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5f082b272cf1b0a/Delomo/"/>
    </mc:Choice>
  </mc:AlternateContent>
  <xr:revisionPtr revIDLastSave="108" documentId="8_{4E98CD7F-5182-4495-9522-917278A57541}" xr6:coauthVersionLast="47" xr6:coauthVersionMax="47" xr10:uidLastSave="{BC9D5AEF-3B2D-425D-A03D-4FC276EE9421}"/>
  <bookViews>
    <workbookView minimized="1" xWindow="4950" yWindow="3090" windowWidth="15375" windowHeight="7785" activeTab="3" xr2:uid="{3BE54820-13EF-450B-A5F3-A1C13C2F7BA7}"/>
  </bookViews>
  <sheets>
    <sheet name="Atualizar Dados" sheetId="1" r:id="rId1"/>
    <sheet name="Principal" sheetId="2" r:id="rId2"/>
    <sheet name="di&quot;s ponderados" sheetId="11" r:id="rId3"/>
    <sheet name="DOLAR AJUSTADO" sheetId="10" r:id="rId4"/>
    <sheet name="Planilha2" sheetId="7" state="hidden" r:id="rId5"/>
    <sheet name="CALENDÁRIO AMBIMA" sheetId="9" state="hidden" r:id="rId6"/>
    <sheet name="Pontos" sheetId="5" r:id="rId7"/>
    <sheet name="Cálculos de paridade" sheetId="3" r:id="rId8"/>
    <sheet name="FRC" sheetId="12" r:id="rId9"/>
    <sheet name="Planilha4" sheetId="13" state="hidden" r:id="rId10"/>
  </sheets>
  <externalReferences>
    <externalReference r:id="rId11"/>
    <externalReference r:id="rId12"/>
    <externalReference r:id="rId13"/>
  </externalReferences>
  <definedNames>
    <definedName name="feriados">[1]feriados!$A$2:$A$937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2" l="1"/>
  <c r="D7" i="2" s="1"/>
  <c r="C6" i="2"/>
  <c r="D6" i="2" s="1"/>
  <c r="R12" i="2"/>
  <c r="F6" i="11"/>
  <c r="F5" i="11"/>
  <c r="F4" i="11"/>
  <c r="O10" i="13"/>
  <c r="M8" i="13"/>
  <c r="N8" i="13"/>
  <c r="O8" i="13"/>
  <c r="P8" i="13"/>
  <c r="Q8" i="13"/>
  <c r="R8" i="13"/>
  <c r="L8" i="13"/>
  <c r="G17" i="5"/>
  <c r="N26" i="2"/>
  <c r="Q3" i="1"/>
  <c r="G17" i="12"/>
  <c r="K10" i="12"/>
  <c r="K9" i="12"/>
  <c r="F15" i="12"/>
  <c r="F13" i="12"/>
  <c r="G10" i="12"/>
  <c r="G9" i="12"/>
  <c r="B28" i="3"/>
  <c r="B8" i="10"/>
  <c r="Q4" i="1"/>
  <c r="Q5" i="1"/>
  <c r="Q6" i="1"/>
  <c r="Q7" i="1"/>
  <c r="E3" i="3"/>
  <c r="D3" i="3"/>
  <c r="B22" i="3"/>
  <c r="C2" i="10"/>
  <c r="J3" i="1"/>
  <c r="J4" i="1"/>
  <c r="J5" i="1"/>
  <c r="J6" i="1"/>
  <c r="J7" i="1"/>
  <c r="C3" i="10"/>
  <c r="C8" i="10"/>
  <c r="C9" i="10"/>
  <c r="C7" i="10"/>
  <c r="B9" i="10"/>
  <c r="B7" i="10"/>
  <c r="B11" i="7"/>
  <c r="B10" i="7"/>
  <c r="B9" i="7"/>
  <c r="B8" i="7"/>
  <c r="B3" i="7"/>
  <c r="B4" i="7"/>
  <c r="B1" i="7"/>
  <c r="J4" i="7" s="1"/>
  <c r="F7" i="11" l="1"/>
  <c r="J13" i="12"/>
  <c r="C4" i="10"/>
  <c r="D8" i="10"/>
  <c r="E8" i="10"/>
  <c r="E7" i="10"/>
  <c r="D7" i="10"/>
  <c r="D4" i="7"/>
  <c r="D6" i="7" s="1"/>
  <c r="D3" i="7"/>
  <c r="I13" i="7"/>
  <c r="I4" i="7"/>
  <c r="I12" i="7"/>
  <c r="I11" i="7"/>
  <c r="I17" i="7"/>
  <c r="I9" i="7"/>
  <c r="I19" i="7"/>
  <c r="I10" i="7"/>
  <c r="I16" i="7"/>
  <c r="I8" i="7"/>
  <c r="I18" i="7"/>
  <c r="I15" i="7"/>
  <c r="I7" i="7"/>
  <c r="I14" i="7"/>
  <c r="I6" i="7"/>
  <c r="I5" i="7"/>
  <c r="J6" i="7"/>
  <c r="J5" i="7"/>
  <c r="J15" i="7"/>
  <c r="J19" i="7"/>
  <c r="J14" i="7"/>
  <c r="J13" i="7"/>
  <c r="J11" i="7"/>
  <c r="J7" i="7"/>
  <c r="J12" i="7"/>
  <c r="J18" i="7"/>
  <c r="J17" i="7"/>
  <c r="J9" i="7"/>
  <c r="J10" i="7"/>
  <c r="J16" i="7"/>
  <c r="J8" i="7"/>
  <c r="D9" i="10" l="1"/>
  <c r="E9" i="10"/>
  <c r="D5" i="7"/>
  <c r="E11" i="10" l="1"/>
  <c r="B6" i="7"/>
  <c r="B5" i="7"/>
  <c r="J9" i="2" a="1"/>
  <c r="J9" i="2" s="1"/>
  <c r="K9" i="2" a="1"/>
  <c r="K9" i="2" s="1"/>
  <c r="I9" i="2" a="1"/>
  <c r="I9" i="2" s="1"/>
  <c r="H9" i="2" a="1"/>
  <c r="H9" i="2" s="1"/>
  <c r="G9" i="2" a="1"/>
  <c r="G9" i="2" s="1"/>
  <c r="F9" i="2" a="1"/>
  <c r="F9" i="2" s="1"/>
  <c r="L9" i="2" a="1"/>
  <c r="L9" i="2" s="1"/>
  <c r="BI4" i="5"/>
  <c r="BI3" i="5"/>
  <c r="AW4" i="5"/>
  <c r="AW3" i="5"/>
  <c r="AL4" i="5"/>
  <c r="AL3" i="5"/>
  <c r="AP17" i="5" s="1"/>
  <c r="Y4" i="5"/>
  <c r="Y3" i="5"/>
  <c r="C11" i="2"/>
  <c r="B29" i="3"/>
  <c r="C10" i="2" s="1"/>
  <c r="B8" i="3"/>
  <c r="B24" i="3"/>
  <c r="B23" i="3"/>
  <c r="C23" i="3" s="1"/>
  <c r="B7" i="3"/>
  <c r="D22" i="3"/>
  <c r="C22" i="3"/>
  <c r="B2" i="3"/>
  <c r="B3" i="3" s="1"/>
  <c r="C2" i="3"/>
  <c r="C3" i="3" s="1"/>
  <c r="N20" i="2"/>
  <c r="L8" i="2" a="1"/>
  <c r="L8" i="2" s="1"/>
  <c r="K8" i="2" a="1"/>
  <c r="K8" i="2" s="1"/>
  <c r="J8" i="2" a="1"/>
  <c r="J8" i="2" s="1"/>
  <c r="I8" i="2" a="1"/>
  <c r="I8" i="2" s="1"/>
  <c r="H8" i="2" a="1"/>
  <c r="H8" i="2" s="1"/>
  <c r="G8" i="2" a="1"/>
  <c r="G8" i="2" s="1"/>
  <c r="K17" i="2" s="1"/>
  <c r="F8" i="2" a="1"/>
  <c r="F8" i="2" s="1"/>
  <c r="Y6" i="1"/>
  <c r="U4" i="1"/>
  <c r="V4" i="1"/>
  <c r="W4" i="1"/>
  <c r="X4" i="1"/>
  <c r="Y4" i="1"/>
  <c r="Z4" i="1"/>
  <c r="AA4" i="1"/>
  <c r="AB4" i="1"/>
  <c r="AC4" i="1"/>
  <c r="AD4" i="1"/>
  <c r="T4" i="1"/>
  <c r="F20" i="2"/>
  <c r="L7" i="2" a="1"/>
  <c r="L7" i="2" s="1"/>
  <c r="T12" i="2" s="1"/>
  <c r="K7" i="2" a="1"/>
  <c r="K7" i="2" s="1"/>
  <c r="U12" i="2" s="1"/>
  <c r="J7" i="2" a="1"/>
  <c r="J7" i="2" s="1"/>
  <c r="F30" i="2" s="1"/>
  <c r="I7" i="2" a="1"/>
  <c r="I7" i="2" s="1"/>
  <c r="H7" i="2" a="1"/>
  <c r="H7" i="2" s="1"/>
  <c r="G7" i="2" a="1"/>
  <c r="G7" i="2" s="1"/>
  <c r="N10" i="2" s="1"/>
  <c r="F7" i="2" a="1"/>
  <c r="F7" i="2" s="1"/>
  <c r="F31" i="2" s="1"/>
  <c r="P16" i="2"/>
  <c r="P15" i="2"/>
  <c r="P14" i="2"/>
  <c r="P13" i="2"/>
  <c r="P12" i="2"/>
  <c r="P11" i="2"/>
  <c r="P10" i="2"/>
  <c r="P9" i="2"/>
  <c r="P8" i="2"/>
  <c r="E7" i="2"/>
  <c r="V6" i="2"/>
  <c r="U6" i="2"/>
  <c r="T6" i="2"/>
  <c r="R6" i="2"/>
  <c r="Q6" i="2"/>
  <c r="P6" i="2"/>
  <c r="I6" i="2"/>
  <c r="H6" i="2"/>
  <c r="G6" i="2"/>
  <c r="F6" i="2"/>
  <c r="F26" i="2" l="1"/>
  <c r="L26" i="2" s="1"/>
  <c r="B6" i="3"/>
  <c r="B9" i="3" s="1"/>
  <c r="B11" i="3" s="1"/>
  <c r="BI5" i="5"/>
  <c r="BH7" i="5" s="1"/>
  <c r="AW5" i="5"/>
  <c r="AV7" i="5" s="1"/>
  <c r="H27" i="2"/>
  <c r="S12" i="2"/>
  <c r="S7" i="2" s="1"/>
  <c r="S11" i="2" s="1"/>
  <c r="S10" i="2" s="1"/>
  <c r="S9" i="2" s="1"/>
  <c r="S8" i="2" s="1"/>
  <c r="C24" i="3"/>
  <c r="D24" i="3" s="1"/>
  <c r="AC17" i="5"/>
  <c r="Y5" i="5"/>
  <c r="AC29" i="5" s="1"/>
  <c r="N14" i="2"/>
  <c r="L17" i="2" s="1"/>
  <c r="L16" i="2" s="1"/>
  <c r="L15" i="2" s="1"/>
  <c r="L14" i="2" s="1"/>
  <c r="C5" i="5"/>
  <c r="B7" i="5" s="1"/>
  <c r="J25" i="2"/>
  <c r="D23" i="3"/>
  <c r="N5" i="5"/>
  <c r="R29" i="5" s="1"/>
  <c r="K26" i="2"/>
  <c r="H23" i="2"/>
  <c r="BM17" i="5"/>
  <c r="AL5" i="5"/>
  <c r="AK7" i="5" s="1"/>
  <c r="AP16" i="5" s="1"/>
  <c r="AP15" i="5" s="1"/>
  <c r="AP14" i="5" s="1"/>
  <c r="AP13" i="5" s="1"/>
  <c r="AP12" i="5" s="1"/>
  <c r="AP11" i="5" s="1"/>
  <c r="AP10" i="5" s="1"/>
  <c r="AP9" i="5" s="1"/>
  <c r="AP8" i="5" s="1"/>
  <c r="AP7" i="5" s="1"/>
  <c r="AP6" i="5" s="1"/>
  <c r="R17" i="5"/>
  <c r="BM5" i="5"/>
  <c r="BB17" i="5"/>
  <c r="I24" i="2"/>
  <c r="C4" i="3"/>
  <c r="R7" i="2"/>
  <c r="R11" i="2" s="1"/>
  <c r="R10" i="2" s="1"/>
  <c r="R9" i="2" s="1"/>
  <c r="R8" i="2" s="1"/>
  <c r="T7" i="2"/>
  <c r="T13" i="2" s="1"/>
  <c r="T14" i="2" s="1"/>
  <c r="T15" i="2" s="1"/>
  <c r="T16" i="2" s="1"/>
  <c r="U7" i="2"/>
  <c r="U13" i="2" s="1"/>
  <c r="U14" i="2" s="1"/>
  <c r="U15" i="2" s="1"/>
  <c r="U16" i="2" s="1"/>
  <c r="Q12" i="2"/>
  <c r="Q7" i="2" s="1"/>
  <c r="F14" i="2"/>
  <c r="F17" i="2" s="1"/>
  <c r="O10" i="2" s="1"/>
  <c r="O9" i="2" s="1"/>
  <c r="O8" i="2" s="1"/>
  <c r="O7" i="2" s="1"/>
  <c r="F13" i="2"/>
  <c r="BM18" i="5" l="1"/>
  <c r="BM19" i="5" s="1"/>
  <c r="BM20" i="5" s="1"/>
  <c r="BM21" i="5" s="1"/>
  <c r="BM22" i="5" s="1"/>
  <c r="BM23" i="5" s="1"/>
  <c r="BM24" i="5" s="1"/>
  <c r="BM25" i="5" s="1"/>
  <c r="BM26" i="5" s="1"/>
  <c r="BM27" i="5" s="1"/>
  <c r="BM28" i="5" s="1"/>
  <c r="BM29" i="5"/>
  <c r="M10" i="2"/>
  <c r="M11" i="2" s="1"/>
  <c r="M12" i="2" s="1"/>
  <c r="M13" i="2" s="1"/>
  <c r="F15" i="2"/>
  <c r="F16" i="2" s="1"/>
  <c r="B25" i="3"/>
  <c r="B14" i="3" s="1"/>
  <c r="AP18" i="5"/>
  <c r="AP19" i="5" s="1"/>
  <c r="AP20" i="5" s="1"/>
  <c r="AP21" i="5" s="1"/>
  <c r="AP22" i="5" s="1"/>
  <c r="AP23" i="5" s="1"/>
  <c r="AP24" i="5" s="1"/>
  <c r="AP25" i="5" s="1"/>
  <c r="AP26" i="5" s="1"/>
  <c r="AP27" i="5" s="1"/>
  <c r="AP28" i="5" s="1"/>
  <c r="AP29" i="5"/>
  <c r="B4" i="3"/>
  <c r="G29" i="5"/>
  <c r="AC5" i="5"/>
  <c r="J17" i="2"/>
  <c r="J18" i="2" s="1"/>
  <c r="J19" i="2" s="1"/>
  <c r="J20" i="2" s="1"/>
  <c r="X7" i="5"/>
  <c r="AC16" i="5" s="1"/>
  <c r="AC15" i="5" s="1"/>
  <c r="AC14" i="5" s="1"/>
  <c r="AC13" i="5" s="1"/>
  <c r="AC12" i="5" s="1"/>
  <c r="AC11" i="5" s="1"/>
  <c r="AC10" i="5" s="1"/>
  <c r="AC9" i="5" s="1"/>
  <c r="AC8" i="5" s="1"/>
  <c r="AC7" i="5" s="1"/>
  <c r="AC6" i="5" s="1"/>
  <c r="N15" i="2"/>
  <c r="N16" i="2" s="1"/>
  <c r="G5" i="5"/>
  <c r="G26" i="2"/>
  <c r="F27" i="2" s="1"/>
  <c r="J24" i="2"/>
  <c r="L24" i="2"/>
  <c r="K24" i="2"/>
  <c r="G24" i="2"/>
  <c r="H31" i="2" s="1"/>
  <c r="G23" i="2"/>
  <c r="H30" i="2" s="1"/>
  <c r="L23" i="2"/>
  <c r="J23" i="2"/>
  <c r="G25" i="2"/>
  <c r="H32" i="2" s="1"/>
  <c r="K23" i="2"/>
  <c r="I23" i="2"/>
  <c r="I27" i="2" s="1"/>
  <c r="K25" i="2"/>
  <c r="L25" i="2"/>
  <c r="S13" i="2"/>
  <c r="S14" i="2" s="1"/>
  <c r="S15" i="2" s="1"/>
  <c r="S16" i="2" s="1"/>
  <c r="BM16" i="5"/>
  <c r="BM15" i="5" s="1"/>
  <c r="BM14" i="5" s="1"/>
  <c r="BM13" i="5" s="1"/>
  <c r="BM12" i="5" s="1"/>
  <c r="BM11" i="5" s="1"/>
  <c r="BM10" i="5" s="1"/>
  <c r="BM9" i="5" s="1"/>
  <c r="BM8" i="5" s="1"/>
  <c r="BM7" i="5" s="1"/>
  <c r="BM6" i="5" s="1"/>
  <c r="R5" i="5"/>
  <c r="AP5" i="5"/>
  <c r="BB5" i="5"/>
  <c r="BB29" i="5"/>
  <c r="BB16" i="5"/>
  <c r="BB15" i="5" s="1"/>
  <c r="BB14" i="5" s="1"/>
  <c r="BB13" i="5" s="1"/>
  <c r="BB12" i="5" s="1"/>
  <c r="BB11" i="5" s="1"/>
  <c r="BB10" i="5" s="1"/>
  <c r="BB9" i="5" s="1"/>
  <c r="BB8" i="5" s="1"/>
  <c r="BB7" i="5" s="1"/>
  <c r="BB6" i="5" s="1"/>
  <c r="BB18" i="5"/>
  <c r="BB19" i="5" s="1"/>
  <c r="BB20" i="5" s="1"/>
  <c r="BB21" i="5" s="1"/>
  <c r="BB22" i="5" s="1"/>
  <c r="BB23" i="5" s="1"/>
  <c r="BB24" i="5" s="1"/>
  <c r="BB25" i="5" s="1"/>
  <c r="BB26" i="5" s="1"/>
  <c r="BB27" i="5" s="1"/>
  <c r="BB28" i="5" s="1"/>
  <c r="M7" i="5"/>
  <c r="R16" i="5" s="1"/>
  <c r="R15" i="5" s="1"/>
  <c r="R14" i="5" s="1"/>
  <c r="R13" i="5" s="1"/>
  <c r="R12" i="5" s="1"/>
  <c r="R11" i="5" s="1"/>
  <c r="R10" i="5" s="1"/>
  <c r="R9" i="5" s="1"/>
  <c r="R8" i="5" s="1"/>
  <c r="R7" i="5" s="1"/>
  <c r="R6" i="5" s="1"/>
  <c r="T11" i="2"/>
  <c r="T10" i="2" s="1"/>
  <c r="T9" i="2" s="1"/>
  <c r="T8" i="2" s="1"/>
  <c r="R13" i="2"/>
  <c r="R14" i="2" s="1"/>
  <c r="R15" i="2" s="1"/>
  <c r="R16" i="2" s="1"/>
  <c r="U11" i="2"/>
  <c r="U10" i="2" s="1"/>
  <c r="U9" i="2" s="1"/>
  <c r="U8" i="2" s="1"/>
  <c r="I17" i="2"/>
  <c r="I16" i="2" s="1"/>
  <c r="I15" i="2" s="1"/>
  <c r="I14" i="2" s="1"/>
  <c r="Q11" i="2"/>
  <c r="Q10" i="2" s="1"/>
  <c r="Q9" i="2" s="1"/>
  <c r="Q8" i="2" s="1"/>
  <c r="Q13" i="2"/>
  <c r="Q14" i="2" s="1"/>
  <c r="Q15" i="2" s="1"/>
  <c r="Q16" i="2" s="1"/>
  <c r="G17" i="2"/>
  <c r="B5" i="3" l="1"/>
  <c r="B10" i="3" s="1"/>
  <c r="B12" i="3" s="1"/>
  <c r="C9" i="2" s="1"/>
  <c r="G18" i="5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16" i="5"/>
  <c r="G15" i="5" s="1"/>
  <c r="G14" i="5" s="1"/>
  <c r="G13" i="5" s="1"/>
  <c r="G12" i="5" s="1"/>
  <c r="G11" i="5" s="1"/>
  <c r="G10" i="5" s="1"/>
  <c r="G9" i="5" s="1"/>
  <c r="G8" i="5" s="1"/>
  <c r="G7" i="5" s="1"/>
  <c r="G6" i="5" s="1"/>
  <c r="C12" i="2"/>
  <c r="F29" i="2" s="1"/>
  <c r="L27" i="2" s="1"/>
  <c r="K31" i="2" s="1"/>
  <c r="B13" i="3"/>
  <c r="C8" i="2" s="1"/>
  <c r="AC18" i="5"/>
  <c r="AC19" i="5" s="1"/>
  <c r="AC20" i="5" s="1"/>
  <c r="AC21" i="5" s="1"/>
  <c r="AC22" i="5" s="1"/>
  <c r="AC23" i="5" s="1"/>
  <c r="AC24" i="5" s="1"/>
  <c r="AC25" i="5" s="1"/>
  <c r="AC26" i="5" s="1"/>
  <c r="AC27" i="5" s="1"/>
  <c r="AC28" i="5" s="1"/>
  <c r="J27" i="2"/>
  <c r="H33" i="2"/>
  <c r="K27" i="2"/>
  <c r="K30" i="2" s="1"/>
  <c r="R18" i="5"/>
  <c r="R19" i="5" s="1"/>
  <c r="R20" i="5" s="1"/>
  <c r="R21" i="5" s="1"/>
  <c r="R22" i="5" s="1"/>
  <c r="R23" i="5" s="1"/>
  <c r="R24" i="5" s="1"/>
  <c r="R25" i="5" s="1"/>
  <c r="R26" i="5" s="1"/>
  <c r="R27" i="5" s="1"/>
  <c r="R28" i="5" s="1"/>
  <c r="G18" i="2"/>
  <c r="G19" i="2" s="1"/>
  <c r="G20" i="2" s="1"/>
  <c r="V12" i="2" l="1"/>
  <c r="V7" i="2" l="1"/>
  <c r="V11" i="2" s="1"/>
  <c r="V10" i="2" s="1"/>
  <c r="V9" i="2" s="1"/>
  <c r="V8" i="2" s="1"/>
  <c r="V13" i="2" l="1"/>
  <c r="V14" i="2" s="1"/>
  <c r="V15" i="2" s="1"/>
  <c r="V16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<sst xmlns="http://schemas.openxmlformats.org/spreadsheetml/2006/main" count="2704" uniqueCount="188">
  <si>
    <t>USDBRL</t>
  </si>
  <si>
    <t>DXY</t>
  </si>
  <si>
    <t>CDI</t>
  </si>
  <si>
    <t>SOFR</t>
  </si>
  <si>
    <t>Dias Úteis</t>
  </si>
  <si>
    <t>Dias Corridos</t>
  </si>
  <si>
    <t>Data</t>
  </si>
  <si>
    <t>Abertura</t>
  </si>
  <si>
    <t>Máxima</t>
  </si>
  <si>
    <t>Mínima</t>
  </si>
  <si>
    <t>Fechamento</t>
  </si>
  <si>
    <t>Média</t>
  </si>
  <si>
    <t>Minima CME</t>
  </si>
  <si>
    <t>Máxima CME</t>
  </si>
  <si>
    <t>Cupom Limpo</t>
  </si>
  <si>
    <t>Máxima Dólar - dia anterior</t>
  </si>
  <si>
    <t xml:space="preserve">Mínima  Dólar - dia anterior </t>
  </si>
  <si>
    <t>Máxima Dólar - semana anterior</t>
  </si>
  <si>
    <t xml:space="preserve">Mínima  Dólar - semana anterior </t>
  </si>
  <si>
    <t>Máxima Dólar - mês anterior</t>
  </si>
  <si>
    <t xml:space="preserve">Mínima  Dólar - mês anterior </t>
  </si>
  <si>
    <t>1ª</t>
  </si>
  <si>
    <t>2ª</t>
  </si>
  <si>
    <t>3ª</t>
  </si>
  <si>
    <t>4ª</t>
  </si>
  <si>
    <t xml:space="preserve">Ativo </t>
  </si>
  <si>
    <t>Vwap</t>
  </si>
  <si>
    <t>Ajuste</t>
  </si>
  <si>
    <t>Vol</t>
  </si>
  <si>
    <t>Paridade de Abertura</t>
  </si>
  <si>
    <t>Paridade Global</t>
  </si>
  <si>
    <t>Volatilidade de dólar</t>
  </si>
  <si>
    <t>Paridade Real</t>
  </si>
  <si>
    <t xml:space="preserve">Cupom Limpo </t>
  </si>
  <si>
    <t>P1</t>
  </si>
  <si>
    <t>P2</t>
  </si>
  <si>
    <t>P3</t>
  </si>
  <si>
    <t>P4</t>
  </si>
  <si>
    <t>Desvio</t>
  </si>
  <si>
    <t>Erro de Desvio</t>
  </si>
  <si>
    <t>Int. de confiança</t>
  </si>
  <si>
    <t>Minima da CME</t>
  </si>
  <si>
    <t>Maxima da CME</t>
  </si>
  <si>
    <t>Delta %</t>
  </si>
  <si>
    <t>Var%</t>
  </si>
  <si>
    <t>▲ 0,50</t>
  </si>
  <si>
    <t>INDFUT</t>
  </si>
  <si>
    <t>Volatilidade de ìndice</t>
  </si>
  <si>
    <t>DÓLAR</t>
  </si>
  <si>
    <t>UTEIS</t>
  </si>
  <si>
    <t>CORRIDOS</t>
  </si>
  <si>
    <t>ANO</t>
  </si>
  <si>
    <t>DIA</t>
  </si>
  <si>
    <t>OVER</t>
  </si>
  <si>
    <t>FATOR GLOBAL</t>
  </si>
  <si>
    <t>FATOR ABERTURA</t>
  </si>
  <si>
    <t>FECHAMENTO SPOT</t>
  </si>
  <si>
    <t>ABERTURA SPOT SEM DXY</t>
  </si>
  <si>
    <t>GLOBAL  SEM DXY</t>
  </si>
  <si>
    <t>ABERTURA SPOT COM DXY</t>
  </si>
  <si>
    <t>Paridade GLOBAL</t>
  </si>
  <si>
    <t xml:space="preserve">Paridade abertura </t>
  </si>
  <si>
    <t>CASADO</t>
  </si>
  <si>
    <t>Cupom  FRC 1º vencimento</t>
  </si>
  <si>
    <t>Taxa Brasil</t>
  </si>
  <si>
    <t>Casado</t>
  </si>
  <si>
    <t>Dias Corridos Ano</t>
  </si>
  <si>
    <t>Dias Corridos Linear</t>
  </si>
  <si>
    <t>PTAX</t>
  </si>
  <si>
    <t>FUTURO</t>
  </si>
  <si>
    <t>MÉDIA</t>
  </si>
  <si>
    <t>FINAL</t>
  </si>
  <si>
    <t>PTAX OFICIAL</t>
  </si>
  <si>
    <t>ALVO</t>
  </si>
  <si>
    <t xml:space="preserve">Pontos </t>
  </si>
  <si>
    <t>VWAP</t>
  </si>
  <si>
    <t>PREÇO</t>
  </si>
  <si>
    <t xml:space="preserve">Máxima </t>
  </si>
  <si>
    <t xml:space="preserve">Dia </t>
  </si>
  <si>
    <t>Semanal</t>
  </si>
  <si>
    <t xml:space="preserve">Mensal </t>
  </si>
  <si>
    <t xml:space="preserve">Mínima </t>
  </si>
  <si>
    <t>xxxx</t>
  </si>
  <si>
    <t>..</t>
  </si>
  <si>
    <t>xxx</t>
  </si>
  <si>
    <t>xx</t>
  </si>
  <si>
    <t>forte</t>
  </si>
  <si>
    <t>x</t>
  </si>
  <si>
    <t>numero de segurança</t>
  </si>
  <si>
    <t>eixo</t>
  </si>
  <si>
    <t>Máxima Índice - dia anterior</t>
  </si>
  <si>
    <t xml:space="preserve">Mínima  Índice - dia anterior </t>
  </si>
  <si>
    <t>Máxima Índice - semana anterior</t>
  </si>
  <si>
    <t xml:space="preserve">Mínima  Índice - semana anterior </t>
  </si>
  <si>
    <t>Máxima Índice - mês anterior</t>
  </si>
  <si>
    <t xml:space="preserve">Mínima  Índice - mês anterior </t>
  </si>
  <si>
    <t>Dólar</t>
  </si>
  <si>
    <t>Índice</t>
  </si>
  <si>
    <t>VTC - (Dólar das 10:15 )</t>
  </si>
  <si>
    <t>PTAX D-1</t>
  </si>
  <si>
    <t>Vencimento</t>
  </si>
  <si>
    <t>DI1F24</t>
  </si>
  <si>
    <t>DI1F25</t>
  </si>
  <si>
    <t>DI1F27</t>
  </si>
  <si>
    <t>DI1F29</t>
  </si>
  <si>
    <t>DI1F31</t>
  </si>
  <si>
    <t>DI1N24</t>
  </si>
  <si>
    <t>DI1V24</t>
  </si>
  <si>
    <t>DI1G24</t>
  </si>
  <si>
    <t>DI1H24</t>
  </si>
  <si>
    <t>DI1J24</t>
  </si>
  <si>
    <t>DI1K24</t>
  </si>
  <si>
    <t>DI1M24</t>
  </si>
  <si>
    <t>DI1Q24</t>
  </si>
  <si>
    <t>DI1U24</t>
  </si>
  <si>
    <t>DI1X24</t>
  </si>
  <si>
    <t>DATA REFERÊNCIA</t>
  </si>
  <si>
    <t>Vencimento útil</t>
  </si>
  <si>
    <t>Prazo dias úteis</t>
  </si>
  <si>
    <t>Prazo dias corridos</t>
  </si>
  <si>
    <t>VENCTO</t>
  </si>
  <si>
    <t>Prazo du</t>
  </si>
  <si>
    <t>Prazo dc</t>
  </si>
  <si>
    <t>DI</t>
  </si>
  <si>
    <t>FRC</t>
  </si>
  <si>
    <t>DOL</t>
  </si>
  <si>
    <t>Diferencial</t>
  </si>
  <si>
    <t>DI1Z24</t>
  </si>
  <si>
    <t>Dia da Semana</t>
  </si>
  <si>
    <t>Feriado</t>
  </si>
  <si>
    <t>segunda-feira</t>
  </si>
  <si>
    <t>Confraternização Universal</t>
  </si>
  <si>
    <t>Carnaval</t>
  </si>
  <si>
    <t>terça-feira</t>
  </si>
  <si>
    <t>sexta-feira</t>
  </si>
  <si>
    <t>Paixão de Cristo</t>
  </si>
  <si>
    <t>sábado</t>
  </si>
  <si>
    <t>Tiradentes</t>
  </si>
  <si>
    <t>Dia do Trabalho</t>
  </si>
  <si>
    <t>quinta-feira</t>
  </si>
  <si>
    <t>Corpus Christi</t>
  </si>
  <si>
    <t>Independência do Brasil</t>
  </si>
  <si>
    <t>Nossa Sr.a Aparecida - Padroeira do Brasil</t>
  </si>
  <si>
    <t>Finados</t>
  </si>
  <si>
    <t>Proclamação da República</t>
  </si>
  <si>
    <t>Natal</t>
  </si>
  <si>
    <t>domingo</t>
  </si>
  <si>
    <t>quarta-feira</t>
  </si>
  <si>
    <t>Fonte: ANBIMA</t>
  </si>
  <si>
    <t>1) De acordo com a Resolução n º 2.516, a partir do ano 2000, a quinta-feira da Semana Santa foi considerada dia útil. Esta mesma Resolução dispensou as instituições financeiras do cumprimento do horário mínimo de funcionamento, desde que informem ao público.</t>
  </si>
  <si>
    <t>2) A lei nº 9.504/97 estabeleceu que, em ano eleitoral, o 1º turno das eleições será realizado no primeiro domingo de outubro; e o 2º turno, quando houver, no último domingo do referido mês.</t>
  </si>
  <si>
    <t>3) De acordo com a Resolução nº 2.596/99, no último dia útil do ano não haverá atendimento ao público.</t>
  </si>
  <si>
    <t>4) Esta listagem não inclui os feriados municipais, eleições e o último dia do ano. O critério adotado foi o de indicar os feriados em que não há sensibilização das Reservas Bancárias.</t>
  </si>
  <si>
    <t>DI1</t>
  </si>
  <si>
    <t>DOLF1</t>
  </si>
  <si>
    <t>DI2</t>
  </si>
  <si>
    <t>FRC2</t>
  </si>
  <si>
    <t>OBS: ATUALIZAR SOMENTE DADOS DE PTAX</t>
  </si>
  <si>
    <t>IGPM</t>
  </si>
  <si>
    <t>IPCA</t>
  </si>
  <si>
    <t>CPI</t>
  </si>
  <si>
    <t>DEZ</t>
  </si>
  <si>
    <t>Projeção</t>
  </si>
  <si>
    <t>Projeção 2024</t>
  </si>
  <si>
    <t>ÍNDICE</t>
  </si>
  <si>
    <t>MÊS</t>
  </si>
  <si>
    <t>AJUSTE</t>
  </si>
  <si>
    <t>dólar ajustado atual</t>
  </si>
  <si>
    <t>dólar ajustado projeção mínima e máxima CPI</t>
  </si>
  <si>
    <t xml:space="preserve">dólar projetado final </t>
  </si>
  <si>
    <t xml:space="preserve">FRC 1º Vencimento </t>
  </si>
  <si>
    <t>PU</t>
  </si>
  <si>
    <t xml:space="preserve">Taxa </t>
  </si>
  <si>
    <t xml:space="preserve">Dias corridos </t>
  </si>
  <si>
    <t xml:space="preserve">Total de dias corridos </t>
  </si>
  <si>
    <t>Taxa</t>
  </si>
  <si>
    <t>Dias 100</t>
  </si>
  <si>
    <t>Spot do fechamento do dia anterior</t>
  </si>
  <si>
    <t>dias uteis</t>
  </si>
  <si>
    <t>dias corridos</t>
  </si>
  <si>
    <t>F27</t>
  </si>
  <si>
    <t>F29</t>
  </si>
  <si>
    <t>F31</t>
  </si>
  <si>
    <t>Razão aurea</t>
  </si>
  <si>
    <t>DI´s Ponderados</t>
  </si>
  <si>
    <t>Spot Dólar</t>
  </si>
  <si>
    <t>Volatilidade de dólar 2</t>
  </si>
  <si>
    <t>Principal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</si>
</sst>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0.0"/>
    <numFmt numFmtId="165" formatCode="0.000"/>
    <numFmt numFmtId="166" formatCode="0.0000"/>
    <numFmt numFmtId="167" formatCode="0.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1"/>
      <color rgb="FF00FF0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50BE4"/>
        <bgColor indexed="64"/>
      </patternFill>
    </fill>
    <fill>
      <patternFill patternType="solid">
        <fgColor rgb="FFF85AED"/>
        <bgColor indexed="64"/>
      </patternFill>
    </fill>
    <fill>
      <patternFill patternType="solid">
        <fgColor rgb="FFFCBCF7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F0"/>
        <bgColor indexed="64"/>
      </patternFill>
    </fill>
  </fills>
  <borders count="3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293">
    <xf numFmtId="0" fontId="0" fillId="0" borderId="0" xfId="0"/>
    <xf numFmtId="0" fontId="0" fillId="3" borderId="0" xfId="0" applyFill="1"/>
    <xf numFmtId="0" fontId="0" fillId="0" borderId="5" xfId="0" applyBorder="1"/>
    <xf numFmtId="0" fontId="0" fillId="0" borderId="1" xfId="0" applyBorder="1"/>
    <xf numFmtId="0" fontId="0" fillId="0" borderId="6" xfId="0" applyBorder="1"/>
    <xf numFmtId="0" fontId="0" fillId="0" borderId="2" xfId="0" applyBorder="1"/>
    <xf numFmtId="0" fontId="0" fillId="0" borderId="3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3" borderId="6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5" xfId="0" applyFont="1" applyBorder="1"/>
    <xf numFmtId="0" fontId="7" fillId="10" borderId="4" xfId="0" applyFont="1" applyFill="1" applyBorder="1" applyAlignment="1">
      <alignment horizontal="center"/>
    </xf>
    <xf numFmtId="0" fontId="7" fillId="10" borderId="8" xfId="0" applyFont="1" applyFill="1" applyBorder="1" applyAlignment="1">
      <alignment horizontal="center"/>
    </xf>
    <xf numFmtId="1" fontId="7" fillId="10" borderId="2" xfId="0" applyNumberFormat="1" applyFont="1" applyFill="1" applyBorder="1" applyAlignment="1">
      <alignment horizontal="center"/>
    </xf>
    <xf numFmtId="1" fontId="0" fillId="5" borderId="8" xfId="0" applyNumberFormat="1" applyFill="1" applyBorder="1" applyAlignment="1">
      <alignment horizontal="center"/>
    </xf>
    <xf numFmtId="0" fontId="0" fillId="0" borderId="11" xfId="0" applyBorder="1"/>
    <xf numFmtId="1" fontId="0" fillId="6" borderId="9" xfId="0" applyNumberFormat="1" applyFill="1" applyBorder="1" applyAlignment="1">
      <alignment horizontal="center"/>
    </xf>
    <xf numFmtId="1" fontId="0" fillId="7" borderId="9" xfId="0" applyNumberForma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7" fillId="10" borderId="14" xfId="0" applyNumberFormat="1" applyFont="1" applyFill="1" applyBorder="1" applyAlignment="1">
      <alignment horizontal="center"/>
    </xf>
    <xf numFmtId="1" fontId="7" fillId="10" borderId="3" xfId="0" applyNumberFormat="1" applyFont="1" applyFill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14" xfId="0" applyBorder="1"/>
    <xf numFmtId="2" fontId="0" fillId="0" borderId="14" xfId="0" applyNumberFormat="1" applyBorder="1"/>
    <xf numFmtId="0" fontId="0" fillId="0" borderId="14" xfId="0" applyBorder="1" applyAlignment="1">
      <alignment horizontal="center"/>
    </xf>
    <xf numFmtId="1" fontId="4" fillId="3" borderId="0" xfId="0" applyNumberFormat="1" applyFont="1" applyFill="1" applyAlignment="1">
      <alignment horizontal="center"/>
    </xf>
    <xf numFmtId="0" fontId="4" fillId="3" borderId="6" xfId="0" applyFont="1" applyFill="1" applyBorder="1" applyAlignment="1">
      <alignment horizontal="center"/>
    </xf>
    <xf numFmtId="1" fontId="4" fillId="3" borderId="2" xfId="0" applyNumberFormat="1" applyFont="1" applyFill="1" applyBorder="1" applyAlignment="1">
      <alignment horizontal="center"/>
    </xf>
    <xf numFmtId="0" fontId="4" fillId="3" borderId="6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center"/>
    </xf>
    <xf numFmtId="1" fontId="11" fillId="3" borderId="14" xfId="0" applyNumberFormat="1" applyFont="1" applyFill="1" applyBorder="1" applyAlignment="1">
      <alignment horizontal="center"/>
    </xf>
    <xf numFmtId="1" fontId="0" fillId="9" borderId="4" xfId="0" applyNumberFormat="1" applyFill="1" applyBorder="1" applyAlignment="1">
      <alignment horizontal="center"/>
    </xf>
    <xf numFmtId="1" fontId="0" fillId="18" borderId="10" xfId="0" applyNumberFormat="1" applyFill="1" applyBorder="1" applyAlignment="1">
      <alignment horizontal="center"/>
    </xf>
    <xf numFmtId="1" fontId="0" fillId="19" borderId="9" xfId="0" applyNumberFormat="1" applyFill="1" applyBorder="1" applyAlignment="1">
      <alignment horizontal="center"/>
    </xf>
    <xf numFmtId="1" fontId="0" fillId="20" borderId="9" xfId="0" applyNumberFormat="1" applyFill="1" applyBorder="1" applyAlignment="1">
      <alignment horizontal="center"/>
    </xf>
    <xf numFmtId="1" fontId="7" fillId="10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23" borderId="5" xfId="0" applyFont="1" applyFill="1" applyBorder="1" applyAlignment="1">
      <alignment horizontal="center"/>
    </xf>
    <xf numFmtId="0" fontId="4" fillId="23" borderId="15" xfId="0" applyFont="1" applyFill="1" applyBorder="1" applyAlignment="1">
      <alignment horizontal="center"/>
    </xf>
    <xf numFmtId="0" fontId="4" fillId="23" borderId="1" xfId="0" applyFont="1" applyFill="1" applyBorder="1" applyAlignment="1">
      <alignment horizontal="center"/>
    </xf>
    <xf numFmtId="17" fontId="4" fillId="23" borderId="6" xfId="0" applyNumberFormat="1" applyFont="1" applyFill="1" applyBorder="1" applyAlignment="1">
      <alignment horizontal="center"/>
    </xf>
    <xf numFmtId="0" fontId="0" fillId="23" borderId="0" xfId="0" applyFill="1" applyAlignment="1">
      <alignment horizontal="center"/>
    </xf>
    <xf numFmtId="0" fontId="0" fillId="23" borderId="2" xfId="0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4" fillId="23" borderId="2" xfId="0" applyFont="1" applyFill="1" applyBorder="1" applyAlignment="1">
      <alignment horizontal="center"/>
    </xf>
    <xf numFmtId="0" fontId="4" fillId="23" borderId="3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4" xfId="0" applyFont="1" applyBorder="1"/>
    <xf numFmtId="0" fontId="4" fillId="23" borderId="0" xfId="0" applyFont="1" applyFill="1" applyAlignment="1">
      <alignment horizontal="center"/>
    </xf>
    <xf numFmtId="0" fontId="0" fillId="0" borderId="7" xfId="0" applyBorder="1"/>
    <xf numFmtId="0" fontId="7" fillId="3" borderId="5" xfId="0" quotePrefix="1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1" fontId="7" fillId="3" borderId="4" xfId="0" applyNumberFormat="1" applyFont="1" applyFill="1" applyBorder="1" applyAlignment="1">
      <alignment horizontal="center"/>
    </xf>
    <xf numFmtId="0" fontId="4" fillId="0" borderId="11" xfId="0" applyFont="1" applyBorder="1" applyAlignment="1">
      <alignment horizontal="center"/>
    </xf>
    <xf numFmtId="164" fontId="4" fillId="3" borderId="2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1" fontId="0" fillId="0" borderId="13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64" fontId="0" fillId="10" borderId="0" xfId="0" applyNumberFormat="1" applyFill="1" applyAlignment="1">
      <alignment horizontal="center"/>
    </xf>
    <xf numFmtId="0" fontId="7" fillId="10" borderId="9" xfId="0" applyFont="1" applyFill="1" applyBorder="1" applyAlignment="1">
      <alignment horizontal="center"/>
    </xf>
    <xf numFmtId="1" fontId="7" fillId="10" borderId="12" xfId="0" applyNumberFormat="1" applyFont="1" applyFill="1" applyBorder="1" applyAlignment="1">
      <alignment horizontal="center"/>
    </xf>
    <xf numFmtId="1" fontId="7" fillId="10" borderId="13" xfId="0" applyNumberFormat="1" applyFont="1" applyFill="1" applyBorder="1" applyAlignment="1">
      <alignment horizontal="center"/>
    </xf>
    <xf numFmtId="1" fontId="7" fillId="10" borderId="4" xfId="0" applyNumberFormat="1" applyFont="1" applyFill="1" applyBorder="1" applyAlignment="1">
      <alignment horizontal="center"/>
    </xf>
    <xf numFmtId="0" fontId="7" fillId="10" borderId="10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14" fontId="4" fillId="23" borderId="6" xfId="0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14" fontId="0" fillId="0" borderId="6" xfId="0" applyNumberFormat="1" applyBorder="1"/>
    <xf numFmtId="14" fontId="0" fillId="0" borderId="7" xfId="0" applyNumberFormat="1" applyBorder="1"/>
    <xf numFmtId="14" fontId="0" fillId="0" borderId="6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14" fontId="0" fillId="0" borderId="7" xfId="0" applyNumberFormat="1" applyBorder="1" applyAlignment="1">
      <alignment horizontal="center"/>
    </xf>
    <xf numFmtId="0" fontId="0" fillId="10" borderId="0" xfId="0" applyFill="1"/>
    <xf numFmtId="2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1" fontId="0" fillId="10" borderId="0" xfId="0" applyNumberFormat="1" applyFill="1" applyAlignment="1">
      <alignment horizontal="center"/>
    </xf>
    <xf numFmtId="0" fontId="5" fillId="10" borderId="0" xfId="0" applyFont="1" applyFill="1"/>
    <xf numFmtId="2" fontId="5" fillId="10" borderId="0" xfId="0" applyNumberFormat="1" applyFont="1" applyFill="1" applyAlignment="1">
      <alignment horizontal="center" vertical="center"/>
    </xf>
    <xf numFmtId="0" fontId="6" fillId="10" borderId="0" xfId="0" applyFont="1" applyFill="1"/>
    <xf numFmtId="0" fontId="6" fillId="10" borderId="0" xfId="0" applyFont="1" applyFill="1" applyAlignment="1">
      <alignment horizontal="center"/>
    </xf>
    <xf numFmtId="0" fontId="0" fillId="0" borderId="15" xfId="0" applyBorder="1"/>
    <xf numFmtId="0" fontId="0" fillId="14" borderId="0" xfId="0" applyFill="1"/>
    <xf numFmtId="166" fontId="0" fillId="0" borderId="0" xfId="1" applyNumberFormat="1" applyFont="1" applyBorder="1"/>
    <xf numFmtId="167" fontId="0" fillId="0" borderId="0" xfId="0" applyNumberFormat="1"/>
    <xf numFmtId="0" fontId="0" fillId="10" borderId="6" xfId="0" applyFill="1" applyBorder="1"/>
    <xf numFmtId="10" fontId="0" fillId="14" borderId="0" xfId="1" applyNumberFormat="1" applyFont="1" applyFill="1" applyBorder="1"/>
    <xf numFmtId="2" fontId="0" fillId="10" borderId="0" xfId="0" applyNumberFormat="1" applyFill="1"/>
    <xf numFmtId="167" fontId="0" fillId="0" borderId="2" xfId="0" applyNumberFormat="1" applyBorder="1"/>
    <xf numFmtId="2" fontId="0" fillId="10" borderId="0" xfId="0" applyNumberFormat="1" applyFill="1" applyAlignment="1">
      <alignment wrapText="1"/>
    </xf>
    <xf numFmtId="1" fontId="0" fillId="0" borderId="0" xfId="0" applyNumberFormat="1"/>
    <xf numFmtId="0" fontId="0" fillId="10" borderId="7" xfId="0" applyFill="1" applyBorder="1"/>
    <xf numFmtId="1" fontId="0" fillId="0" borderId="15" xfId="0" applyNumberFormat="1" applyBorder="1"/>
    <xf numFmtId="0" fontId="0" fillId="17" borderId="0" xfId="0" applyFill="1"/>
    <xf numFmtId="0" fontId="0" fillId="21" borderId="0" xfId="0" applyFill="1"/>
    <xf numFmtId="0" fontId="5" fillId="16" borderId="6" xfId="0" applyFont="1" applyFill="1" applyBorder="1"/>
    <xf numFmtId="1" fontId="5" fillId="16" borderId="0" xfId="0" applyNumberFormat="1" applyFont="1" applyFill="1"/>
    <xf numFmtId="0" fontId="0" fillId="5" borderId="6" xfId="0" applyFill="1" applyBorder="1"/>
    <xf numFmtId="1" fontId="4" fillId="5" borderId="0" xfId="0" applyNumberFormat="1" applyFont="1" applyFill="1"/>
    <xf numFmtId="1" fontId="4" fillId="5" borderId="1" xfId="0" applyNumberFormat="1" applyFont="1" applyFill="1" applyBorder="1" applyAlignment="1">
      <alignment horizontal="center"/>
    </xf>
    <xf numFmtId="1" fontId="4" fillId="21" borderId="3" xfId="0" applyNumberFormat="1" applyFont="1" applyFill="1" applyBorder="1" applyAlignment="1">
      <alignment horizontal="center"/>
    </xf>
    <xf numFmtId="0" fontId="4" fillId="5" borderId="8" xfId="0" applyFont="1" applyFill="1" applyBorder="1"/>
    <xf numFmtId="0" fontId="4" fillId="21" borderId="10" xfId="0" applyFont="1" applyFill="1" applyBorder="1"/>
    <xf numFmtId="0" fontId="4" fillId="18" borderId="4" xfId="0" applyFont="1" applyFill="1" applyBorder="1"/>
    <xf numFmtId="0" fontId="4" fillId="10" borderId="11" xfId="0" applyFont="1" applyFill="1" applyBorder="1"/>
    <xf numFmtId="0" fontId="5" fillId="15" borderId="0" xfId="0" applyFont="1" applyFill="1"/>
    <xf numFmtId="0" fontId="5" fillId="15" borderId="16" xfId="0" applyFont="1" applyFill="1" applyBorder="1"/>
    <xf numFmtId="0" fontId="5" fillId="16" borderId="16" xfId="0" applyFont="1" applyFill="1" applyBorder="1"/>
    <xf numFmtId="0" fontId="5" fillId="15" borderId="17" xfId="0" applyFont="1" applyFill="1" applyBorder="1"/>
    <xf numFmtId="0" fontId="5" fillId="16" borderId="17" xfId="0" applyFont="1" applyFill="1" applyBorder="1"/>
    <xf numFmtId="1" fontId="7" fillId="12" borderId="5" xfId="0" applyNumberFormat="1" applyFont="1" applyFill="1" applyBorder="1" applyProtection="1">
      <protection hidden="1"/>
    </xf>
    <xf numFmtId="1" fontId="7" fillId="0" borderId="1" xfId="0" applyNumberFormat="1" applyFont="1" applyBorder="1" applyProtection="1">
      <protection hidden="1"/>
    </xf>
    <xf numFmtId="1" fontId="7" fillId="0" borderId="6" xfId="0" applyNumberFormat="1" applyFont="1" applyBorder="1" applyProtection="1">
      <protection hidden="1"/>
    </xf>
    <xf numFmtId="1" fontId="7" fillId="0" borderId="2" xfId="0" applyNumberFormat="1" applyFont="1" applyBorder="1" applyProtection="1">
      <protection hidden="1"/>
    </xf>
    <xf numFmtId="0" fontId="3" fillId="10" borderId="0" xfId="0" applyFont="1" applyFill="1"/>
    <xf numFmtId="0" fontId="0" fillId="5" borderId="0" xfId="0" applyFill="1"/>
    <xf numFmtId="1" fontId="7" fillId="6" borderId="6" xfId="0" applyNumberFormat="1" applyFont="1" applyFill="1" applyBorder="1" applyProtection="1">
      <protection hidden="1"/>
    </xf>
    <xf numFmtId="1" fontId="7" fillId="6" borderId="2" xfId="0" applyNumberFormat="1" applyFont="1" applyFill="1" applyBorder="1" applyProtection="1">
      <protection hidden="1"/>
    </xf>
    <xf numFmtId="1" fontId="7" fillId="12" borderId="6" xfId="0" applyNumberFormat="1" applyFont="1" applyFill="1" applyBorder="1" applyProtection="1">
      <protection hidden="1"/>
    </xf>
    <xf numFmtId="0" fontId="5" fillId="15" borderId="0" xfId="0" applyFont="1" applyFill="1" applyAlignment="1">
      <alignment horizontal="left" vertical="top"/>
    </xf>
    <xf numFmtId="1" fontId="7" fillId="14" borderId="5" xfId="0" applyNumberFormat="1" applyFont="1" applyFill="1" applyBorder="1" applyProtection="1">
      <protection hidden="1"/>
    </xf>
    <xf numFmtId="0" fontId="0" fillId="0" borderId="0" xfId="0" applyAlignment="1">
      <alignment horizontal="left" vertical="top"/>
    </xf>
    <xf numFmtId="1" fontId="7" fillId="2" borderId="6" xfId="0" applyNumberFormat="1" applyFont="1" applyFill="1" applyBorder="1" applyProtection="1">
      <protection hidden="1"/>
    </xf>
    <xf numFmtId="1" fontId="7" fillId="14" borderId="7" xfId="0" applyNumberFormat="1" applyFont="1" applyFill="1" applyBorder="1" applyProtection="1">
      <protection hidden="1"/>
    </xf>
    <xf numFmtId="1" fontId="7" fillId="0" borderId="3" xfId="0" applyNumberFormat="1" applyFont="1" applyBorder="1" applyProtection="1">
      <protection hidden="1"/>
    </xf>
    <xf numFmtId="1" fontId="7" fillId="25" borderId="6" xfId="0" applyNumberFormat="1" applyFont="1" applyFill="1" applyBorder="1" applyProtection="1">
      <protection hidden="1"/>
    </xf>
    <xf numFmtId="9" fontId="0" fillId="0" borderId="0" xfId="0" applyNumberFormat="1"/>
    <xf numFmtId="1" fontId="7" fillId="8" borderId="6" xfId="0" applyNumberFormat="1" applyFont="1" applyFill="1" applyBorder="1" applyProtection="1">
      <protection hidden="1"/>
    </xf>
    <xf numFmtId="1" fontId="7" fillId="8" borderId="2" xfId="0" applyNumberFormat="1" applyFont="1" applyFill="1" applyBorder="1" applyProtection="1">
      <protection hidden="1"/>
    </xf>
    <xf numFmtId="1" fontId="7" fillId="25" borderId="7" xfId="0" applyNumberFormat="1" applyFont="1" applyFill="1" applyBorder="1" applyProtection="1">
      <protection hidden="1"/>
    </xf>
    <xf numFmtId="0" fontId="5" fillId="16" borderId="18" xfId="0" applyFont="1" applyFill="1" applyBorder="1"/>
    <xf numFmtId="0" fontId="5" fillId="15" borderId="18" xfId="0" applyFont="1" applyFill="1" applyBorder="1"/>
    <xf numFmtId="0" fontId="3" fillId="22" borderId="0" xfId="0" applyFont="1" applyFill="1"/>
    <xf numFmtId="0" fontId="5" fillId="10" borderId="14" xfId="0" applyFont="1" applyFill="1" applyBorder="1"/>
    <xf numFmtId="0" fontId="5" fillId="15" borderId="14" xfId="0" applyFont="1" applyFill="1" applyBorder="1"/>
    <xf numFmtId="0" fontId="2" fillId="15" borderId="4" xfId="0" applyFont="1" applyFill="1" applyBorder="1"/>
    <xf numFmtId="1" fontId="2" fillId="15" borderId="13" xfId="0" applyNumberFormat="1" applyFont="1" applyFill="1" applyBorder="1" applyAlignment="1">
      <alignment horizontal="center"/>
    </xf>
    <xf numFmtId="0" fontId="4" fillId="23" borderId="13" xfId="0" applyFont="1" applyFill="1" applyBorder="1" applyAlignment="1">
      <alignment horizontal="center"/>
    </xf>
    <xf numFmtId="1" fontId="0" fillId="21" borderId="0" xfId="0" applyNumberFormat="1" applyFill="1"/>
    <xf numFmtId="0" fontId="4" fillId="0" borderId="1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165" fontId="0" fillId="0" borderId="0" xfId="0" applyNumberFormat="1"/>
    <xf numFmtId="14" fontId="0" fillId="0" borderId="0" xfId="0" applyNumberFormat="1"/>
    <xf numFmtId="0" fontId="15" fillId="28" borderId="19" xfId="0" applyFont="1" applyFill="1" applyBorder="1" applyAlignment="1">
      <alignment horizontal="left" wrapText="1"/>
    </xf>
    <xf numFmtId="0" fontId="15" fillId="28" borderId="20" xfId="0" applyFont="1" applyFill="1" applyBorder="1" applyAlignment="1">
      <alignment horizontal="left" wrapText="1"/>
    </xf>
    <xf numFmtId="0" fontId="15" fillId="28" borderId="21" xfId="0" applyFont="1" applyFill="1" applyBorder="1" applyAlignment="1">
      <alignment horizontal="left" wrapText="1"/>
    </xf>
    <xf numFmtId="14" fontId="1" fillId="26" borderId="0" xfId="2" applyNumberFormat="1" applyFill="1"/>
    <xf numFmtId="0" fontId="1" fillId="26" borderId="0" xfId="2" applyFill="1"/>
    <xf numFmtId="14" fontId="1" fillId="0" borderId="0" xfId="2" applyNumberFormat="1"/>
    <xf numFmtId="0" fontId="1" fillId="0" borderId="0" xfId="2"/>
    <xf numFmtId="0" fontId="15" fillId="0" borderId="0" xfId="0" applyFont="1"/>
    <xf numFmtId="0" fontId="16" fillId="0" borderId="0" xfId="0" applyFont="1" applyAlignment="1">
      <alignment horizontal="left"/>
    </xf>
    <xf numFmtId="0" fontId="4" fillId="22" borderId="5" xfId="0" applyFont="1" applyFill="1" applyBorder="1"/>
    <xf numFmtId="0" fontId="4" fillId="22" borderId="1" xfId="0" applyFont="1" applyFill="1" applyBorder="1" applyAlignment="1">
      <alignment horizontal="center"/>
    </xf>
    <xf numFmtId="0" fontId="4" fillId="22" borderId="7" xfId="0" applyFont="1" applyFill="1" applyBorder="1"/>
    <xf numFmtId="0" fontId="4" fillId="22" borderId="3" xfId="0" applyFont="1" applyFill="1" applyBorder="1" applyAlignment="1">
      <alignment horizontal="center"/>
    </xf>
    <xf numFmtId="1" fontId="7" fillId="9" borderId="0" xfId="0" applyNumberFormat="1" applyFont="1" applyFill="1" applyAlignment="1">
      <alignment horizontal="center"/>
    </xf>
    <xf numFmtId="0" fontId="4" fillId="5" borderId="0" xfId="0" applyFont="1" applyFill="1"/>
    <xf numFmtId="1" fontId="0" fillId="10" borderId="0" xfId="0" applyNumberFormat="1" applyFill="1"/>
    <xf numFmtId="166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0" fillId="29" borderId="5" xfId="0" applyFill="1" applyBorder="1" applyAlignment="1">
      <alignment horizontal="center"/>
    </xf>
    <xf numFmtId="0" fontId="0" fillId="29" borderId="15" xfId="0" applyFill="1" applyBorder="1" applyAlignment="1">
      <alignment horizontal="center"/>
    </xf>
    <xf numFmtId="0" fontId="0" fillId="29" borderId="1" xfId="0" applyFill="1" applyBorder="1" applyAlignment="1">
      <alignment horizontal="center"/>
    </xf>
    <xf numFmtId="165" fontId="0" fillId="2" borderId="14" xfId="0" applyNumberFormat="1" applyFill="1" applyBorder="1"/>
    <xf numFmtId="0" fontId="0" fillId="9" borderId="0" xfId="0" applyFill="1"/>
    <xf numFmtId="0" fontId="0" fillId="30" borderId="0" xfId="0" applyFill="1"/>
    <xf numFmtId="165" fontId="0" fillId="0" borderId="2" xfId="0" applyNumberFormat="1" applyBorder="1"/>
    <xf numFmtId="165" fontId="0" fillId="5" borderId="0" xfId="0" applyNumberFormat="1" applyFill="1"/>
    <xf numFmtId="165" fontId="0" fillId="5" borderId="2" xfId="0" applyNumberFormat="1" applyFill="1" applyBorder="1"/>
    <xf numFmtId="165" fontId="0" fillId="30" borderId="4" xfId="0" applyNumberFormat="1" applyFill="1" applyBorder="1"/>
    <xf numFmtId="165" fontId="0" fillId="0" borderId="8" xfId="0" applyNumberFormat="1" applyBorder="1"/>
    <xf numFmtId="165" fontId="0" fillId="0" borderId="10" xfId="0" applyNumberFormat="1" applyBorder="1"/>
    <xf numFmtId="0" fontId="4" fillId="10" borderId="7" xfId="0" applyFont="1" applyFill="1" applyBorder="1"/>
    <xf numFmtId="2" fontId="4" fillId="10" borderId="14" xfId="0" applyNumberFormat="1" applyFont="1" applyFill="1" applyBorder="1"/>
    <xf numFmtId="0" fontId="0" fillId="10" borderId="15" xfId="0" applyFill="1" applyBorder="1"/>
    <xf numFmtId="0" fontId="0" fillId="10" borderId="1" xfId="0" applyFill="1" applyBorder="1"/>
    <xf numFmtId="0" fontId="0" fillId="2" borderId="0" xfId="0" applyFill="1"/>
    <xf numFmtId="166" fontId="0" fillId="0" borderId="0" xfId="0" applyNumberFormat="1"/>
    <xf numFmtId="2" fontId="0" fillId="0" borderId="0" xfId="0" applyNumberFormat="1"/>
    <xf numFmtId="0" fontId="4" fillId="0" borderId="0" xfId="0" applyFont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14" xfId="0" applyFont="1" applyBorder="1"/>
    <xf numFmtId="0" fontId="4" fillId="10" borderId="0" xfId="0" applyFont="1" applyFill="1"/>
    <xf numFmtId="2" fontId="4" fillId="10" borderId="0" xfId="0" applyNumberFormat="1" applyFont="1" applyFill="1"/>
    <xf numFmtId="1" fontId="7" fillId="2" borderId="12" xfId="0" applyNumberFormat="1" applyFont="1" applyFill="1" applyBorder="1" applyAlignment="1">
      <alignment horizontal="center"/>
    </xf>
    <xf numFmtId="1" fontId="7" fillId="2" borderId="0" xfId="0" applyNumberFormat="1" applyFont="1" applyFill="1" applyAlignment="1">
      <alignment horizontal="center"/>
    </xf>
    <xf numFmtId="166" fontId="0" fillId="10" borderId="0" xfId="0" applyNumberFormat="1" applyFill="1" applyAlignment="1">
      <alignment horizontal="center"/>
    </xf>
    <xf numFmtId="166" fontId="0" fillId="10" borderId="0" xfId="0" applyNumberFormat="1" applyFill="1"/>
    <xf numFmtId="22" fontId="0" fillId="0" borderId="0" xfId="0" applyNumberFormat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166" fontId="0" fillId="14" borderId="0" xfId="0" applyNumberFormat="1" applyFill="1"/>
    <xf numFmtId="1" fontId="4" fillId="18" borderId="13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13" fillId="26" borderId="5" xfId="0" applyFont="1" applyFill="1" applyBorder="1" applyAlignment="1">
      <alignment horizontal="center" vertical="center"/>
    </xf>
    <xf numFmtId="0" fontId="13" fillId="26" borderId="15" xfId="0" applyFont="1" applyFill="1" applyBorder="1" applyAlignment="1">
      <alignment horizontal="center" vertical="center"/>
    </xf>
    <xf numFmtId="0" fontId="13" fillId="26" borderId="1" xfId="0" applyFont="1" applyFill="1" applyBorder="1" applyAlignment="1">
      <alignment horizontal="center" vertical="center"/>
    </xf>
    <xf numFmtId="0" fontId="13" fillId="26" borderId="7" xfId="0" applyFont="1" applyFill="1" applyBorder="1" applyAlignment="1">
      <alignment horizontal="center" vertical="center"/>
    </xf>
    <xf numFmtId="0" fontId="13" fillId="26" borderId="14" xfId="0" applyFont="1" applyFill="1" applyBorder="1" applyAlignment="1">
      <alignment horizontal="center" vertical="center"/>
    </xf>
    <xf numFmtId="0" fontId="13" fillId="26" borderId="3" xfId="0" applyFont="1" applyFill="1" applyBorder="1" applyAlignment="1">
      <alignment horizontal="center" vertical="center"/>
    </xf>
    <xf numFmtId="0" fontId="13" fillId="27" borderId="5" xfId="0" applyFont="1" applyFill="1" applyBorder="1" applyAlignment="1">
      <alignment horizontal="center" vertical="center"/>
    </xf>
    <xf numFmtId="0" fontId="13" fillId="27" borderId="15" xfId="0" applyFont="1" applyFill="1" applyBorder="1" applyAlignment="1">
      <alignment horizontal="center" vertical="center"/>
    </xf>
    <xf numFmtId="0" fontId="13" fillId="27" borderId="1" xfId="0" applyFont="1" applyFill="1" applyBorder="1" applyAlignment="1">
      <alignment horizontal="center" vertical="center"/>
    </xf>
    <xf numFmtId="0" fontId="13" fillId="27" borderId="6" xfId="0" applyFont="1" applyFill="1" applyBorder="1" applyAlignment="1">
      <alignment horizontal="center" vertical="center"/>
    </xf>
    <xf numFmtId="0" fontId="13" fillId="27" borderId="0" xfId="0" applyFont="1" applyFill="1" applyAlignment="1">
      <alignment horizontal="center" vertical="center"/>
    </xf>
    <xf numFmtId="0" fontId="13" fillId="27" borderId="2" xfId="0" applyFont="1" applyFill="1" applyBorder="1" applyAlignment="1">
      <alignment horizontal="center" vertical="center"/>
    </xf>
    <xf numFmtId="0" fontId="4" fillId="13" borderId="6" xfId="0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/>
    </xf>
    <xf numFmtId="0" fontId="4" fillId="13" borderId="7" xfId="0" applyFont="1" applyFill="1" applyBorder="1" applyAlignment="1">
      <alignment horizontal="center" vertical="center"/>
    </xf>
    <xf numFmtId="0" fontId="4" fillId="13" borderId="3" xfId="0" applyFont="1" applyFill="1" applyBorder="1" applyAlignment="1">
      <alignment horizontal="center" vertical="center"/>
    </xf>
    <xf numFmtId="0" fontId="4" fillId="11" borderId="6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center" vertical="center"/>
    </xf>
    <xf numFmtId="0" fontId="4" fillId="11" borderId="7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4" fillId="24" borderId="6" xfId="0" applyFont="1" applyFill="1" applyBorder="1" applyAlignment="1">
      <alignment horizontal="center" vertical="center"/>
    </xf>
    <xf numFmtId="0" fontId="4" fillId="24" borderId="2" xfId="0" applyFont="1" applyFill="1" applyBorder="1" applyAlignment="1">
      <alignment horizontal="center" vertical="center"/>
    </xf>
    <xf numFmtId="0" fontId="4" fillId="24" borderId="7" xfId="0" applyFont="1" applyFill="1" applyBorder="1" applyAlignment="1">
      <alignment horizontal="center" vertical="center"/>
    </xf>
    <xf numFmtId="0" fontId="4" fillId="24" borderId="3" xfId="0" applyFont="1" applyFill="1" applyBorder="1" applyAlignment="1">
      <alignment horizontal="center" vertical="center"/>
    </xf>
    <xf numFmtId="0" fontId="4" fillId="13" borderId="5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4" fillId="11" borderId="5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4" fillId="24" borderId="5" xfId="0" applyFont="1" applyFill="1" applyBorder="1" applyAlignment="1">
      <alignment horizontal="center" vertical="center"/>
    </xf>
    <xf numFmtId="0" fontId="4" fillId="24" borderId="1" xfId="0" applyFont="1" applyFill="1" applyBorder="1" applyAlignment="1">
      <alignment horizontal="center" vertical="center"/>
    </xf>
    <xf numFmtId="0" fontId="0" fillId="29" borderId="5" xfId="0" applyFill="1" applyBorder="1"/>
    <xf numFmtId="0" fontId="0" fillId="29" borderId="15" xfId="0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4" fillId="10" borderId="22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2" fillId="16" borderId="8" xfId="0" applyFont="1" applyFill="1" applyBorder="1"/>
    <xf numFmtId="165" fontId="12" fillId="16" borderId="1" xfId="0" applyNumberFormat="1" applyFont="1" applyFill="1" applyBorder="1" applyAlignment="1">
      <alignment horizontal="center"/>
    </xf>
    <xf numFmtId="0" fontId="10" fillId="16" borderId="10" xfId="0" applyFont="1" applyFill="1" applyBorder="1"/>
    <xf numFmtId="165" fontId="10" fillId="16" borderId="3" xfId="0" applyNumberFormat="1" applyFont="1" applyFill="1" applyBorder="1" applyAlignment="1">
      <alignment horizontal="center"/>
    </xf>
    <xf numFmtId="0" fontId="0" fillId="0" borderId="0" xfId="0" applyFill="1"/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9" fillId="15" borderId="22" xfId="0" applyFont="1" applyFill="1" applyBorder="1" applyAlignment="1">
      <alignment horizontal="center"/>
    </xf>
    <xf numFmtId="2" fontId="9" fillId="16" borderId="23" xfId="0" applyNumberFormat="1" applyFont="1" applyFill="1" applyBorder="1" applyAlignment="1">
      <alignment horizontal="center"/>
    </xf>
    <xf numFmtId="2" fontId="9" fillId="15" borderId="23" xfId="0" applyNumberFormat="1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1" fontId="0" fillId="2" borderId="22" xfId="0" applyNumberFormat="1" applyFill="1" applyBorder="1" applyAlignment="1">
      <alignment horizontal="center"/>
    </xf>
    <xf numFmtId="0" fontId="0" fillId="2" borderId="22" xfId="0" applyFill="1" applyBorder="1"/>
    <xf numFmtId="0" fontId="8" fillId="15" borderId="24" xfId="0" applyFont="1" applyFill="1" applyBorder="1"/>
    <xf numFmtId="0" fontId="8" fillId="15" borderId="24" xfId="0" applyFont="1" applyFill="1" applyBorder="1" applyAlignment="1">
      <alignment horizontal="center"/>
    </xf>
    <xf numFmtId="0" fontId="9" fillId="15" borderId="24" xfId="0" applyFont="1" applyFill="1" applyBorder="1"/>
    <xf numFmtId="2" fontId="0" fillId="4" borderId="24" xfId="0" applyNumberFormat="1" applyFill="1" applyBorder="1" applyAlignment="1">
      <alignment horizontal="center"/>
    </xf>
    <xf numFmtId="2" fontId="8" fillId="15" borderId="24" xfId="0" applyNumberFormat="1" applyFont="1" applyFill="1" applyBorder="1" applyAlignment="1">
      <alignment horizontal="center"/>
    </xf>
    <xf numFmtId="2" fontId="9" fillId="15" borderId="24" xfId="0" applyNumberFormat="1" applyFont="1" applyFill="1" applyBorder="1" applyAlignment="1">
      <alignment horizontal="center"/>
    </xf>
    <xf numFmtId="2" fontId="10" fillId="15" borderId="24" xfId="0" applyNumberFormat="1" applyFont="1" applyFill="1" applyBorder="1" applyAlignment="1">
      <alignment horizontal="center"/>
    </xf>
    <xf numFmtId="1" fontId="0" fillId="9" borderId="13" xfId="0" applyNumberFormat="1" applyFill="1" applyBorder="1" applyAlignment="1">
      <alignment horizontal="center"/>
    </xf>
    <xf numFmtId="1" fontId="4" fillId="3" borderId="25" xfId="0" applyNumberFormat="1" applyFont="1" applyFill="1" applyBorder="1"/>
    <xf numFmtId="1" fontId="4" fillId="3" borderId="26" xfId="0" applyNumberFormat="1" applyFont="1" applyFill="1" applyBorder="1" applyAlignment="1">
      <alignment horizontal="center"/>
    </xf>
    <xf numFmtId="0" fontId="4" fillId="3" borderId="27" xfId="0" applyFont="1" applyFill="1" applyBorder="1" applyAlignment="1">
      <alignment horizontal="left"/>
    </xf>
    <xf numFmtId="1" fontId="4" fillId="3" borderId="28" xfId="0" applyNumberFormat="1" applyFont="1" applyFill="1" applyBorder="1" applyAlignment="1">
      <alignment horizontal="center"/>
    </xf>
    <xf numFmtId="164" fontId="4" fillId="3" borderId="28" xfId="0" applyNumberFormat="1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1" fontId="4" fillId="3" borderId="30" xfId="0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2" fontId="0" fillId="2" borderId="3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44" fontId="4" fillId="4" borderId="35" xfId="3" applyFont="1" applyFill="1" applyBorder="1" applyAlignment="1"/>
    <xf numFmtId="44" fontId="4" fillId="4" borderId="36" xfId="3" applyFont="1" applyFill="1" applyBorder="1" applyAlignment="1"/>
    <xf numFmtId="0" fontId="4" fillId="10" borderId="0" xfId="0" applyFont="1" applyFill="1" applyBorder="1" applyAlignment="1">
      <alignment horizontal="center"/>
    </xf>
  </cellXfs>
  <cellStyles count="4">
    <cellStyle name="Moeda" xfId="3" builtinId="4"/>
    <cellStyle name="Normal" xfId="0" builtinId="0"/>
    <cellStyle name="Normal 3" xfId="2" xr:uid="{E398FE65-460F-4C43-AC7B-1DD3311C7BD3}"/>
    <cellStyle name="Porcentagem" xfId="1" builtinId="5"/>
  </cellStyles>
  <dxfs count="0"/>
  <tableStyles count="0" defaultTableStyle="TableStyleMedium2" defaultPivotStyle="PivotStyleLight16"/>
  <colors>
    <mruColors>
      <color rgb="FF00FF00"/>
      <color rgb="FF0000FF"/>
      <color rgb="FFF50BE4"/>
      <color rgb="FFFCBCF7"/>
      <color rgb="FFF85AED"/>
      <color rgb="FFFA82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542925</xdr:colOff>
      <xdr:row>0</xdr:row>
      <xdr:rowOff>76200</xdr:rowOff>
    </xdr:from>
    <xdr:to>
      <xdr:col>7</xdr:col>
      <xdr:colOff>505458</xdr:colOff>
      <xdr:row>5</xdr:row>
      <xdr:rowOff>171596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DED59F-9268-5902-4157-68C91001D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2125" y="76200"/>
          <a:ext cx="4534533" cy="10478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9b36fbf3b0d57c59/&#193;rea%20de%20Trabalho/PASTA%20GUSTAVO/Mercado%20Financeiro/DOLAR%20SINTETICO.xlsm" TargetMode="External"/><Relationship Id="rId1" Type="http://schemas.openxmlformats.org/officeDocument/2006/relationships/externalLinkPath" Target="file:///C:\Users\Usuario\OneDrive\&#193;rea%20de%20Trabalho\PASTA%20GUSTAVO\Mercado%20Financeiro\DOLAR%20SINTE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esktop\downloads\Planilha%20GD%20operacional%2021-09-2023.xlsx" TargetMode="External"/><Relationship Id="rId1" Type="http://schemas.openxmlformats.org/officeDocument/2006/relationships/externalLinkPath" Target="file:///C:\Users\Usuario\OneDrive\&#193;rea%20de%20Trabalho\downloads\Planilha%20GD%20operacional%2021-09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olar"/>
      <sheetName val="Planilha2"/>
      <sheetName val="feriados"/>
    </sheetNames>
    <sheetDataSet>
      <sheetData sheetId="0"/>
      <sheetData sheetId="1"/>
      <sheetData sheetId="2">
        <row r="2">
          <cell r="A2">
            <v>36892</v>
          </cell>
        </row>
        <row r="3">
          <cell r="A3">
            <v>36948</v>
          </cell>
        </row>
        <row r="4">
          <cell r="A4">
            <v>36949</v>
          </cell>
        </row>
        <row r="5">
          <cell r="A5">
            <v>36994</v>
          </cell>
        </row>
        <row r="6">
          <cell r="A6">
            <v>37002</v>
          </cell>
        </row>
        <row r="7">
          <cell r="A7">
            <v>37012</v>
          </cell>
        </row>
        <row r="8">
          <cell r="A8">
            <v>37056</v>
          </cell>
        </row>
        <row r="9">
          <cell r="A9">
            <v>37141</v>
          </cell>
        </row>
        <row r="10">
          <cell r="A10">
            <v>37176</v>
          </cell>
        </row>
        <row r="11">
          <cell r="A11">
            <v>37197</v>
          </cell>
        </row>
        <row r="12">
          <cell r="A12">
            <v>37210</v>
          </cell>
        </row>
        <row r="13">
          <cell r="A13">
            <v>37250</v>
          </cell>
        </row>
        <row r="14">
          <cell r="A14">
            <v>37257</v>
          </cell>
        </row>
        <row r="15">
          <cell r="A15">
            <v>37298</v>
          </cell>
        </row>
        <row r="16">
          <cell r="A16">
            <v>37299</v>
          </cell>
        </row>
        <row r="17">
          <cell r="A17">
            <v>37344</v>
          </cell>
        </row>
        <row r="18">
          <cell r="A18">
            <v>37367</v>
          </cell>
        </row>
        <row r="19">
          <cell r="A19">
            <v>37377</v>
          </cell>
        </row>
        <row r="20">
          <cell r="A20">
            <v>37406</v>
          </cell>
        </row>
        <row r="21">
          <cell r="A21">
            <v>37506</v>
          </cell>
        </row>
        <row r="22">
          <cell r="A22">
            <v>37541</v>
          </cell>
        </row>
        <row r="23">
          <cell r="A23">
            <v>37562</v>
          </cell>
        </row>
        <row r="24">
          <cell r="A24">
            <v>37575</v>
          </cell>
        </row>
        <row r="25">
          <cell r="A25">
            <v>37615</v>
          </cell>
        </row>
        <row r="26">
          <cell r="A26">
            <v>37622</v>
          </cell>
        </row>
        <row r="27">
          <cell r="A27">
            <v>37683</v>
          </cell>
        </row>
        <row r="28">
          <cell r="A28">
            <v>37684</v>
          </cell>
        </row>
        <row r="29">
          <cell r="A29">
            <v>37729</v>
          </cell>
        </row>
        <row r="30">
          <cell r="A30">
            <v>37732</v>
          </cell>
        </row>
        <row r="31">
          <cell r="A31">
            <v>37742</v>
          </cell>
        </row>
        <row r="32">
          <cell r="A32">
            <v>37791</v>
          </cell>
        </row>
        <row r="33">
          <cell r="A33">
            <v>37871</v>
          </cell>
        </row>
        <row r="34">
          <cell r="A34">
            <v>37906</v>
          </cell>
        </row>
        <row r="35">
          <cell r="A35">
            <v>37927</v>
          </cell>
        </row>
        <row r="36">
          <cell r="A36">
            <v>37940</v>
          </cell>
        </row>
        <row r="37">
          <cell r="A37">
            <v>37980</v>
          </cell>
        </row>
        <row r="38">
          <cell r="A38">
            <v>37987</v>
          </cell>
        </row>
        <row r="39">
          <cell r="A39">
            <v>38040</v>
          </cell>
        </row>
        <row r="40">
          <cell r="A40">
            <v>38041</v>
          </cell>
        </row>
        <row r="41">
          <cell r="A41">
            <v>38086</v>
          </cell>
        </row>
        <row r="42">
          <cell r="A42">
            <v>38098</v>
          </cell>
        </row>
        <row r="43">
          <cell r="A43">
            <v>38108</v>
          </cell>
        </row>
        <row r="44">
          <cell r="A44">
            <v>38148</v>
          </cell>
        </row>
        <row r="45">
          <cell r="A45">
            <v>38237</v>
          </cell>
        </row>
        <row r="46">
          <cell r="A46">
            <v>38272</v>
          </cell>
        </row>
        <row r="47">
          <cell r="A47">
            <v>38293</v>
          </cell>
        </row>
        <row r="48">
          <cell r="A48">
            <v>38306</v>
          </cell>
        </row>
        <row r="49">
          <cell r="A49">
            <v>38346</v>
          </cell>
        </row>
        <row r="50">
          <cell r="A50">
            <v>38353</v>
          </cell>
        </row>
        <row r="51">
          <cell r="A51">
            <v>38390</v>
          </cell>
        </row>
        <row r="52">
          <cell r="A52">
            <v>38391</v>
          </cell>
        </row>
        <row r="53">
          <cell r="A53">
            <v>38436</v>
          </cell>
        </row>
        <row r="54">
          <cell r="A54">
            <v>38463</v>
          </cell>
        </row>
        <row r="55">
          <cell r="A55">
            <v>38473</v>
          </cell>
        </row>
        <row r="56">
          <cell r="A56">
            <v>38498</v>
          </cell>
        </row>
        <row r="57">
          <cell r="A57">
            <v>38602</v>
          </cell>
        </row>
        <row r="58">
          <cell r="A58">
            <v>38637</v>
          </cell>
        </row>
        <row r="59">
          <cell r="A59">
            <v>38658</v>
          </cell>
        </row>
        <row r="60">
          <cell r="A60">
            <v>38671</v>
          </cell>
        </row>
        <row r="61">
          <cell r="A61">
            <v>38711</v>
          </cell>
        </row>
        <row r="62">
          <cell r="A62">
            <v>38718</v>
          </cell>
        </row>
        <row r="63">
          <cell r="A63">
            <v>38775</v>
          </cell>
        </row>
        <row r="64">
          <cell r="A64">
            <v>38776</v>
          </cell>
        </row>
        <row r="65">
          <cell r="A65">
            <v>38821</v>
          </cell>
        </row>
        <row r="66">
          <cell r="A66">
            <v>38828</v>
          </cell>
        </row>
        <row r="67">
          <cell r="A67">
            <v>38838</v>
          </cell>
        </row>
        <row r="68">
          <cell r="A68">
            <v>38883</v>
          </cell>
        </row>
        <row r="69">
          <cell r="A69">
            <v>38967</v>
          </cell>
        </row>
        <row r="70">
          <cell r="A70">
            <v>39002</v>
          </cell>
        </row>
        <row r="71">
          <cell r="A71">
            <v>39023</v>
          </cell>
        </row>
        <row r="72">
          <cell r="A72">
            <v>39036</v>
          </cell>
        </row>
        <row r="73">
          <cell r="A73">
            <v>39076</v>
          </cell>
        </row>
        <row r="74">
          <cell r="A74">
            <v>39083</v>
          </cell>
        </row>
        <row r="75">
          <cell r="A75">
            <v>39132</v>
          </cell>
        </row>
        <row r="76">
          <cell r="A76">
            <v>39133</v>
          </cell>
        </row>
        <row r="77">
          <cell r="A77">
            <v>39178</v>
          </cell>
        </row>
        <row r="78">
          <cell r="A78">
            <v>39193</v>
          </cell>
        </row>
        <row r="79">
          <cell r="A79">
            <v>39203</v>
          </cell>
        </row>
        <row r="80">
          <cell r="A80">
            <v>39240</v>
          </cell>
        </row>
        <row r="81">
          <cell r="A81">
            <v>39332</v>
          </cell>
        </row>
        <row r="82">
          <cell r="A82">
            <v>39367</v>
          </cell>
        </row>
        <row r="83">
          <cell r="A83">
            <v>39388</v>
          </cell>
        </row>
        <row r="84">
          <cell r="A84">
            <v>39401</v>
          </cell>
        </row>
        <row r="85">
          <cell r="A85">
            <v>39441</v>
          </cell>
        </row>
        <row r="86">
          <cell r="A86">
            <v>39448</v>
          </cell>
        </row>
        <row r="87">
          <cell r="A87">
            <v>39482</v>
          </cell>
        </row>
        <row r="88">
          <cell r="A88">
            <v>39483</v>
          </cell>
        </row>
        <row r="89">
          <cell r="A89">
            <v>39528</v>
          </cell>
        </row>
        <row r="90">
          <cell r="A90">
            <v>39559</v>
          </cell>
        </row>
        <row r="91">
          <cell r="A91">
            <v>39569</v>
          </cell>
        </row>
        <row r="92">
          <cell r="A92">
            <v>39590</v>
          </cell>
        </row>
        <row r="93">
          <cell r="A93">
            <v>39698</v>
          </cell>
        </row>
        <row r="94">
          <cell r="A94">
            <v>39733</v>
          </cell>
        </row>
        <row r="95">
          <cell r="A95">
            <v>39754</v>
          </cell>
        </row>
        <row r="96">
          <cell r="A96">
            <v>39767</v>
          </cell>
        </row>
        <row r="97">
          <cell r="A97">
            <v>39807</v>
          </cell>
        </row>
        <row r="98">
          <cell r="A98">
            <v>39814</v>
          </cell>
        </row>
        <row r="99">
          <cell r="A99">
            <v>39867</v>
          </cell>
        </row>
        <row r="100">
          <cell r="A100">
            <v>39868</v>
          </cell>
        </row>
        <row r="101">
          <cell r="A101">
            <v>39913</v>
          </cell>
        </row>
        <row r="102">
          <cell r="A102">
            <v>39924</v>
          </cell>
        </row>
        <row r="103">
          <cell r="A103">
            <v>39934</v>
          </cell>
        </row>
        <row r="104">
          <cell r="A104">
            <v>39975</v>
          </cell>
        </row>
        <row r="105">
          <cell r="A105">
            <v>40063</v>
          </cell>
        </row>
        <row r="106">
          <cell r="A106">
            <v>40098</v>
          </cell>
        </row>
        <row r="107">
          <cell r="A107">
            <v>40119</v>
          </cell>
        </row>
        <row r="108">
          <cell r="A108">
            <v>40132</v>
          </cell>
        </row>
        <row r="109">
          <cell r="A109">
            <v>40172</v>
          </cell>
        </row>
        <row r="110">
          <cell r="A110">
            <v>40179</v>
          </cell>
        </row>
        <row r="111">
          <cell r="A111">
            <v>40224</v>
          </cell>
        </row>
        <row r="112">
          <cell r="A112">
            <v>40225</v>
          </cell>
        </row>
        <row r="113">
          <cell r="A113">
            <v>40270</v>
          </cell>
        </row>
        <row r="114">
          <cell r="A114">
            <v>40289</v>
          </cell>
        </row>
        <row r="115">
          <cell r="A115">
            <v>40299</v>
          </cell>
        </row>
        <row r="116">
          <cell r="A116">
            <v>40332</v>
          </cell>
        </row>
        <row r="117">
          <cell r="A117">
            <v>40428</v>
          </cell>
        </row>
        <row r="118">
          <cell r="A118">
            <v>40463</v>
          </cell>
        </row>
        <row r="119">
          <cell r="A119">
            <v>40484</v>
          </cell>
        </row>
        <row r="120">
          <cell r="A120">
            <v>40497</v>
          </cell>
        </row>
        <row r="121">
          <cell r="A121">
            <v>40537</v>
          </cell>
        </row>
        <row r="122">
          <cell r="A122">
            <v>40544</v>
          </cell>
        </row>
        <row r="123">
          <cell r="A123">
            <v>40609</v>
          </cell>
        </row>
        <row r="124">
          <cell r="A124">
            <v>40610</v>
          </cell>
        </row>
        <row r="125">
          <cell r="A125">
            <v>40654</v>
          </cell>
        </row>
        <row r="126">
          <cell r="A126">
            <v>40655</v>
          </cell>
        </row>
        <row r="127">
          <cell r="A127">
            <v>40664</v>
          </cell>
        </row>
        <row r="128">
          <cell r="A128">
            <v>40717</v>
          </cell>
        </row>
        <row r="129">
          <cell r="A129">
            <v>40793</v>
          </cell>
        </row>
        <row r="130">
          <cell r="A130">
            <v>40828</v>
          </cell>
        </row>
        <row r="131">
          <cell r="A131">
            <v>40849</v>
          </cell>
        </row>
        <row r="132">
          <cell r="A132">
            <v>40862</v>
          </cell>
        </row>
        <row r="133">
          <cell r="A133">
            <v>40902</v>
          </cell>
        </row>
        <row r="134">
          <cell r="A134">
            <v>40909</v>
          </cell>
        </row>
        <row r="135">
          <cell r="A135">
            <v>40959</v>
          </cell>
        </row>
        <row r="136">
          <cell r="A136">
            <v>40960</v>
          </cell>
        </row>
        <row r="137">
          <cell r="A137">
            <v>41005</v>
          </cell>
        </row>
        <row r="138">
          <cell r="A138">
            <v>41020</v>
          </cell>
        </row>
        <row r="139">
          <cell r="A139">
            <v>41030</v>
          </cell>
        </row>
        <row r="140">
          <cell r="A140">
            <v>41067</v>
          </cell>
        </row>
        <row r="141">
          <cell r="A141">
            <v>41159</v>
          </cell>
        </row>
        <row r="142">
          <cell r="A142">
            <v>41194</v>
          </cell>
        </row>
        <row r="143">
          <cell r="A143">
            <v>41215</v>
          </cell>
        </row>
        <row r="144">
          <cell r="A144">
            <v>41228</v>
          </cell>
        </row>
        <row r="145">
          <cell r="A145">
            <v>41268</v>
          </cell>
        </row>
        <row r="146">
          <cell r="A146">
            <v>41275</v>
          </cell>
        </row>
        <row r="147">
          <cell r="A147">
            <v>41316</v>
          </cell>
        </row>
        <row r="148">
          <cell r="A148">
            <v>41317</v>
          </cell>
        </row>
        <row r="149">
          <cell r="A149">
            <v>41362</v>
          </cell>
        </row>
        <row r="150">
          <cell r="A150">
            <v>41385</v>
          </cell>
        </row>
        <row r="151">
          <cell r="A151">
            <v>41395</v>
          </cell>
        </row>
        <row r="152">
          <cell r="A152">
            <v>41424</v>
          </cell>
        </row>
        <row r="153">
          <cell r="A153">
            <v>41524</v>
          </cell>
        </row>
        <row r="154">
          <cell r="A154">
            <v>41559</v>
          </cell>
        </row>
        <row r="155">
          <cell r="A155">
            <v>41580</v>
          </cell>
        </row>
        <row r="156">
          <cell r="A156">
            <v>41593</v>
          </cell>
        </row>
        <row r="157">
          <cell r="A157">
            <v>41633</v>
          </cell>
        </row>
        <row r="158">
          <cell r="A158">
            <v>41640</v>
          </cell>
        </row>
        <row r="159">
          <cell r="A159">
            <v>41701</v>
          </cell>
        </row>
        <row r="160">
          <cell r="A160">
            <v>41702</v>
          </cell>
        </row>
        <row r="161">
          <cell r="A161">
            <v>41747</v>
          </cell>
        </row>
        <row r="162">
          <cell r="A162">
            <v>41750</v>
          </cell>
        </row>
        <row r="163">
          <cell r="A163">
            <v>41760</v>
          </cell>
        </row>
        <row r="164">
          <cell r="A164">
            <v>41809</v>
          </cell>
        </row>
        <row r="165">
          <cell r="A165">
            <v>41889</v>
          </cell>
        </row>
        <row r="166">
          <cell r="A166">
            <v>41924</v>
          </cell>
        </row>
        <row r="167">
          <cell r="A167">
            <v>41945</v>
          </cell>
        </row>
        <row r="168">
          <cell r="A168">
            <v>41958</v>
          </cell>
        </row>
        <row r="169">
          <cell r="A169">
            <v>41998</v>
          </cell>
        </row>
        <row r="170">
          <cell r="A170">
            <v>42005</v>
          </cell>
        </row>
        <row r="171">
          <cell r="A171">
            <v>42051</v>
          </cell>
        </row>
        <row r="172">
          <cell r="A172">
            <v>42052</v>
          </cell>
        </row>
        <row r="173">
          <cell r="A173">
            <v>42097</v>
          </cell>
        </row>
        <row r="174">
          <cell r="A174">
            <v>42115</v>
          </cell>
        </row>
        <row r="175">
          <cell r="A175">
            <v>42125</v>
          </cell>
        </row>
        <row r="176">
          <cell r="A176">
            <v>42159</v>
          </cell>
        </row>
        <row r="177">
          <cell r="A177">
            <v>42254</v>
          </cell>
        </row>
        <row r="178">
          <cell r="A178">
            <v>42289</v>
          </cell>
        </row>
        <row r="179">
          <cell r="A179">
            <v>42310</v>
          </cell>
        </row>
        <row r="180">
          <cell r="A180">
            <v>42323</v>
          </cell>
        </row>
        <row r="181">
          <cell r="A181">
            <v>42363</v>
          </cell>
        </row>
        <row r="182">
          <cell r="A182">
            <v>42370</v>
          </cell>
        </row>
        <row r="183">
          <cell r="A183">
            <v>42408</v>
          </cell>
        </row>
        <row r="184">
          <cell r="A184">
            <v>42409</v>
          </cell>
        </row>
        <row r="185">
          <cell r="A185">
            <v>42454</v>
          </cell>
        </row>
        <row r="186">
          <cell r="A186">
            <v>42481</v>
          </cell>
        </row>
        <row r="187">
          <cell r="A187">
            <v>42491</v>
          </cell>
        </row>
        <row r="188">
          <cell r="A188">
            <v>42516</v>
          </cell>
        </row>
        <row r="189">
          <cell r="A189">
            <v>42620</v>
          </cell>
        </row>
        <row r="190">
          <cell r="A190">
            <v>42655</v>
          </cell>
        </row>
        <row r="191">
          <cell r="A191">
            <v>42676</v>
          </cell>
        </row>
        <row r="192">
          <cell r="A192">
            <v>42689</v>
          </cell>
        </row>
        <row r="193">
          <cell r="A193">
            <v>42729</v>
          </cell>
        </row>
        <row r="194">
          <cell r="A194">
            <v>42736</v>
          </cell>
        </row>
        <row r="195">
          <cell r="A195">
            <v>42793</v>
          </cell>
        </row>
        <row r="196">
          <cell r="A196">
            <v>42794</v>
          </cell>
        </row>
        <row r="197">
          <cell r="A197">
            <v>42839</v>
          </cell>
        </row>
        <row r="198">
          <cell r="A198">
            <v>42846</v>
          </cell>
        </row>
        <row r="199">
          <cell r="A199">
            <v>42856</v>
          </cell>
        </row>
        <row r="200">
          <cell r="A200">
            <v>42901</v>
          </cell>
        </row>
        <row r="201">
          <cell r="A201">
            <v>42985</v>
          </cell>
        </row>
        <row r="202">
          <cell r="A202">
            <v>43020</v>
          </cell>
        </row>
        <row r="203">
          <cell r="A203">
            <v>43041</v>
          </cell>
        </row>
        <row r="204">
          <cell r="A204">
            <v>43054</v>
          </cell>
        </row>
        <row r="205">
          <cell r="A205">
            <v>43094</v>
          </cell>
        </row>
        <row r="206">
          <cell r="A206">
            <v>43101</v>
          </cell>
        </row>
        <row r="207">
          <cell r="A207">
            <v>43143</v>
          </cell>
        </row>
        <row r="208">
          <cell r="A208">
            <v>43144</v>
          </cell>
        </row>
        <row r="209">
          <cell r="A209">
            <v>43189</v>
          </cell>
        </row>
        <row r="210">
          <cell r="A210">
            <v>43211</v>
          </cell>
        </row>
        <row r="211">
          <cell r="A211">
            <v>43221</v>
          </cell>
        </row>
        <row r="212">
          <cell r="A212">
            <v>43251</v>
          </cell>
        </row>
        <row r="213">
          <cell r="A213">
            <v>43350</v>
          </cell>
        </row>
        <row r="214">
          <cell r="A214">
            <v>43385</v>
          </cell>
        </row>
        <row r="215">
          <cell r="A215">
            <v>43406</v>
          </cell>
        </row>
        <row r="216">
          <cell r="A216">
            <v>43419</v>
          </cell>
        </row>
        <row r="217">
          <cell r="A217">
            <v>43459</v>
          </cell>
        </row>
        <row r="218">
          <cell r="A218">
            <v>43466</v>
          </cell>
        </row>
        <row r="219">
          <cell r="A219">
            <v>43528</v>
          </cell>
        </row>
        <row r="220">
          <cell r="A220">
            <v>43529</v>
          </cell>
        </row>
        <row r="221">
          <cell r="A221">
            <v>43574</v>
          </cell>
        </row>
        <row r="222">
          <cell r="A222">
            <v>43576</v>
          </cell>
        </row>
        <row r="223">
          <cell r="A223">
            <v>43586</v>
          </cell>
        </row>
        <row r="224">
          <cell r="A224">
            <v>43636</v>
          </cell>
        </row>
        <row r="225">
          <cell r="A225">
            <v>43715</v>
          </cell>
        </row>
        <row r="226">
          <cell r="A226">
            <v>43750</v>
          </cell>
        </row>
        <row r="227">
          <cell r="A227">
            <v>43771</v>
          </cell>
        </row>
        <row r="228">
          <cell r="A228">
            <v>43784</v>
          </cell>
        </row>
        <row r="229">
          <cell r="A229">
            <v>43824</v>
          </cell>
        </row>
        <row r="230">
          <cell r="A230">
            <v>43831</v>
          </cell>
        </row>
        <row r="231">
          <cell r="A231">
            <v>43885</v>
          </cell>
        </row>
        <row r="232">
          <cell r="A232">
            <v>43886</v>
          </cell>
        </row>
        <row r="233">
          <cell r="A233">
            <v>43931</v>
          </cell>
        </row>
        <row r="234">
          <cell r="A234">
            <v>43942</v>
          </cell>
        </row>
        <row r="235">
          <cell r="A235">
            <v>43952</v>
          </cell>
        </row>
        <row r="236">
          <cell r="A236">
            <v>43993</v>
          </cell>
        </row>
        <row r="237">
          <cell r="A237">
            <v>44081</v>
          </cell>
        </row>
        <row r="238">
          <cell r="A238">
            <v>44116</v>
          </cell>
        </row>
        <row r="239">
          <cell r="A239">
            <v>44137</v>
          </cell>
        </row>
        <row r="240">
          <cell r="A240">
            <v>44150</v>
          </cell>
        </row>
        <row r="241">
          <cell r="A241">
            <v>44190</v>
          </cell>
        </row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45651</v>
          </cell>
        </row>
        <row r="290">
          <cell r="A290">
            <v>45658</v>
          </cell>
        </row>
        <row r="291">
          <cell r="A291">
            <v>45719</v>
          </cell>
        </row>
        <row r="292">
          <cell r="A292">
            <v>45720</v>
          </cell>
        </row>
        <row r="293">
          <cell r="A293">
            <v>45765</v>
          </cell>
        </row>
        <row r="294">
          <cell r="A294">
            <v>45768</v>
          </cell>
        </row>
        <row r="295">
          <cell r="A295">
            <v>45778</v>
          </cell>
        </row>
        <row r="296">
          <cell r="A296">
            <v>45827</v>
          </cell>
        </row>
        <row r="297">
          <cell r="A297">
            <v>45907</v>
          </cell>
        </row>
        <row r="298">
          <cell r="A298">
            <v>45942</v>
          </cell>
        </row>
        <row r="299">
          <cell r="A299">
            <v>45963</v>
          </cell>
        </row>
        <row r="300">
          <cell r="A300">
            <v>45976</v>
          </cell>
        </row>
        <row r="301">
          <cell r="A301">
            <v>46016</v>
          </cell>
        </row>
        <row r="302">
          <cell r="A302">
            <v>46023</v>
          </cell>
        </row>
        <row r="303">
          <cell r="A303">
            <v>46069</v>
          </cell>
        </row>
        <row r="304">
          <cell r="A304">
            <v>46070</v>
          </cell>
        </row>
        <row r="305">
          <cell r="A305">
            <v>46115</v>
          </cell>
        </row>
        <row r="306">
          <cell r="A306">
            <v>46133</v>
          </cell>
        </row>
        <row r="307">
          <cell r="A307">
            <v>46143</v>
          </cell>
        </row>
        <row r="308">
          <cell r="A308">
            <v>46177</v>
          </cell>
        </row>
        <row r="309">
          <cell r="A309">
            <v>46272</v>
          </cell>
        </row>
        <row r="310">
          <cell r="A310">
            <v>46307</v>
          </cell>
        </row>
        <row r="311">
          <cell r="A311">
            <v>46328</v>
          </cell>
        </row>
        <row r="312">
          <cell r="A312">
            <v>46341</v>
          </cell>
        </row>
        <row r="313">
          <cell r="A313">
            <v>46381</v>
          </cell>
        </row>
        <row r="314">
          <cell r="A314">
            <v>46388</v>
          </cell>
        </row>
        <row r="315">
          <cell r="A315">
            <v>46426</v>
          </cell>
        </row>
        <row r="316">
          <cell r="A316">
            <v>46427</v>
          </cell>
        </row>
        <row r="317">
          <cell r="A317">
            <v>46472</v>
          </cell>
        </row>
        <row r="318">
          <cell r="A318">
            <v>46498</v>
          </cell>
        </row>
        <row r="319">
          <cell r="A319">
            <v>46508</v>
          </cell>
        </row>
        <row r="320">
          <cell r="A320">
            <v>46534</v>
          </cell>
        </row>
        <row r="321">
          <cell r="A321">
            <v>46637</v>
          </cell>
        </row>
        <row r="322">
          <cell r="A322">
            <v>46672</v>
          </cell>
        </row>
        <row r="323">
          <cell r="A323">
            <v>46693</v>
          </cell>
        </row>
        <row r="324">
          <cell r="A324">
            <v>46706</v>
          </cell>
        </row>
        <row r="325">
          <cell r="A325">
            <v>46746</v>
          </cell>
        </row>
        <row r="326">
          <cell r="A326">
            <v>46753</v>
          </cell>
        </row>
        <row r="327">
          <cell r="A327">
            <v>46811</v>
          </cell>
        </row>
        <row r="328">
          <cell r="A328">
            <v>46812</v>
          </cell>
        </row>
        <row r="329">
          <cell r="A329">
            <v>46857</v>
          </cell>
        </row>
        <row r="330">
          <cell r="A330">
            <v>46864</v>
          </cell>
        </row>
        <row r="331">
          <cell r="A331">
            <v>46874</v>
          </cell>
        </row>
        <row r="332">
          <cell r="A332">
            <v>46919</v>
          </cell>
        </row>
        <row r="333">
          <cell r="A333">
            <v>47003</v>
          </cell>
        </row>
        <row r="334">
          <cell r="A334">
            <v>47038</v>
          </cell>
        </row>
        <row r="335">
          <cell r="A335">
            <v>47059</v>
          </cell>
        </row>
        <row r="336">
          <cell r="A336">
            <v>47072</v>
          </cell>
        </row>
        <row r="337">
          <cell r="A337">
            <v>47112</v>
          </cell>
        </row>
        <row r="338">
          <cell r="A338">
            <v>47119</v>
          </cell>
        </row>
        <row r="339">
          <cell r="A339">
            <v>47161</v>
          </cell>
        </row>
        <row r="340">
          <cell r="A340">
            <v>47162</v>
          </cell>
        </row>
        <row r="341">
          <cell r="A341">
            <v>47207</v>
          </cell>
        </row>
        <row r="342">
          <cell r="A342">
            <v>47229</v>
          </cell>
        </row>
        <row r="343">
          <cell r="A343">
            <v>47239</v>
          </cell>
        </row>
        <row r="344">
          <cell r="A344">
            <v>47269</v>
          </cell>
        </row>
        <row r="345">
          <cell r="A345">
            <v>47368</v>
          </cell>
        </row>
        <row r="346">
          <cell r="A346">
            <v>47403</v>
          </cell>
        </row>
        <row r="347">
          <cell r="A347">
            <v>47424</v>
          </cell>
        </row>
        <row r="348">
          <cell r="A348">
            <v>47437</v>
          </cell>
        </row>
        <row r="349">
          <cell r="A349">
            <v>47477</v>
          </cell>
        </row>
        <row r="350">
          <cell r="A350">
            <v>47484</v>
          </cell>
        </row>
        <row r="351">
          <cell r="A351">
            <v>47546</v>
          </cell>
        </row>
        <row r="352">
          <cell r="A352">
            <v>47547</v>
          </cell>
        </row>
        <row r="353">
          <cell r="A353">
            <v>47592</v>
          </cell>
        </row>
        <row r="354">
          <cell r="A354">
            <v>47594</v>
          </cell>
        </row>
        <row r="355">
          <cell r="A355">
            <v>47604</v>
          </cell>
        </row>
        <row r="356">
          <cell r="A356">
            <v>47654</v>
          </cell>
        </row>
        <row r="357">
          <cell r="A357">
            <v>47733</v>
          </cell>
        </row>
        <row r="358">
          <cell r="A358">
            <v>47768</v>
          </cell>
        </row>
        <row r="359">
          <cell r="A359">
            <v>47789</v>
          </cell>
        </row>
        <row r="360">
          <cell r="A360">
            <v>47802</v>
          </cell>
        </row>
        <row r="361">
          <cell r="A361">
            <v>47842</v>
          </cell>
        </row>
        <row r="362">
          <cell r="A362">
            <v>47849</v>
          </cell>
        </row>
        <row r="363">
          <cell r="A363">
            <v>47903</v>
          </cell>
        </row>
        <row r="364">
          <cell r="A364">
            <v>47904</v>
          </cell>
        </row>
        <row r="365">
          <cell r="A365">
            <v>47949</v>
          </cell>
        </row>
        <row r="366">
          <cell r="A366">
            <v>47959</v>
          </cell>
        </row>
        <row r="367">
          <cell r="A367">
            <v>47969</v>
          </cell>
        </row>
        <row r="368">
          <cell r="A368">
            <v>48011</v>
          </cell>
        </row>
        <row r="369">
          <cell r="A369">
            <v>48098</v>
          </cell>
        </row>
        <row r="370">
          <cell r="A370">
            <v>48133</v>
          </cell>
        </row>
        <row r="371">
          <cell r="A371">
            <v>48154</v>
          </cell>
        </row>
        <row r="372">
          <cell r="A372">
            <v>48167</v>
          </cell>
        </row>
        <row r="373">
          <cell r="A373">
            <v>48207</v>
          </cell>
        </row>
        <row r="374">
          <cell r="A374">
            <v>48214</v>
          </cell>
        </row>
        <row r="375">
          <cell r="A375">
            <v>48253</v>
          </cell>
        </row>
        <row r="376">
          <cell r="A376">
            <v>48254</v>
          </cell>
        </row>
        <row r="377">
          <cell r="A377">
            <v>48299</v>
          </cell>
        </row>
        <row r="378">
          <cell r="A378">
            <v>48325</v>
          </cell>
        </row>
        <row r="379">
          <cell r="A379">
            <v>48335</v>
          </cell>
        </row>
        <row r="380">
          <cell r="A380">
            <v>48361</v>
          </cell>
        </row>
        <row r="381">
          <cell r="A381">
            <v>48464</v>
          </cell>
        </row>
        <row r="382">
          <cell r="A382">
            <v>48499</v>
          </cell>
        </row>
        <row r="383">
          <cell r="A383">
            <v>48520</v>
          </cell>
        </row>
        <row r="384">
          <cell r="A384">
            <v>48533</v>
          </cell>
        </row>
        <row r="385">
          <cell r="A385">
            <v>48573</v>
          </cell>
        </row>
        <row r="386">
          <cell r="A386">
            <v>48580</v>
          </cell>
        </row>
        <row r="387">
          <cell r="A387">
            <v>48638</v>
          </cell>
        </row>
        <row r="388">
          <cell r="A388">
            <v>48639</v>
          </cell>
        </row>
        <row r="389">
          <cell r="A389">
            <v>48684</v>
          </cell>
        </row>
        <row r="390">
          <cell r="A390">
            <v>48690</v>
          </cell>
        </row>
        <row r="391">
          <cell r="A391">
            <v>48700</v>
          </cell>
        </row>
        <row r="392">
          <cell r="A392">
            <v>48746</v>
          </cell>
        </row>
        <row r="393">
          <cell r="A393">
            <v>48829</v>
          </cell>
        </row>
        <row r="394">
          <cell r="A394">
            <v>48864</v>
          </cell>
        </row>
        <row r="395">
          <cell r="A395">
            <v>48885</v>
          </cell>
        </row>
        <row r="396">
          <cell r="A396">
            <v>48898</v>
          </cell>
        </row>
        <row r="397">
          <cell r="A397">
            <v>48938</v>
          </cell>
        </row>
        <row r="398">
          <cell r="A398">
            <v>48945</v>
          </cell>
        </row>
        <row r="399">
          <cell r="A399">
            <v>48995</v>
          </cell>
        </row>
        <row r="400">
          <cell r="A400">
            <v>48996</v>
          </cell>
        </row>
        <row r="401">
          <cell r="A401">
            <v>49041</v>
          </cell>
        </row>
        <row r="402">
          <cell r="A402">
            <v>49055</v>
          </cell>
        </row>
        <row r="403">
          <cell r="A403">
            <v>49065</v>
          </cell>
        </row>
        <row r="404">
          <cell r="A404">
            <v>49103</v>
          </cell>
        </row>
        <row r="405">
          <cell r="A405">
            <v>49194</v>
          </cell>
        </row>
        <row r="406">
          <cell r="A406">
            <v>49229</v>
          </cell>
        </row>
        <row r="407">
          <cell r="A407">
            <v>49250</v>
          </cell>
        </row>
        <row r="408">
          <cell r="A408">
            <v>49263</v>
          </cell>
        </row>
        <row r="409">
          <cell r="A409">
            <v>49303</v>
          </cell>
        </row>
        <row r="410">
          <cell r="A410">
            <v>49310</v>
          </cell>
        </row>
        <row r="411">
          <cell r="A411">
            <v>49345</v>
          </cell>
        </row>
        <row r="412">
          <cell r="A412">
            <v>49346</v>
          </cell>
        </row>
        <row r="413">
          <cell r="A413">
            <v>49391</v>
          </cell>
        </row>
        <row r="414">
          <cell r="A414">
            <v>49420</v>
          </cell>
        </row>
        <row r="415">
          <cell r="A415">
            <v>49430</v>
          </cell>
        </row>
        <row r="416">
          <cell r="A416">
            <v>49453</v>
          </cell>
        </row>
        <row r="417">
          <cell r="A417">
            <v>49559</v>
          </cell>
        </row>
        <row r="418">
          <cell r="A418">
            <v>49594</v>
          </cell>
        </row>
        <row r="419">
          <cell r="A419">
            <v>49615</v>
          </cell>
        </row>
        <row r="420">
          <cell r="A420">
            <v>49628</v>
          </cell>
        </row>
        <row r="421">
          <cell r="A421">
            <v>49668</v>
          </cell>
        </row>
        <row r="422">
          <cell r="A422">
            <v>49675</v>
          </cell>
        </row>
        <row r="423">
          <cell r="A423">
            <v>49730</v>
          </cell>
        </row>
        <row r="424">
          <cell r="A424">
            <v>49731</v>
          </cell>
        </row>
        <row r="425">
          <cell r="A425">
            <v>49776</v>
          </cell>
        </row>
        <row r="426">
          <cell r="A426">
            <v>49786</v>
          </cell>
        </row>
        <row r="427">
          <cell r="A427">
            <v>49796</v>
          </cell>
        </row>
        <row r="428">
          <cell r="A428">
            <v>49838</v>
          </cell>
        </row>
        <row r="429">
          <cell r="A429">
            <v>49925</v>
          </cell>
        </row>
        <row r="430">
          <cell r="A430">
            <v>49960</v>
          </cell>
        </row>
        <row r="431">
          <cell r="A431">
            <v>49981</v>
          </cell>
        </row>
        <row r="432">
          <cell r="A432">
            <v>49994</v>
          </cell>
        </row>
        <row r="433">
          <cell r="A433">
            <v>50034</v>
          </cell>
        </row>
        <row r="434">
          <cell r="A434">
            <v>50041</v>
          </cell>
        </row>
        <row r="435">
          <cell r="A435">
            <v>50087</v>
          </cell>
        </row>
        <row r="436">
          <cell r="A436">
            <v>50088</v>
          </cell>
        </row>
        <row r="437">
          <cell r="A437">
            <v>50133</v>
          </cell>
        </row>
        <row r="438">
          <cell r="A438">
            <v>50151</v>
          </cell>
        </row>
        <row r="439">
          <cell r="A439">
            <v>50161</v>
          </cell>
        </row>
        <row r="440">
          <cell r="A440">
            <v>50195</v>
          </cell>
        </row>
        <row r="441">
          <cell r="A441">
            <v>50290</v>
          </cell>
        </row>
        <row r="442">
          <cell r="A442">
            <v>50325</v>
          </cell>
        </row>
        <row r="443">
          <cell r="A443">
            <v>50346</v>
          </cell>
        </row>
        <row r="444">
          <cell r="A444">
            <v>50359</v>
          </cell>
        </row>
        <row r="445">
          <cell r="A445">
            <v>50399</v>
          </cell>
        </row>
        <row r="446">
          <cell r="A446">
            <v>50406</v>
          </cell>
        </row>
        <row r="447">
          <cell r="A447">
            <v>50472</v>
          </cell>
        </row>
        <row r="448">
          <cell r="A448">
            <v>50473</v>
          </cell>
        </row>
        <row r="449">
          <cell r="A449">
            <v>50516</v>
          </cell>
        </row>
        <row r="450">
          <cell r="A450">
            <v>50518</v>
          </cell>
        </row>
        <row r="451">
          <cell r="A451">
            <v>50526</v>
          </cell>
        </row>
        <row r="452">
          <cell r="A452">
            <v>50580</v>
          </cell>
        </row>
        <row r="453">
          <cell r="A453">
            <v>50655</v>
          </cell>
        </row>
        <row r="454">
          <cell r="A454">
            <v>50690</v>
          </cell>
        </row>
        <row r="455">
          <cell r="A455">
            <v>50711</v>
          </cell>
        </row>
        <row r="456">
          <cell r="A456">
            <v>50724</v>
          </cell>
        </row>
        <row r="457">
          <cell r="A457">
            <v>50764</v>
          </cell>
        </row>
        <row r="458">
          <cell r="A458">
            <v>50771</v>
          </cell>
        </row>
        <row r="459">
          <cell r="A459">
            <v>50822</v>
          </cell>
        </row>
        <row r="460">
          <cell r="A460">
            <v>50823</v>
          </cell>
        </row>
        <row r="461">
          <cell r="A461">
            <v>50868</v>
          </cell>
        </row>
        <row r="462">
          <cell r="A462">
            <v>50881</v>
          </cell>
        </row>
        <row r="463">
          <cell r="A463">
            <v>50891</v>
          </cell>
        </row>
        <row r="464">
          <cell r="A464">
            <v>50930</v>
          </cell>
        </row>
        <row r="465">
          <cell r="A465">
            <v>51020</v>
          </cell>
        </row>
        <row r="466">
          <cell r="A466">
            <v>51055</v>
          </cell>
        </row>
        <row r="467">
          <cell r="A467">
            <v>51076</v>
          </cell>
        </row>
        <row r="468">
          <cell r="A468">
            <v>51089</v>
          </cell>
        </row>
        <row r="469">
          <cell r="A469">
            <v>51129</v>
          </cell>
        </row>
        <row r="470">
          <cell r="A470">
            <v>51136</v>
          </cell>
        </row>
        <row r="471">
          <cell r="A471">
            <v>51179</v>
          </cell>
        </row>
        <row r="472">
          <cell r="A472">
            <v>51180</v>
          </cell>
        </row>
        <row r="473">
          <cell r="A473">
            <v>51225</v>
          </cell>
        </row>
        <row r="474">
          <cell r="A474">
            <v>51247</v>
          </cell>
        </row>
        <row r="475">
          <cell r="A475">
            <v>51257</v>
          </cell>
        </row>
        <row r="476">
          <cell r="A476">
            <v>51287</v>
          </cell>
        </row>
        <row r="477">
          <cell r="A477">
            <v>51386</v>
          </cell>
        </row>
        <row r="478">
          <cell r="A478">
            <v>51421</v>
          </cell>
        </row>
        <row r="479">
          <cell r="A479">
            <v>51442</v>
          </cell>
        </row>
        <row r="480">
          <cell r="A480">
            <v>51455</v>
          </cell>
        </row>
        <row r="481">
          <cell r="A481">
            <v>51495</v>
          </cell>
        </row>
        <row r="482">
          <cell r="A482">
            <v>51502</v>
          </cell>
        </row>
        <row r="483">
          <cell r="A483">
            <v>51564</v>
          </cell>
        </row>
        <row r="484">
          <cell r="A484">
            <v>51565</v>
          </cell>
        </row>
        <row r="485">
          <cell r="A485">
            <v>51610</v>
          </cell>
        </row>
        <row r="486">
          <cell r="A486">
            <v>51612</v>
          </cell>
        </row>
        <row r="487">
          <cell r="A487">
            <v>51622</v>
          </cell>
        </row>
        <row r="488">
          <cell r="A488">
            <v>51672</v>
          </cell>
        </row>
        <row r="489">
          <cell r="A489">
            <v>51751</v>
          </cell>
        </row>
        <row r="490">
          <cell r="A490">
            <v>51786</v>
          </cell>
        </row>
        <row r="491">
          <cell r="A491">
            <v>51807</v>
          </cell>
        </row>
        <row r="492">
          <cell r="A492">
            <v>51820</v>
          </cell>
        </row>
        <row r="493">
          <cell r="A493">
            <v>51860</v>
          </cell>
        </row>
        <row r="494">
          <cell r="A494">
            <v>51867</v>
          </cell>
        </row>
        <row r="495">
          <cell r="A495">
            <v>51914</v>
          </cell>
        </row>
        <row r="496">
          <cell r="A496">
            <v>51915</v>
          </cell>
        </row>
        <row r="497">
          <cell r="A497">
            <v>51960</v>
          </cell>
        </row>
        <row r="498">
          <cell r="A498">
            <v>51977</v>
          </cell>
        </row>
        <row r="499">
          <cell r="A499">
            <v>51987</v>
          </cell>
        </row>
        <row r="500">
          <cell r="A500">
            <v>52022</v>
          </cell>
        </row>
        <row r="501">
          <cell r="A501">
            <v>52116</v>
          </cell>
        </row>
        <row r="502">
          <cell r="A502">
            <v>52151</v>
          </cell>
        </row>
        <row r="503">
          <cell r="A503">
            <v>52172</v>
          </cell>
        </row>
        <row r="504">
          <cell r="A504">
            <v>52185</v>
          </cell>
        </row>
        <row r="505">
          <cell r="A505">
            <v>52225</v>
          </cell>
        </row>
        <row r="506">
          <cell r="A506">
            <v>52232</v>
          </cell>
        </row>
        <row r="507">
          <cell r="A507">
            <v>52271</v>
          </cell>
        </row>
        <row r="508">
          <cell r="A508">
            <v>52272</v>
          </cell>
        </row>
        <row r="509">
          <cell r="A509">
            <v>52317</v>
          </cell>
        </row>
        <row r="510">
          <cell r="A510">
            <v>52342</v>
          </cell>
        </row>
        <row r="511">
          <cell r="A511">
            <v>52352</v>
          </cell>
        </row>
        <row r="512">
          <cell r="A512">
            <v>52379</v>
          </cell>
        </row>
        <row r="513">
          <cell r="A513">
            <v>52481</v>
          </cell>
        </row>
        <row r="514">
          <cell r="A514">
            <v>52516</v>
          </cell>
        </row>
        <row r="515">
          <cell r="A515">
            <v>52537</v>
          </cell>
        </row>
        <row r="516">
          <cell r="A516">
            <v>52550</v>
          </cell>
        </row>
        <row r="517">
          <cell r="A517">
            <v>52590</v>
          </cell>
        </row>
        <row r="518">
          <cell r="A518">
            <v>52597</v>
          </cell>
        </row>
        <row r="519">
          <cell r="A519">
            <v>52656</v>
          </cell>
        </row>
        <row r="520">
          <cell r="A520">
            <v>52657</v>
          </cell>
        </row>
        <row r="521">
          <cell r="A521">
            <v>52702</v>
          </cell>
        </row>
        <row r="522">
          <cell r="A522">
            <v>52708</v>
          </cell>
        </row>
        <row r="523">
          <cell r="A523">
            <v>52718</v>
          </cell>
        </row>
        <row r="524">
          <cell r="A524">
            <v>52764</v>
          </cell>
        </row>
        <row r="525">
          <cell r="A525">
            <v>52847</v>
          </cell>
        </row>
        <row r="526">
          <cell r="A526">
            <v>52882</v>
          </cell>
        </row>
        <row r="527">
          <cell r="A527">
            <v>52903</v>
          </cell>
        </row>
        <row r="528">
          <cell r="A528">
            <v>52916</v>
          </cell>
        </row>
        <row r="529">
          <cell r="A529">
            <v>52956</v>
          </cell>
        </row>
        <row r="530">
          <cell r="A530">
            <v>52963</v>
          </cell>
        </row>
        <row r="531">
          <cell r="A531">
            <v>53013</v>
          </cell>
        </row>
        <row r="532">
          <cell r="A532">
            <v>53014</v>
          </cell>
        </row>
        <row r="533">
          <cell r="A533">
            <v>53059</v>
          </cell>
        </row>
        <row r="534">
          <cell r="A534">
            <v>53073</v>
          </cell>
        </row>
        <row r="535">
          <cell r="A535">
            <v>53083</v>
          </cell>
        </row>
        <row r="536">
          <cell r="A536">
            <v>53121</v>
          </cell>
        </row>
        <row r="537">
          <cell r="A537">
            <v>53212</v>
          </cell>
        </row>
        <row r="538">
          <cell r="A538">
            <v>53247</v>
          </cell>
        </row>
        <row r="539">
          <cell r="A539">
            <v>53268</v>
          </cell>
        </row>
        <row r="540">
          <cell r="A540">
            <v>53281</v>
          </cell>
        </row>
        <row r="541">
          <cell r="A541">
            <v>53321</v>
          </cell>
        </row>
        <row r="542">
          <cell r="A542">
            <v>53328</v>
          </cell>
        </row>
        <row r="543">
          <cell r="A543">
            <v>53363</v>
          </cell>
        </row>
        <row r="544">
          <cell r="A544">
            <v>53364</v>
          </cell>
        </row>
        <row r="545">
          <cell r="A545">
            <v>53409</v>
          </cell>
        </row>
        <row r="546">
          <cell r="A546">
            <v>53438</v>
          </cell>
        </row>
        <row r="547">
          <cell r="A547">
            <v>53448</v>
          </cell>
        </row>
        <row r="548">
          <cell r="A548">
            <v>53471</v>
          </cell>
        </row>
        <row r="549">
          <cell r="A549">
            <v>53577</v>
          </cell>
        </row>
        <row r="550">
          <cell r="A550">
            <v>53612</v>
          </cell>
        </row>
        <row r="551">
          <cell r="A551">
            <v>53633</v>
          </cell>
        </row>
        <row r="552">
          <cell r="A552">
            <v>53646</v>
          </cell>
        </row>
        <row r="553">
          <cell r="A553">
            <v>53686</v>
          </cell>
        </row>
        <row r="554">
          <cell r="A554">
            <v>53693</v>
          </cell>
        </row>
        <row r="555">
          <cell r="A555">
            <v>53748</v>
          </cell>
        </row>
        <row r="556">
          <cell r="A556">
            <v>53749</v>
          </cell>
        </row>
        <row r="557">
          <cell r="A557">
            <v>53794</v>
          </cell>
        </row>
        <row r="558">
          <cell r="A558">
            <v>53803</v>
          </cell>
        </row>
        <row r="559">
          <cell r="A559">
            <v>53813</v>
          </cell>
        </row>
        <row r="560">
          <cell r="A560">
            <v>53856</v>
          </cell>
        </row>
        <row r="561">
          <cell r="A561">
            <v>53942</v>
          </cell>
        </row>
        <row r="562">
          <cell r="A562">
            <v>53977</v>
          </cell>
        </row>
        <row r="563">
          <cell r="A563">
            <v>53998</v>
          </cell>
        </row>
        <row r="564">
          <cell r="A564">
            <v>54011</v>
          </cell>
        </row>
        <row r="565">
          <cell r="A565">
            <v>54051</v>
          </cell>
        </row>
        <row r="566">
          <cell r="A566">
            <v>54058</v>
          </cell>
        </row>
        <row r="567">
          <cell r="A567">
            <v>54105</v>
          </cell>
        </row>
        <row r="568">
          <cell r="A568">
            <v>54106</v>
          </cell>
        </row>
        <row r="569">
          <cell r="A569">
            <v>54151</v>
          </cell>
        </row>
        <row r="570">
          <cell r="A570">
            <v>54169</v>
          </cell>
        </row>
        <row r="571">
          <cell r="A571">
            <v>54179</v>
          </cell>
        </row>
        <row r="572">
          <cell r="A572">
            <v>54213</v>
          </cell>
        </row>
        <row r="573">
          <cell r="A573">
            <v>54308</v>
          </cell>
        </row>
        <row r="574">
          <cell r="A574">
            <v>54343</v>
          </cell>
        </row>
        <row r="575">
          <cell r="A575">
            <v>54364</v>
          </cell>
        </row>
        <row r="576">
          <cell r="A576">
            <v>54377</v>
          </cell>
        </row>
        <row r="577">
          <cell r="A577">
            <v>54417</v>
          </cell>
        </row>
        <row r="578">
          <cell r="A578">
            <v>54424</v>
          </cell>
        </row>
        <row r="579">
          <cell r="A579">
            <v>54483</v>
          </cell>
        </row>
        <row r="580">
          <cell r="A580">
            <v>54484</v>
          </cell>
        </row>
        <row r="581">
          <cell r="A581">
            <v>54529</v>
          </cell>
        </row>
        <row r="582">
          <cell r="A582">
            <v>54534</v>
          </cell>
        </row>
        <row r="583">
          <cell r="A583">
            <v>54544</v>
          </cell>
        </row>
        <row r="584">
          <cell r="A584">
            <v>54591</v>
          </cell>
        </row>
        <row r="585">
          <cell r="A585">
            <v>54673</v>
          </cell>
        </row>
        <row r="586">
          <cell r="A586">
            <v>54708</v>
          </cell>
        </row>
        <row r="587">
          <cell r="A587">
            <v>54729</v>
          </cell>
        </row>
        <row r="588">
          <cell r="A588">
            <v>54742</v>
          </cell>
        </row>
        <row r="589">
          <cell r="A589">
            <v>54782</v>
          </cell>
        </row>
        <row r="590">
          <cell r="A590">
            <v>54789</v>
          </cell>
        </row>
        <row r="591">
          <cell r="A591">
            <v>54840</v>
          </cell>
        </row>
        <row r="592">
          <cell r="A592">
            <v>54841</v>
          </cell>
        </row>
        <row r="593">
          <cell r="A593">
            <v>54886</v>
          </cell>
        </row>
        <row r="594">
          <cell r="A594">
            <v>54899</v>
          </cell>
        </row>
        <row r="595">
          <cell r="A595">
            <v>54909</v>
          </cell>
        </row>
        <row r="596">
          <cell r="A596">
            <v>54948</v>
          </cell>
        </row>
        <row r="597">
          <cell r="A597">
            <v>55038</v>
          </cell>
        </row>
        <row r="598">
          <cell r="A598">
            <v>55073</v>
          </cell>
        </row>
        <row r="599">
          <cell r="A599">
            <v>55094</v>
          </cell>
        </row>
        <row r="600">
          <cell r="A600">
            <v>55107</v>
          </cell>
        </row>
        <row r="601">
          <cell r="A601">
            <v>55147</v>
          </cell>
        </row>
        <row r="602">
          <cell r="A602">
            <v>55154</v>
          </cell>
        </row>
        <row r="603">
          <cell r="A603">
            <v>55197</v>
          </cell>
        </row>
        <row r="604">
          <cell r="A604">
            <v>55198</v>
          </cell>
        </row>
        <row r="605">
          <cell r="A605">
            <v>55243</v>
          </cell>
        </row>
        <row r="606">
          <cell r="A606">
            <v>55264</v>
          </cell>
        </row>
        <row r="607">
          <cell r="A607">
            <v>55274</v>
          </cell>
        </row>
        <row r="608">
          <cell r="A608">
            <v>55305</v>
          </cell>
        </row>
        <row r="609">
          <cell r="A609">
            <v>55403</v>
          </cell>
        </row>
        <row r="610">
          <cell r="A610">
            <v>55438</v>
          </cell>
        </row>
        <row r="611">
          <cell r="A611">
            <v>55459</v>
          </cell>
        </row>
        <row r="612">
          <cell r="A612">
            <v>55472</v>
          </cell>
        </row>
        <row r="613">
          <cell r="A613">
            <v>55512</v>
          </cell>
        </row>
        <row r="614">
          <cell r="A614">
            <v>55519</v>
          </cell>
        </row>
        <row r="615">
          <cell r="A615">
            <v>55582</v>
          </cell>
        </row>
        <row r="616">
          <cell r="A616">
            <v>55583</v>
          </cell>
        </row>
        <row r="617">
          <cell r="A617">
            <v>55628</v>
          </cell>
        </row>
        <row r="618">
          <cell r="A618">
            <v>55630</v>
          </cell>
        </row>
        <row r="619">
          <cell r="A619">
            <v>55640</v>
          </cell>
        </row>
        <row r="620">
          <cell r="A620">
            <v>55690</v>
          </cell>
        </row>
        <row r="621">
          <cell r="A621">
            <v>55769</v>
          </cell>
        </row>
        <row r="622">
          <cell r="A622">
            <v>55804</v>
          </cell>
        </row>
        <row r="623">
          <cell r="A623">
            <v>55825</v>
          </cell>
        </row>
        <row r="624">
          <cell r="A624">
            <v>55838</v>
          </cell>
        </row>
        <row r="625">
          <cell r="A625">
            <v>55878</v>
          </cell>
        </row>
        <row r="626">
          <cell r="A626">
            <v>55885</v>
          </cell>
        </row>
        <row r="627">
          <cell r="A627">
            <v>55932</v>
          </cell>
        </row>
        <row r="628">
          <cell r="A628">
            <v>55933</v>
          </cell>
        </row>
        <row r="629">
          <cell r="A629">
            <v>55978</v>
          </cell>
        </row>
        <row r="630">
          <cell r="A630">
            <v>55995</v>
          </cell>
        </row>
        <row r="631">
          <cell r="A631">
            <v>56005</v>
          </cell>
        </row>
        <row r="632">
          <cell r="A632">
            <v>56040</v>
          </cell>
        </row>
        <row r="633">
          <cell r="A633">
            <v>56134</v>
          </cell>
        </row>
        <row r="634">
          <cell r="A634">
            <v>56169</v>
          </cell>
        </row>
        <row r="635">
          <cell r="A635">
            <v>56190</v>
          </cell>
        </row>
        <row r="636">
          <cell r="A636">
            <v>56203</v>
          </cell>
        </row>
        <row r="637">
          <cell r="A637">
            <v>56243</v>
          </cell>
        </row>
        <row r="638">
          <cell r="A638">
            <v>56250</v>
          </cell>
        </row>
        <row r="639">
          <cell r="A639">
            <v>56289</v>
          </cell>
        </row>
        <row r="640">
          <cell r="A640">
            <v>56290</v>
          </cell>
        </row>
        <row r="641">
          <cell r="A641">
            <v>56335</v>
          </cell>
        </row>
        <row r="642">
          <cell r="A642">
            <v>56360</v>
          </cell>
        </row>
        <row r="643">
          <cell r="A643">
            <v>56370</v>
          </cell>
        </row>
        <row r="644">
          <cell r="A644">
            <v>56397</v>
          </cell>
        </row>
        <row r="645">
          <cell r="A645">
            <v>56499</v>
          </cell>
        </row>
        <row r="646">
          <cell r="A646">
            <v>56534</v>
          </cell>
        </row>
        <row r="647">
          <cell r="A647">
            <v>56555</v>
          </cell>
        </row>
        <row r="648">
          <cell r="A648">
            <v>56568</v>
          </cell>
        </row>
        <row r="649">
          <cell r="A649">
            <v>56608</v>
          </cell>
        </row>
        <row r="650">
          <cell r="A650">
            <v>56615</v>
          </cell>
        </row>
        <row r="651">
          <cell r="A651">
            <v>56674</v>
          </cell>
        </row>
        <row r="652">
          <cell r="A652">
            <v>56675</v>
          </cell>
        </row>
        <row r="653">
          <cell r="A653">
            <v>56720</v>
          </cell>
        </row>
        <row r="654">
          <cell r="A654">
            <v>56725</v>
          </cell>
        </row>
        <row r="655">
          <cell r="A655">
            <v>56735</v>
          </cell>
        </row>
        <row r="656">
          <cell r="A656">
            <v>56782</v>
          </cell>
        </row>
        <row r="657">
          <cell r="A657">
            <v>56864</v>
          </cell>
        </row>
        <row r="658">
          <cell r="A658">
            <v>56899</v>
          </cell>
        </row>
        <row r="659">
          <cell r="A659">
            <v>56920</v>
          </cell>
        </row>
        <row r="660">
          <cell r="A660">
            <v>56933</v>
          </cell>
        </row>
        <row r="661">
          <cell r="A661">
            <v>56973</v>
          </cell>
        </row>
        <row r="662">
          <cell r="A662">
            <v>56980</v>
          </cell>
        </row>
        <row r="663">
          <cell r="A663">
            <v>57024</v>
          </cell>
        </row>
        <row r="664">
          <cell r="A664">
            <v>57025</v>
          </cell>
        </row>
        <row r="665">
          <cell r="A665">
            <v>57070</v>
          </cell>
        </row>
        <row r="666">
          <cell r="A666">
            <v>57091</v>
          </cell>
        </row>
        <row r="667">
          <cell r="A667">
            <v>57101</v>
          </cell>
        </row>
        <row r="668">
          <cell r="A668">
            <v>57132</v>
          </cell>
        </row>
        <row r="669">
          <cell r="A669">
            <v>57230</v>
          </cell>
        </row>
        <row r="670">
          <cell r="A670">
            <v>57265</v>
          </cell>
        </row>
        <row r="671">
          <cell r="A671">
            <v>57286</v>
          </cell>
        </row>
        <row r="672">
          <cell r="A672">
            <v>57299</v>
          </cell>
        </row>
        <row r="673">
          <cell r="A673">
            <v>57339</v>
          </cell>
        </row>
        <row r="674">
          <cell r="A674">
            <v>57346</v>
          </cell>
        </row>
        <row r="675">
          <cell r="A675">
            <v>57409</v>
          </cell>
        </row>
        <row r="676">
          <cell r="A676">
            <v>57410</v>
          </cell>
        </row>
        <row r="677">
          <cell r="A677">
            <v>57455</v>
          </cell>
        </row>
        <row r="678">
          <cell r="A678">
            <v>57456</v>
          </cell>
        </row>
        <row r="679">
          <cell r="A679">
            <v>57466</v>
          </cell>
        </row>
        <row r="680">
          <cell r="A680">
            <v>57517</v>
          </cell>
        </row>
        <row r="681">
          <cell r="A681">
            <v>57595</v>
          </cell>
        </row>
        <row r="682">
          <cell r="A682">
            <v>57630</v>
          </cell>
        </row>
        <row r="683">
          <cell r="A683">
            <v>57651</v>
          </cell>
        </row>
        <row r="684">
          <cell r="A684">
            <v>57664</v>
          </cell>
        </row>
        <row r="685">
          <cell r="A685">
            <v>57704</v>
          </cell>
        </row>
        <row r="686">
          <cell r="A686">
            <v>57711</v>
          </cell>
        </row>
        <row r="687">
          <cell r="A687">
            <v>57766</v>
          </cell>
        </row>
        <row r="688">
          <cell r="A688">
            <v>57767</v>
          </cell>
        </row>
        <row r="689">
          <cell r="A689">
            <v>57812</v>
          </cell>
        </row>
        <row r="690">
          <cell r="A690">
            <v>57821</v>
          </cell>
        </row>
        <row r="691">
          <cell r="A691">
            <v>57831</v>
          </cell>
        </row>
        <row r="692">
          <cell r="A692">
            <v>57874</v>
          </cell>
        </row>
        <row r="693">
          <cell r="A693">
            <v>57960</v>
          </cell>
        </row>
        <row r="694">
          <cell r="A694">
            <v>57995</v>
          </cell>
        </row>
        <row r="695">
          <cell r="A695">
            <v>58016</v>
          </cell>
        </row>
        <row r="696">
          <cell r="A696">
            <v>58029</v>
          </cell>
        </row>
        <row r="697">
          <cell r="A697">
            <v>58069</v>
          </cell>
        </row>
        <row r="698">
          <cell r="A698">
            <v>58076</v>
          </cell>
        </row>
        <row r="699">
          <cell r="A699">
            <v>58116</v>
          </cell>
        </row>
        <row r="700">
          <cell r="A700">
            <v>58117</v>
          </cell>
        </row>
        <row r="701">
          <cell r="A701">
            <v>58162</v>
          </cell>
        </row>
        <row r="702">
          <cell r="A702">
            <v>58186</v>
          </cell>
        </row>
        <row r="703">
          <cell r="A703">
            <v>58196</v>
          </cell>
        </row>
        <row r="704">
          <cell r="A704">
            <v>58224</v>
          </cell>
        </row>
        <row r="705">
          <cell r="A705">
            <v>58325</v>
          </cell>
        </row>
        <row r="706">
          <cell r="A706">
            <v>58360</v>
          </cell>
        </row>
        <row r="707">
          <cell r="A707">
            <v>58381</v>
          </cell>
        </row>
        <row r="708">
          <cell r="A708">
            <v>58394</v>
          </cell>
        </row>
        <row r="709">
          <cell r="A709">
            <v>58434</v>
          </cell>
        </row>
        <row r="710">
          <cell r="A710">
            <v>58441</v>
          </cell>
        </row>
        <row r="711">
          <cell r="A711">
            <v>58501</v>
          </cell>
        </row>
        <row r="712">
          <cell r="A712">
            <v>58502</v>
          </cell>
        </row>
        <row r="713">
          <cell r="A713">
            <v>58547</v>
          </cell>
        </row>
        <row r="714">
          <cell r="A714">
            <v>58552</v>
          </cell>
        </row>
        <row r="715">
          <cell r="A715">
            <v>58562</v>
          </cell>
        </row>
        <row r="716">
          <cell r="A716">
            <v>58609</v>
          </cell>
        </row>
        <row r="717">
          <cell r="A717">
            <v>58691</v>
          </cell>
        </row>
        <row r="718">
          <cell r="A718">
            <v>58726</v>
          </cell>
        </row>
        <row r="719">
          <cell r="A719">
            <v>58747</v>
          </cell>
        </row>
        <row r="720">
          <cell r="A720">
            <v>58760</v>
          </cell>
        </row>
        <row r="721">
          <cell r="A721">
            <v>58800</v>
          </cell>
        </row>
        <row r="722">
          <cell r="A722">
            <v>58807</v>
          </cell>
        </row>
        <row r="723">
          <cell r="A723">
            <v>58858</v>
          </cell>
        </row>
        <row r="724">
          <cell r="A724">
            <v>58859</v>
          </cell>
        </row>
        <row r="725">
          <cell r="A725">
            <v>58904</v>
          </cell>
        </row>
        <row r="726">
          <cell r="A726">
            <v>58917</v>
          </cell>
        </row>
        <row r="727">
          <cell r="A727">
            <v>58927</v>
          </cell>
        </row>
        <row r="728">
          <cell r="A728">
            <v>58966</v>
          </cell>
        </row>
        <row r="729">
          <cell r="A729">
            <v>59056</v>
          </cell>
        </row>
        <row r="730">
          <cell r="A730">
            <v>59091</v>
          </cell>
        </row>
        <row r="731">
          <cell r="A731">
            <v>59112</v>
          </cell>
        </row>
        <row r="732">
          <cell r="A732">
            <v>59125</v>
          </cell>
        </row>
        <row r="733">
          <cell r="A733">
            <v>59165</v>
          </cell>
        </row>
        <row r="734">
          <cell r="A734">
            <v>59172</v>
          </cell>
        </row>
        <row r="735">
          <cell r="A735">
            <v>59208</v>
          </cell>
        </row>
        <row r="736">
          <cell r="A736">
            <v>59209</v>
          </cell>
        </row>
        <row r="737">
          <cell r="A737">
            <v>59254</v>
          </cell>
        </row>
        <row r="738">
          <cell r="A738">
            <v>59282</v>
          </cell>
        </row>
        <row r="739">
          <cell r="A739">
            <v>59292</v>
          </cell>
        </row>
        <row r="740">
          <cell r="A740">
            <v>59316</v>
          </cell>
        </row>
        <row r="741">
          <cell r="A741">
            <v>59421</v>
          </cell>
        </row>
        <row r="742">
          <cell r="A742">
            <v>59456</v>
          </cell>
        </row>
        <row r="743">
          <cell r="A743">
            <v>59477</v>
          </cell>
        </row>
        <row r="744">
          <cell r="A744">
            <v>59490</v>
          </cell>
        </row>
        <row r="745">
          <cell r="A745">
            <v>59530</v>
          </cell>
        </row>
        <row r="746">
          <cell r="A746">
            <v>59537</v>
          </cell>
        </row>
        <row r="747">
          <cell r="A747">
            <v>59593</v>
          </cell>
        </row>
        <row r="748">
          <cell r="A748">
            <v>59594</v>
          </cell>
        </row>
        <row r="749">
          <cell r="A749">
            <v>59639</v>
          </cell>
        </row>
        <row r="750">
          <cell r="A750">
            <v>59647</v>
          </cell>
        </row>
        <row r="751">
          <cell r="A751">
            <v>59657</v>
          </cell>
        </row>
        <row r="752">
          <cell r="A752">
            <v>59701</v>
          </cell>
        </row>
        <row r="753">
          <cell r="A753">
            <v>59786</v>
          </cell>
        </row>
        <row r="754">
          <cell r="A754">
            <v>59821</v>
          </cell>
        </row>
        <row r="755">
          <cell r="A755">
            <v>59842</v>
          </cell>
        </row>
        <row r="756">
          <cell r="A756">
            <v>59855</v>
          </cell>
        </row>
        <row r="757">
          <cell r="A757">
            <v>59895</v>
          </cell>
        </row>
        <row r="758">
          <cell r="A758">
            <v>59902</v>
          </cell>
        </row>
        <row r="759">
          <cell r="A759">
            <v>59950</v>
          </cell>
        </row>
        <row r="760">
          <cell r="A760">
            <v>59951</v>
          </cell>
        </row>
        <row r="761">
          <cell r="A761">
            <v>59996</v>
          </cell>
        </row>
        <row r="762">
          <cell r="A762">
            <v>60013</v>
          </cell>
        </row>
        <row r="763">
          <cell r="A763">
            <v>60023</v>
          </cell>
        </row>
        <row r="764">
          <cell r="A764">
            <v>60058</v>
          </cell>
        </row>
        <row r="765">
          <cell r="A765">
            <v>60152</v>
          </cell>
        </row>
        <row r="766">
          <cell r="A766">
            <v>60187</v>
          </cell>
        </row>
        <row r="767">
          <cell r="A767">
            <v>60208</v>
          </cell>
        </row>
        <row r="768">
          <cell r="A768">
            <v>60221</v>
          </cell>
        </row>
        <row r="769">
          <cell r="A769">
            <v>60261</v>
          </cell>
        </row>
        <row r="770">
          <cell r="A770">
            <v>60268</v>
          </cell>
        </row>
        <row r="771">
          <cell r="A771">
            <v>60307</v>
          </cell>
        </row>
        <row r="772">
          <cell r="A772">
            <v>60308</v>
          </cell>
        </row>
        <row r="773">
          <cell r="A773">
            <v>60353</v>
          </cell>
        </row>
        <row r="774">
          <cell r="A774">
            <v>60378</v>
          </cell>
        </row>
        <row r="775">
          <cell r="A775">
            <v>60388</v>
          </cell>
        </row>
        <row r="776">
          <cell r="A776">
            <v>60415</v>
          </cell>
        </row>
        <row r="777">
          <cell r="A777">
            <v>60517</v>
          </cell>
        </row>
        <row r="778">
          <cell r="A778">
            <v>60552</v>
          </cell>
        </row>
        <row r="779">
          <cell r="A779">
            <v>60573</v>
          </cell>
        </row>
        <row r="780">
          <cell r="A780">
            <v>60586</v>
          </cell>
        </row>
        <row r="781">
          <cell r="A781">
            <v>60626</v>
          </cell>
        </row>
        <row r="782">
          <cell r="A782">
            <v>60633</v>
          </cell>
        </row>
        <row r="783">
          <cell r="A783">
            <v>60685</v>
          </cell>
        </row>
        <row r="784">
          <cell r="A784">
            <v>60686</v>
          </cell>
        </row>
        <row r="785">
          <cell r="A785">
            <v>60731</v>
          </cell>
        </row>
        <row r="786">
          <cell r="A786">
            <v>60743</v>
          </cell>
        </row>
        <row r="787">
          <cell r="A787">
            <v>60753</v>
          </cell>
        </row>
        <row r="788">
          <cell r="A788">
            <v>60793</v>
          </cell>
        </row>
        <row r="789">
          <cell r="A789">
            <v>60882</v>
          </cell>
        </row>
        <row r="790">
          <cell r="A790">
            <v>60917</v>
          </cell>
        </row>
        <row r="791">
          <cell r="A791">
            <v>60938</v>
          </cell>
        </row>
        <row r="792">
          <cell r="A792">
            <v>60951</v>
          </cell>
        </row>
        <row r="793">
          <cell r="A793">
            <v>60991</v>
          </cell>
        </row>
        <row r="794">
          <cell r="A794">
            <v>60998</v>
          </cell>
        </row>
        <row r="795">
          <cell r="A795">
            <v>61042</v>
          </cell>
        </row>
        <row r="796">
          <cell r="A796">
            <v>61043</v>
          </cell>
        </row>
        <row r="797">
          <cell r="A797">
            <v>61088</v>
          </cell>
        </row>
        <row r="798">
          <cell r="A798">
            <v>61108</v>
          </cell>
        </row>
        <row r="799">
          <cell r="A799">
            <v>61118</v>
          </cell>
        </row>
        <row r="800">
          <cell r="A800">
            <v>61150</v>
          </cell>
        </row>
        <row r="801">
          <cell r="A801">
            <v>61247</v>
          </cell>
        </row>
        <row r="802">
          <cell r="A802">
            <v>61282</v>
          </cell>
        </row>
        <row r="803">
          <cell r="A803">
            <v>61303</v>
          </cell>
        </row>
        <row r="804">
          <cell r="A804">
            <v>61316</v>
          </cell>
        </row>
        <row r="805">
          <cell r="A805">
            <v>61356</v>
          </cell>
        </row>
        <row r="806">
          <cell r="A806">
            <v>61363</v>
          </cell>
        </row>
        <row r="807">
          <cell r="A807">
            <v>61427</v>
          </cell>
        </row>
        <row r="808">
          <cell r="A808">
            <v>61428</v>
          </cell>
        </row>
        <row r="809">
          <cell r="A809">
            <v>61473</v>
          </cell>
        </row>
        <row r="810">
          <cell r="A810">
            <v>61474</v>
          </cell>
        </row>
        <row r="811">
          <cell r="A811">
            <v>61484</v>
          </cell>
        </row>
        <row r="812">
          <cell r="A812">
            <v>61535</v>
          </cell>
        </row>
        <row r="813">
          <cell r="A813">
            <v>61613</v>
          </cell>
        </row>
        <row r="814">
          <cell r="A814">
            <v>61648</v>
          </cell>
        </row>
        <row r="815">
          <cell r="A815">
            <v>61669</v>
          </cell>
        </row>
        <row r="816">
          <cell r="A816">
            <v>61682</v>
          </cell>
        </row>
        <row r="817">
          <cell r="A817">
            <v>61722</v>
          </cell>
        </row>
        <row r="818">
          <cell r="A818">
            <v>61729</v>
          </cell>
        </row>
        <row r="819">
          <cell r="A819">
            <v>61784</v>
          </cell>
        </row>
        <row r="820">
          <cell r="A820">
            <v>61785</v>
          </cell>
        </row>
        <row r="821">
          <cell r="A821">
            <v>61830</v>
          </cell>
        </row>
        <row r="822">
          <cell r="A822">
            <v>61839</v>
          </cell>
        </row>
        <row r="823">
          <cell r="A823">
            <v>61849</v>
          </cell>
        </row>
        <row r="824">
          <cell r="A824">
            <v>61892</v>
          </cell>
        </row>
        <row r="825">
          <cell r="A825">
            <v>61978</v>
          </cell>
        </row>
        <row r="826">
          <cell r="A826">
            <v>62013</v>
          </cell>
        </row>
        <row r="827">
          <cell r="A827">
            <v>62034</v>
          </cell>
        </row>
        <row r="828">
          <cell r="A828">
            <v>62047</v>
          </cell>
        </row>
        <row r="829">
          <cell r="A829">
            <v>62087</v>
          </cell>
        </row>
        <row r="830">
          <cell r="A830">
            <v>62094</v>
          </cell>
        </row>
        <row r="831">
          <cell r="A831">
            <v>62134</v>
          </cell>
        </row>
        <row r="832">
          <cell r="A832">
            <v>62135</v>
          </cell>
        </row>
        <row r="833">
          <cell r="A833">
            <v>62180</v>
          </cell>
        </row>
        <row r="834">
          <cell r="A834">
            <v>62204</v>
          </cell>
        </row>
        <row r="835">
          <cell r="A835">
            <v>62214</v>
          </cell>
        </row>
        <row r="836">
          <cell r="A836">
            <v>62242</v>
          </cell>
        </row>
        <row r="837">
          <cell r="A837">
            <v>62343</v>
          </cell>
        </row>
        <row r="838">
          <cell r="A838">
            <v>62378</v>
          </cell>
        </row>
        <row r="839">
          <cell r="A839">
            <v>62399</v>
          </cell>
        </row>
        <row r="840">
          <cell r="A840">
            <v>62412</v>
          </cell>
        </row>
        <row r="841">
          <cell r="A841">
            <v>62452</v>
          </cell>
        </row>
        <row r="842">
          <cell r="A842">
            <v>62459</v>
          </cell>
        </row>
        <row r="843">
          <cell r="A843">
            <v>62519</v>
          </cell>
        </row>
        <row r="844">
          <cell r="A844">
            <v>62520</v>
          </cell>
        </row>
        <row r="845">
          <cell r="A845">
            <v>62565</v>
          </cell>
        </row>
        <row r="846">
          <cell r="A846">
            <v>62569</v>
          </cell>
        </row>
        <row r="847">
          <cell r="A847">
            <v>62579</v>
          </cell>
        </row>
        <row r="848">
          <cell r="A848">
            <v>62627</v>
          </cell>
        </row>
        <row r="849">
          <cell r="A849">
            <v>62708</v>
          </cell>
        </row>
        <row r="850">
          <cell r="A850">
            <v>62743</v>
          </cell>
        </row>
        <row r="851">
          <cell r="A851">
            <v>62764</v>
          </cell>
        </row>
        <row r="852">
          <cell r="A852">
            <v>62777</v>
          </cell>
        </row>
        <row r="853">
          <cell r="A853">
            <v>62817</v>
          </cell>
        </row>
        <row r="854">
          <cell r="A854">
            <v>62824</v>
          </cell>
        </row>
        <row r="855">
          <cell r="A855">
            <v>62876</v>
          </cell>
        </row>
        <row r="856">
          <cell r="A856">
            <v>62877</v>
          </cell>
        </row>
        <row r="857">
          <cell r="A857">
            <v>62922</v>
          </cell>
        </row>
        <row r="858">
          <cell r="A858">
            <v>62935</v>
          </cell>
        </row>
        <row r="859">
          <cell r="A859">
            <v>62945</v>
          </cell>
        </row>
        <row r="860">
          <cell r="A860">
            <v>62984</v>
          </cell>
        </row>
        <row r="861">
          <cell r="A861">
            <v>63074</v>
          </cell>
        </row>
        <row r="862">
          <cell r="A862">
            <v>63109</v>
          </cell>
        </row>
        <row r="863">
          <cell r="A863">
            <v>63130</v>
          </cell>
        </row>
        <row r="864">
          <cell r="A864">
            <v>63143</v>
          </cell>
        </row>
        <row r="865">
          <cell r="A865">
            <v>63183</v>
          </cell>
        </row>
        <row r="866">
          <cell r="A866">
            <v>63190</v>
          </cell>
        </row>
        <row r="867">
          <cell r="A867">
            <v>63226</v>
          </cell>
        </row>
        <row r="868">
          <cell r="A868">
            <v>63227</v>
          </cell>
        </row>
        <row r="869">
          <cell r="A869">
            <v>63272</v>
          </cell>
        </row>
        <row r="870">
          <cell r="A870">
            <v>63300</v>
          </cell>
        </row>
        <row r="871">
          <cell r="A871">
            <v>63310</v>
          </cell>
        </row>
        <row r="872">
          <cell r="A872">
            <v>63334</v>
          </cell>
        </row>
        <row r="873">
          <cell r="A873">
            <v>63439</v>
          </cell>
        </row>
        <row r="874">
          <cell r="A874">
            <v>63474</v>
          </cell>
        </row>
        <row r="875">
          <cell r="A875">
            <v>63495</v>
          </cell>
        </row>
        <row r="876">
          <cell r="A876">
            <v>63508</v>
          </cell>
        </row>
        <row r="877">
          <cell r="A877">
            <v>63548</v>
          </cell>
        </row>
        <row r="878">
          <cell r="A878">
            <v>63555</v>
          </cell>
        </row>
        <row r="879">
          <cell r="A879">
            <v>63611</v>
          </cell>
        </row>
        <row r="880">
          <cell r="A880">
            <v>63612</v>
          </cell>
        </row>
        <row r="881">
          <cell r="A881">
            <v>63657</v>
          </cell>
        </row>
        <row r="882">
          <cell r="A882">
            <v>63665</v>
          </cell>
        </row>
        <row r="883">
          <cell r="A883">
            <v>63675</v>
          </cell>
        </row>
        <row r="884">
          <cell r="A884">
            <v>63719</v>
          </cell>
        </row>
        <row r="885">
          <cell r="A885">
            <v>63804</v>
          </cell>
        </row>
        <row r="886">
          <cell r="A886">
            <v>63839</v>
          </cell>
        </row>
        <row r="887">
          <cell r="A887">
            <v>63860</v>
          </cell>
        </row>
        <row r="888">
          <cell r="A888">
            <v>63873</v>
          </cell>
        </row>
        <row r="889">
          <cell r="A889">
            <v>63913</v>
          </cell>
        </row>
        <row r="890">
          <cell r="A890">
            <v>63920</v>
          </cell>
        </row>
        <row r="891">
          <cell r="A891">
            <v>63968</v>
          </cell>
        </row>
        <row r="892">
          <cell r="A892">
            <v>63969</v>
          </cell>
        </row>
        <row r="893">
          <cell r="A893">
            <v>64014</v>
          </cell>
        </row>
        <row r="894">
          <cell r="A894">
            <v>64030</v>
          </cell>
        </row>
        <row r="895">
          <cell r="A895">
            <v>64040</v>
          </cell>
        </row>
        <row r="896">
          <cell r="A896">
            <v>64076</v>
          </cell>
        </row>
        <row r="897">
          <cell r="A897">
            <v>64169</v>
          </cell>
        </row>
        <row r="898">
          <cell r="A898">
            <v>64204</v>
          </cell>
        </row>
        <row r="899">
          <cell r="A899">
            <v>64225</v>
          </cell>
        </row>
        <row r="900">
          <cell r="A900">
            <v>64238</v>
          </cell>
        </row>
        <row r="901">
          <cell r="A901">
            <v>64278</v>
          </cell>
        </row>
        <row r="902">
          <cell r="A902">
            <v>64285</v>
          </cell>
        </row>
        <row r="903">
          <cell r="A903">
            <v>64346</v>
          </cell>
        </row>
        <row r="904">
          <cell r="A904">
            <v>64347</v>
          </cell>
        </row>
        <row r="905">
          <cell r="A905">
            <v>64392</v>
          </cell>
        </row>
        <row r="906">
          <cell r="A906">
            <v>64396</v>
          </cell>
        </row>
        <row r="907">
          <cell r="A907">
            <v>64406</v>
          </cell>
        </row>
        <row r="908">
          <cell r="A908">
            <v>64454</v>
          </cell>
        </row>
        <row r="909">
          <cell r="A909">
            <v>64535</v>
          </cell>
        </row>
        <row r="910">
          <cell r="A910">
            <v>64570</v>
          </cell>
        </row>
        <row r="911">
          <cell r="A911">
            <v>64591</v>
          </cell>
        </row>
        <row r="912">
          <cell r="A912">
            <v>64604</v>
          </cell>
        </row>
        <row r="913">
          <cell r="A913">
            <v>64644</v>
          </cell>
        </row>
        <row r="914">
          <cell r="A914">
            <v>64651</v>
          </cell>
        </row>
        <row r="915">
          <cell r="A915">
            <v>64703</v>
          </cell>
        </row>
        <row r="916">
          <cell r="A916">
            <v>64704</v>
          </cell>
        </row>
        <row r="917">
          <cell r="A917">
            <v>64749</v>
          </cell>
        </row>
        <row r="918">
          <cell r="A918">
            <v>64761</v>
          </cell>
        </row>
        <row r="919">
          <cell r="A919">
            <v>64771</v>
          </cell>
        </row>
        <row r="920">
          <cell r="A920">
            <v>64811</v>
          </cell>
        </row>
        <row r="921">
          <cell r="A921">
            <v>64900</v>
          </cell>
        </row>
        <row r="922">
          <cell r="A922">
            <v>64935</v>
          </cell>
        </row>
        <row r="923">
          <cell r="A923">
            <v>64956</v>
          </cell>
        </row>
        <row r="924">
          <cell r="A924">
            <v>64969</v>
          </cell>
        </row>
        <row r="925">
          <cell r="A925">
            <v>65009</v>
          </cell>
        </row>
        <row r="926">
          <cell r="A926">
            <v>65016</v>
          </cell>
        </row>
        <row r="927">
          <cell r="A927">
            <v>65060</v>
          </cell>
        </row>
        <row r="928">
          <cell r="A928">
            <v>65061</v>
          </cell>
        </row>
        <row r="929">
          <cell r="A929">
            <v>65106</v>
          </cell>
        </row>
        <row r="930">
          <cell r="A930">
            <v>65126</v>
          </cell>
        </row>
        <row r="931">
          <cell r="A931">
            <v>65136</v>
          </cell>
        </row>
        <row r="932">
          <cell r="A932">
            <v>65168</v>
          </cell>
        </row>
        <row r="933">
          <cell r="A933">
            <v>65265</v>
          </cell>
        </row>
        <row r="934">
          <cell r="A934">
            <v>65300</v>
          </cell>
        </row>
        <row r="935">
          <cell r="A935">
            <v>65321</v>
          </cell>
        </row>
        <row r="936">
          <cell r="A936">
            <v>65334</v>
          </cell>
        </row>
        <row r="937">
          <cell r="A937">
            <v>65374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eltas"/>
      <sheetName val="Planilha5"/>
      <sheetName val="Planilha4"/>
      <sheetName val="Planilha2"/>
      <sheetName val="Planilha1"/>
      <sheetName val="indice"/>
      <sheetName val="Planilha3"/>
      <sheetName val="Geral"/>
      <sheetName val="over 1"/>
      <sheetName val="Superfície"/>
      <sheetName val="Pontos "/>
      <sheetName val="Ptax"/>
    </sheetNames>
    <sheetDataSet>
      <sheetData sheetId="0">
        <row r="1">
          <cell r="D1" t="str">
            <v>Último</v>
          </cell>
          <cell r="E1" t="str">
            <v>Abertura</v>
          </cell>
          <cell r="F1" t="str">
            <v>Máximo</v>
          </cell>
          <cell r="G1" t="str">
            <v>Mínimo</v>
          </cell>
        </row>
        <row r="2">
          <cell r="A2" t="str">
            <v>DOLFUT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D2" t="str">
            <v/>
          </cell>
          <cell r="E2" t="str">
            <v>ABERTURA</v>
          </cell>
          <cell r="G2" t="str">
            <v>VTC</v>
          </cell>
          <cell r="I2" t="str">
            <v>AJUSTE</v>
          </cell>
          <cell r="J2" t="str">
            <v>FECHAMENTO</v>
          </cell>
          <cell r="K2" t="str">
            <v>ÍNDICE</v>
          </cell>
        </row>
        <row r="4">
          <cell r="D4">
            <v>4</v>
          </cell>
        </row>
        <row r="5">
          <cell r="D5">
            <v>3</v>
          </cell>
        </row>
        <row r="6">
          <cell r="D6">
            <v>2</v>
          </cell>
        </row>
        <row r="7">
          <cell r="D7">
            <v>1</v>
          </cell>
        </row>
        <row r="8">
          <cell r="D8" t="str">
            <v>EIXO</v>
          </cell>
          <cell r="K8">
            <v>127030</v>
          </cell>
        </row>
        <row r="9">
          <cell r="D9">
            <v>1</v>
          </cell>
        </row>
        <row r="10">
          <cell r="D10">
            <v>2</v>
          </cell>
        </row>
        <row r="11">
          <cell r="D11">
            <v>3</v>
          </cell>
        </row>
        <row r="12">
          <cell r="D12">
            <v>4</v>
          </cell>
        </row>
      </sheetData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ddeLink xmlns:r="http://schemas.openxmlformats.org/officeDocument/2006/relationships" ddeService="profitchart" ddeTopic="cot">
    <ddeItems>
      <ddeItem name="DOLFUT.ABE" advise="1"/>
      <ddeItem name="DOLFUT.AJA" advise="1"/>
      <ddeItem name="DOLFUT.FEC" advise="1"/>
      <ddeItem name="DOLFUT.MAX" advise="1"/>
      <ddeItem name="DOLFUT.MED" advise="1"/>
      <ddeItem name="DOLFUT.MIN" advise="1"/>
      <ddeItem name="DOLFUT.ULT" advise="1"/>
      <ddeItem name="INDFUT.ABE" advise="1"/>
      <ddeItem name="INDFUT.AJA" advise="1"/>
      <ddeItem name="INDFUT.FEC" advise="1"/>
      <ddeItem name="INDFUT.MAX" advise="1"/>
      <ddeItem name="INDFUT.MED" advise="1"/>
      <ddeItem name="INDFUT.MIN" advise="1"/>
      <ddeItem name="INDFUT.ULT" advise="1"/>
      <ddeItem name="StdDocumentName" ole="1" advise="1"/>
      <ddeItem name="USD/BRL.ABE" advise="1"/>
      <ddeItem name="USD/BRL.FEC" advise="1"/>
      <ddeItem name="USD/BRL.MAX" advise="1"/>
      <ddeItem name="USD/BRL.MED" advise="1"/>
      <ddeItem name="USD/BRL.MIN" advise="1"/>
      <ddeItem name="USD/BRL.ULT" advise="1"/>
    </ddeItems>
  </ddeLin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FE154-7002-4961-A071-D2811A041FD5}">
  <sheetPr>
    <tabColor rgb="FF00FF00"/>
  </sheetPr>
  <dimension ref="B1:AD20003"/>
  <sheetViews>
    <sheetView zoomScale="90" zoomScaleNormal="90" workbookViewId="0">
      <selection activeCell="B14" sqref="B14:C14"/>
    </sheetView>
  </sheetViews>
  <sheetFormatPr defaultRowHeight="15" x14ac:dyDescent="0.25"/>
  <cols>
    <col min="2" max="2" width="30.28515625" bestFit="1" customWidth="1"/>
    <col min="3" max="3" width="10.85546875" style="43" customWidth="1"/>
    <col min="4" max="4" width="3.7109375" customWidth="1"/>
    <col min="5" max="5" width="11.5703125" bestFit="1" customWidth="1"/>
    <col min="9" max="9" width="12" bestFit="1" customWidth="1"/>
    <col min="11" max="11" width="5.42578125" customWidth="1"/>
    <col min="12" max="12" width="11.42578125" style="28" bestFit="1" customWidth="1"/>
    <col min="13" max="15" width="9.140625" style="28"/>
    <col min="16" max="16" width="12" style="28" bestFit="1" customWidth="1"/>
    <col min="17" max="17" width="9.140625" style="28" customWidth="1"/>
    <col min="19" max="19" width="9.5703125" bestFit="1" customWidth="1"/>
  </cols>
  <sheetData>
    <row r="1" spans="2:30" ht="15.75" thickBot="1" x14ac:dyDescent="0.3"/>
    <row r="2" spans="2:30" x14ac:dyDescent="0.25">
      <c r="B2" s="7" t="s">
        <v>185</v>
      </c>
      <c r="C2" s="46">
        <v>5195.8999999999996</v>
      </c>
      <c r="E2" s="44" t="s">
        <v>6</v>
      </c>
      <c r="F2" s="45" t="s">
        <v>7</v>
      </c>
      <c r="G2" s="45" t="s">
        <v>8</v>
      </c>
      <c r="H2" s="45" t="s">
        <v>9</v>
      </c>
      <c r="I2" s="45" t="s">
        <v>10</v>
      </c>
      <c r="J2" s="75" t="s">
        <v>11</v>
      </c>
      <c r="L2" s="248" t="s">
        <v>6</v>
      </c>
      <c r="M2" s="249" t="s">
        <v>7</v>
      </c>
      <c r="N2" s="249" t="s">
        <v>8</v>
      </c>
      <c r="O2" s="249" t="s">
        <v>9</v>
      </c>
      <c r="P2" s="249" t="s">
        <v>10</v>
      </c>
      <c r="Q2" s="252" t="s">
        <v>11</v>
      </c>
      <c r="S2" s="44" t="s">
        <v>43</v>
      </c>
      <c r="T2" s="45">
        <v>1</v>
      </c>
      <c r="U2" s="45">
        <v>5</v>
      </c>
      <c r="V2" s="45">
        <v>10</v>
      </c>
      <c r="W2" s="45">
        <v>25</v>
      </c>
      <c r="X2" s="45">
        <v>37</v>
      </c>
      <c r="Y2" s="45">
        <v>50</v>
      </c>
      <c r="Z2" s="45">
        <v>63</v>
      </c>
      <c r="AA2" s="45">
        <v>75</v>
      </c>
      <c r="AB2" s="45">
        <v>90</v>
      </c>
      <c r="AC2" s="45">
        <v>95</v>
      </c>
      <c r="AD2" s="46">
        <v>99</v>
      </c>
    </row>
    <row r="3" spans="2:30" x14ac:dyDescent="0.25">
      <c r="B3" s="8" t="s">
        <v>1</v>
      </c>
      <c r="C3" s="53">
        <v>-0.46</v>
      </c>
      <c r="E3" s="76">
        <v>45362</v>
      </c>
      <c r="F3" s="57">
        <v>127615</v>
      </c>
      <c r="G3" s="57">
        <v>128235</v>
      </c>
      <c r="H3" s="57">
        <v>127245</v>
      </c>
      <c r="I3" s="57">
        <v>127510</v>
      </c>
      <c r="J3" s="77">
        <f>G3-H3</f>
        <v>990</v>
      </c>
      <c r="L3" s="78">
        <v>45406</v>
      </c>
      <c r="M3" s="250">
        <v>5134.5</v>
      </c>
      <c r="N3" s="250">
        <v>5174</v>
      </c>
      <c r="O3" s="250">
        <v>5126.5</v>
      </c>
      <c r="P3" s="250">
        <v>5157</v>
      </c>
      <c r="Q3" s="252">
        <f>N3-O3</f>
        <v>47.5</v>
      </c>
      <c r="S3" s="47">
        <v>45413</v>
      </c>
      <c r="T3" s="48">
        <v>14.42</v>
      </c>
      <c r="U3" s="48">
        <v>13.34</v>
      </c>
      <c r="V3" s="48">
        <v>12.34</v>
      </c>
      <c r="W3" s="48">
        <v>10.92</v>
      </c>
      <c r="X3" s="48">
        <v>10.23</v>
      </c>
      <c r="Y3" s="48">
        <v>9.73</v>
      </c>
      <c r="Z3" s="48">
        <v>9.3800000000000008</v>
      </c>
      <c r="AA3" s="48">
        <v>9.0299999999999994</v>
      </c>
      <c r="AB3" s="48">
        <v>8.9499999999999993</v>
      </c>
      <c r="AC3" s="48">
        <v>8.94</v>
      </c>
      <c r="AD3" s="49">
        <v>8.94</v>
      </c>
    </row>
    <row r="4" spans="2:30" ht="15.75" thickBot="1" x14ac:dyDescent="0.3">
      <c r="B4" s="8" t="s">
        <v>2</v>
      </c>
      <c r="C4" s="53">
        <v>10.65</v>
      </c>
      <c r="E4" s="76">
        <v>45359</v>
      </c>
      <c r="F4" s="57">
        <v>127535</v>
      </c>
      <c r="G4" s="57">
        <v>128880</v>
      </c>
      <c r="H4" s="57">
        <v>127125</v>
      </c>
      <c r="I4" s="57">
        <v>128330</v>
      </c>
      <c r="J4" s="77">
        <f>G4-H4</f>
        <v>1755</v>
      </c>
      <c r="L4" s="78">
        <v>45405</v>
      </c>
      <c r="M4" s="250">
        <v>5174</v>
      </c>
      <c r="N4" s="250">
        <v>5192.5</v>
      </c>
      <c r="O4" s="250">
        <v>5122</v>
      </c>
      <c r="P4" s="250">
        <v>5138</v>
      </c>
      <c r="Q4" s="252">
        <f>N4-O4</f>
        <v>70.5</v>
      </c>
      <c r="S4" s="50" t="s">
        <v>44</v>
      </c>
      <c r="T4" s="51">
        <f>T3/SQRT(252)</f>
        <v>0.90837461679884268</v>
      </c>
      <c r="U4" s="51">
        <f t="shared" ref="U4:AD4" si="0">U3/SQRT(252)</f>
        <v>0.84034101165718178</v>
      </c>
      <c r="V4" s="51">
        <f t="shared" si="0"/>
        <v>0.7773469328223106</v>
      </c>
      <c r="W4" s="51">
        <f t="shared" si="0"/>
        <v>0.68789534087679349</v>
      </c>
      <c r="X4" s="51">
        <f t="shared" si="0"/>
        <v>0.64442942648073243</v>
      </c>
      <c r="Y4" s="51">
        <f t="shared" si="0"/>
        <v>0.61293238706329678</v>
      </c>
      <c r="Z4" s="51">
        <f t="shared" si="0"/>
        <v>0.59088445947109192</v>
      </c>
      <c r="AA4" s="51">
        <f t="shared" si="0"/>
        <v>0.56883653187888694</v>
      </c>
      <c r="AB4" s="51">
        <f t="shared" si="0"/>
        <v>0.56379700557209722</v>
      </c>
      <c r="AC4" s="51">
        <f t="shared" si="0"/>
        <v>0.56316706478374856</v>
      </c>
      <c r="AD4" s="27">
        <f t="shared" si="0"/>
        <v>0.56316706478374856</v>
      </c>
    </row>
    <row r="5" spans="2:30" ht="15.75" thickBot="1" x14ac:dyDescent="0.3">
      <c r="B5" s="8" t="s">
        <v>3</v>
      </c>
      <c r="C5" s="53">
        <v>5.32</v>
      </c>
      <c r="E5" s="76">
        <v>45358</v>
      </c>
      <c r="F5" s="57">
        <v>130550</v>
      </c>
      <c r="G5" s="57">
        <v>130660</v>
      </c>
      <c r="H5" s="57">
        <v>129375</v>
      </c>
      <c r="I5" s="57">
        <v>129675</v>
      </c>
      <c r="J5" s="77">
        <f>G5-H5</f>
        <v>1285</v>
      </c>
      <c r="L5" s="78">
        <v>45404</v>
      </c>
      <c r="M5" s="250">
        <v>5211</v>
      </c>
      <c r="N5" s="250">
        <v>5222</v>
      </c>
      <c r="O5" s="250">
        <v>5167.5</v>
      </c>
      <c r="P5" s="250">
        <v>5175.5</v>
      </c>
      <c r="Q5" s="252">
        <f>N5-O5</f>
        <v>54.5</v>
      </c>
      <c r="Y5" s="56" t="s">
        <v>45</v>
      </c>
    </row>
    <row r="6" spans="2:30" ht="15.75" thickBot="1" x14ac:dyDescent="0.3">
      <c r="B6" s="8" t="s">
        <v>4</v>
      </c>
      <c r="C6" s="53">
        <v>23</v>
      </c>
      <c r="E6" s="76">
        <v>45357</v>
      </c>
      <c r="F6" s="57">
        <v>130180</v>
      </c>
      <c r="G6" s="57">
        <v>130770</v>
      </c>
      <c r="H6" s="57">
        <v>129890</v>
      </c>
      <c r="I6" s="57">
        <v>130265</v>
      </c>
      <c r="J6" s="77">
        <f>G6-H6</f>
        <v>880</v>
      </c>
      <c r="L6" s="78">
        <v>45401</v>
      </c>
      <c r="M6" s="250">
        <v>5276</v>
      </c>
      <c r="N6" s="250">
        <v>5283.5</v>
      </c>
      <c r="O6" s="250">
        <v>5191</v>
      </c>
      <c r="P6" s="250">
        <v>5210.5</v>
      </c>
      <c r="Q6" s="252">
        <f>N6-O6</f>
        <v>92.5</v>
      </c>
      <c r="Y6" s="55">
        <f>Y3</f>
        <v>9.73</v>
      </c>
    </row>
    <row r="7" spans="2:30" ht="15.75" thickBot="1" x14ac:dyDescent="0.3">
      <c r="B7" s="9" t="s">
        <v>5</v>
      </c>
      <c r="C7" s="54">
        <v>32</v>
      </c>
      <c r="E7" s="76">
        <v>45356</v>
      </c>
      <c r="F7" s="57">
        <v>129660</v>
      </c>
      <c r="G7" s="57">
        <v>130520</v>
      </c>
      <c r="H7" s="57">
        <v>129275</v>
      </c>
      <c r="I7" s="57">
        <v>129685</v>
      </c>
      <c r="J7" s="77">
        <f>G7-H7</f>
        <v>1245</v>
      </c>
      <c r="L7" s="78">
        <v>45400</v>
      </c>
      <c r="M7" s="250">
        <v>5236</v>
      </c>
      <c r="N7" s="250">
        <v>5285</v>
      </c>
      <c r="O7" s="250">
        <v>5234.5</v>
      </c>
      <c r="P7" s="250">
        <v>5245.5</v>
      </c>
      <c r="Q7" s="252">
        <f>N7-O7</f>
        <v>50.5</v>
      </c>
    </row>
    <row r="8" spans="2:30" ht="15.75" thickBot="1" x14ac:dyDescent="0.3">
      <c r="E8" s="78">
        <v>45355</v>
      </c>
      <c r="F8">
        <v>130655</v>
      </c>
      <c r="G8">
        <v>130870</v>
      </c>
      <c r="H8">
        <v>129735</v>
      </c>
      <c r="I8">
        <v>129810</v>
      </c>
      <c r="J8" s="5"/>
      <c r="L8" s="78">
        <v>45399</v>
      </c>
      <c r="M8" s="250">
        <v>5283</v>
      </c>
      <c r="N8" s="250">
        <v>5290.5</v>
      </c>
      <c r="O8" s="250">
        <v>5225.5</v>
      </c>
      <c r="P8" s="5">
        <v>5238</v>
      </c>
    </row>
    <row r="9" spans="2:30" x14ac:dyDescent="0.25">
      <c r="B9" s="7" t="s">
        <v>12</v>
      </c>
      <c r="C9" s="46">
        <v>5.157</v>
      </c>
      <c r="E9" s="78">
        <v>45352</v>
      </c>
      <c r="F9">
        <v>130995</v>
      </c>
      <c r="G9">
        <v>131305</v>
      </c>
      <c r="H9">
        <v>130235</v>
      </c>
      <c r="I9">
        <v>130500</v>
      </c>
      <c r="J9" s="5"/>
      <c r="L9" s="78">
        <v>45398</v>
      </c>
      <c r="M9" s="250">
        <v>5206</v>
      </c>
      <c r="N9" s="250">
        <v>5299</v>
      </c>
      <c r="O9" s="250">
        <v>5205.5</v>
      </c>
      <c r="P9" s="5">
        <v>5295</v>
      </c>
    </row>
    <row r="10" spans="2:30" ht="15.75" thickBot="1" x14ac:dyDescent="0.3">
      <c r="B10" s="9" t="s">
        <v>13</v>
      </c>
      <c r="C10" s="54">
        <v>5.1740000000000004</v>
      </c>
      <c r="E10" s="78">
        <v>45351</v>
      </c>
      <c r="F10">
        <v>132135</v>
      </c>
      <c r="G10">
        <v>132265</v>
      </c>
      <c r="H10">
        <v>130265</v>
      </c>
      <c r="I10">
        <v>130780</v>
      </c>
      <c r="J10" s="5"/>
      <c r="L10" s="78">
        <v>45397</v>
      </c>
      <c r="M10" s="250">
        <v>5116.5</v>
      </c>
      <c r="N10" s="250">
        <v>5223</v>
      </c>
      <c r="O10" s="250">
        <v>5112</v>
      </c>
      <c r="P10" s="5">
        <v>5194.5</v>
      </c>
    </row>
    <row r="11" spans="2:30" x14ac:dyDescent="0.25">
      <c r="B11" s="7" t="s">
        <v>14</v>
      </c>
      <c r="C11" s="46">
        <v>5188</v>
      </c>
      <c r="E11" s="78">
        <v>45350</v>
      </c>
      <c r="F11">
        <v>132900</v>
      </c>
      <c r="G11">
        <v>133080</v>
      </c>
      <c r="H11">
        <v>131435</v>
      </c>
      <c r="I11">
        <v>131840</v>
      </c>
      <c r="J11" s="5"/>
      <c r="L11" s="78">
        <v>45394</v>
      </c>
      <c r="M11" s="250">
        <v>5125.5</v>
      </c>
      <c r="N11" s="250">
        <v>5157.5</v>
      </c>
      <c r="O11" s="250">
        <v>5116.5</v>
      </c>
      <c r="P11" s="5">
        <v>5127.5</v>
      </c>
    </row>
    <row r="12" spans="2:30" ht="15.75" thickBot="1" x14ac:dyDescent="0.3">
      <c r="B12" s="9" t="s">
        <v>170</v>
      </c>
      <c r="C12" s="54">
        <v>6.33</v>
      </c>
      <c r="E12" s="78">
        <v>45349</v>
      </c>
      <c r="F12">
        <v>131885</v>
      </c>
      <c r="G12">
        <v>133590</v>
      </c>
      <c r="H12">
        <v>131710</v>
      </c>
      <c r="I12">
        <v>133360</v>
      </c>
      <c r="J12" s="5"/>
      <c r="L12" s="78">
        <v>45393</v>
      </c>
      <c r="M12" s="250">
        <v>5083</v>
      </c>
      <c r="N12" s="250">
        <v>5103.5</v>
      </c>
      <c r="O12" s="250">
        <v>5068.5</v>
      </c>
      <c r="P12" s="5">
        <v>5102</v>
      </c>
    </row>
    <row r="13" spans="2:30" ht="15.75" thickBot="1" x14ac:dyDescent="0.3">
      <c r="E13" s="78">
        <v>45348</v>
      </c>
      <c r="F13">
        <v>131260</v>
      </c>
      <c r="G13">
        <v>131780</v>
      </c>
      <c r="H13">
        <v>130865</v>
      </c>
      <c r="I13">
        <v>131270</v>
      </c>
      <c r="J13" s="5"/>
      <c r="L13" s="78">
        <v>45378</v>
      </c>
      <c r="M13" s="250">
        <v>4983.46</v>
      </c>
      <c r="N13" s="250">
        <v>5004</v>
      </c>
      <c r="O13" s="250">
        <v>4981.96</v>
      </c>
      <c r="P13" s="5">
        <v>5002.5</v>
      </c>
    </row>
    <row r="14" spans="2:30" x14ac:dyDescent="0.25">
      <c r="B14" s="166" t="s">
        <v>66</v>
      </c>
      <c r="C14" s="167">
        <v>252</v>
      </c>
      <c r="E14" s="78">
        <v>45345</v>
      </c>
      <c r="F14">
        <v>132200</v>
      </c>
      <c r="G14">
        <v>132480</v>
      </c>
      <c r="H14">
        <v>130860</v>
      </c>
      <c r="I14">
        <v>131500</v>
      </c>
      <c r="J14" s="5"/>
      <c r="L14" s="78">
        <v>45377</v>
      </c>
      <c r="M14" s="250">
        <v>4977.45</v>
      </c>
      <c r="N14" s="250">
        <v>5002</v>
      </c>
      <c r="O14" s="250">
        <v>4973.4399999999996</v>
      </c>
      <c r="P14" s="5">
        <v>4985.97</v>
      </c>
    </row>
    <row r="15" spans="2:30" ht="15.75" thickBot="1" x14ac:dyDescent="0.3">
      <c r="B15" s="168" t="s">
        <v>67</v>
      </c>
      <c r="C15" s="169">
        <v>360</v>
      </c>
      <c r="E15" s="78">
        <v>45344</v>
      </c>
      <c r="F15">
        <v>132900</v>
      </c>
      <c r="G15">
        <v>133005</v>
      </c>
      <c r="H15">
        <v>131825</v>
      </c>
      <c r="I15">
        <v>132040</v>
      </c>
      <c r="J15" s="5"/>
      <c r="L15" s="78">
        <v>45376</v>
      </c>
      <c r="M15" s="250">
        <v>5003</v>
      </c>
      <c r="N15" s="250">
        <v>5015.0200000000004</v>
      </c>
      <c r="O15" s="250">
        <v>4980.96</v>
      </c>
      <c r="P15" s="5">
        <v>4983.46</v>
      </c>
    </row>
    <row r="16" spans="2:30" x14ac:dyDescent="0.25">
      <c r="B16" s="7" t="s">
        <v>15</v>
      </c>
      <c r="C16" s="46">
        <v>5018.5</v>
      </c>
      <c r="E16" s="78">
        <v>45343</v>
      </c>
      <c r="F16">
        <v>131555</v>
      </c>
      <c r="G16">
        <v>132250</v>
      </c>
      <c r="H16">
        <v>131225</v>
      </c>
      <c r="I16">
        <v>132250</v>
      </c>
      <c r="J16" s="5"/>
      <c r="L16" s="78">
        <v>45373</v>
      </c>
      <c r="M16" s="250">
        <v>5009.51</v>
      </c>
      <c r="N16" s="250">
        <v>5019.03</v>
      </c>
      <c r="O16" s="250">
        <v>4990.9799999999996</v>
      </c>
      <c r="P16" s="5">
        <v>5013.5200000000004</v>
      </c>
    </row>
    <row r="17" spans="2:22" x14ac:dyDescent="0.25">
      <c r="B17" s="8" t="s">
        <v>16</v>
      </c>
      <c r="C17" s="53">
        <v>5072</v>
      </c>
      <c r="E17" s="78">
        <v>45342</v>
      </c>
      <c r="F17">
        <v>130400</v>
      </c>
      <c r="G17">
        <v>132055</v>
      </c>
      <c r="H17">
        <v>130085</v>
      </c>
      <c r="I17">
        <v>132050</v>
      </c>
      <c r="J17" s="5"/>
      <c r="L17" s="78">
        <v>45372</v>
      </c>
      <c r="M17" s="250">
        <v>4969.4399999999996</v>
      </c>
      <c r="N17" s="250">
        <v>4995.99</v>
      </c>
      <c r="O17" s="250">
        <v>4960.92</v>
      </c>
      <c r="P17" s="5">
        <v>4985.47</v>
      </c>
    </row>
    <row r="18" spans="2:22" x14ac:dyDescent="0.25">
      <c r="B18" s="8" t="s">
        <v>17</v>
      </c>
      <c r="C18" s="176">
        <v>5105</v>
      </c>
      <c r="E18" s="78">
        <v>45341</v>
      </c>
      <c r="F18">
        <v>130540</v>
      </c>
      <c r="G18">
        <v>131100</v>
      </c>
      <c r="H18">
        <v>130085</v>
      </c>
      <c r="I18">
        <v>131100</v>
      </c>
      <c r="J18" s="5"/>
      <c r="L18" s="78">
        <v>45371</v>
      </c>
      <c r="M18" s="250">
        <v>5043.08</v>
      </c>
      <c r="N18" s="250">
        <v>5043.58</v>
      </c>
      <c r="O18" s="250">
        <v>4975.45</v>
      </c>
      <c r="P18" s="5">
        <v>4981.46</v>
      </c>
    </row>
    <row r="19" spans="2:22" x14ac:dyDescent="0.25">
      <c r="B19" s="8" t="s">
        <v>18</v>
      </c>
      <c r="C19" s="176">
        <v>5018.5</v>
      </c>
      <c r="E19" s="78">
        <v>45338</v>
      </c>
      <c r="F19">
        <v>130200</v>
      </c>
      <c r="G19">
        <v>131165</v>
      </c>
      <c r="H19">
        <v>129695</v>
      </c>
      <c r="I19">
        <v>130815</v>
      </c>
      <c r="J19" s="5"/>
      <c r="L19" s="78">
        <v>45370</v>
      </c>
      <c r="M19" s="250">
        <v>5054.6000000000004</v>
      </c>
      <c r="N19" s="250">
        <v>5066.12</v>
      </c>
      <c r="O19" s="250">
        <v>5021.04</v>
      </c>
      <c r="P19" s="5">
        <v>5043.08</v>
      </c>
      <c r="R19" s="28"/>
      <c r="S19" s="28"/>
      <c r="T19" s="28"/>
      <c r="U19" s="28"/>
      <c r="V19" s="28"/>
    </row>
    <row r="20" spans="2:22" x14ac:dyDescent="0.25">
      <c r="B20" s="8" t="s">
        <v>19</v>
      </c>
      <c r="C20" s="176">
        <v>5066</v>
      </c>
      <c r="E20" s="78">
        <v>45337</v>
      </c>
      <c r="F20">
        <v>129500</v>
      </c>
      <c r="G20">
        <v>129925</v>
      </c>
      <c r="H20">
        <v>128985</v>
      </c>
      <c r="I20">
        <v>129890</v>
      </c>
      <c r="J20" s="5"/>
      <c r="L20" s="78">
        <v>45369</v>
      </c>
      <c r="M20" s="250">
        <v>5000.5</v>
      </c>
      <c r="N20" s="250">
        <v>5048.59</v>
      </c>
      <c r="O20" s="250">
        <v>4995.99</v>
      </c>
      <c r="P20" s="5">
        <v>5048.59</v>
      </c>
      <c r="R20" s="28"/>
      <c r="S20" s="28"/>
      <c r="T20" s="28"/>
      <c r="U20" s="28"/>
      <c r="V20" s="28"/>
    </row>
    <row r="21" spans="2:22" ht="15.75" thickBot="1" x14ac:dyDescent="0.3">
      <c r="B21" s="9" t="s">
        <v>20</v>
      </c>
      <c r="C21" s="177">
        <v>4950</v>
      </c>
      <c r="E21" s="78">
        <v>45336</v>
      </c>
      <c r="F21">
        <v>129445</v>
      </c>
      <c r="G21">
        <v>129760</v>
      </c>
      <c r="H21">
        <v>128765</v>
      </c>
      <c r="I21">
        <v>129200</v>
      </c>
      <c r="J21" s="5"/>
      <c r="L21" s="78">
        <v>45366</v>
      </c>
      <c r="M21" s="250">
        <v>5001.5</v>
      </c>
      <c r="N21" s="250">
        <v>5015.0200000000004</v>
      </c>
      <c r="O21" s="250">
        <v>4995.49</v>
      </c>
      <c r="P21" s="5">
        <v>5012.5200000000004</v>
      </c>
      <c r="R21" s="28"/>
      <c r="S21" s="28"/>
      <c r="T21" s="28"/>
      <c r="U21" s="28"/>
      <c r="V21" s="28"/>
    </row>
    <row r="22" spans="2:22" ht="15.75" thickBot="1" x14ac:dyDescent="0.3">
      <c r="E22" s="78">
        <v>45331</v>
      </c>
      <c r="F22">
        <v>130576.85</v>
      </c>
      <c r="G22">
        <v>131120.59</v>
      </c>
      <c r="H22">
        <v>129662.17</v>
      </c>
      <c r="I22">
        <v>130150</v>
      </c>
      <c r="J22" s="5"/>
      <c r="L22" s="78">
        <v>45365</v>
      </c>
      <c r="M22" s="250">
        <v>4978.45</v>
      </c>
      <c r="N22" s="250">
        <v>5013.5200000000004</v>
      </c>
      <c r="O22" s="250">
        <v>4967.93</v>
      </c>
      <c r="P22" s="5">
        <v>5009.51</v>
      </c>
      <c r="R22" s="28"/>
      <c r="S22" s="28"/>
      <c r="T22" s="28"/>
      <c r="U22" s="28"/>
      <c r="V22" s="28"/>
    </row>
    <row r="23" spans="2:22" x14ac:dyDescent="0.25">
      <c r="B23" s="2"/>
      <c r="C23" s="46"/>
      <c r="E23" s="78">
        <v>45330</v>
      </c>
      <c r="F23">
        <v>132020.03</v>
      </c>
      <c r="G23">
        <v>132314.76</v>
      </c>
      <c r="H23">
        <v>130058.53</v>
      </c>
      <c r="I23">
        <v>130383.75</v>
      </c>
      <c r="J23" s="5"/>
      <c r="L23" s="78">
        <v>45364</v>
      </c>
      <c r="M23" s="250">
        <v>4979.46</v>
      </c>
      <c r="N23" s="250">
        <v>5002</v>
      </c>
      <c r="O23" s="250">
        <v>4976.95</v>
      </c>
      <c r="P23" s="5">
        <v>4983.96</v>
      </c>
      <c r="R23" s="28"/>
      <c r="V23" s="28"/>
    </row>
    <row r="24" spans="2:22" ht="15.75" thickBot="1" x14ac:dyDescent="0.3">
      <c r="B24" s="58"/>
      <c r="C24" s="54"/>
      <c r="E24" s="78">
        <v>45329</v>
      </c>
      <c r="F24">
        <v>132955.04</v>
      </c>
      <c r="G24">
        <v>132955.04</v>
      </c>
      <c r="H24">
        <v>131679.56</v>
      </c>
      <c r="I24">
        <v>132172.48000000001</v>
      </c>
      <c r="J24" s="5"/>
      <c r="L24" s="78">
        <v>45363</v>
      </c>
      <c r="M24" s="250">
        <v>4991.4799999999996</v>
      </c>
      <c r="N24" s="250">
        <v>5009.01</v>
      </c>
      <c r="O24" s="250">
        <v>4972.9399999999996</v>
      </c>
      <c r="P24" s="5">
        <v>4982.96</v>
      </c>
    </row>
    <row r="25" spans="2:22" ht="15.75" thickBot="1" x14ac:dyDescent="0.3">
      <c r="E25" s="78">
        <v>45328</v>
      </c>
      <c r="F25">
        <v>130089.02</v>
      </c>
      <c r="G25">
        <v>133239.60999999999</v>
      </c>
      <c r="H25">
        <v>129992.47</v>
      </c>
      <c r="I25">
        <v>133239.60999999999</v>
      </c>
      <c r="J25" s="5"/>
      <c r="L25" s="78">
        <v>45362</v>
      </c>
      <c r="M25" s="250">
        <v>4998.49</v>
      </c>
      <c r="N25" s="250">
        <v>5016.53</v>
      </c>
      <c r="O25" s="250">
        <v>4976.45</v>
      </c>
      <c r="P25" s="5">
        <v>4995.49</v>
      </c>
    </row>
    <row r="26" spans="2:22" x14ac:dyDescent="0.25">
      <c r="B26" s="7" t="s">
        <v>90</v>
      </c>
      <c r="C26" s="175">
        <v>127975</v>
      </c>
      <c r="E26" s="78">
        <v>45327</v>
      </c>
      <c r="F26">
        <v>129433.49</v>
      </c>
      <c r="G26">
        <v>130160.16</v>
      </c>
      <c r="H26">
        <v>128676.34</v>
      </c>
      <c r="I26">
        <v>129895.92</v>
      </c>
      <c r="J26" s="5"/>
      <c r="L26" s="78">
        <v>45359</v>
      </c>
      <c r="M26" s="250">
        <v>4968.9399999999996</v>
      </c>
      <c r="N26" s="250">
        <v>5009.51</v>
      </c>
      <c r="O26" s="250">
        <v>4968.9399999999996</v>
      </c>
      <c r="P26" s="5">
        <v>5001.5</v>
      </c>
      <c r="S26" s="28"/>
    </row>
    <row r="27" spans="2:22" x14ac:dyDescent="0.25">
      <c r="B27" s="8" t="s">
        <v>91</v>
      </c>
      <c r="C27" s="176">
        <v>126630</v>
      </c>
      <c r="E27" s="78">
        <v>45324</v>
      </c>
      <c r="F27">
        <v>130922.4</v>
      </c>
      <c r="G27">
        <v>131308.60999999999</v>
      </c>
      <c r="H27">
        <v>128930.42</v>
      </c>
      <c r="I27">
        <v>129662.17</v>
      </c>
      <c r="J27" s="5"/>
      <c r="L27" s="78">
        <v>45359</v>
      </c>
      <c r="M27" s="250">
        <v>4968.9399999999996</v>
      </c>
      <c r="N27" s="250">
        <v>5009.51</v>
      </c>
      <c r="O27" s="250">
        <v>4968.9399999999996</v>
      </c>
      <c r="P27" s="5">
        <v>5001.5</v>
      </c>
      <c r="S27" s="28"/>
    </row>
    <row r="28" spans="2:22" x14ac:dyDescent="0.25">
      <c r="B28" s="8" t="s">
        <v>92</v>
      </c>
      <c r="C28" s="176">
        <v>127720</v>
      </c>
      <c r="E28" s="78">
        <v>45323</v>
      </c>
      <c r="F28">
        <v>130587.02</v>
      </c>
      <c r="G28">
        <v>131044.36</v>
      </c>
      <c r="H28">
        <v>129626.59</v>
      </c>
      <c r="I28">
        <v>130907.16</v>
      </c>
      <c r="J28" s="5"/>
      <c r="L28" s="78">
        <v>45358</v>
      </c>
      <c r="M28" s="250">
        <v>4954.41</v>
      </c>
      <c r="N28" s="250">
        <v>4961.92</v>
      </c>
      <c r="O28" s="250">
        <v>4950.3999999999996</v>
      </c>
      <c r="P28" s="5">
        <v>4953.41</v>
      </c>
      <c r="S28" s="28"/>
    </row>
    <row r="29" spans="2:22" x14ac:dyDescent="0.25">
      <c r="B29" s="8" t="s">
        <v>93</v>
      </c>
      <c r="C29" s="176">
        <v>125850</v>
      </c>
      <c r="E29" s="78">
        <v>45322</v>
      </c>
      <c r="F29">
        <v>129682.49</v>
      </c>
      <c r="G29">
        <v>132172.48000000001</v>
      </c>
      <c r="H29">
        <v>129601.19</v>
      </c>
      <c r="I29">
        <v>130083.94</v>
      </c>
      <c r="J29" s="5"/>
      <c r="L29" s="78">
        <v>45357</v>
      </c>
      <c r="M29" s="250">
        <v>4965.43</v>
      </c>
      <c r="N29" s="250">
        <v>4968.9399999999996</v>
      </c>
      <c r="O29" s="250">
        <v>4952.3999999999996</v>
      </c>
      <c r="P29" s="5">
        <v>4967.43</v>
      </c>
      <c r="R29" s="28"/>
      <c r="S29" s="28"/>
    </row>
    <row r="30" spans="2:22" x14ac:dyDescent="0.25">
      <c r="B30" s="8" t="s">
        <v>94</v>
      </c>
      <c r="C30" s="176">
        <v>127795</v>
      </c>
      <c r="E30" s="78">
        <v>45321</v>
      </c>
      <c r="F30">
        <v>130922.4</v>
      </c>
      <c r="G30">
        <v>131364.5</v>
      </c>
      <c r="H30">
        <v>129580.86</v>
      </c>
      <c r="I30">
        <v>129743.47</v>
      </c>
      <c r="J30" s="5"/>
      <c r="L30" s="78">
        <v>45356</v>
      </c>
      <c r="M30" s="250">
        <v>4971.9399999999996</v>
      </c>
      <c r="N30" s="250">
        <v>4981.96</v>
      </c>
      <c r="O30" s="250">
        <v>4959.92</v>
      </c>
      <c r="P30" s="5">
        <v>4977.45</v>
      </c>
      <c r="R30" s="28"/>
      <c r="S30" s="28"/>
    </row>
    <row r="31" spans="2:22" ht="15.75" thickBot="1" x14ac:dyDescent="0.3">
      <c r="B31" s="9" t="s">
        <v>95</v>
      </c>
      <c r="C31" s="177">
        <v>114230</v>
      </c>
      <c r="E31" s="78">
        <v>45320</v>
      </c>
      <c r="F31">
        <v>131811.68</v>
      </c>
      <c r="G31">
        <v>131811.68</v>
      </c>
      <c r="H31">
        <v>130424.41</v>
      </c>
      <c r="I31">
        <v>131206.97</v>
      </c>
      <c r="J31" s="5"/>
      <c r="L31" s="80">
        <v>45355</v>
      </c>
      <c r="M31" s="251">
        <v>4973.95</v>
      </c>
      <c r="N31" s="251">
        <v>4979.46</v>
      </c>
      <c r="O31" s="251">
        <v>4960.92</v>
      </c>
      <c r="P31" s="81">
        <v>4968.4399999999996</v>
      </c>
      <c r="R31" s="28"/>
      <c r="S31" s="28"/>
    </row>
    <row r="32" spans="2:22" ht="15.75" thickBot="1" x14ac:dyDescent="0.3">
      <c r="E32" s="78">
        <v>45317</v>
      </c>
      <c r="F32">
        <v>131262.87</v>
      </c>
      <c r="G32">
        <v>131918.39999999999</v>
      </c>
      <c r="H32">
        <v>130470.14</v>
      </c>
      <c r="I32">
        <v>131430.56</v>
      </c>
      <c r="J32" s="5"/>
      <c r="L32" s="80">
        <v>45352</v>
      </c>
      <c r="M32" s="251">
        <v>4978.45</v>
      </c>
      <c r="N32" s="251">
        <v>4996.49</v>
      </c>
      <c r="O32" s="251">
        <v>4967.43</v>
      </c>
      <c r="P32" s="81">
        <v>4976.45</v>
      </c>
      <c r="R32" s="28"/>
      <c r="S32" s="173"/>
    </row>
    <row r="33" spans="2:19" ht="15.75" thickBot="1" x14ac:dyDescent="0.3">
      <c r="B33" s="21" t="s">
        <v>98</v>
      </c>
      <c r="C33" s="147">
        <v>5135</v>
      </c>
      <c r="E33" s="78">
        <v>45316</v>
      </c>
      <c r="F33">
        <v>130749.63</v>
      </c>
      <c r="G33">
        <v>131420.4</v>
      </c>
      <c r="H33">
        <v>130500.63</v>
      </c>
      <c r="I33">
        <v>130769.96</v>
      </c>
      <c r="J33" s="5"/>
      <c r="L33" s="80">
        <v>45351</v>
      </c>
      <c r="M33" s="251">
        <v>4982.96</v>
      </c>
      <c r="N33" s="251">
        <v>5022.04</v>
      </c>
      <c r="O33" s="251">
        <v>4982.46</v>
      </c>
      <c r="P33" s="81">
        <v>4993.4799999999996</v>
      </c>
      <c r="R33" s="28"/>
      <c r="S33" s="173"/>
    </row>
    <row r="34" spans="2:19" ht="15.75" thickBot="1" x14ac:dyDescent="0.3">
      <c r="B34" s="21" t="s">
        <v>99</v>
      </c>
      <c r="C34" s="147">
        <v>5076.5</v>
      </c>
      <c r="E34" s="78">
        <v>45315</v>
      </c>
      <c r="F34">
        <v>131872.66</v>
      </c>
      <c r="G34">
        <v>132340.17000000001</v>
      </c>
      <c r="H34">
        <v>130348.18</v>
      </c>
      <c r="I34">
        <v>130393.92</v>
      </c>
      <c r="J34" s="5"/>
      <c r="L34" s="80">
        <v>45350</v>
      </c>
      <c r="M34" s="251">
        <v>4971.38</v>
      </c>
      <c r="N34" s="251">
        <v>5001.03</v>
      </c>
      <c r="O34" s="251">
        <v>4967.3599999999997</v>
      </c>
      <c r="P34" s="81">
        <v>4990.9799999999996</v>
      </c>
      <c r="R34" s="28"/>
      <c r="S34" s="28"/>
    </row>
    <row r="35" spans="2:19" x14ac:dyDescent="0.25">
      <c r="E35" s="78">
        <v>45314</v>
      </c>
      <c r="F35">
        <v>129585.94</v>
      </c>
      <c r="G35">
        <v>131252.71</v>
      </c>
      <c r="H35">
        <v>129580.86</v>
      </c>
      <c r="I35">
        <v>131140.91</v>
      </c>
      <c r="J35" s="5"/>
      <c r="L35" s="80">
        <v>45349</v>
      </c>
      <c r="M35" s="251">
        <v>5004.05</v>
      </c>
      <c r="N35" s="251">
        <v>5006.0600000000004</v>
      </c>
      <c r="O35" s="251">
        <v>4954.29</v>
      </c>
      <c r="P35" s="81">
        <v>4958.3100000000004</v>
      </c>
    </row>
    <row r="36" spans="2:19" x14ac:dyDescent="0.25">
      <c r="E36" s="78">
        <v>45313</v>
      </c>
      <c r="F36">
        <v>130581.94</v>
      </c>
      <c r="G36">
        <v>130739.47</v>
      </c>
      <c r="H36">
        <v>128640.76</v>
      </c>
      <c r="I36">
        <v>129321.7</v>
      </c>
      <c r="J36" s="5"/>
      <c r="L36" s="80">
        <v>45348</v>
      </c>
      <c r="M36" s="251">
        <v>5013.09</v>
      </c>
      <c r="N36" s="251">
        <v>5023.1499999999996</v>
      </c>
      <c r="O36" s="251">
        <v>4998.01</v>
      </c>
      <c r="P36" s="81">
        <v>5011.08</v>
      </c>
    </row>
    <row r="37" spans="2:19" x14ac:dyDescent="0.25">
      <c r="E37" s="78">
        <v>45310</v>
      </c>
      <c r="F37">
        <v>130749.63</v>
      </c>
      <c r="G37">
        <v>130993.55</v>
      </c>
      <c r="H37">
        <v>129377.60000000001</v>
      </c>
      <c r="I37">
        <v>130393.92</v>
      </c>
      <c r="J37" s="5"/>
      <c r="L37" s="80">
        <v>45345</v>
      </c>
      <c r="M37" s="251">
        <v>4987.46</v>
      </c>
      <c r="N37" s="251">
        <v>5025.66</v>
      </c>
      <c r="O37" s="251">
        <v>4987.46</v>
      </c>
      <c r="P37" s="81">
        <v>5023.6499999999996</v>
      </c>
    </row>
    <row r="38" spans="2:19" x14ac:dyDescent="0.25">
      <c r="E38" s="78">
        <v>45309</v>
      </c>
      <c r="F38">
        <v>131867.57999999999</v>
      </c>
      <c r="G38">
        <v>132319.84</v>
      </c>
      <c r="H38">
        <v>130139.84</v>
      </c>
      <c r="I38">
        <v>130144.92</v>
      </c>
      <c r="J38" s="5"/>
      <c r="L38" s="80">
        <v>45344</v>
      </c>
      <c r="M38" s="251">
        <v>4954.29</v>
      </c>
      <c r="N38" s="251">
        <v>4994.5</v>
      </c>
      <c r="O38" s="251">
        <v>4946.75</v>
      </c>
      <c r="P38" s="81">
        <v>4989.97</v>
      </c>
    </row>
    <row r="39" spans="2:19" x14ac:dyDescent="0.25">
      <c r="E39" s="78">
        <v>45308</v>
      </c>
      <c r="F39">
        <v>131704.97</v>
      </c>
      <c r="G39">
        <v>132284.26999999999</v>
      </c>
      <c r="H39">
        <v>131095.18</v>
      </c>
      <c r="I39">
        <v>131278.12</v>
      </c>
      <c r="J39" s="5"/>
      <c r="L39" s="80">
        <v>45343</v>
      </c>
      <c r="M39" s="251">
        <v>4957.8100000000004</v>
      </c>
      <c r="N39" s="251">
        <v>4974.8900000000003</v>
      </c>
      <c r="O39" s="251">
        <v>4951.2700000000004</v>
      </c>
      <c r="P39" s="81">
        <v>4965.34</v>
      </c>
    </row>
    <row r="40" spans="2:19" x14ac:dyDescent="0.25">
      <c r="E40" s="78">
        <v>45307</v>
      </c>
      <c r="F40">
        <v>134128.89000000001</v>
      </c>
      <c r="G40">
        <v>134184.79</v>
      </c>
      <c r="H40">
        <v>132136.91</v>
      </c>
      <c r="I40">
        <v>132192.79999999999</v>
      </c>
      <c r="J40" s="5"/>
      <c r="L40" s="80">
        <v>45342</v>
      </c>
      <c r="M40" s="251">
        <v>4994.5</v>
      </c>
      <c r="N40" s="251">
        <v>4995.5</v>
      </c>
      <c r="O40" s="251">
        <v>4954.29</v>
      </c>
      <c r="P40" s="81">
        <v>4954.29</v>
      </c>
    </row>
    <row r="41" spans="2:19" x14ac:dyDescent="0.25">
      <c r="E41" s="78">
        <v>45306</v>
      </c>
      <c r="F41">
        <v>133905.29999999999</v>
      </c>
      <c r="G41">
        <v>134987.69</v>
      </c>
      <c r="H41">
        <v>133407.31</v>
      </c>
      <c r="I41">
        <v>134789.5</v>
      </c>
      <c r="J41" s="5"/>
      <c r="L41" s="80">
        <v>45341</v>
      </c>
      <c r="M41" s="251">
        <v>5001.03</v>
      </c>
      <c r="N41" s="251">
        <v>5003.04</v>
      </c>
      <c r="O41" s="251">
        <v>4983.4399999999996</v>
      </c>
      <c r="P41" s="81">
        <v>4988.97</v>
      </c>
    </row>
    <row r="42" spans="2:19" x14ac:dyDescent="0.25">
      <c r="E42" s="78">
        <v>45303</v>
      </c>
      <c r="F42">
        <v>133696.95999999999</v>
      </c>
      <c r="G42">
        <v>135201.10999999999</v>
      </c>
      <c r="H42">
        <v>133534.35</v>
      </c>
      <c r="I42">
        <v>134154.29999999999</v>
      </c>
      <c r="J42" s="5"/>
      <c r="L42" s="80">
        <v>45338</v>
      </c>
      <c r="M42" s="251">
        <v>5000.53</v>
      </c>
      <c r="N42" s="251">
        <v>5020.63</v>
      </c>
      <c r="O42" s="251">
        <v>4991.4799999999996</v>
      </c>
      <c r="P42" s="81">
        <v>5001.03</v>
      </c>
    </row>
    <row r="43" spans="2:19" x14ac:dyDescent="0.25">
      <c r="E43" s="78">
        <v>45302</v>
      </c>
      <c r="F43">
        <v>134098.41</v>
      </c>
      <c r="G43">
        <v>134586.23999999999</v>
      </c>
      <c r="H43">
        <v>133097.32999999999</v>
      </c>
      <c r="I43">
        <v>133849.41</v>
      </c>
      <c r="J43" s="5"/>
      <c r="L43" s="80">
        <v>45337</v>
      </c>
      <c r="M43" s="251">
        <v>4989.47</v>
      </c>
      <c r="N43" s="251">
        <v>5016.1099999999997</v>
      </c>
      <c r="O43" s="251">
        <v>4989.47</v>
      </c>
      <c r="P43" s="81">
        <v>5006.5600000000004</v>
      </c>
    </row>
    <row r="44" spans="2:19" x14ac:dyDescent="0.25">
      <c r="E44" s="78">
        <v>45301</v>
      </c>
      <c r="F44">
        <v>134723.44</v>
      </c>
      <c r="G44">
        <v>135216.35999999999</v>
      </c>
      <c r="H44">
        <v>133747.76999999999</v>
      </c>
      <c r="I44">
        <v>134052.67000000001</v>
      </c>
      <c r="J44" s="5"/>
      <c r="L44" s="80">
        <v>45336</v>
      </c>
      <c r="M44" s="251">
        <v>5009.57</v>
      </c>
      <c r="N44" s="251">
        <v>5012.59</v>
      </c>
      <c r="O44" s="251">
        <v>4997.01</v>
      </c>
      <c r="P44" s="81">
        <v>5001.53</v>
      </c>
    </row>
    <row r="45" spans="2:19" x14ac:dyDescent="0.25">
      <c r="E45" s="78">
        <v>45300</v>
      </c>
      <c r="F45">
        <v>135602.56</v>
      </c>
      <c r="G45">
        <v>135668.62</v>
      </c>
      <c r="H45">
        <v>134525.26</v>
      </c>
      <c r="I45">
        <v>134713.28</v>
      </c>
      <c r="J45" s="5"/>
      <c r="L45" s="80">
        <v>45331</v>
      </c>
      <c r="M45" s="251">
        <v>5025.66</v>
      </c>
      <c r="N45" s="251">
        <v>5025.66</v>
      </c>
      <c r="O45" s="251">
        <v>4985.45</v>
      </c>
      <c r="P45" s="81">
        <v>4986.45</v>
      </c>
    </row>
    <row r="46" spans="2:19" x14ac:dyDescent="0.25">
      <c r="E46" s="78">
        <v>45299</v>
      </c>
      <c r="F46">
        <v>135068.99</v>
      </c>
      <c r="G46">
        <v>136227.6</v>
      </c>
      <c r="H46">
        <v>134469.35999999999</v>
      </c>
      <c r="I46">
        <v>136227.6</v>
      </c>
      <c r="J46" s="5"/>
      <c r="L46" s="80">
        <v>45330</v>
      </c>
      <c r="M46" s="251">
        <v>5011.08</v>
      </c>
      <c r="N46" s="251">
        <v>5037.72</v>
      </c>
      <c r="O46" s="251">
        <v>5009.07</v>
      </c>
      <c r="P46" s="81">
        <v>5030.18</v>
      </c>
    </row>
    <row r="47" spans="2:19" x14ac:dyDescent="0.25">
      <c r="E47" s="78">
        <v>45296</v>
      </c>
      <c r="F47">
        <v>134474.44</v>
      </c>
      <c r="G47">
        <v>136227.6</v>
      </c>
      <c r="H47">
        <v>133991.69</v>
      </c>
      <c r="I47">
        <v>135683.85999999999</v>
      </c>
      <c r="J47" s="5"/>
      <c r="L47" s="80">
        <v>45329</v>
      </c>
      <c r="M47" s="251">
        <v>4998.01</v>
      </c>
      <c r="N47" s="251">
        <v>5009.57</v>
      </c>
      <c r="O47" s="251">
        <v>4986.96</v>
      </c>
      <c r="P47" s="81">
        <v>5003.54</v>
      </c>
    </row>
    <row r="48" spans="2:19" x14ac:dyDescent="0.25">
      <c r="E48" s="78">
        <v>45295</v>
      </c>
      <c r="F48">
        <v>136751</v>
      </c>
      <c r="G48">
        <v>136791.65</v>
      </c>
      <c r="H48">
        <v>134555.75</v>
      </c>
      <c r="I48">
        <v>134631.97</v>
      </c>
      <c r="J48" s="5"/>
      <c r="L48" s="80">
        <v>45328</v>
      </c>
      <c r="M48" s="251">
        <v>5015.1000000000004</v>
      </c>
      <c r="N48" s="251">
        <v>5017.1099999999997</v>
      </c>
      <c r="O48" s="251">
        <v>4986.45</v>
      </c>
      <c r="P48" s="81">
        <v>4999.5200000000004</v>
      </c>
    </row>
    <row r="49" spans="5:16" x14ac:dyDescent="0.25">
      <c r="E49" s="78">
        <v>45294</v>
      </c>
      <c r="F49">
        <v>136212.35</v>
      </c>
      <c r="G49">
        <v>137355.71</v>
      </c>
      <c r="H49">
        <v>135800.74</v>
      </c>
      <c r="I49">
        <v>136751</v>
      </c>
      <c r="J49" s="5"/>
      <c r="L49" s="80">
        <v>45327</v>
      </c>
      <c r="M49" s="251">
        <v>5018.62</v>
      </c>
      <c r="N49" s="251">
        <v>5054.8100000000004</v>
      </c>
      <c r="O49" s="251">
        <v>5006.5600000000004</v>
      </c>
      <c r="P49" s="81">
        <v>5023.1499999999996</v>
      </c>
    </row>
    <row r="50" spans="5:16" x14ac:dyDescent="0.25">
      <c r="E50" s="78">
        <v>45293</v>
      </c>
      <c r="F50">
        <v>137406.53</v>
      </c>
      <c r="G50">
        <v>137553.89000000001</v>
      </c>
      <c r="H50">
        <v>135734.68</v>
      </c>
      <c r="I50">
        <v>136420.70000000001</v>
      </c>
      <c r="J50" s="5"/>
      <c r="L50" s="80">
        <v>45324</v>
      </c>
      <c r="M50" s="251">
        <v>4949.26</v>
      </c>
      <c r="N50" s="251">
        <v>5013.6000000000004</v>
      </c>
      <c r="O50" s="251">
        <v>4937.7</v>
      </c>
      <c r="P50" s="81">
        <v>5010.08</v>
      </c>
    </row>
    <row r="51" spans="5:16" x14ac:dyDescent="0.25">
      <c r="E51" s="78">
        <v>45288</v>
      </c>
      <c r="F51">
        <v>138087.46</v>
      </c>
      <c r="G51">
        <v>138305.97</v>
      </c>
      <c r="H51">
        <v>137640.28</v>
      </c>
      <c r="I51">
        <v>138107.79</v>
      </c>
      <c r="J51" s="5"/>
      <c r="L51" s="80">
        <v>45323</v>
      </c>
      <c r="M51" s="251">
        <v>4985.45</v>
      </c>
      <c r="N51" s="251">
        <v>5008.07</v>
      </c>
      <c r="O51" s="251">
        <v>4948.76</v>
      </c>
      <c r="P51" s="81">
        <v>4955.29</v>
      </c>
    </row>
    <row r="52" spans="5:16" x14ac:dyDescent="0.25">
      <c r="E52" s="78">
        <v>45287</v>
      </c>
      <c r="F52">
        <v>137619.96</v>
      </c>
      <c r="G52">
        <v>138311.04999999999</v>
      </c>
      <c r="H52">
        <v>137269.32</v>
      </c>
      <c r="I52">
        <v>138285.65</v>
      </c>
      <c r="J52" s="5"/>
      <c r="L52" s="80">
        <v>45322</v>
      </c>
      <c r="M52" s="251">
        <v>4989.97</v>
      </c>
      <c r="N52" s="251">
        <v>5004.55</v>
      </c>
      <c r="O52" s="251">
        <v>4963.84</v>
      </c>
      <c r="P52" s="81">
        <v>4986.96</v>
      </c>
    </row>
    <row r="53" spans="5:16" x14ac:dyDescent="0.25">
      <c r="E53" s="78">
        <v>45286</v>
      </c>
      <c r="F53">
        <v>136888.20000000001</v>
      </c>
      <c r="G53">
        <v>137757.16</v>
      </c>
      <c r="H53">
        <v>136735.76</v>
      </c>
      <c r="I53">
        <v>137686.01999999999</v>
      </c>
      <c r="J53" s="5"/>
      <c r="L53" s="80">
        <v>45321</v>
      </c>
      <c r="M53" s="251">
        <v>4987.4399999999996</v>
      </c>
      <c r="N53" s="251">
        <v>5026.2700000000004</v>
      </c>
      <c r="O53" s="251">
        <v>4979.37</v>
      </c>
      <c r="P53" s="81">
        <v>4993.99</v>
      </c>
    </row>
    <row r="54" spans="5:16" x14ac:dyDescent="0.25">
      <c r="E54" s="78">
        <v>45282</v>
      </c>
      <c r="F54">
        <v>136268.25</v>
      </c>
      <c r="G54">
        <v>137127.04000000001</v>
      </c>
      <c r="H54">
        <v>136100.56</v>
      </c>
      <c r="I54">
        <v>136684.94</v>
      </c>
      <c r="J54" s="5"/>
      <c r="L54" s="80">
        <v>45320</v>
      </c>
      <c r="M54" s="251">
        <v>4962.72</v>
      </c>
      <c r="N54" s="251">
        <v>5004.59</v>
      </c>
      <c r="O54" s="251">
        <v>4951.12</v>
      </c>
      <c r="P54" s="81">
        <v>4997.5200000000004</v>
      </c>
    </row>
    <row r="55" spans="5:16" x14ac:dyDescent="0.25">
      <c r="E55" s="78">
        <v>45281</v>
      </c>
      <c r="F55">
        <v>135511.09</v>
      </c>
      <c r="G55">
        <v>136380.04</v>
      </c>
      <c r="H55">
        <v>135455.19</v>
      </c>
      <c r="I55">
        <v>136354.64000000001</v>
      </c>
      <c r="J55" s="5"/>
      <c r="L55" s="80">
        <v>45317</v>
      </c>
      <c r="M55" s="251">
        <v>4953.6400000000003</v>
      </c>
      <c r="N55" s="251">
        <v>4967.26</v>
      </c>
      <c r="O55" s="251">
        <v>4949.1000000000004</v>
      </c>
      <c r="P55" s="81">
        <v>4965.24</v>
      </c>
    </row>
    <row r="56" spans="5:16" x14ac:dyDescent="0.25">
      <c r="E56" s="78">
        <v>45280</v>
      </c>
      <c r="F56">
        <v>135699.10999999999</v>
      </c>
      <c r="G56">
        <v>136512.17000000001</v>
      </c>
      <c r="H56">
        <v>134698.03</v>
      </c>
      <c r="I56">
        <v>134896.22</v>
      </c>
      <c r="J56" s="5"/>
      <c r="L56" s="80">
        <v>45316</v>
      </c>
      <c r="M56" s="251">
        <v>4976.34</v>
      </c>
      <c r="N56" s="251">
        <v>4990.46</v>
      </c>
      <c r="O56" s="251">
        <v>4955.16</v>
      </c>
      <c r="P56" s="81">
        <v>4963.7299999999996</v>
      </c>
    </row>
    <row r="57" spans="5:16" x14ac:dyDescent="0.25">
      <c r="E57" s="78">
        <v>45279</v>
      </c>
      <c r="F57">
        <v>135348.48000000001</v>
      </c>
      <c r="G57">
        <v>136227.6</v>
      </c>
      <c r="H57">
        <v>135190.95000000001</v>
      </c>
      <c r="I57">
        <v>136186.94</v>
      </c>
      <c r="J57" s="5"/>
      <c r="L57" s="80">
        <v>45315</v>
      </c>
      <c r="M57" s="251">
        <v>4973.3100000000004</v>
      </c>
      <c r="N57" s="251">
        <v>4984.91</v>
      </c>
      <c r="O57" s="251">
        <v>4955.16</v>
      </c>
      <c r="P57" s="81">
        <v>4980.38</v>
      </c>
    </row>
    <row r="58" spans="5:16" x14ac:dyDescent="0.25">
      <c r="E58" s="78">
        <v>45278</v>
      </c>
      <c r="F58">
        <v>134530.34</v>
      </c>
      <c r="G58">
        <v>135678.78</v>
      </c>
      <c r="H58">
        <v>134530.34</v>
      </c>
      <c r="I58">
        <v>135312.91</v>
      </c>
      <c r="J58" s="5"/>
      <c r="L58" s="80">
        <v>45314</v>
      </c>
      <c r="M58" s="251">
        <v>5035.8599999999997</v>
      </c>
      <c r="N58" s="251">
        <v>5050.99</v>
      </c>
      <c r="O58" s="251">
        <v>4996.5200000000004</v>
      </c>
      <c r="P58" s="81">
        <v>5003.07</v>
      </c>
    </row>
    <row r="59" spans="5:16" x14ac:dyDescent="0.25">
      <c r="E59" s="78">
        <v>45275</v>
      </c>
      <c r="F59">
        <v>135211.28</v>
      </c>
      <c r="G59">
        <v>135932.85999999999</v>
      </c>
      <c r="H59">
        <v>134083.16</v>
      </c>
      <c r="I59">
        <v>134479.53</v>
      </c>
      <c r="J59" s="5"/>
      <c r="L59" s="80">
        <v>45313</v>
      </c>
      <c r="M59" s="251">
        <v>4973.3100000000004</v>
      </c>
      <c r="N59" s="251">
        <v>5042.92</v>
      </c>
      <c r="O59" s="251">
        <v>4973.3100000000004</v>
      </c>
      <c r="P59" s="81">
        <v>5039.3900000000003</v>
      </c>
    </row>
    <row r="60" spans="5:16" x14ac:dyDescent="0.25">
      <c r="E60" s="78">
        <v>45274</v>
      </c>
      <c r="F60">
        <v>134819.99</v>
      </c>
      <c r="G60">
        <v>135678.78</v>
      </c>
      <c r="H60">
        <v>134555.75</v>
      </c>
      <c r="I60">
        <v>135068.99</v>
      </c>
      <c r="J60" s="5"/>
      <c r="L60" s="80">
        <v>45310</v>
      </c>
      <c r="M60" s="251">
        <v>4966.25</v>
      </c>
      <c r="N60" s="251">
        <v>4989.96</v>
      </c>
      <c r="O60" s="251">
        <v>4953.6400000000003</v>
      </c>
      <c r="P60" s="81">
        <v>4981.8900000000003</v>
      </c>
    </row>
    <row r="61" spans="5:16" x14ac:dyDescent="0.25">
      <c r="E61" s="78">
        <v>45273</v>
      </c>
      <c r="F61">
        <v>130566.69</v>
      </c>
      <c r="G61">
        <v>134464.28</v>
      </c>
      <c r="H61">
        <v>130414.24</v>
      </c>
      <c r="I61">
        <v>134362.65</v>
      </c>
      <c r="J61" s="5"/>
      <c r="L61" s="80">
        <v>45309</v>
      </c>
      <c r="M61" s="251">
        <v>4978.3599999999997</v>
      </c>
      <c r="N61" s="251">
        <v>5008.62</v>
      </c>
      <c r="O61" s="251">
        <v>4965.24</v>
      </c>
      <c r="P61" s="81">
        <v>4980.38</v>
      </c>
    </row>
    <row r="62" spans="5:16" x14ac:dyDescent="0.25">
      <c r="E62" s="78">
        <v>45272</v>
      </c>
      <c r="F62">
        <v>131726.46</v>
      </c>
      <c r="G62">
        <v>131902.09</v>
      </c>
      <c r="H62">
        <v>130197.4</v>
      </c>
      <c r="I62">
        <v>130719.14</v>
      </c>
      <c r="J62" s="5"/>
      <c r="L62" s="80">
        <v>45308</v>
      </c>
      <c r="M62" s="251">
        <v>5001.5600000000004</v>
      </c>
      <c r="N62" s="251">
        <v>5007.6099999999997</v>
      </c>
      <c r="O62" s="251">
        <v>4975.33</v>
      </c>
      <c r="P62" s="81">
        <v>4989.45</v>
      </c>
    </row>
    <row r="63" spans="5:16" x14ac:dyDescent="0.25">
      <c r="E63" s="78">
        <v>45271</v>
      </c>
      <c r="F63">
        <v>131302.87</v>
      </c>
      <c r="G63">
        <v>131457.84</v>
      </c>
      <c r="H63">
        <v>130770.8</v>
      </c>
      <c r="I63">
        <v>131370.01999999999</v>
      </c>
      <c r="J63" s="5"/>
      <c r="L63" s="80">
        <v>45307</v>
      </c>
      <c r="M63" s="251">
        <v>4955.16</v>
      </c>
      <c r="N63" s="251">
        <v>4986.43</v>
      </c>
      <c r="O63" s="251">
        <v>4938.51</v>
      </c>
      <c r="P63" s="81">
        <v>4978.3599999999997</v>
      </c>
    </row>
    <row r="64" spans="5:16" x14ac:dyDescent="0.25">
      <c r="E64" s="78">
        <v>45268</v>
      </c>
      <c r="F64">
        <v>130584.83</v>
      </c>
      <c r="G64">
        <v>131721.29</v>
      </c>
      <c r="H64">
        <v>129840.96000000001</v>
      </c>
      <c r="I64">
        <v>131457.84</v>
      </c>
      <c r="J64" s="5"/>
      <c r="L64" s="80">
        <v>45306</v>
      </c>
      <c r="M64" s="251">
        <v>4884.04</v>
      </c>
      <c r="N64" s="251">
        <v>4940.0200000000004</v>
      </c>
      <c r="O64" s="251">
        <v>4884.04</v>
      </c>
      <c r="P64" s="81">
        <v>4906.7299999999996</v>
      </c>
    </row>
    <row r="65" spans="5:16" x14ac:dyDescent="0.25">
      <c r="E65" s="78">
        <v>45267</v>
      </c>
      <c r="F65">
        <v>130099.25</v>
      </c>
      <c r="G65">
        <v>131029.08</v>
      </c>
      <c r="H65">
        <v>129923.61</v>
      </c>
      <c r="I65">
        <v>130445.36</v>
      </c>
      <c r="J65" s="5"/>
      <c r="L65" s="80">
        <v>45303</v>
      </c>
      <c r="M65" s="251">
        <v>4927.92</v>
      </c>
      <c r="N65" s="251">
        <v>4932.46</v>
      </c>
      <c r="O65" s="251">
        <v>4885.04</v>
      </c>
      <c r="P65" s="81">
        <v>4907.74</v>
      </c>
    </row>
    <row r="66" spans="5:16" x14ac:dyDescent="0.25">
      <c r="E66" s="78">
        <v>45266</v>
      </c>
      <c r="F66">
        <v>131757.45000000001</v>
      </c>
      <c r="G66">
        <v>132108.72</v>
      </c>
      <c r="H66">
        <v>129887.45</v>
      </c>
      <c r="I66">
        <v>129887.45</v>
      </c>
      <c r="J66" s="5"/>
      <c r="L66" s="80">
        <v>45302</v>
      </c>
      <c r="M66" s="251">
        <v>4947.09</v>
      </c>
      <c r="N66" s="251">
        <v>4950.62</v>
      </c>
      <c r="O66" s="251">
        <v>4914.3</v>
      </c>
      <c r="P66" s="81">
        <v>4925.3999999999996</v>
      </c>
    </row>
    <row r="67" spans="5:16" x14ac:dyDescent="0.25">
      <c r="E67" s="78">
        <v>45265</v>
      </c>
      <c r="F67">
        <v>131256.38</v>
      </c>
      <c r="G67">
        <v>132098.39000000001</v>
      </c>
      <c r="H67">
        <v>130982.59</v>
      </c>
      <c r="I67">
        <v>131333.85999999999</v>
      </c>
      <c r="J67" s="5"/>
      <c r="L67" s="80">
        <v>45301</v>
      </c>
      <c r="M67" s="251">
        <v>4958.18</v>
      </c>
      <c r="N67" s="251">
        <v>4962.22</v>
      </c>
      <c r="O67" s="251">
        <v>4934.4799999999996</v>
      </c>
      <c r="P67" s="81">
        <v>4948.6000000000004</v>
      </c>
    </row>
    <row r="68" spans="5:16" x14ac:dyDescent="0.25">
      <c r="E68" s="78">
        <v>45264</v>
      </c>
      <c r="F68">
        <v>132139.72</v>
      </c>
      <c r="G68">
        <v>132439.32999999999</v>
      </c>
      <c r="H68">
        <v>131220.22</v>
      </c>
      <c r="I68">
        <v>131519.82999999999</v>
      </c>
      <c r="J68" s="5"/>
      <c r="L68" s="80">
        <v>45300</v>
      </c>
      <c r="M68" s="251">
        <v>4937.5</v>
      </c>
      <c r="N68" s="251">
        <v>4967.26</v>
      </c>
      <c r="O68" s="251">
        <v>4933.47</v>
      </c>
      <c r="P68" s="81">
        <v>4962.22</v>
      </c>
    </row>
    <row r="69" spans="5:16" x14ac:dyDescent="0.25">
      <c r="E69" s="78">
        <v>45261</v>
      </c>
      <c r="F69">
        <v>132346.35</v>
      </c>
      <c r="G69">
        <v>132914.57999999999</v>
      </c>
      <c r="H69">
        <v>131287.37</v>
      </c>
      <c r="I69">
        <v>132702.78</v>
      </c>
      <c r="J69" s="5"/>
      <c r="L69" s="80">
        <v>45299</v>
      </c>
      <c r="M69" s="251">
        <v>4941.54</v>
      </c>
      <c r="N69" s="251">
        <v>4959.7</v>
      </c>
      <c r="O69" s="251">
        <v>4921.87</v>
      </c>
      <c r="P69" s="81">
        <v>4927.41</v>
      </c>
    </row>
    <row r="70" spans="5:16" x14ac:dyDescent="0.25">
      <c r="E70" s="78">
        <v>45260</v>
      </c>
      <c r="F70">
        <v>131240.88</v>
      </c>
      <c r="G70">
        <v>132217.21</v>
      </c>
      <c r="H70">
        <v>130827.62</v>
      </c>
      <c r="I70">
        <v>132051.9</v>
      </c>
      <c r="J70" s="5"/>
      <c r="L70" s="80">
        <v>45296</v>
      </c>
      <c r="M70" s="251">
        <v>4970.79</v>
      </c>
      <c r="N70" s="251">
        <v>5001.0600000000004</v>
      </c>
      <c r="O70" s="251">
        <v>4920.3500000000004</v>
      </c>
      <c r="P70" s="81">
        <v>4936.49</v>
      </c>
    </row>
    <row r="71" spans="5:16" x14ac:dyDescent="0.25">
      <c r="E71" s="78">
        <v>45259</v>
      </c>
      <c r="F71">
        <v>131741.96</v>
      </c>
      <c r="G71">
        <v>132129.39000000001</v>
      </c>
      <c r="H71">
        <v>130667.48</v>
      </c>
      <c r="I71">
        <v>130894.77</v>
      </c>
      <c r="J71" s="5"/>
      <c r="L71" s="80">
        <v>45295</v>
      </c>
      <c r="M71" s="251">
        <v>4973.3100000000004</v>
      </c>
      <c r="N71" s="251">
        <v>4998.03</v>
      </c>
      <c r="O71" s="251">
        <v>4956.16</v>
      </c>
      <c r="P71" s="81">
        <v>4957.17</v>
      </c>
    </row>
    <row r="72" spans="5:16" x14ac:dyDescent="0.25">
      <c r="E72" s="78">
        <v>45258</v>
      </c>
      <c r="F72">
        <v>130569.33</v>
      </c>
      <c r="G72">
        <v>131752.29</v>
      </c>
      <c r="H72">
        <v>130140.58</v>
      </c>
      <c r="I72">
        <v>131380.35</v>
      </c>
      <c r="J72" s="5"/>
      <c r="L72" s="80">
        <v>45294</v>
      </c>
      <c r="M72" s="251">
        <v>5000.55</v>
      </c>
      <c r="N72" s="251">
        <v>5002.0600000000004</v>
      </c>
      <c r="O72" s="251">
        <v>4960.7</v>
      </c>
      <c r="P72" s="81">
        <v>4981.8900000000003</v>
      </c>
    </row>
    <row r="73" spans="5:16" x14ac:dyDescent="0.25">
      <c r="E73" s="78">
        <v>45257</v>
      </c>
      <c r="F73">
        <v>130228.39</v>
      </c>
      <c r="G73">
        <v>130843.12</v>
      </c>
      <c r="H73">
        <v>129644.66</v>
      </c>
      <c r="I73">
        <v>130657.15</v>
      </c>
      <c r="J73" s="5"/>
      <c r="L73" s="80">
        <v>45293</v>
      </c>
      <c r="M73" s="251">
        <v>4927.41</v>
      </c>
      <c r="N73" s="251">
        <v>4988.95</v>
      </c>
      <c r="O73" s="251">
        <v>4908.75</v>
      </c>
      <c r="P73" s="81">
        <v>4984.91</v>
      </c>
    </row>
    <row r="74" spans="5:16" x14ac:dyDescent="0.25">
      <c r="E74" s="78">
        <v>45254</v>
      </c>
      <c r="F74">
        <v>131447.51</v>
      </c>
      <c r="G74">
        <v>131586.98000000001</v>
      </c>
      <c r="H74">
        <v>130218.06</v>
      </c>
      <c r="I74">
        <v>130528.01</v>
      </c>
      <c r="J74" s="5"/>
      <c r="L74" s="80">
        <v>45288</v>
      </c>
      <c r="M74" s="251">
        <v>4879.5</v>
      </c>
      <c r="N74" s="251">
        <v>4931.45</v>
      </c>
      <c r="O74" s="251">
        <v>4877.4799999999996</v>
      </c>
      <c r="P74" s="81">
        <v>4909.76</v>
      </c>
    </row>
    <row r="75" spans="5:16" x14ac:dyDescent="0.25">
      <c r="E75" s="78">
        <v>45253</v>
      </c>
      <c r="F75">
        <v>130853.45</v>
      </c>
      <c r="G75">
        <v>131778.12</v>
      </c>
      <c r="H75">
        <v>130595.16</v>
      </c>
      <c r="I75">
        <v>131705.79999999999</v>
      </c>
      <c r="J75" s="5"/>
      <c r="L75" s="80">
        <v>45287</v>
      </c>
      <c r="M75" s="251">
        <v>4870.3500000000004</v>
      </c>
      <c r="N75" s="251">
        <v>4895.67</v>
      </c>
      <c r="O75" s="251">
        <v>4860.7299999999996</v>
      </c>
      <c r="P75" s="81">
        <v>4887.0600000000004</v>
      </c>
    </row>
    <row r="76" spans="5:16" x14ac:dyDescent="0.25">
      <c r="E76" s="78">
        <v>45252</v>
      </c>
      <c r="F76">
        <v>130688.15</v>
      </c>
      <c r="G76">
        <v>131953.75</v>
      </c>
      <c r="H76">
        <v>130435.02</v>
      </c>
      <c r="I76">
        <v>131049.75</v>
      </c>
      <c r="J76" s="5"/>
      <c r="L76" s="80">
        <v>45286</v>
      </c>
      <c r="M76" s="251">
        <v>4911.88</v>
      </c>
      <c r="N76" s="251">
        <v>4920.49</v>
      </c>
      <c r="O76" s="251">
        <v>4871.87</v>
      </c>
      <c r="P76" s="81">
        <v>4871.87</v>
      </c>
    </row>
    <row r="77" spans="5:16" x14ac:dyDescent="0.25">
      <c r="E77" s="78">
        <v>45251</v>
      </c>
      <c r="F77">
        <v>131044.58</v>
      </c>
      <c r="G77">
        <v>131204.72</v>
      </c>
      <c r="H77">
        <v>130057.92</v>
      </c>
      <c r="I77">
        <v>130682.98</v>
      </c>
      <c r="J77" s="5"/>
      <c r="L77" s="80">
        <v>45282</v>
      </c>
      <c r="M77" s="251">
        <v>4935.68</v>
      </c>
      <c r="N77" s="251">
        <v>4942.26</v>
      </c>
      <c r="O77" s="251">
        <v>4908.84</v>
      </c>
      <c r="P77" s="81">
        <v>4918.97</v>
      </c>
    </row>
    <row r="78" spans="5:16" x14ac:dyDescent="0.25">
      <c r="E78" s="78">
        <v>45250</v>
      </c>
      <c r="F78">
        <v>130311.05</v>
      </c>
      <c r="G78">
        <v>131313.20000000001</v>
      </c>
      <c r="H78">
        <v>130021.75999999999</v>
      </c>
      <c r="I78">
        <v>131292.54</v>
      </c>
      <c r="J78" s="5"/>
      <c r="L78" s="80">
        <v>45281</v>
      </c>
      <c r="M78" s="251">
        <v>4953.91</v>
      </c>
      <c r="N78" s="251">
        <v>4962.5200000000004</v>
      </c>
      <c r="O78" s="251">
        <v>4926.5600000000004</v>
      </c>
      <c r="P78" s="81">
        <v>4946.82</v>
      </c>
    </row>
    <row r="79" spans="5:16" x14ac:dyDescent="0.25">
      <c r="E79" s="78">
        <v>45247</v>
      </c>
      <c r="F79">
        <v>129970.11</v>
      </c>
      <c r="G79">
        <v>130615.82</v>
      </c>
      <c r="H79">
        <v>129629.17</v>
      </c>
      <c r="I79">
        <v>130021.75999999999</v>
      </c>
      <c r="J79" s="5"/>
      <c r="L79" s="80">
        <v>45280</v>
      </c>
      <c r="M79" s="251">
        <v>4928.59</v>
      </c>
      <c r="N79" s="251">
        <v>4980.25</v>
      </c>
      <c r="O79" s="251">
        <v>4917.45</v>
      </c>
      <c r="P79" s="81">
        <v>4978.7299999999996</v>
      </c>
    </row>
    <row r="80" spans="5:16" x14ac:dyDescent="0.25">
      <c r="E80" s="78">
        <v>45246</v>
      </c>
      <c r="F80">
        <v>128513.37</v>
      </c>
      <c r="G80">
        <v>129970.11</v>
      </c>
      <c r="H80">
        <v>128239.58</v>
      </c>
      <c r="I80">
        <v>129970.11</v>
      </c>
      <c r="J80" s="5"/>
      <c r="L80" s="80">
        <v>45279</v>
      </c>
      <c r="M80" s="251">
        <v>4952.3900000000003</v>
      </c>
      <c r="N80" s="251">
        <v>4959.4799999999996</v>
      </c>
      <c r="O80" s="251">
        <v>4911.37</v>
      </c>
      <c r="P80" s="81">
        <v>4926.5600000000004</v>
      </c>
    </row>
    <row r="81" spans="5:16" x14ac:dyDescent="0.25">
      <c r="E81" s="78">
        <v>45244</v>
      </c>
      <c r="F81">
        <v>125589.56</v>
      </c>
      <c r="G81">
        <v>128756.16</v>
      </c>
      <c r="H81">
        <v>125517.24</v>
      </c>
      <c r="I81">
        <v>128756.16</v>
      </c>
      <c r="J81" s="5"/>
      <c r="L81" s="80">
        <v>45278</v>
      </c>
      <c r="M81" s="251">
        <v>5004.55</v>
      </c>
      <c r="N81" s="251">
        <v>5016.2</v>
      </c>
      <c r="O81" s="251">
        <v>4954.92</v>
      </c>
      <c r="P81" s="81">
        <v>4959.4799999999996</v>
      </c>
    </row>
    <row r="82" spans="5:16" x14ac:dyDescent="0.25">
      <c r="E82" s="78">
        <v>45243</v>
      </c>
      <c r="F82">
        <v>125692.87</v>
      </c>
      <c r="G82">
        <v>125692.87</v>
      </c>
      <c r="H82">
        <v>124871.52</v>
      </c>
      <c r="I82">
        <v>125656.71</v>
      </c>
      <c r="J82" s="5"/>
      <c r="L82" s="80">
        <v>45275</v>
      </c>
      <c r="M82" s="251">
        <v>4976.1899999999996</v>
      </c>
      <c r="N82" s="251">
        <v>5017.72</v>
      </c>
      <c r="O82" s="251">
        <v>4970.12</v>
      </c>
      <c r="P82" s="81">
        <v>5002.53</v>
      </c>
    </row>
    <row r="83" spans="5:16" x14ac:dyDescent="0.25">
      <c r="E83" s="78">
        <v>45240</v>
      </c>
      <c r="F83">
        <v>124473.76</v>
      </c>
      <c r="G83">
        <v>126054.47</v>
      </c>
      <c r="H83">
        <v>124308.45</v>
      </c>
      <c r="I83">
        <v>125899.5</v>
      </c>
      <c r="J83" s="5"/>
      <c r="L83" s="80">
        <v>45274</v>
      </c>
      <c r="M83" s="251">
        <v>4947.83</v>
      </c>
      <c r="N83" s="251">
        <v>4985.3100000000004</v>
      </c>
      <c r="O83" s="251">
        <v>4942.7700000000004</v>
      </c>
      <c r="P83" s="81">
        <v>4980.75</v>
      </c>
    </row>
    <row r="84" spans="5:16" x14ac:dyDescent="0.25">
      <c r="E84" s="78">
        <v>45239</v>
      </c>
      <c r="F84">
        <v>124670.05</v>
      </c>
      <c r="G84">
        <v>125486.24</v>
      </c>
      <c r="H84">
        <v>123502.6</v>
      </c>
      <c r="I84">
        <v>124210.3</v>
      </c>
      <c r="J84" s="5"/>
      <c r="L84" s="80">
        <v>45273</v>
      </c>
      <c r="M84" s="251">
        <v>5028.8599999999997</v>
      </c>
      <c r="N84" s="251">
        <v>5045.58</v>
      </c>
      <c r="O84" s="251">
        <v>4981.26</v>
      </c>
      <c r="P84" s="81">
        <v>4981.26</v>
      </c>
    </row>
    <row r="85" spans="5:16" x14ac:dyDescent="0.25">
      <c r="E85" s="78">
        <v>45238</v>
      </c>
      <c r="F85">
        <v>124246.46</v>
      </c>
      <c r="G85">
        <v>125253.78</v>
      </c>
      <c r="H85">
        <v>123621.41</v>
      </c>
      <c r="I85">
        <v>124349.78</v>
      </c>
      <c r="J85" s="5"/>
      <c r="L85" s="80">
        <v>45272</v>
      </c>
      <c r="M85" s="251">
        <v>4996.45</v>
      </c>
      <c r="N85" s="251">
        <v>5043.04</v>
      </c>
      <c r="O85" s="251">
        <v>4991.3900000000003</v>
      </c>
      <c r="P85" s="81">
        <v>5032.41</v>
      </c>
    </row>
    <row r="86" spans="5:16" x14ac:dyDescent="0.25">
      <c r="E86" s="78">
        <v>45237</v>
      </c>
      <c r="F86">
        <v>123316.63</v>
      </c>
      <c r="G86">
        <v>124887.02</v>
      </c>
      <c r="H86">
        <v>122960.19</v>
      </c>
      <c r="I86">
        <v>124442.76</v>
      </c>
      <c r="J86" s="5"/>
      <c r="L86" s="80">
        <v>45271</v>
      </c>
      <c r="M86" s="251">
        <v>5007.59</v>
      </c>
      <c r="N86" s="251">
        <v>5030.38</v>
      </c>
      <c r="O86" s="251">
        <v>4999.49</v>
      </c>
      <c r="P86" s="81">
        <v>5010.13</v>
      </c>
    </row>
    <row r="87" spans="5:16" x14ac:dyDescent="0.25">
      <c r="E87" s="78">
        <v>45236</v>
      </c>
      <c r="F87">
        <v>123714.39</v>
      </c>
      <c r="G87">
        <v>124112.15</v>
      </c>
      <c r="H87">
        <v>123254.64</v>
      </c>
      <c r="I87">
        <v>123822.87</v>
      </c>
      <c r="J87" s="5"/>
      <c r="L87" s="80">
        <v>45268</v>
      </c>
      <c r="M87" s="251">
        <v>4969.1000000000004</v>
      </c>
      <c r="N87" s="251">
        <v>5008.1000000000004</v>
      </c>
      <c r="O87" s="251">
        <v>4966.57</v>
      </c>
      <c r="P87" s="81">
        <v>5001.01</v>
      </c>
    </row>
    <row r="88" spans="5:16" x14ac:dyDescent="0.25">
      <c r="E88" s="78">
        <v>45233</v>
      </c>
      <c r="F88">
        <v>121606.77</v>
      </c>
      <c r="G88">
        <v>123838.37</v>
      </c>
      <c r="H88">
        <v>121586.1</v>
      </c>
      <c r="I88">
        <v>123729.89</v>
      </c>
      <c r="J88" s="5"/>
      <c r="L88" s="80">
        <v>45267</v>
      </c>
      <c r="M88" s="251">
        <v>4969.1000000000004</v>
      </c>
      <c r="N88" s="251">
        <v>4987.84</v>
      </c>
      <c r="O88" s="251">
        <v>4952.3900000000003</v>
      </c>
      <c r="P88" s="81">
        <v>4986.32</v>
      </c>
    </row>
    <row r="89" spans="5:16" x14ac:dyDescent="0.25">
      <c r="E89" s="78">
        <v>45231</v>
      </c>
      <c r="F89">
        <v>118326.52</v>
      </c>
      <c r="G89">
        <v>120769.92</v>
      </c>
      <c r="H89">
        <v>118016.58</v>
      </c>
      <c r="I89">
        <v>120769.92</v>
      </c>
      <c r="J89" s="5"/>
      <c r="L89" s="80">
        <v>45266</v>
      </c>
      <c r="M89" s="251">
        <v>4993.41</v>
      </c>
      <c r="N89" s="251">
        <v>4994.93</v>
      </c>
      <c r="O89" s="251">
        <v>4961</v>
      </c>
      <c r="P89" s="81">
        <v>4975.18</v>
      </c>
    </row>
    <row r="90" spans="5:16" x14ac:dyDescent="0.25">
      <c r="E90" s="78">
        <v>45230</v>
      </c>
      <c r="F90">
        <v>118037.24</v>
      </c>
      <c r="G90">
        <v>118781.11</v>
      </c>
      <c r="H90">
        <v>117195.22</v>
      </c>
      <c r="I90">
        <v>118486.66</v>
      </c>
      <c r="J90" s="5"/>
      <c r="L90" s="80">
        <v>45265</v>
      </c>
      <c r="M90" s="251">
        <v>5033.93</v>
      </c>
      <c r="N90" s="251">
        <v>5043.04</v>
      </c>
      <c r="O90" s="251">
        <v>4997.46</v>
      </c>
      <c r="P90" s="81">
        <v>5006.07</v>
      </c>
    </row>
    <row r="91" spans="5:16" x14ac:dyDescent="0.25">
      <c r="E91" s="78">
        <v>45229</v>
      </c>
      <c r="F91">
        <v>119499.14</v>
      </c>
      <c r="G91">
        <v>119752.27</v>
      </c>
      <c r="H91">
        <v>117370.86</v>
      </c>
      <c r="I91">
        <v>117603.32</v>
      </c>
      <c r="J91" s="5"/>
      <c r="L91" s="80">
        <v>45264</v>
      </c>
      <c r="M91" s="251">
        <v>4971.13</v>
      </c>
      <c r="N91" s="251">
        <v>5030.8900000000003</v>
      </c>
      <c r="O91" s="251">
        <v>4965.5600000000004</v>
      </c>
      <c r="P91" s="81">
        <v>5017.22</v>
      </c>
    </row>
    <row r="92" spans="5:16" x14ac:dyDescent="0.25">
      <c r="E92" s="78">
        <v>45226</v>
      </c>
      <c r="F92">
        <v>120444.48</v>
      </c>
      <c r="G92">
        <v>120728.59</v>
      </c>
      <c r="H92">
        <v>118130.22</v>
      </c>
      <c r="I92">
        <v>118812.1</v>
      </c>
      <c r="J92" s="5"/>
      <c r="L92" s="80">
        <v>45261</v>
      </c>
      <c r="M92" s="251">
        <v>4990.37</v>
      </c>
      <c r="N92" s="251">
        <v>5014.18</v>
      </c>
      <c r="O92" s="251">
        <v>4944.8</v>
      </c>
      <c r="P92" s="81">
        <v>4957.96</v>
      </c>
    </row>
    <row r="93" spans="5:16" x14ac:dyDescent="0.25">
      <c r="E93" s="78">
        <v>45225</v>
      </c>
      <c r="F93">
        <v>117541.33</v>
      </c>
      <c r="G93">
        <v>120614.95</v>
      </c>
      <c r="H93">
        <v>117458.68</v>
      </c>
      <c r="I93">
        <v>120583.95</v>
      </c>
      <c r="J93" s="5"/>
      <c r="L93" s="80">
        <v>45260</v>
      </c>
      <c r="M93" s="251">
        <v>4997.46</v>
      </c>
      <c r="N93" s="251">
        <v>5023.8</v>
      </c>
      <c r="O93" s="251">
        <v>4992.3999999999996</v>
      </c>
      <c r="P93" s="81">
        <v>5007.59</v>
      </c>
    </row>
    <row r="94" spans="5:16" x14ac:dyDescent="0.25">
      <c r="E94" s="78">
        <v>45224</v>
      </c>
      <c r="F94">
        <v>119240.86</v>
      </c>
      <c r="G94">
        <v>119530.14</v>
      </c>
      <c r="H94">
        <v>117970.08</v>
      </c>
      <c r="I94">
        <v>118094.06</v>
      </c>
      <c r="J94" s="5"/>
      <c r="L94" s="80">
        <v>45259</v>
      </c>
      <c r="M94" s="251">
        <v>4956.82</v>
      </c>
      <c r="N94" s="251">
        <v>4991.92</v>
      </c>
      <c r="O94" s="251">
        <v>4948.68</v>
      </c>
      <c r="P94" s="81">
        <v>4985.82</v>
      </c>
    </row>
    <row r="95" spans="5:16" x14ac:dyDescent="0.25">
      <c r="E95" s="78">
        <v>45223</v>
      </c>
      <c r="F95">
        <v>119225.36</v>
      </c>
      <c r="G95">
        <v>119695.44</v>
      </c>
      <c r="H95">
        <v>118150.89</v>
      </c>
      <c r="I95">
        <v>119277.02</v>
      </c>
      <c r="J95" s="5"/>
      <c r="L95" s="80">
        <v>45258</v>
      </c>
      <c r="M95" s="251">
        <v>4982.26</v>
      </c>
      <c r="N95" s="251">
        <v>4994.97</v>
      </c>
      <c r="O95" s="251">
        <v>4942.58</v>
      </c>
      <c r="P95" s="81">
        <v>4956.82</v>
      </c>
    </row>
    <row r="96" spans="5:16" x14ac:dyDescent="0.25">
      <c r="E96" s="78">
        <v>45222</v>
      </c>
      <c r="F96">
        <v>118052.74</v>
      </c>
      <c r="G96">
        <v>119194.37</v>
      </c>
      <c r="H96">
        <v>117567.16</v>
      </c>
      <c r="I96">
        <v>118393.68</v>
      </c>
      <c r="J96" s="5"/>
      <c r="L96" s="80">
        <v>45257</v>
      </c>
      <c r="M96" s="251">
        <v>4981.75</v>
      </c>
      <c r="N96" s="251">
        <v>5007.6899999999996</v>
      </c>
      <c r="O96" s="251">
        <v>4957.33</v>
      </c>
      <c r="P96" s="81">
        <v>4980.22</v>
      </c>
    </row>
    <row r="97" spans="5:16" x14ac:dyDescent="0.25">
      <c r="E97" s="78">
        <v>45219</v>
      </c>
      <c r="F97">
        <v>119339.01</v>
      </c>
      <c r="G97">
        <v>119659.28</v>
      </c>
      <c r="H97">
        <v>117980.42</v>
      </c>
      <c r="I97">
        <v>118553.81</v>
      </c>
      <c r="J97" s="5"/>
      <c r="L97" s="80">
        <v>45254</v>
      </c>
      <c r="M97" s="251">
        <v>4988.3599999999997</v>
      </c>
      <c r="N97" s="251">
        <v>4993.45</v>
      </c>
      <c r="O97" s="251">
        <v>4970.05</v>
      </c>
      <c r="P97" s="81">
        <v>4983.78</v>
      </c>
    </row>
    <row r="98" spans="5:16" x14ac:dyDescent="0.25">
      <c r="E98" s="78">
        <v>45218</v>
      </c>
      <c r="F98">
        <v>119426.82</v>
      </c>
      <c r="G98">
        <v>120795.75</v>
      </c>
      <c r="H98">
        <v>119395.83</v>
      </c>
      <c r="I98">
        <v>119473.32</v>
      </c>
      <c r="J98" s="5"/>
      <c r="L98" s="80">
        <v>45253</v>
      </c>
      <c r="M98" s="251">
        <v>4988.87</v>
      </c>
      <c r="N98" s="251">
        <v>4997.5200000000004</v>
      </c>
      <c r="O98" s="251">
        <v>4975.6400000000003</v>
      </c>
      <c r="P98" s="81">
        <v>4994.97</v>
      </c>
    </row>
    <row r="99" spans="5:16" x14ac:dyDescent="0.25">
      <c r="E99" s="78">
        <v>45217</v>
      </c>
      <c r="F99">
        <v>121270.99</v>
      </c>
      <c r="G99">
        <v>121276.16</v>
      </c>
      <c r="H99">
        <v>119540.47</v>
      </c>
      <c r="I99">
        <v>119581.8</v>
      </c>
      <c r="J99" s="5"/>
      <c r="L99" s="80">
        <v>45252</v>
      </c>
      <c r="M99" s="251">
        <v>4988.3599999999997</v>
      </c>
      <c r="N99" s="251">
        <v>5008.71</v>
      </c>
      <c r="O99" s="251">
        <v>4965.9799999999996</v>
      </c>
      <c r="P99" s="81">
        <v>4998.0200000000004</v>
      </c>
    </row>
    <row r="100" spans="5:16" x14ac:dyDescent="0.25">
      <c r="E100" s="78">
        <v>45216</v>
      </c>
      <c r="F100">
        <v>121804.42</v>
      </c>
      <c r="G100">
        <v>122659.1</v>
      </c>
      <c r="H100">
        <v>121185.7</v>
      </c>
      <c r="I100">
        <v>121363.98</v>
      </c>
      <c r="J100" s="5"/>
      <c r="L100" s="80">
        <v>45251</v>
      </c>
      <c r="M100" s="251">
        <v>4942.58</v>
      </c>
      <c r="N100" s="251">
        <v>4995.99</v>
      </c>
      <c r="O100" s="251">
        <v>4931.3900000000003</v>
      </c>
      <c r="P100" s="81">
        <v>4986.83</v>
      </c>
    </row>
    <row r="101" spans="5:16" x14ac:dyDescent="0.25">
      <c r="E101" s="78">
        <v>45215</v>
      </c>
      <c r="F101">
        <v>122229.14</v>
      </c>
      <c r="G101">
        <v>122732.51</v>
      </c>
      <c r="H101">
        <v>121741.5</v>
      </c>
      <c r="I101">
        <v>122098.06</v>
      </c>
      <c r="J101" s="5"/>
      <c r="L101" s="80">
        <v>45250</v>
      </c>
      <c r="M101" s="251">
        <v>4994.97</v>
      </c>
      <c r="N101" s="251">
        <v>4995.99</v>
      </c>
      <c r="O101" s="251">
        <v>4935.46</v>
      </c>
      <c r="P101" s="81">
        <v>4942.58</v>
      </c>
    </row>
    <row r="102" spans="5:16" x14ac:dyDescent="0.25">
      <c r="E102" s="78">
        <v>45212</v>
      </c>
      <c r="F102">
        <v>121961.73</v>
      </c>
      <c r="G102">
        <v>122884.57</v>
      </c>
      <c r="H102">
        <v>121322.03</v>
      </c>
      <c r="I102">
        <v>121516.04</v>
      </c>
      <c r="J102" s="5"/>
      <c r="L102" s="80">
        <v>45247</v>
      </c>
      <c r="M102" s="251">
        <v>4947.16</v>
      </c>
      <c r="N102" s="251">
        <v>5005.1499999999996</v>
      </c>
      <c r="O102" s="251">
        <v>4943.09</v>
      </c>
      <c r="P102" s="81">
        <v>4999.55</v>
      </c>
    </row>
    <row r="103" spans="5:16" x14ac:dyDescent="0.25">
      <c r="E103" s="78">
        <v>45210</v>
      </c>
      <c r="F103">
        <v>123115.28</v>
      </c>
      <c r="G103">
        <v>123424.64</v>
      </c>
      <c r="H103">
        <v>122050.86</v>
      </c>
      <c r="I103">
        <v>123073.33</v>
      </c>
      <c r="J103" s="5"/>
      <c r="L103" s="80">
        <v>45246</v>
      </c>
      <c r="M103" s="251">
        <v>4958.8599999999997</v>
      </c>
      <c r="N103" s="251">
        <v>4979.2</v>
      </c>
      <c r="O103" s="251">
        <v>4929.3599999999997</v>
      </c>
      <c r="P103" s="81">
        <v>4956.3100000000004</v>
      </c>
    </row>
    <row r="104" spans="5:16" x14ac:dyDescent="0.25">
      <c r="E104" s="78">
        <v>45209</v>
      </c>
      <c r="F104">
        <v>121537.01</v>
      </c>
      <c r="G104">
        <v>122879.32</v>
      </c>
      <c r="H104">
        <v>121363.98</v>
      </c>
      <c r="I104">
        <v>122438.88</v>
      </c>
      <c r="J104" s="5"/>
      <c r="L104" s="80">
        <v>45244</v>
      </c>
      <c r="M104" s="251">
        <v>4994.46</v>
      </c>
      <c r="N104" s="251">
        <v>5001.58</v>
      </c>
      <c r="O104" s="251">
        <v>4940.55</v>
      </c>
      <c r="P104" s="81">
        <v>4957.33</v>
      </c>
    </row>
    <row r="105" spans="5:16" x14ac:dyDescent="0.25">
      <c r="E105" s="78">
        <v>45208</v>
      </c>
      <c r="F105">
        <v>119549.75999999999</v>
      </c>
      <c r="G105">
        <v>121316.79</v>
      </c>
      <c r="H105">
        <v>118972.98</v>
      </c>
      <c r="I105">
        <v>121311.54</v>
      </c>
      <c r="J105" s="5"/>
      <c r="L105" s="80">
        <v>45243</v>
      </c>
      <c r="M105" s="251">
        <v>5000.57</v>
      </c>
      <c r="N105" s="251">
        <v>5038.21</v>
      </c>
      <c r="O105" s="251">
        <v>5000.57</v>
      </c>
      <c r="P105" s="81">
        <v>5001.08</v>
      </c>
    </row>
    <row r="106" spans="5:16" x14ac:dyDescent="0.25">
      <c r="E106" s="78">
        <v>45205</v>
      </c>
      <c r="F106">
        <v>119392.46</v>
      </c>
      <c r="G106">
        <v>120388.7</v>
      </c>
      <c r="H106">
        <v>117316.07</v>
      </c>
      <c r="I106">
        <v>120283.84</v>
      </c>
      <c r="J106" s="5"/>
      <c r="L106" s="80">
        <v>45240</v>
      </c>
      <c r="M106" s="251">
        <v>5031.09</v>
      </c>
      <c r="N106" s="251">
        <v>5051.43</v>
      </c>
      <c r="O106" s="251">
        <v>4997.01</v>
      </c>
      <c r="P106" s="81">
        <v>4997.01</v>
      </c>
    </row>
    <row r="107" spans="5:16" x14ac:dyDescent="0.25">
      <c r="E107" s="78">
        <v>45204</v>
      </c>
      <c r="F107">
        <v>119502.57</v>
      </c>
      <c r="G107">
        <v>120294.32</v>
      </c>
      <c r="H107">
        <v>118543.02</v>
      </c>
      <c r="I107">
        <v>119271.86</v>
      </c>
      <c r="J107" s="5"/>
      <c r="L107" s="80">
        <v>45239</v>
      </c>
      <c r="M107" s="251">
        <v>5006.67</v>
      </c>
      <c r="N107" s="251">
        <v>5045.33</v>
      </c>
      <c r="O107" s="251">
        <v>4989.38</v>
      </c>
      <c r="P107" s="81">
        <v>5033.12</v>
      </c>
    </row>
    <row r="108" spans="5:16" x14ac:dyDescent="0.25">
      <c r="E108" s="78">
        <v>45203</v>
      </c>
      <c r="F108">
        <v>119859.12</v>
      </c>
      <c r="G108">
        <v>120142.26</v>
      </c>
      <c r="H108">
        <v>118946.77</v>
      </c>
      <c r="I108">
        <v>119319.05</v>
      </c>
      <c r="J108" s="5"/>
      <c r="L108" s="80">
        <v>45238</v>
      </c>
      <c r="M108" s="251">
        <v>4979.71</v>
      </c>
      <c r="N108" s="251">
        <v>5014.3</v>
      </c>
      <c r="O108" s="251">
        <v>4967.51</v>
      </c>
      <c r="P108" s="81">
        <v>5004.13</v>
      </c>
    </row>
    <row r="109" spans="5:16" x14ac:dyDescent="0.25">
      <c r="E109" s="78">
        <v>45202</v>
      </c>
      <c r="F109">
        <v>120677.09</v>
      </c>
      <c r="G109">
        <v>121143.75</v>
      </c>
      <c r="H109">
        <v>119083.09</v>
      </c>
      <c r="I109">
        <v>119151.26</v>
      </c>
      <c r="J109" s="5"/>
      <c r="L109" s="80">
        <v>45237</v>
      </c>
      <c r="M109" s="251">
        <v>5003.1099999999997</v>
      </c>
      <c r="N109" s="251">
        <v>5006.67</v>
      </c>
      <c r="O109" s="251">
        <v>4956.3100000000004</v>
      </c>
      <c r="P109" s="81">
        <v>4967</v>
      </c>
    </row>
    <row r="110" spans="5:16" x14ac:dyDescent="0.25">
      <c r="E110" s="78">
        <v>45201</v>
      </c>
      <c r="F110">
        <v>122685.32</v>
      </c>
      <c r="G110">
        <v>122999.92</v>
      </c>
      <c r="H110">
        <v>120844.88</v>
      </c>
      <c r="I110">
        <v>121164.73</v>
      </c>
      <c r="J110" s="5"/>
      <c r="L110" s="80">
        <v>45236</v>
      </c>
      <c r="M110" s="251">
        <v>4993.45</v>
      </c>
      <c r="N110" s="251">
        <v>5011.76</v>
      </c>
      <c r="O110" s="251">
        <v>4980.22</v>
      </c>
      <c r="P110" s="81">
        <v>4985.3100000000004</v>
      </c>
    </row>
    <row r="111" spans="5:16" x14ac:dyDescent="0.25">
      <c r="E111" s="78">
        <v>45198</v>
      </c>
      <c r="F111">
        <v>122638.13</v>
      </c>
      <c r="G111">
        <v>123466.59</v>
      </c>
      <c r="H111">
        <v>122077.08</v>
      </c>
      <c r="I111">
        <v>122952.73</v>
      </c>
      <c r="J111" s="5"/>
      <c r="L111" s="80">
        <v>45233</v>
      </c>
      <c r="M111" s="251">
        <v>5035.66</v>
      </c>
      <c r="N111" s="251">
        <v>5036.68</v>
      </c>
      <c r="O111" s="251">
        <v>4976.1499999999996</v>
      </c>
      <c r="P111" s="81">
        <v>5000.57</v>
      </c>
    </row>
    <row r="112" spans="5:16" x14ac:dyDescent="0.25">
      <c r="E112" s="78">
        <v>45197</v>
      </c>
      <c r="F112">
        <v>120582.71</v>
      </c>
      <c r="G112">
        <v>122297.31</v>
      </c>
      <c r="H112">
        <v>120268.11</v>
      </c>
      <c r="I112">
        <v>122250.11</v>
      </c>
      <c r="J112" s="5"/>
      <c r="L112" s="80">
        <v>45231</v>
      </c>
      <c r="M112" s="251">
        <v>5141.46</v>
      </c>
      <c r="N112" s="251">
        <v>5151.6400000000003</v>
      </c>
      <c r="O112" s="251">
        <v>5055.5</v>
      </c>
      <c r="P112" s="81">
        <v>5067.2</v>
      </c>
    </row>
    <row r="113" spans="5:16" x14ac:dyDescent="0.25">
      <c r="E113" s="78">
        <v>45196</v>
      </c>
      <c r="F113">
        <v>120965.48</v>
      </c>
      <c r="G113">
        <v>121641.88</v>
      </c>
      <c r="H113">
        <v>119534.03</v>
      </c>
      <c r="I113">
        <v>120598.44</v>
      </c>
      <c r="J113" s="5"/>
      <c r="L113" s="80">
        <v>45230</v>
      </c>
      <c r="M113" s="251">
        <v>5135.3599999999997</v>
      </c>
      <c r="N113" s="251">
        <v>5177.58</v>
      </c>
      <c r="O113" s="251">
        <v>5114.51</v>
      </c>
      <c r="P113" s="81">
        <v>5142.4799999999996</v>
      </c>
    </row>
    <row r="114" spans="5:16" x14ac:dyDescent="0.25">
      <c r="E114" s="78">
        <v>45195</v>
      </c>
      <c r="F114">
        <v>122276.33</v>
      </c>
      <c r="G114">
        <v>122349.74</v>
      </c>
      <c r="H114">
        <v>120257.62</v>
      </c>
      <c r="I114">
        <v>120388.7</v>
      </c>
      <c r="J114" s="5"/>
      <c r="L114" s="80">
        <v>45229</v>
      </c>
      <c r="M114" s="251">
        <v>5104.63</v>
      </c>
      <c r="N114" s="251">
        <v>5169.51</v>
      </c>
      <c r="O114" s="251">
        <v>5080.62</v>
      </c>
      <c r="P114" s="81">
        <v>5154.18</v>
      </c>
    </row>
    <row r="115" spans="5:16" x14ac:dyDescent="0.25">
      <c r="E115" s="78">
        <v>45194</v>
      </c>
      <c r="F115">
        <v>121998.43</v>
      </c>
      <c r="G115">
        <v>122821.65</v>
      </c>
      <c r="H115">
        <v>121809.67</v>
      </c>
      <c r="I115">
        <v>122742.99</v>
      </c>
      <c r="J115" s="5"/>
      <c r="L115" s="80">
        <v>45226</v>
      </c>
      <c r="M115" s="251">
        <v>5094.93</v>
      </c>
      <c r="N115" s="251">
        <v>5130.17</v>
      </c>
      <c r="O115" s="251">
        <v>5039.25</v>
      </c>
      <c r="P115" s="81">
        <v>5127.62</v>
      </c>
    </row>
    <row r="116" spans="5:16" x14ac:dyDescent="0.25">
      <c r="E116" s="78">
        <v>45191</v>
      </c>
      <c r="F116">
        <v>123220.15</v>
      </c>
      <c r="G116">
        <v>123760.22</v>
      </c>
      <c r="H116">
        <v>122323.52</v>
      </c>
      <c r="I116">
        <v>122811.16</v>
      </c>
      <c r="J116" s="5"/>
      <c r="L116" s="80">
        <v>45225</v>
      </c>
      <c r="M116" s="251">
        <v>5113.32</v>
      </c>
      <c r="N116" s="251">
        <v>5130.68</v>
      </c>
      <c r="O116" s="251">
        <v>5096.46</v>
      </c>
      <c r="P116" s="81">
        <v>5099.5200000000004</v>
      </c>
    </row>
    <row r="117" spans="5:16" x14ac:dyDescent="0.25">
      <c r="E117" s="78">
        <v>45190</v>
      </c>
      <c r="F117">
        <v>124373.7</v>
      </c>
      <c r="G117">
        <v>124415.64</v>
      </c>
      <c r="H117">
        <v>122491.31</v>
      </c>
      <c r="I117">
        <v>122580.45</v>
      </c>
      <c r="J117" s="5"/>
      <c r="L117" s="80">
        <v>45224</v>
      </c>
      <c r="M117" s="251">
        <v>5108.21</v>
      </c>
      <c r="N117" s="251">
        <v>5131.1899999999996</v>
      </c>
      <c r="O117" s="251">
        <v>5097.99</v>
      </c>
      <c r="P117" s="81">
        <v>5106.67</v>
      </c>
    </row>
    <row r="118" spans="5:16" x14ac:dyDescent="0.25">
      <c r="E118" s="78">
        <v>45189</v>
      </c>
      <c r="F118">
        <v>124850.85</v>
      </c>
      <c r="G118">
        <v>126575.93</v>
      </c>
      <c r="H118">
        <v>124772.19</v>
      </c>
      <c r="I118">
        <v>125364.7</v>
      </c>
      <c r="J118" s="5"/>
      <c r="L118" s="80">
        <v>45223</v>
      </c>
      <c r="M118" s="251">
        <v>5127.1099999999997</v>
      </c>
      <c r="N118" s="251">
        <v>5144.4799999999996</v>
      </c>
      <c r="O118" s="251">
        <v>5102.59</v>
      </c>
      <c r="P118" s="81">
        <v>5105.1400000000003</v>
      </c>
    </row>
    <row r="119" spans="5:16" x14ac:dyDescent="0.25">
      <c r="E119" s="78">
        <v>45188</v>
      </c>
      <c r="F119">
        <v>125522</v>
      </c>
      <c r="G119">
        <v>125537.73</v>
      </c>
      <c r="H119">
        <v>124394.67</v>
      </c>
      <c r="I119">
        <v>124604.41</v>
      </c>
      <c r="J119" s="5"/>
      <c r="L119" s="80">
        <v>45222</v>
      </c>
      <c r="M119" s="251">
        <v>5163.8900000000003</v>
      </c>
      <c r="N119" s="251">
        <v>5170.0200000000004</v>
      </c>
      <c r="O119" s="251">
        <v>5110.25</v>
      </c>
      <c r="P119" s="81">
        <v>5129.1499999999996</v>
      </c>
    </row>
    <row r="120" spans="5:16" x14ac:dyDescent="0.25">
      <c r="E120" s="78">
        <v>45187</v>
      </c>
      <c r="F120">
        <v>125894.28</v>
      </c>
      <c r="G120">
        <v>126450.09</v>
      </c>
      <c r="H120">
        <v>124955.71</v>
      </c>
      <c r="I120">
        <v>125396.16</v>
      </c>
      <c r="J120" s="5"/>
      <c r="L120" s="80">
        <v>45219</v>
      </c>
      <c r="M120" s="251">
        <v>5175.6400000000003</v>
      </c>
      <c r="N120" s="251">
        <v>5217.5200000000004</v>
      </c>
      <c r="O120" s="251">
        <v>5141.92</v>
      </c>
      <c r="P120" s="81">
        <v>5159.29</v>
      </c>
    </row>
    <row r="121" spans="5:16" x14ac:dyDescent="0.25">
      <c r="E121" s="78">
        <v>45184</v>
      </c>
      <c r="F121">
        <v>126596.9</v>
      </c>
      <c r="G121">
        <v>126864.32000000001</v>
      </c>
      <c r="H121">
        <v>125590.17</v>
      </c>
      <c r="I121">
        <v>125831.36</v>
      </c>
      <c r="J121" s="5"/>
      <c r="L121" s="80">
        <v>45218</v>
      </c>
      <c r="M121" s="251">
        <v>5193</v>
      </c>
      <c r="N121" s="251">
        <v>5203.22</v>
      </c>
      <c r="O121" s="251">
        <v>5137.32</v>
      </c>
      <c r="P121" s="81">
        <v>5186.3599999999997</v>
      </c>
    </row>
    <row r="122" spans="5:16" x14ac:dyDescent="0.25">
      <c r="E122" s="78">
        <v>45183</v>
      </c>
      <c r="F122">
        <v>125978.18</v>
      </c>
      <c r="G122">
        <v>126827.61</v>
      </c>
      <c r="H122">
        <v>125768.44</v>
      </c>
      <c r="I122">
        <v>126256.08</v>
      </c>
      <c r="J122" s="5"/>
      <c r="L122" s="80">
        <v>45217</v>
      </c>
      <c r="M122" s="251">
        <v>5170.0200000000004</v>
      </c>
      <c r="N122" s="251">
        <v>5195.05</v>
      </c>
      <c r="O122" s="251">
        <v>5147.54</v>
      </c>
      <c r="P122" s="81">
        <v>5179.72</v>
      </c>
    </row>
    <row r="123" spans="5:16" x14ac:dyDescent="0.25">
      <c r="E123" s="78">
        <v>45182</v>
      </c>
      <c r="F123">
        <v>124646.35</v>
      </c>
      <c r="G123">
        <v>126523.49</v>
      </c>
      <c r="H123">
        <v>124557.21</v>
      </c>
      <c r="I123">
        <v>125312.27</v>
      </c>
      <c r="J123" s="5"/>
      <c r="L123" s="80">
        <v>45216</v>
      </c>
      <c r="M123" s="251">
        <v>5167.46</v>
      </c>
      <c r="N123" s="251">
        <v>5185.8500000000004</v>
      </c>
      <c r="O123" s="251">
        <v>5129.1499999999996</v>
      </c>
      <c r="P123" s="81">
        <v>5161.84</v>
      </c>
    </row>
    <row r="124" spans="5:16" x14ac:dyDescent="0.25">
      <c r="E124" s="78">
        <v>45181</v>
      </c>
      <c r="F124">
        <v>123917.52</v>
      </c>
      <c r="G124">
        <v>125301.78</v>
      </c>
      <c r="H124">
        <v>123917.52</v>
      </c>
      <c r="I124">
        <v>124845.6</v>
      </c>
      <c r="J124" s="5"/>
      <c r="L124" s="80">
        <v>45215</v>
      </c>
      <c r="M124" s="251">
        <v>5174.6099999999997</v>
      </c>
      <c r="N124" s="251">
        <v>5194.0200000000004</v>
      </c>
      <c r="O124" s="251">
        <v>5153.67</v>
      </c>
      <c r="P124" s="81">
        <v>5158.78</v>
      </c>
    </row>
    <row r="125" spans="5:16" x14ac:dyDescent="0.25">
      <c r="E125" s="78">
        <v>45180</v>
      </c>
      <c r="F125">
        <v>123209.66</v>
      </c>
      <c r="G125">
        <v>124310.77</v>
      </c>
      <c r="H125">
        <v>122648.61</v>
      </c>
      <c r="I125">
        <v>124310.77</v>
      </c>
      <c r="J125" s="5"/>
      <c r="L125" s="80">
        <v>45212</v>
      </c>
      <c r="M125" s="251">
        <v>5195.05</v>
      </c>
      <c r="N125" s="251">
        <v>5226.72</v>
      </c>
      <c r="O125" s="251">
        <v>5167.97</v>
      </c>
      <c r="P125" s="81">
        <v>5207.3100000000004</v>
      </c>
    </row>
    <row r="126" spans="5:16" x14ac:dyDescent="0.25">
      <c r="E126" s="78">
        <v>45177</v>
      </c>
      <c r="F126">
        <v>122077.08</v>
      </c>
      <c r="G126">
        <v>122664.34</v>
      </c>
      <c r="H126">
        <v>121694.31</v>
      </c>
      <c r="I126">
        <v>122239.63</v>
      </c>
      <c r="J126" s="5"/>
      <c r="L126" s="80">
        <v>45210</v>
      </c>
      <c r="M126" s="251">
        <v>5172.57</v>
      </c>
      <c r="N126" s="251">
        <v>5196.07</v>
      </c>
      <c r="O126" s="251">
        <v>5152.6499999999996</v>
      </c>
      <c r="P126" s="81">
        <v>5173.59</v>
      </c>
    </row>
    <row r="127" spans="5:16" x14ac:dyDescent="0.25">
      <c r="E127" s="78">
        <v>45175</v>
      </c>
      <c r="F127">
        <v>124693.54</v>
      </c>
      <c r="G127">
        <v>125212.64</v>
      </c>
      <c r="H127">
        <v>122947.49</v>
      </c>
      <c r="I127">
        <v>123083.82</v>
      </c>
      <c r="J127" s="5"/>
      <c r="L127" s="80">
        <v>45209</v>
      </c>
      <c r="M127" s="251">
        <v>5264.01</v>
      </c>
      <c r="N127" s="251">
        <v>5269.12</v>
      </c>
      <c r="O127" s="251">
        <v>5173.08</v>
      </c>
      <c r="P127" s="81">
        <v>5186.87</v>
      </c>
    </row>
    <row r="128" spans="5:16" x14ac:dyDescent="0.25">
      <c r="E128" s="78">
        <v>45174</v>
      </c>
      <c r="F128">
        <v>124919.01</v>
      </c>
      <c r="G128">
        <v>125291.29</v>
      </c>
      <c r="H128">
        <v>123812.65</v>
      </c>
      <c r="I128">
        <v>124793.17</v>
      </c>
      <c r="J128" s="5"/>
      <c r="L128" s="80">
        <v>45208</v>
      </c>
      <c r="M128" s="251">
        <v>5307.43</v>
      </c>
      <c r="N128" s="251">
        <v>5311.51</v>
      </c>
      <c r="O128" s="251">
        <v>5249.19</v>
      </c>
      <c r="P128" s="81">
        <v>5261.96</v>
      </c>
    </row>
    <row r="129" spans="5:16" x14ac:dyDescent="0.25">
      <c r="E129" s="78">
        <v>45173</v>
      </c>
      <c r="F129">
        <v>125086.8</v>
      </c>
      <c r="G129">
        <v>125983.42</v>
      </c>
      <c r="H129">
        <v>124845.6</v>
      </c>
      <c r="I129">
        <v>125244.1</v>
      </c>
      <c r="J129" s="5"/>
      <c r="L129" s="80">
        <v>45205</v>
      </c>
      <c r="M129" s="251">
        <v>5291.59</v>
      </c>
      <c r="N129" s="251">
        <v>5350.85</v>
      </c>
      <c r="O129" s="251">
        <v>5270.14</v>
      </c>
      <c r="P129" s="81">
        <v>5271.67</v>
      </c>
    </row>
    <row r="130" spans="5:16" x14ac:dyDescent="0.25">
      <c r="E130" s="78">
        <v>45170</v>
      </c>
      <c r="F130">
        <v>124027.63</v>
      </c>
      <c r="G130">
        <v>125432.86</v>
      </c>
      <c r="H130">
        <v>123534.75</v>
      </c>
      <c r="I130">
        <v>124856.09</v>
      </c>
      <c r="J130" s="5"/>
      <c r="L130" s="80">
        <v>45204</v>
      </c>
      <c r="M130" s="251">
        <v>5298.23</v>
      </c>
      <c r="N130" s="251">
        <v>5318.67</v>
      </c>
      <c r="O130" s="251">
        <v>5278.82</v>
      </c>
      <c r="P130" s="81">
        <v>5295.17</v>
      </c>
    </row>
    <row r="131" spans="5:16" x14ac:dyDescent="0.25">
      <c r="E131" s="78">
        <v>45169</v>
      </c>
      <c r="F131">
        <v>125060.58</v>
      </c>
      <c r="G131">
        <v>125385.67</v>
      </c>
      <c r="H131">
        <v>123099.55</v>
      </c>
      <c r="I131">
        <v>123440.37</v>
      </c>
      <c r="J131" s="5"/>
      <c r="L131" s="80">
        <v>45203</v>
      </c>
      <c r="M131" s="251">
        <v>5276.78</v>
      </c>
      <c r="N131" s="251">
        <v>5309.98</v>
      </c>
      <c r="O131" s="251">
        <v>5253.79</v>
      </c>
      <c r="P131" s="81">
        <v>5284.95</v>
      </c>
    </row>
    <row r="132" spans="5:16" x14ac:dyDescent="0.25">
      <c r="E132" s="78">
        <v>45168</v>
      </c>
      <c r="F132">
        <v>125799.9</v>
      </c>
      <c r="G132">
        <v>126471.06</v>
      </c>
      <c r="H132">
        <v>124877.06</v>
      </c>
      <c r="I132">
        <v>125013.39</v>
      </c>
      <c r="J132" s="5"/>
      <c r="L132" s="80">
        <v>45202</v>
      </c>
      <c r="M132" s="251">
        <v>5212.41</v>
      </c>
      <c r="N132" s="251">
        <v>5304.87</v>
      </c>
      <c r="O132" s="251">
        <v>5200.67</v>
      </c>
      <c r="P132" s="81">
        <v>5298.23</v>
      </c>
    </row>
    <row r="133" spans="5:16" x14ac:dyDescent="0.25">
      <c r="E133" s="78">
        <v>45167</v>
      </c>
      <c r="F133">
        <v>124677.81</v>
      </c>
      <c r="G133">
        <v>126219.38</v>
      </c>
      <c r="H133">
        <v>124625.38</v>
      </c>
      <c r="I133">
        <v>125925.75</v>
      </c>
      <c r="J133" s="5"/>
      <c r="L133" s="80">
        <v>45201</v>
      </c>
      <c r="M133" s="251">
        <v>5195.05</v>
      </c>
      <c r="N133" s="251">
        <v>5210.88</v>
      </c>
      <c r="O133" s="251">
        <v>5166.95</v>
      </c>
      <c r="P133" s="81">
        <v>5194.54</v>
      </c>
    </row>
    <row r="134" spans="5:16" x14ac:dyDescent="0.25">
      <c r="E134" s="78">
        <v>45166</v>
      </c>
      <c r="F134">
        <v>123796.92</v>
      </c>
      <c r="G134">
        <v>124976.69</v>
      </c>
      <c r="H134">
        <v>123293.55</v>
      </c>
      <c r="I134">
        <v>124840.36</v>
      </c>
      <c r="J134" s="5"/>
      <c r="L134" s="80">
        <v>45198</v>
      </c>
      <c r="M134" s="251">
        <v>5151.63</v>
      </c>
      <c r="N134" s="251">
        <v>5166.4399999999996</v>
      </c>
      <c r="O134" s="251">
        <v>5118.42</v>
      </c>
      <c r="P134" s="81">
        <v>5165.42</v>
      </c>
    </row>
    <row r="135" spans="5:16" x14ac:dyDescent="0.25">
      <c r="E135" s="78">
        <v>45163</v>
      </c>
      <c r="F135">
        <v>124955.71</v>
      </c>
      <c r="G135">
        <v>125008.15</v>
      </c>
      <c r="H135">
        <v>122963.22</v>
      </c>
      <c r="I135">
        <v>123424.64</v>
      </c>
      <c r="J135" s="5"/>
      <c r="L135" s="80">
        <v>45197</v>
      </c>
      <c r="M135" s="251">
        <v>5171.05</v>
      </c>
      <c r="N135" s="251">
        <v>5203.37</v>
      </c>
      <c r="O135" s="251">
        <v>5146.93</v>
      </c>
      <c r="P135" s="81">
        <v>5168.4799999999996</v>
      </c>
    </row>
    <row r="136" spans="5:16" x14ac:dyDescent="0.25">
      <c r="E136" s="78">
        <v>45162</v>
      </c>
      <c r="F136">
        <v>126051.59</v>
      </c>
      <c r="G136">
        <v>126088.29</v>
      </c>
      <c r="H136">
        <v>124499.54</v>
      </c>
      <c r="I136">
        <v>124898.04</v>
      </c>
      <c r="J136" s="5"/>
      <c r="L136" s="80">
        <v>45196</v>
      </c>
      <c r="M136" s="251">
        <v>5117.6899999999996</v>
      </c>
      <c r="N136" s="251">
        <v>5212.6099999999997</v>
      </c>
      <c r="O136" s="251">
        <v>5117.6899999999996</v>
      </c>
      <c r="P136" s="81">
        <v>5175.67</v>
      </c>
    </row>
    <row r="137" spans="5:16" x14ac:dyDescent="0.25">
      <c r="E137" s="78">
        <v>45161</v>
      </c>
      <c r="F137">
        <v>124572.95</v>
      </c>
      <c r="G137">
        <v>126355.7</v>
      </c>
      <c r="H137">
        <v>124022.39</v>
      </c>
      <c r="I137">
        <v>126303.27</v>
      </c>
      <c r="J137" s="5"/>
      <c r="L137" s="80">
        <v>45195</v>
      </c>
      <c r="M137" s="251">
        <v>5111.53</v>
      </c>
      <c r="N137" s="251">
        <v>5125.8999999999996</v>
      </c>
      <c r="O137" s="251">
        <v>5083.3100000000004</v>
      </c>
      <c r="P137" s="81">
        <v>5122.3</v>
      </c>
    </row>
    <row r="138" spans="5:16" x14ac:dyDescent="0.25">
      <c r="E138" s="78">
        <v>45160</v>
      </c>
      <c r="F138">
        <v>122548.99</v>
      </c>
      <c r="G138">
        <v>124148.23</v>
      </c>
      <c r="H138">
        <v>122433.63</v>
      </c>
      <c r="I138">
        <v>124090.55</v>
      </c>
      <c r="J138" s="5"/>
      <c r="L138" s="80">
        <v>45194</v>
      </c>
      <c r="M138" s="251">
        <v>5078.6899999999996</v>
      </c>
      <c r="N138" s="251">
        <v>5109.4799999999996</v>
      </c>
      <c r="O138" s="251">
        <v>5069.97</v>
      </c>
      <c r="P138" s="81">
        <v>5102.29</v>
      </c>
    </row>
    <row r="139" spans="5:16" x14ac:dyDescent="0.25">
      <c r="E139" s="78">
        <v>45159</v>
      </c>
      <c r="F139">
        <v>123534.75</v>
      </c>
      <c r="G139">
        <v>123623.89</v>
      </c>
      <c r="H139">
        <v>121725.77</v>
      </c>
      <c r="I139">
        <v>121788.69</v>
      </c>
      <c r="J139" s="5"/>
      <c r="L139" s="80">
        <v>45191</v>
      </c>
      <c r="M139" s="251">
        <v>5046.88</v>
      </c>
      <c r="N139" s="251">
        <v>5072.0200000000004</v>
      </c>
      <c r="O139" s="251">
        <v>5037.6400000000003</v>
      </c>
      <c r="P139" s="81">
        <v>5064.84</v>
      </c>
    </row>
    <row r="140" spans="5:16" x14ac:dyDescent="0.25">
      <c r="E140" s="78">
        <v>45156</v>
      </c>
      <c r="F140">
        <v>122659.1</v>
      </c>
      <c r="G140">
        <v>123639.62</v>
      </c>
      <c r="H140">
        <v>122250.11</v>
      </c>
      <c r="I140">
        <v>122989.44</v>
      </c>
      <c r="J140" s="5"/>
      <c r="L140" s="80">
        <v>45190</v>
      </c>
      <c r="M140" s="251">
        <v>5034.05</v>
      </c>
      <c r="N140" s="251">
        <v>5074.59</v>
      </c>
      <c r="O140" s="251">
        <v>5025.33</v>
      </c>
      <c r="P140" s="81">
        <v>5070.99</v>
      </c>
    </row>
    <row r="141" spans="5:16" x14ac:dyDescent="0.25">
      <c r="E141" s="78">
        <v>45155</v>
      </c>
      <c r="F141">
        <v>124342.24</v>
      </c>
      <c r="G141">
        <v>124635.87</v>
      </c>
      <c r="H141">
        <v>122685.32</v>
      </c>
      <c r="I141">
        <v>122957.97</v>
      </c>
      <c r="J141" s="5"/>
      <c r="L141" s="80">
        <v>45189</v>
      </c>
      <c r="M141" s="251">
        <v>4993.5200000000004</v>
      </c>
      <c r="N141" s="251">
        <v>5017.63</v>
      </c>
      <c r="O141" s="251">
        <v>4976.07</v>
      </c>
      <c r="P141" s="81">
        <v>5015.07</v>
      </c>
    </row>
    <row r="142" spans="5:16" x14ac:dyDescent="0.25">
      <c r="E142" s="78">
        <v>45154</v>
      </c>
      <c r="F142">
        <v>124253.1</v>
      </c>
      <c r="G142">
        <v>125485.3</v>
      </c>
      <c r="H142">
        <v>123288.31</v>
      </c>
      <c r="I142">
        <v>123555.72</v>
      </c>
      <c r="J142" s="5"/>
      <c r="L142" s="80">
        <v>45188</v>
      </c>
      <c r="M142" s="251">
        <v>4982.2299999999996</v>
      </c>
      <c r="N142" s="251">
        <v>5011.47</v>
      </c>
      <c r="O142" s="251">
        <v>4975.04</v>
      </c>
      <c r="P142" s="81">
        <v>5004.29</v>
      </c>
    </row>
    <row r="143" spans="5:16" x14ac:dyDescent="0.25">
      <c r="E143" s="78">
        <v>45153</v>
      </c>
      <c r="F143">
        <v>124159.43</v>
      </c>
      <c r="G143">
        <v>125918.93</v>
      </c>
      <c r="H143">
        <v>123720.9</v>
      </c>
      <c r="I143">
        <v>123854.6</v>
      </c>
      <c r="J143" s="5"/>
      <c r="L143" s="80">
        <v>45187</v>
      </c>
      <c r="M143" s="251">
        <v>5010.96</v>
      </c>
      <c r="N143" s="251">
        <v>5016.09</v>
      </c>
      <c r="O143" s="251">
        <v>4977.6099999999997</v>
      </c>
      <c r="P143" s="81">
        <v>4990.95</v>
      </c>
    </row>
    <row r="144" spans="5:16" x14ac:dyDescent="0.25">
      <c r="E144" s="78">
        <v>45152</v>
      </c>
      <c r="F144">
        <v>126550</v>
      </c>
      <c r="G144">
        <v>126550</v>
      </c>
      <c r="H144">
        <v>124763.76</v>
      </c>
      <c r="I144">
        <v>124833.28</v>
      </c>
      <c r="J144" s="5"/>
      <c r="L144" s="80">
        <v>45184</v>
      </c>
      <c r="M144" s="251">
        <v>5004.8</v>
      </c>
      <c r="N144" s="251">
        <v>5017.63</v>
      </c>
      <c r="O144" s="251">
        <v>4997.1099999999997</v>
      </c>
      <c r="P144" s="81">
        <v>5008.3999999999996</v>
      </c>
    </row>
    <row r="145" spans="5:16" x14ac:dyDescent="0.25">
      <c r="E145" s="78">
        <v>45149</v>
      </c>
      <c r="F145">
        <v>126747.87</v>
      </c>
      <c r="G145">
        <v>127555.42</v>
      </c>
      <c r="H145">
        <v>125726.39999999999</v>
      </c>
      <c r="I145">
        <v>126533.95</v>
      </c>
      <c r="J145" s="5"/>
      <c r="L145" s="80">
        <v>45183</v>
      </c>
      <c r="M145" s="251">
        <v>5060.22</v>
      </c>
      <c r="N145" s="251">
        <v>5062.2700000000004</v>
      </c>
      <c r="O145" s="251">
        <v>5001.7299999999996</v>
      </c>
      <c r="P145" s="81">
        <v>5007.37</v>
      </c>
    </row>
    <row r="146" spans="5:16" x14ac:dyDescent="0.25">
      <c r="E146" s="78">
        <v>45148</v>
      </c>
      <c r="F146">
        <v>127341.5</v>
      </c>
      <c r="G146">
        <v>128026.05</v>
      </c>
      <c r="H146">
        <v>126320.03</v>
      </c>
      <c r="I146">
        <v>126320.03</v>
      </c>
      <c r="J146" s="5"/>
      <c r="L146" s="80">
        <v>45182</v>
      </c>
      <c r="M146" s="251">
        <v>5098.1899999999996</v>
      </c>
      <c r="N146" s="251">
        <v>5110.5</v>
      </c>
      <c r="O146" s="251">
        <v>5034.5600000000004</v>
      </c>
      <c r="P146" s="81">
        <v>5056.63</v>
      </c>
    </row>
    <row r="147" spans="5:16" x14ac:dyDescent="0.25">
      <c r="E147" s="78">
        <v>45147</v>
      </c>
      <c r="F147">
        <v>128186.49</v>
      </c>
      <c r="G147">
        <v>128186.49</v>
      </c>
      <c r="H147">
        <v>126314.68</v>
      </c>
      <c r="I147">
        <v>126881.57</v>
      </c>
      <c r="J147" s="5"/>
      <c r="L147" s="80">
        <v>45181</v>
      </c>
      <c r="M147" s="251">
        <v>5082.28</v>
      </c>
      <c r="N147" s="251">
        <v>5111.53</v>
      </c>
      <c r="O147" s="251">
        <v>5078.18</v>
      </c>
      <c r="P147" s="81">
        <v>5091.01</v>
      </c>
    </row>
    <row r="148" spans="5:16" x14ac:dyDescent="0.25">
      <c r="E148" s="78">
        <v>45146</v>
      </c>
      <c r="F148">
        <v>126828.09</v>
      </c>
      <c r="G148">
        <v>128229.27</v>
      </c>
      <c r="H148">
        <v>125806.62</v>
      </c>
      <c r="I148">
        <v>127560.77</v>
      </c>
      <c r="J148" s="5"/>
      <c r="L148" s="80">
        <v>45180</v>
      </c>
      <c r="M148" s="251">
        <v>5114.09</v>
      </c>
      <c r="N148" s="251">
        <v>5118.2</v>
      </c>
      <c r="O148" s="251">
        <v>5065.3500000000004</v>
      </c>
      <c r="P148" s="81">
        <v>5076.13</v>
      </c>
    </row>
    <row r="149" spans="5:16" x14ac:dyDescent="0.25">
      <c r="E149" s="78">
        <v>45145</v>
      </c>
      <c r="F149">
        <v>128502.02</v>
      </c>
      <c r="G149">
        <v>128881.73</v>
      </c>
      <c r="H149">
        <v>127539.38</v>
      </c>
      <c r="I149">
        <v>127817.47</v>
      </c>
      <c r="J149" s="5"/>
      <c r="L149" s="80">
        <v>45177</v>
      </c>
      <c r="M149" s="251">
        <v>5130.51</v>
      </c>
      <c r="N149" s="251">
        <v>5142.83</v>
      </c>
      <c r="O149" s="251">
        <v>5113.58</v>
      </c>
      <c r="P149" s="81">
        <v>5137.18</v>
      </c>
    </row>
    <row r="150" spans="5:16" x14ac:dyDescent="0.25">
      <c r="E150" s="78">
        <v>45142</v>
      </c>
      <c r="F150">
        <v>129090.3</v>
      </c>
      <c r="G150">
        <v>130416.61</v>
      </c>
      <c r="H150">
        <v>127865.61</v>
      </c>
      <c r="I150">
        <v>128213.23</v>
      </c>
      <c r="J150" s="5"/>
      <c r="L150" s="80">
        <v>45175</v>
      </c>
      <c r="M150" s="251">
        <v>5126.41</v>
      </c>
      <c r="N150" s="251">
        <v>5144.88</v>
      </c>
      <c r="O150" s="251">
        <v>5103.83</v>
      </c>
      <c r="P150" s="81">
        <v>5127.95</v>
      </c>
    </row>
    <row r="151" spans="5:16" x14ac:dyDescent="0.25">
      <c r="E151" s="78">
        <v>45141</v>
      </c>
      <c r="F151">
        <v>130651.92</v>
      </c>
      <c r="G151">
        <v>131732.22</v>
      </c>
      <c r="H151">
        <v>128994.04</v>
      </c>
      <c r="I151">
        <v>129111.69</v>
      </c>
      <c r="J151" s="5"/>
      <c r="L151" s="80">
        <v>45174</v>
      </c>
      <c r="M151" s="251">
        <v>5111.0200000000004</v>
      </c>
      <c r="N151" s="251">
        <v>5136.16</v>
      </c>
      <c r="O151" s="251">
        <v>5104.3500000000004</v>
      </c>
      <c r="P151" s="81">
        <v>5115.12</v>
      </c>
    </row>
    <row r="152" spans="5:16" x14ac:dyDescent="0.25">
      <c r="E152" s="78">
        <v>45140</v>
      </c>
      <c r="F152">
        <v>129470.01</v>
      </c>
      <c r="G152">
        <v>130336.39</v>
      </c>
      <c r="H152">
        <v>128641.07</v>
      </c>
      <c r="I152">
        <v>129582.32</v>
      </c>
      <c r="J152" s="5"/>
      <c r="L152" s="80">
        <v>45173</v>
      </c>
      <c r="M152" s="251">
        <v>5084.8500000000004</v>
      </c>
      <c r="N152" s="251">
        <v>5092.54</v>
      </c>
      <c r="O152" s="251">
        <v>5057.1400000000003</v>
      </c>
      <c r="P152" s="81">
        <v>5089.47</v>
      </c>
    </row>
    <row r="153" spans="5:16" x14ac:dyDescent="0.25">
      <c r="E153" s="78">
        <v>45139</v>
      </c>
      <c r="F153">
        <v>130780.27</v>
      </c>
      <c r="G153">
        <v>130780.27</v>
      </c>
      <c r="H153">
        <v>129127.74</v>
      </c>
      <c r="I153">
        <v>130095.73</v>
      </c>
      <c r="J153" s="5"/>
      <c r="L153" s="80">
        <v>45170</v>
      </c>
      <c r="M153" s="251">
        <v>5089.47</v>
      </c>
      <c r="N153" s="251">
        <v>5101.78</v>
      </c>
      <c r="O153" s="251">
        <v>5048.93</v>
      </c>
      <c r="P153" s="81">
        <v>5095.1099999999997</v>
      </c>
    </row>
    <row r="154" spans="5:16" x14ac:dyDescent="0.25">
      <c r="E154" s="78">
        <v>45138</v>
      </c>
      <c r="F154">
        <v>129871.11</v>
      </c>
      <c r="G154">
        <v>131395.29</v>
      </c>
      <c r="H154">
        <v>129625.1</v>
      </c>
      <c r="I154">
        <v>131159.98000000001</v>
      </c>
      <c r="J154" s="5"/>
      <c r="L154" s="80">
        <v>45169</v>
      </c>
      <c r="M154" s="251">
        <v>5030.46</v>
      </c>
      <c r="N154" s="251">
        <v>5112.04</v>
      </c>
      <c r="O154" s="251">
        <v>5013.01</v>
      </c>
      <c r="P154" s="81">
        <v>5107.9399999999996</v>
      </c>
    </row>
    <row r="155" spans="5:16" x14ac:dyDescent="0.25">
      <c r="E155" s="78">
        <v>45135</v>
      </c>
      <c r="F155">
        <v>129154.48</v>
      </c>
      <c r="G155">
        <v>130234.78</v>
      </c>
      <c r="H155">
        <v>128790.81</v>
      </c>
      <c r="I155">
        <v>129133.09</v>
      </c>
      <c r="J155" s="5"/>
      <c r="L155" s="80">
        <v>45168</v>
      </c>
      <c r="M155" s="251">
        <v>5005.2</v>
      </c>
      <c r="N155" s="251">
        <v>5039.18</v>
      </c>
      <c r="O155" s="251">
        <v>4988.72</v>
      </c>
      <c r="P155" s="81">
        <v>5038.67</v>
      </c>
    </row>
    <row r="156" spans="5:16" x14ac:dyDescent="0.25">
      <c r="E156" s="78">
        <v>45134</v>
      </c>
      <c r="F156">
        <v>132186.79999999999</v>
      </c>
      <c r="G156">
        <v>132529.07</v>
      </c>
      <c r="H156">
        <v>128453.89</v>
      </c>
      <c r="I156">
        <v>128592.94</v>
      </c>
      <c r="J156" s="5"/>
      <c r="L156" s="80">
        <v>45167</v>
      </c>
      <c r="M156" s="251">
        <v>5027.8599999999997</v>
      </c>
      <c r="N156" s="251">
        <v>5050.51</v>
      </c>
      <c r="O156" s="251">
        <v>4996.45</v>
      </c>
      <c r="P156" s="81">
        <v>5003.66</v>
      </c>
    </row>
    <row r="157" spans="5:16" x14ac:dyDescent="0.25">
      <c r="E157" s="78">
        <v>45133</v>
      </c>
      <c r="F157">
        <v>131154.63</v>
      </c>
      <c r="G157">
        <v>132299.10999999999</v>
      </c>
      <c r="H157">
        <v>130737.49</v>
      </c>
      <c r="I157">
        <v>131775</v>
      </c>
      <c r="J157" s="5"/>
      <c r="L157" s="80">
        <v>45166</v>
      </c>
      <c r="M157" s="251">
        <v>5022.1899999999996</v>
      </c>
      <c r="N157" s="251">
        <v>5061.32</v>
      </c>
      <c r="O157" s="251">
        <v>5013.95</v>
      </c>
      <c r="P157" s="81">
        <v>5023.22</v>
      </c>
    </row>
    <row r="158" spans="5:16" x14ac:dyDescent="0.25">
      <c r="E158" s="78">
        <v>45132</v>
      </c>
      <c r="F158">
        <v>131561.07999999999</v>
      </c>
      <c r="G158">
        <v>132898.09</v>
      </c>
      <c r="H158">
        <v>131309.73000000001</v>
      </c>
      <c r="I158">
        <v>131416.69</v>
      </c>
      <c r="J158" s="5"/>
      <c r="L158" s="80">
        <v>45163</v>
      </c>
      <c r="M158" s="251">
        <v>5027.34</v>
      </c>
      <c r="N158" s="251">
        <v>5053.09</v>
      </c>
      <c r="O158" s="251">
        <v>5008.29</v>
      </c>
      <c r="P158" s="81">
        <v>5024.25</v>
      </c>
    </row>
    <row r="159" spans="5:16" x14ac:dyDescent="0.25">
      <c r="E159" s="78">
        <v>45131</v>
      </c>
      <c r="F159">
        <v>129582.32</v>
      </c>
      <c r="G159">
        <v>131347.16</v>
      </c>
      <c r="H159">
        <v>129432.57</v>
      </c>
      <c r="I159">
        <v>131234.85</v>
      </c>
      <c r="J159" s="5"/>
      <c r="L159" s="80">
        <v>45162</v>
      </c>
      <c r="M159" s="251">
        <v>5025.28</v>
      </c>
      <c r="N159" s="251">
        <v>5039.18</v>
      </c>
      <c r="O159" s="251">
        <v>5006.75</v>
      </c>
      <c r="P159" s="81">
        <v>5034.55</v>
      </c>
    </row>
    <row r="160" spans="5:16" x14ac:dyDescent="0.25">
      <c r="E160" s="78">
        <v>45128</v>
      </c>
      <c r="F160">
        <v>127437.77</v>
      </c>
      <c r="G160">
        <v>129956.68</v>
      </c>
      <c r="H160">
        <v>127122.23</v>
      </c>
      <c r="I160">
        <v>129945.98</v>
      </c>
      <c r="J160" s="5"/>
      <c r="L160" s="80">
        <v>45161</v>
      </c>
      <c r="M160" s="251">
        <v>5080.37</v>
      </c>
      <c r="N160" s="251">
        <v>5095.82</v>
      </c>
      <c r="O160" s="251">
        <v>4998.51</v>
      </c>
      <c r="P160" s="81">
        <v>5009.32</v>
      </c>
    </row>
    <row r="161" spans="5:16" x14ac:dyDescent="0.25">
      <c r="E161" s="78">
        <v>45127</v>
      </c>
      <c r="F161">
        <v>127239.89</v>
      </c>
      <c r="G161">
        <v>127796.08</v>
      </c>
      <c r="H161">
        <v>126683.7</v>
      </c>
      <c r="I161">
        <v>127630.29</v>
      </c>
      <c r="J161" s="5"/>
      <c r="L161" s="80">
        <v>45160</v>
      </c>
      <c r="M161" s="251">
        <v>5121.05</v>
      </c>
      <c r="N161" s="251">
        <v>5122.08</v>
      </c>
      <c r="O161" s="251">
        <v>5081.92</v>
      </c>
      <c r="P161" s="81">
        <v>5091.7</v>
      </c>
    </row>
    <row r="162" spans="5:16" x14ac:dyDescent="0.25">
      <c r="E162" s="78">
        <v>45126</v>
      </c>
      <c r="F162">
        <v>127400.33</v>
      </c>
      <c r="G162">
        <v>127555.42</v>
      </c>
      <c r="H162">
        <v>125886.84</v>
      </c>
      <c r="I162">
        <v>126876.22</v>
      </c>
      <c r="J162" s="5"/>
      <c r="L162" s="80">
        <v>45159</v>
      </c>
      <c r="M162" s="251">
        <v>5128.7700000000004</v>
      </c>
      <c r="N162" s="251">
        <v>5156.58</v>
      </c>
      <c r="O162" s="251">
        <v>5116.93</v>
      </c>
      <c r="P162" s="81">
        <v>5142.68</v>
      </c>
    </row>
    <row r="163" spans="5:16" x14ac:dyDescent="0.25">
      <c r="E163" s="78">
        <v>45125</v>
      </c>
      <c r="F163">
        <v>127705.17</v>
      </c>
      <c r="G163">
        <v>128288.1</v>
      </c>
      <c r="H163">
        <v>126646.26</v>
      </c>
      <c r="I163">
        <v>127255.93</v>
      </c>
      <c r="J163" s="5"/>
      <c r="L163" s="80">
        <v>45156</v>
      </c>
      <c r="M163" s="251">
        <v>5141.6499999999996</v>
      </c>
      <c r="N163" s="251">
        <v>5163.79</v>
      </c>
      <c r="O163" s="251">
        <v>5117.96</v>
      </c>
      <c r="P163" s="81">
        <v>5133.41</v>
      </c>
    </row>
    <row r="164" spans="5:16" x14ac:dyDescent="0.25">
      <c r="E164" s="78">
        <v>45124</v>
      </c>
      <c r="F164">
        <v>127154.32</v>
      </c>
      <c r="G164">
        <v>128015.35</v>
      </c>
      <c r="H164">
        <v>126020.54</v>
      </c>
      <c r="I164">
        <v>127903.03999999999</v>
      </c>
      <c r="J164" s="5"/>
      <c r="L164" s="80">
        <v>45155</v>
      </c>
      <c r="M164" s="251">
        <v>5132.8900000000003</v>
      </c>
      <c r="N164" s="251">
        <v>5163.2700000000004</v>
      </c>
      <c r="O164" s="251">
        <v>5121.05</v>
      </c>
      <c r="P164" s="81">
        <v>5138.5600000000004</v>
      </c>
    </row>
    <row r="165" spans="5:16" x14ac:dyDescent="0.25">
      <c r="E165" s="78">
        <v>45121</v>
      </c>
      <c r="F165">
        <v>129133.09</v>
      </c>
      <c r="G165">
        <v>129384.44</v>
      </c>
      <c r="H165">
        <v>127042.01</v>
      </c>
      <c r="I165">
        <v>127261.28</v>
      </c>
      <c r="J165" s="5"/>
      <c r="L165" s="80">
        <v>45154</v>
      </c>
      <c r="M165" s="251">
        <v>5138.5600000000004</v>
      </c>
      <c r="N165" s="251">
        <v>5156.58</v>
      </c>
      <c r="O165" s="251">
        <v>5113.33</v>
      </c>
      <c r="P165" s="81">
        <v>5151.9399999999996</v>
      </c>
    </row>
    <row r="166" spans="5:16" x14ac:dyDescent="0.25">
      <c r="E166" s="78">
        <v>45120</v>
      </c>
      <c r="F166">
        <v>128031.39</v>
      </c>
      <c r="G166">
        <v>129603.71</v>
      </c>
      <c r="H166">
        <v>127635.64</v>
      </c>
      <c r="I166">
        <v>128854.99</v>
      </c>
      <c r="J166" s="5"/>
      <c r="L166" s="80">
        <v>45153</v>
      </c>
      <c r="M166" s="251">
        <v>5142.16</v>
      </c>
      <c r="N166" s="251">
        <v>5163.2700000000004</v>
      </c>
      <c r="O166" s="251">
        <v>5123.62</v>
      </c>
      <c r="P166" s="81">
        <v>5149.88</v>
      </c>
    </row>
    <row r="167" spans="5:16" x14ac:dyDescent="0.25">
      <c r="E167" s="78">
        <v>45119</v>
      </c>
      <c r="F167">
        <v>127817.47</v>
      </c>
      <c r="G167">
        <v>128860.34</v>
      </c>
      <c r="H167">
        <v>126940.4</v>
      </c>
      <c r="I167">
        <v>127068.75</v>
      </c>
      <c r="J167" s="5"/>
      <c r="L167" s="80">
        <v>45152</v>
      </c>
      <c r="M167" s="251">
        <v>5078.83</v>
      </c>
      <c r="N167" s="251">
        <v>5137.01</v>
      </c>
      <c r="O167" s="251">
        <v>5068.53</v>
      </c>
      <c r="P167" s="81">
        <v>5129.29</v>
      </c>
    </row>
    <row r="168" spans="5:16" x14ac:dyDescent="0.25">
      <c r="E168" s="78">
        <v>45118</v>
      </c>
      <c r="F168">
        <v>128036.74</v>
      </c>
      <c r="G168">
        <v>128138.36</v>
      </c>
      <c r="H168">
        <v>125180.9</v>
      </c>
      <c r="I168">
        <v>127496.59</v>
      </c>
      <c r="J168" s="5"/>
      <c r="L168" s="80">
        <v>45149</v>
      </c>
      <c r="M168" s="251">
        <v>5038.67</v>
      </c>
      <c r="N168" s="251">
        <v>5075.2299999999996</v>
      </c>
      <c r="O168" s="251">
        <v>5025.8</v>
      </c>
      <c r="P168" s="81">
        <v>5070.59</v>
      </c>
    </row>
    <row r="169" spans="5:16" x14ac:dyDescent="0.25">
      <c r="E169" s="78">
        <v>45117</v>
      </c>
      <c r="F169">
        <v>128357.62</v>
      </c>
      <c r="G169">
        <v>128657.11</v>
      </c>
      <c r="H169">
        <v>127314.76</v>
      </c>
      <c r="I169">
        <v>127389.63</v>
      </c>
      <c r="J169" s="5"/>
      <c r="L169" s="80">
        <v>45148</v>
      </c>
      <c r="M169" s="251">
        <v>5054.12</v>
      </c>
      <c r="N169" s="251">
        <v>5061.32</v>
      </c>
      <c r="O169" s="251">
        <v>5004.6899999999996</v>
      </c>
      <c r="P169" s="81">
        <v>5060.8100000000004</v>
      </c>
    </row>
    <row r="170" spans="5:16" x14ac:dyDescent="0.25">
      <c r="E170" s="78">
        <v>45114</v>
      </c>
      <c r="F170">
        <v>127785.39</v>
      </c>
      <c r="G170">
        <v>129651.84</v>
      </c>
      <c r="H170">
        <v>127496.59</v>
      </c>
      <c r="I170">
        <v>128512.72</v>
      </c>
      <c r="J170" s="5"/>
      <c r="L170" s="80">
        <v>45147</v>
      </c>
      <c r="M170" s="251">
        <v>5066.47</v>
      </c>
      <c r="N170" s="251">
        <v>5082.95</v>
      </c>
      <c r="O170" s="251">
        <v>5039.7</v>
      </c>
      <c r="P170" s="81">
        <v>5067.5</v>
      </c>
    </row>
    <row r="171" spans="5:16" x14ac:dyDescent="0.25">
      <c r="E171" s="78">
        <v>45113</v>
      </c>
      <c r="F171">
        <v>129384.44</v>
      </c>
      <c r="G171">
        <v>129384.44</v>
      </c>
      <c r="H171">
        <v>126908.31</v>
      </c>
      <c r="I171">
        <v>127496.59</v>
      </c>
      <c r="J171" s="5"/>
      <c r="L171" s="80">
        <v>45146</v>
      </c>
      <c r="M171" s="251">
        <v>5102.51</v>
      </c>
      <c r="N171" s="251">
        <v>5110.24</v>
      </c>
      <c r="O171" s="251">
        <v>5057.2</v>
      </c>
      <c r="P171" s="81">
        <v>5069.5600000000004</v>
      </c>
    </row>
    <row r="172" spans="5:16" x14ac:dyDescent="0.25">
      <c r="E172" s="78">
        <v>45112</v>
      </c>
      <c r="F172">
        <v>128780.12</v>
      </c>
      <c r="G172">
        <v>130475.44</v>
      </c>
      <c r="H172">
        <v>128047.44</v>
      </c>
      <c r="I172">
        <v>129582.32</v>
      </c>
      <c r="J172" s="5"/>
      <c r="L172" s="80">
        <v>45145</v>
      </c>
      <c r="M172" s="251">
        <v>5037.6400000000003</v>
      </c>
      <c r="N172" s="251">
        <v>5083.9799999999996</v>
      </c>
      <c r="O172" s="251">
        <v>5037.12</v>
      </c>
      <c r="P172" s="81">
        <v>5068.0200000000004</v>
      </c>
    </row>
    <row r="173" spans="5:16" x14ac:dyDescent="0.25">
      <c r="E173" s="78">
        <v>45111</v>
      </c>
      <c r="F173">
        <v>130020.86</v>
      </c>
      <c r="G173">
        <v>130020.86</v>
      </c>
      <c r="H173">
        <v>128897.77</v>
      </c>
      <c r="I173">
        <v>129314.92</v>
      </c>
      <c r="J173" s="5"/>
      <c r="L173" s="80">
        <v>45142</v>
      </c>
      <c r="M173" s="251">
        <v>5092.22</v>
      </c>
      <c r="N173" s="251">
        <v>5092.22</v>
      </c>
      <c r="O173" s="251">
        <v>5014.9799999999996</v>
      </c>
      <c r="P173" s="81">
        <v>5044.8500000000004</v>
      </c>
    </row>
    <row r="174" spans="5:16" x14ac:dyDescent="0.25">
      <c r="E174" s="78">
        <v>45110</v>
      </c>
      <c r="F174">
        <v>128357.62</v>
      </c>
      <c r="G174">
        <v>130208.04</v>
      </c>
      <c r="H174">
        <v>128245.32</v>
      </c>
      <c r="I174">
        <v>130090.38</v>
      </c>
      <c r="J174" s="5"/>
      <c r="L174" s="80">
        <v>45141</v>
      </c>
      <c r="M174" s="251">
        <v>5018.07</v>
      </c>
      <c r="N174" s="251">
        <v>5095.3100000000004</v>
      </c>
      <c r="O174" s="251">
        <v>5012.92</v>
      </c>
      <c r="P174" s="81">
        <v>5091.1899999999996</v>
      </c>
    </row>
    <row r="175" spans="5:16" x14ac:dyDescent="0.25">
      <c r="E175" s="78">
        <v>45107</v>
      </c>
      <c r="F175">
        <v>129213.31</v>
      </c>
      <c r="G175">
        <v>129999.46</v>
      </c>
      <c r="H175">
        <v>127769.34</v>
      </c>
      <c r="I175">
        <v>127822.82</v>
      </c>
      <c r="J175" s="5"/>
      <c r="L175" s="80">
        <v>45140</v>
      </c>
      <c r="M175" s="251">
        <v>4975.34</v>
      </c>
      <c r="N175" s="251">
        <v>4992.33</v>
      </c>
      <c r="O175" s="251">
        <v>4950.62</v>
      </c>
      <c r="P175" s="81">
        <v>4981.5200000000004</v>
      </c>
    </row>
    <row r="176" spans="5:16" x14ac:dyDescent="0.25">
      <c r="E176" s="78">
        <v>45106</v>
      </c>
      <c r="F176">
        <v>127400.33</v>
      </c>
      <c r="G176">
        <v>129186.57</v>
      </c>
      <c r="H176">
        <v>126624.87</v>
      </c>
      <c r="I176">
        <v>129154.48</v>
      </c>
      <c r="J176" s="5"/>
      <c r="L176" s="80">
        <v>45139</v>
      </c>
      <c r="M176" s="251">
        <v>4898.62</v>
      </c>
      <c r="N176" s="251">
        <v>4971.22</v>
      </c>
      <c r="O176" s="251">
        <v>4898.62</v>
      </c>
      <c r="P176" s="81">
        <v>4964.53</v>
      </c>
    </row>
    <row r="177" spans="5:16" x14ac:dyDescent="0.25">
      <c r="E177" s="78">
        <v>45105</v>
      </c>
      <c r="F177">
        <v>128116.96</v>
      </c>
      <c r="G177">
        <v>128293.45</v>
      </c>
      <c r="H177">
        <v>126705.09</v>
      </c>
      <c r="I177">
        <v>126828.09</v>
      </c>
      <c r="J177" s="5"/>
      <c r="L177" s="80">
        <v>45138</v>
      </c>
      <c r="M177" s="251">
        <v>4904.8</v>
      </c>
      <c r="N177" s="251">
        <v>4931.0600000000004</v>
      </c>
      <c r="O177" s="251">
        <v>4883.17</v>
      </c>
      <c r="P177" s="81">
        <v>4893.47</v>
      </c>
    </row>
    <row r="178" spans="5:16" x14ac:dyDescent="0.25">
      <c r="E178" s="78">
        <v>45104</v>
      </c>
      <c r="F178">
        <v>129020.78</v>
      </c>
      <c r="G178">
        <v>129844.37</v>
      </c>
      <c r="H178">
        <v>126801.35</v>
      </c>
      <c r="I178">
        <v>127747.95</v>
      </c>
      <c r="J178" s="5"/>
      <c r="L178" s="80">
        <v>45135</v>
      </c>
      <c r="M178" s="251">
        <v>4901.66</v>
      </c>
      <c r="N178" s="251">
        <v>4917.21</v>
      </c>
      <c r="O178" s="251">
        <v>4868.5</v>
      </c>
      <c r="P178" s="81">
        <v>4908.92</v>
      </c>
    </row>
    <row r="179" spans="5:16" x14ac:dyDescent="0.25">
      <c r="E179" s="78">
        <v>45103</v>
      </c>
      <c r="F179">
        <v>129421.88</v>
      </c>
      <c r="G179">
        <v>129593.01</v>
      </c>
      <c r="H179">
        <v>127817.47</v>
      </c>
      <c r="I179">
        <v>128304.14</v>
      </c>
      <c r="J179" s="5"/>
      <c r="L179" s="80">
        <v>45134</v>
      </c>
      <c r="M179" s="251">
        <v>4898.55</v>
      </c>
      <c r="N179" s="251">
        <v>4935.3500000000004</v>
      </c>
      <c r="O179" s="251">
        <v>4883.53</v>
      </c>
      <c r="P179" s="81">
        <v>4918.25</v>
      </c>
    </row>
    <row r="180" spans="5:16" x14ac:dyDescent="0.25">
      <c r="E180" s="78">
        <v>45100</v>
      </c>
      <c r="F180">
        <v>129411.18</v>
      </c>
      <c r="G180">
        <v>130058.29</v>
      </c>
      <c r="H180">
        <v>128689.2</v>
      </c>
      <c r="I180">
        <v>129630.45</v>
      </c>
      <c r="J180" s="5"/>
      <c r="L180" s="80">
        <v>45133</v>
      </c>
      <c r="M180" s="251">
        <v>4924.46</v>
      </c>
      <c r="N180" s="251">
        <v>4931.2</v>
      </c>
      <c r="O180" s="251">
        <v>4897.5200000000004</v>
      </c>
      <c r="P180" s="81">
        <v>4915.1400000000003</v>
      </c>
    </row>
    <row r="181" spans="5:16" x14ac:dyDescent="0.25">
      <c r="E181" s="78">
        <v>45099</v>
      </c>
      <c r="F181">
        <v>130272.21</v>
      </c>
      <c r="G181">
        <v>130817.71</v>
      </c>
      <c r="H181">
        <v>128555.5</v>
      </c>
      <c r="I181">
        <v>129983.42</v>
      </c>
      <c r="J181" s="5"/>
      <c r="L181" s="80">
        <v>45132</v>
      </c>
      <c r="M181" s="251">
        <v>4902.18</v>
      </c>
      <c r="N181" s="251">
        <v>4937.42</v>
      </c>
      <c r="O181" s="251">
        <v>4894.41</v>
      </c>
      <c r="P181" s="81">
        <v>4928.09</v>
      </c>
    </row>
    <row r="182" spans="5:16" x14ac:dyDescent="0.25">
      <c r="E182" s="78">
        <v>45098</v>
      </c>
      <c r="F182">
        <v>130464.74</v>
      </c>
      <c r="G182">
        <v>131422.03</v>
      </c>
      <c r="H182">
        <v>129999.46</v>
      </c>
      <c r="I182">
        <v>131266.94</v>
      </c>
      <c r="J182" s="5"/>
      <c r="L182" s="80">
        <v>45131</v>
      </c>
      <c r="M182" s="251">
        <v>4947.78</v>
      </c>
      <c r="N182" s="251">
        <v>4962.8100000000004</v>
      </c>
      <c r="O182" s="251">
        <v>4901.1400000000003</v>
      </c>
      <c r="P182" s="81">
        <v>4904.7700000000004</v>
      </c>
    </row>
    <row r="183" spans="5:16" x14ac:dyDescent="0.25">
      <c r="E183" s="78">
        <v>45097</v>
      </c>
      <c r="F183">
        <v>130710.75</v>
      </c>
      <c r="G183">
        <v>130710.75</v>
      </c>
      <c r="H183">
        <v>129133.09</v>
      </c>
      <c r="I183">
        <v>130480.78</v>
      </c>
      <c r="J183" s="5"/>
      <c r="L183" s="80">
        <v>45128</v>
      </c>
      <c r="M183" s="251">
        <v>5007.8900000000003</v>
      </c>
      <c r="N183" s="251">
        <v>5011.5200000000004</v>
      </c>
      <c r="O183" s="251">
        <v>4940.53</v>
      </c>
      <c r="P183" s="81">
        <v>4961.7700000000004</v>
      </c>
    </row>
    <row r="184" spans="5:16" x14ac:dyDescent="0.25">
      <c r="E184" s="78">
        <v>45096</v>
      </c>
      <c r="F184">
        <v>129539.53</v>
      </c>
      <c r="G184">
        <v>131026.28</v>
      </c>
      <c r="H184">
        <v>129261.44</v>
      </c>
      <c r="I184">
        <v>130962.11</v>
      </c>
      <c r="J184" s="5"/>
      <c r="L184" s="80">
        <v>45127</v>
      </c>
      <c r="M184" s="251">
        <v>4971.1000000000004</v>
      </c>
      <c r="N184" s="251">
        <v>4995.9799999999996</v>
      </c>
      <c r="O184" s="251">
        <v>4951.93</v>
      </c>
      <c r="P184" s="81">
        <v>4982.5</v>
      </c>
    </row>
    <row r="185" spans="5:16" x14ac:dyDescent="0.25">
      <c r="E185" s="78">
        <v>45093</v>
      </c>
      <c r="F185">
        <v>130250.82</v>
      </c>
      <c r="G185">
        <v>130544.96000000001</v>
      </c>
      <c r="H185">
        <v>129165.17</v>
      </c>
      <c r="I185">
        <v>129512.79</v>
      </c>
      <c r="J185" s="5"/>
      <c r="L185" s="80">
        <v>45126</v>
      </c>
      <c r="M185" s="251">
        <v>5003.2299999999996</v>
      </c>
      <c r="N185" s="251">
        <v>5008.41</v>
      </c>
      <c r="O185" s="251">
        <v>4965.3999999999996</v>
      </c>
      <c r="P185" s="81">
        <v>4974.7299999999996</v>
      </c>
    </row>
    <row r="186" spans="5:16" x14ac:dyDescent="0.25">
      <c r="E186" s="78">
        <v>45092</v>
      </c>
      <c r="F186">
        <v>129336.31</v>
      </c>
      <c r="G186">
        <v>130758.88</v>
      </c>
      <c r="H186">
        <v>129309.57</v>
      </c>
      <c r="I186">
        <v>130363.13</v>
      </c>
      <c r="J186" s="5"/>
      <c r="L186" s="80">
        <v>45125</v>
      </c>
      <c r="M186" s="251">
        <v>4992.87</v>
      </c>
      <c r="N186" s="251">
        <v>5014.63</v>
      </c>
      <c r="O186" s="251">
        <v>4981.47</v>
      </c>
      <c r="P186" s="81">
        <v>5000.6400000000003</v>
      </c>
    </row>
    <row r="187" spans="5:16" x14ac:dyDescent="0.25">
      <c r="E187" s="78">
        <v>45091</v>
      </c>
      <c r="F187">
        <v>128020.7</v>
      </c>
      <c r="G187">
        <v>130218.73</v>
      </c>
      <c r="H187">
        <v>127977.91</v>
      </c>
      <c r="I187">
        <v>129785.54</v>
      </c>
      <c r="J187" s="5"/>
      <c r="L187" s="80">
        <v>45124</v>
      </c>
      <c r="M187" s="251">
        <v>4988.72</v>
      </c>
      <c r="N187" s="251">
        <v>5040.54</v>
      </c>
      <c r="O187" s="251">
        <v>4986.13</v>
      </c>
      <c r="P187" s="81">
        <v>4994.9399999999996</v>
      </c>
    </row>
    <row r="188" spans="5:16" x14ac:dyDescent="0.25">
      <c r="E188" s="78">
        <v>45090</v>
      </c>
      <c r="F188">
        <v>128527.61</v>
      </c>
      <c r="G188">
        <v>128865.55</v>
      </c>
      <c r="H188">
        <v>126946.9</v>
      </c>
      <c r="I188">
        <v>127737.25</v>
      </c>
      <c r="J188" s="5"/>
      <c r="L188" s="80">
        <v>45121</v>
      </c>
      <c r="M188" s="251">
        <v>4992.3500000000004</v>
      </c>
      <c r="N188" s="251">
        <v>5005.3</v>
      </c>
      <c r="O188" s="251">
        <v>4964.88</v>
      </c>
      <c r="P188" s="81">
        <v>4979.91</v>
      </c>
    </row>
    <row r="189" spans="5:16" x14ac:dyDescent="0.25">
      <c r="E189" s="78">
        <v>45089</v>
      </c>
      <c r="F189">
        <v>127829.92</v>
      </c>
      <c r="G189">
        <v>128669.32</v>
      </c>
      <c r="H189">
        <v>127350.25</v>
      </c>
      <c r="I189">
        <v>128418.59</v>
      </c>
      <c r="J189" s="5"/>
      <c r="L189" s="80">
        <v>45120</v>
      </c>
      <c r="M189" s="251">
        <v>4993.8999999999996</v>
      </c>
      <c r="N189" s="251">
        <v>5019.8100000000004</v>
      </c>
      <c r="O189" s="251">
        <v>4977.32</v>
      </c>
      <c r="P189" s="81">
        <v>4986.13</v>
      </c>
    </row>
    <row r="190" spans="5:16" x14ac:dyDescent="0.25">
      <c r="E190" s="78">
        <v>45086</v>
      </c>
      <c r="F190">
        <v>126832.44</v>
      </c>
      <c r="G190">
        <v>128473.1</v>
      </c>
      <c r="H190">
        <v>126799.73</v>
      </c>
      <c r="I190">
        <v>127737.25</v>
      </c>
      <c r="J190" s="5"/>
      <c r="L190" s="80">
        <v>45119</v>
      </c>
      <c r="M190" s="251">
        <v>5043.6499999999996</v>
      </c>
      <c r="N190" s="251">
        <v>5055.05</v>
      </c>
      <c r="O190" s="251">
        <v>4975.7700000000004</v>
      </c>
      <c r="P190" s="81">
        <v>5011</v>
      </c>
    </row>
    <row r="191" spans="5:16" x14ac:dyDescent="0.25">
      <c r="E191" s="78">
        <v>45084</v>
      </c>
      <c r="F191">
        <v>125834.96</v>
      </c>
      <c r="G191">
        <v>126750.68</v>
      </c>
      <c r="H191">
        <v>125224.48</v>
      </c>
      <c r="I191">
        <v>126494.49</v>
      </c>
      <c r="J191" s="5"/>
      <c r="L191" s="80">
        <v>45118</v>
      </c>
      <c r="M191" s="251">
        <v>5094.95</v>
      </c>
      <c r="N191" s="251">
        <v>5121.8999999999996</v>
      </c>
      <c r="O191" s="251">
        <v>5047.8</v>
      </c>
      <c r="P191" s="81">
        <v>5047.8</v>
      </c>
    </row>
    <row r="192" spans="5:16" x14ac:dyDescent="0.25">
      <c r="E192" s="78">
        <v>45083</v>
      </c>
      <c r="F192">
        <v>122956.99</v>
      </c>
      <c r="G192">
        <v>125693.24</v>
      </c>
      <c r="H192">
        <v>122924.28</v>
      </c>
      <c r="I192">
        <v>125693.24</v>
      </c>
      <c r="J192" s="5"/>
      <c r="L192" s="80">
        <v>45117</v>
      </c>
      <c r="M192" s="251">
        <v>5066.97</v>
      </c>
      <c r="N192" s="251">
        <v>5102.72</v>
      </c>
      <c r="O192" s="251">
        <v>5052.46</v>
      </c>
      <c r="P192" s="81">
        <v>5094.95</v>
      </c>
    </row>
    <row r="193" spans="5:16" x14ac:dyDescent="0.25">
      <c r="E193" s="78">
        <v>45082</v>
      </c>
      <c r="F193">
        <v>123158.66</v>
      </c>
      <c r="G193">
        <v>123730.99</v>
      </c>
      <c r="H193">
        <v>122090.32</v>
      </c>
      <c r="I193">
        <v>123191.37</v>
      </c>
      <c r="J193" s="5"/>
      <c r="L193" s="80">
        <v>45114</v>
      </c>
      <c r="M193" s="251">
        <v>5121.8999999999996</v>
      </c>
      <c r="N193" s="251">
        <v>5137.4399999999996</v>
      </c>
      <c r="O193" s="251">
        <v>5046.24</v>
      </c>
      <c r="P193" s="81">
        <v>5072.67</v>
      </c>
    </row>
    <row r="194" spans="5:16" ht="15.75" thickBot="1" x14ac:dyDescent="0.3">
      <c r="E194" s="78">
        <v>45079</v>
      </c>
      <c r="F194">
        <v>121823.24</v>
      </c>
      <c r="G194">
        <v>123709.18</v>
      </c>
      <c r="H194">
        <v>121823.24</v>
      </c>
      <c r="I194">
        <v>123447.55</v>
      </c>
      <c r="J194" s="5"/>
      <c r="L194" s="82">
        <v>45113</v>
      </c>
      <c r="M194" s="31">
        <v>5049.87</v>
      </c>
      <c r="N194" s="31">
        <v>5154.54</v>
      </c>
      <c r="O194" s="31">
        <v>5040.54</v>
      </c>
      <c r="P194" s="52">
        <v>5121.8999999999996</v>
      </c>
    </row>
    <row r="195" spans="5:16" x14ac:dyDescent="0.25">
      <c r="E195" s="78">
        <v>45078</v>
      </c>
      <c r="F195">
        <v>119435.83</v>
      </c>
      <c r="G195">
        <v>121643.37</v>
      </c>
      <c r="H195">
        <v>118525.56</v>
      </c>
      <c r="I195">
        <v>121643.37</v>
      </c>
      <c r="J195" s="5"/>
      <c r="L195" s="80">
        <v>45112</v>
      </c>
      <c r="M195" s="28">
        <v>5043.6499999999996</v>
      </c>
      <c r="N195" s="28">
        <v>5071.63</v>
      </c>
      <c r="O195" s="28">
        <v>5034.84</v>
      </c>
      <c r="P195" s="81">
        <v>5049.3500000000004</v>
      </c>
    </row>
    <row r="196" spans="5:16" x14ac:dyDescent="0.25">
      <c r="E196" s="78">
        <v>45077</v>
      </c>
      <c r="F196">
        <v>118716.34</v>
      </c>
      <c r="G196">
        <v>119550.3</v>
      </c>
      <c r="H196">
        <v>118487.41</v>
      </c>
      <c r="I196">
        <v>118607.32</v>
      </c>
      <c r="J196" s="5"/>
      <c r="L196" s="80">
        <v>45111</v>
      </c>
      <c r="M196" s="28">
        <v>4996.49</v>
      </c>
      <c r="N196" s="28">
        <v>5050.8999999999996</v>
      </c>
      <c r="O196" s="28">
        <v>4981.9799999999996</v>
      </c>
      <c r="P196" s="81">
        <v>5043.13</v>
      </c>
    </row>
    <row r="197" spans="5:16" x14ac:dyDescent="0.25">
      <c r="E197" s="78">
        <v>45076</v>
      </c>
      <c r="F197">
        <v>121398.09</v>
      </c>
      <c r="G197">
        <v>122079.42</v>
      </c>
      <c r="H197">
        <v>118890.76</v>
      </c>
      <c r="I197">
        <v>119152.4</v>
      </c>
      <c r="J197" s="5"/>
      <c r="L197" s="80">
        <v>45110</v>
      </c>
      <c r="M197" s="28">
        <v>4995.46</v>
      </c>
      <c r="N197" s="28">
        <v>5011.5200000000004</v>
      </c>
      <c r="O197" s="28">
        <v>4958.1499999999996</v>
      </c>
      <c r="P197" s="81">
        <v>5006.34</v>
      </c>
    </row>
    <row r="198" spans="5:16" x14ac:dyDescent="0.25">
      <c r="E198" s="78">
        <v>45075</v>
      </c>
      <c r="F198">
        <v>121910.45</v>
      </c>
      <c r="G198">
        <v>121943.16</v>
      </c>
      <c r="H198">
        <v>120629.54</v>
      </c>
      <c r="I198">
        <v>120891.17</v>
      </c>
      <c r="J198" s="5"/>
      <c r="L198" s="80">
        <v>45107</v>
      </c>
      <c r="M198" s="28">
        <v>5069.5600000000004</v>
      </c>
      <c r="N198" s="28">
        <v>5073.71</v>
      </c>
      <c r="O198" s="28">
        <v>4981.9799999999996</v>
      </c>
      <c r="P198" s="81">
        <v>4987.68</v>
      </c>
    </row>
    <row r="199" spans="5:16" x14ac:dyDescent="0.25">
      <c r="E199" s="78">
        <v>45072</v>
      </c>
      <c r="F199">
        <v>121229.11</v>
      </c>
      <c r="G199">
        <v>122531.83</v>
      </c>
      <c r="H199">
        <v>120362.45</v>
      </c>
      <c r="I199">
        <v>121556.16</v>
      </c>
      <c r="J199" s="5"/>
      <c r="L199" s="80">
        <v>45106</v>
      </c>
      <c r="M199" s="28">
        <v>5055.49</v>
      </c>
      <c r="N199" s="28">
        <v>5083.6400000000003</v>
      </c>
      <c r="O199" s="28">
        <v>5037.25</v>
      </c>
      <c r="P199" s="81">
        <v>5068.01</v>
      </c>
    </row>
    <row r="200" spans="5:16" x14ac:dyDescent="0.25">
      <c r="E200" s="78">
        <v>45071</v>
      </c>
      <c r="F200">
        <v>120286.14</v>
      </c>
      <c r="G200">
        <v>121964.96</v>
      </c>
      <c r="H200">
        <v>120215.28</v>
      </c>
      <c r="I200">
        <v>120624.09</v>
      </c>
      <c r="J200" s="5"/>
      <c r="L200" s="80">
        <v>45105</v>
      </c>
      <c r="M200" s="28">
        <v>5021.09</v>
      </c>
      <c r="N200" s="28">
        <v>5078.95</v>
      </c>
      <c r="O200" s="28">
        <v>5017.96</v>
      </c>
      <c r="P200" s="81">
        <v>5061.75</v>
      </c>
    </row>
    <row r="201" spans="5:16" x14ac:dyDescent="0.25">
      <c r="E201" s="78">
        <v>45070</v>
      </c>
      <c r="F201">
        <v>120727.65</v>
      </c>
      <c r="G201">
        <v>121076.49</v>
      </c>
      <c r="H201">
        <v>118999.78</v>
      </c>
      <c r="I201">
        <v>119757.42</v>
      </c>
      <c r="J201" s="5"/>
      <c r="L201" s="80">
        <v>45104</v>
      </c>
      <c r="M201" s="28">
        <v>4972.09</v>
      </c>
      <c r="N201" s="28">
        <v>5020.57</v>
      </c>
      <c r="O201" s="28">
        <v>4954.88</v>
      </c>
      <c r="P201" s="81">
        <v>5020.57</v>
      </c>
    </row>
    <row r="202" spans="5:16" x14ac:dyDescent="0.25">
      <c r="E202" s="78">
        <v>45069</v>
      </c>
      <c r="F202">
        <v>120793.06</v>
      </c>
      <c r="G202">
        <v>122248.4</v>
      </c>
      <c r="H202">
        <v>120389.7</v>
      </c>
      <c r="I202">
        <v>121087.4</v>
      </c>
      <c r="J202" s="5"/>
      <c r="L202" s="80">
        <v>45103</v>
      </c>
      <c r="M202" s="28">
        <v>4992.9399999999996</v>
      </c>
      <c r="N202" s="28">
        <v>4992.9399999999996</v>
      </c>
      <c r="O202" s="28">
        <v>4964.79</v>
      </c>
      <c r="P202" s="81">
        <v>4973.13</v>
      </c>
    </row>
    <row r="203" spans="5:16" x14ac:dyDescent="0.25">
      <c r="E203" s="78">
        <v>45068</v>
      </c>
      <c r="F203">
        <v>121256.37</v>
      </c>
      <c r="G203">
        <v>122689.9</v>
      </c>
      <c r="H203">
        <v>120836.66</v>
      </c>
      <c r="I203">
        <v>121267.27</v>
      </c>
      <c r="J203" s="5"/>
      <c r="L203" s="80">
        <v>45100</v>
      </c>
      <c r="M203" s="28">
        <v>5001.28</v>
      </c>
      <c r="N203" s="28">
        <v>5017.4399999999996</v>
      </c>
      <c r="O203" s="28">
        <v>4974.17</v>
      </c>
      <c r="P203" s="81">
        <v>4998.67</v>
      </c>
    </row>
    <row r="204" spans="5:16" x14ac:dyDescent="0.25">
      <c r="E204" s="78">
        <v>45065</v>
      </c>
      <c r="F204">
        <v>121125.55</v>
      </c>
      <c r="G204">
        <v>122210.24000000001</v>
      </c>
      <c r="H204">
        <v>120542.32</v>
      </c>
      <c r="I204">
        <v>121496.2</v>
      </c>
      <c r="J204" s="5"/>
      <c r="L204" s="80">
        <v>45099</v>
      </c>
      <c r="M204" s="28">
        <v>4984.08</v>
      </c>
      <c r="N204" s="28">
        <v>4998.67</v>
      </c>
      <c r="O204" s="28">
        <v>4960.62</v>
      </c>
      <c r="P204" s="81">
        <v>4984.08</v>
      </c>
    </row>
    <row r="205" spans="5:16" x14ac:dyDescent="0.25">
      <c r="E205" s="78">
        <v>45064</v>
      </c>
      <c r="F205">
        <v>120411.51</v>
      </c>
      <c r="G205">
        <v>121289.07</v>
      </c>
      <c r="H205">
        <v>119424.93</v>
      </c>
      <c r="I205">
        <v>121131</v>
      </c>
      <c r="J205" s="5"/>
      <c r="L205" s="80">
        <v>45098</v>
      </c>
      <c r="M205" s="28">
        <v>5004.41</v>
      </c>
      <c r="N205" s="28">
        <v>5027.87</v>
      </c>
      <c r="O205" s="28">
        <v>4971.57</v>
      </c>
      <c r="P205" s="81">
        <v>4972.09</v>
      </c>
    </row>
    <row r="206" spans="5:16" x14ac:dyDescent="0.25">
      <c r="E206" s="78">
        <v>45063</v>
      </c>
      <c r="F206">
        <v>119201.45</v>
      </c>
      <c r="G206">
        <v>120798.51</v>
      </c>
      <c r="H206">
        <v>118999.78</v>
      </c>
      <c r="I206">
        <v>120673.14</v>
      </c>
      <c r="J206" s="5"/>
      <c r="L206" s="80">
        <v>45097</v>
      </c>
      <c r="M206" s="28">
        <v>5001.28</v>
      </c>
      <c r="N206" s="28">
        <v>5022.13</v>
      </c>
      <c r="O206" s="28">
        <v>4986.68</v>
      </c>
      <c r="P206" s="81">
        <v>5004.41</v>
      </c>
    </row>
    <row r="207" spans="5:16" x14ac:dyDescent="0.25">
      <c r="E207" s="78">
        <v>45062</v>
      </c>
      <c r="F207">
        <v>119659.31</v>
      </c>
      <c r="G207">
        <v>121261.82</v>
      </c>
      <c r="H207">
        <v>118580.07</v>
      </c>
      <c r="I207">
        <v>118868.96</v>
      </c>
      <c r="J207" s="5"/>
      <c r="L207" s="80">
        <v>45096</v>
      </c>
      <c r="M207" s="28">
        <v>5037.7700000000004</v>
      </c>
      <c r="N207" s="28">
        <v>5047.67</v>
      </c>
      <c r="O207" s="28">
        <v>4973.13</v>
      </c>
      <c r="P207" s="81">
        <v>4993.9799999999996</v>
      </c>
    </row>
    <row r="208" spans="5:16" x14ac:dyDescent="0.25">
      <c r="E208" s="78">
        <v>45061</v>
      </c>
      <c r="F208">
        <v>120188.03</v>
      </c>
      <c r="G208">
        <v>120313.4</v>
      </c>
      <c r="H208">
        <v>119201.45</v>
      </c>
      <c r="I208">
        <v>120051.76</v>
      </c>
      <c r="J208" s="5"/>
      <c r="L208" s="80">
        <v>45093</v>
      </c>
      <c r="M208" s="28">
        <v>5026.82</v>
      </c>
      <c r="N208" s="28">
        <v>5068.01</v>
      </c>
      <c r="O208" s="28">
        <v>5025.26</v>
      </c>
      <c r="P208" s="81">
        <v>5034.6400000000003</v>
      </c>
    </row>
    <row r="209" spans="5:16" x14ac:dyDescent="0.25">
      <c r="E209" s="78">
        <v>45058</v>
      </c>
      <c r="F209">
        <v>119168.75</v>
      </c>
      <c r="G209">
        <v>119811.93</v>
      </c>
      <c r="H209">
        <v>118220.32</v>
      </c>
      <c r="I209">
        <v>119533.94</v>
      </c>
      <c r="J209" s="5"/>
      <c r="L209" s="80">
        <v>45092</v>
      </c>
      <c r="M209" s="28">
        <v>5044.03</v>
      </c>
      <c r="N209" s="28">
        <v>5065.3999999999996</v>
      </c>
      <c r="O209" s="28">
        <v>5013.79</v>
      </c>
      <c r="P209" s="81">
        <v>5034.12</v>
      </c>
    </row>
    <row r="210" spans="5:16" x14ac:dyDescent="0.25">
      <c r="E210" s="78">
        <v>45057</v>
      </c>
      <c r="F210">
        <v>118171.27</v>
      </c>
      <c r="G210">
        <v>119839.18</v>
      </c>
      <c r="H210">
        <v>117151.99</v>
      </c>
      <c r="I210">
        <v>119152.4</v>
      </c>
      <c r="J210" s="5"/>
      <c r="L210" s="80">
        <v>45091</v>
      </c>
      <c r="M210" s="28">
        <v>5083.6400000000003</v>
      </c>
      <c r="N210" s="28">
        <v>5090.9399999999996</v>
      </c>
      <c r="O210" s="28">
        <v>5016.92</v>
      </c>
      <c r="P210" s="81">
        <v>5038.8100000000004</v>
      </c>
    </row>
    <row r="211" spans="5:16" x14ac:dyDescent="0.25">
      <c r="E211" s="78">
        <v>45056</v>
      </c>
      <c r="F211">
        <v>118018.65</v>
      </c>
      <c r="G211">
        <v>118814.45</v>
      </c>
      <c r="H211">
        <v>117299.16</v>
      </c>
      <c r="I211">
        <v>118754.49</v>
      </c>
      <c r="J211" s="5"/>
      <c r="L211" s="80">
        <v>45090</v>
      </c>
      <c r="M211" s="28">
        <v>5091.9799999999996</v>
      </c>
      <c r="N211" s="28">
        <v>5104.5</v>
      </c>
      <c r="O211" s="28">
        <v>5072.18</v>
      </c>
      <c r="P211" s="81">
        <v>5088.8599999999997</v>
      </c>
    </row>
    <row r="212" spans="5:16" x14ac:dyDescent="0.25">
      <c r="E212" s="78">
        <v>45055</v>
      </c>
      <c r="F212">
        <v>116476.1</v>
      </c>
      <c r="G212">
        <v>118890.76</v>
      </c>
      <c r="H212">
        <v>116176.31</v>
      </c>
      <c r="I212">
        <v>118443.8</v>
      </c>
      <c r="J212" s="5"/>
      <c r="L212" s="80">
        <v>45089</v>
      </c>
      <c r="M212" s="28">
        <v>5106.58</v>
      </c>
      <c r="N212" s="28">
        <v>5127.95</v>
      </c>
      <c r="O212" s="28">
        <v>5087.29</v>
      </c>
      <c r="P212" s="81">
        <v>5089.8999999999996</v>
      </c>
    </row>
    <row r="213" spans="5:16" x14ac:dyDescent="0.25">
      <c r="E213" s="78">
        <v>45054</v>
      </c>
      <c r="F213">
        <v>116377.99</v>
      </c>
      <c r="G213">
        <v>117773.37</v>
      </c>
      <c r="H213">
        <v>116307.13</v>
      </c>
      <c r="I213">
        <v>116655.97</v>
      </c>
      <c r="J213" s="5"/>
      <c r="L213" s="80">
        <v>45086</v>
      </c>
      <c r="M213" s="28">
        <v>5146.72</v>
      </c>
      <c r="N213" s="28">
        <v>5159.2299999999996</v>
      </c>
      <c r="O213" s="28">
        <v>5083.6400000000003</v>
      </c>
      <c r="P213" s="81">
        <v>5113.3599999999997</v>
      </c>
    </row>
    <row r="214" spans="5:16" x14ac:dyDescent="0.25">
      <c r="E214" s="78">
        <v>45051</v>
      </c>
      <c r="F214">
        <v>113483.66</v>
      </c>
      <c r="G214">
        <v>116574.21</v>
      </c>
      <c r="H214">
        <v>113156.62</v>
      </c>
      <c r="I214">
        <v>116209.01</v>
      </c>
      <c r="J214" s="5"/>
      <c r="L214" s="80">
        <v>45084</v>
      </c>
      <c r="M214" s="28">
        <v>5138.38</v>
      </c>
      <c r="N214" s="28">
        <v>5165.49</v>
      </c>
      <c r="O214" s="28">
        <v>5132.6499999999996</v>
      </c>
      <c r="P214" s="81">
        <v>5163.3999999999996</v>
      </c>
    </row>
    <row r="215" spans="5:16" x14ac:dyDescent="0.25">
      <c r="E215" s="78">
        <v>45050</v>
      </c>
      <c r="F215">
        <v>112306.31</v>
      </c>
      <c r="G215">
        <v>114241.31</v>
      </c>
      <c r="H215">
        <v>111554.11</v>
      </c>
      <c r="I215">
        <v>113265.63</v>
      </c>
      <c r="J215" s="5"/>
      <c r="L215" s="80">
        <v>45083</v>
      </c>
      <c r="M215" s="28">
        <v>5166.53</v>
      </c>
      <c r="N215" s="28">
        <v>5191.03</v>
      </c>
      <c r="O215" s="28">
        <v>5132.6499999999996</v>
      </c>
      <c r="P215" s="81">
        <v>5147.76</v>
      </c>
    </row>
    <row r="216" spans="5:16" x14ac:dyDescent="0.25">
      <c r="E216" s="78">
        <v>45049</v>
      </c>
      <c r="F216">
        <v>112442.58</v>
      </c>
      <c r="G216">
        <v>113113.01</v>
      </c>
      <c r="H216">
        <v>111995.62</v>
      </c>
      <c r="I216">
        <v>112404.42</v>
      </c>
      <c r="J216" s="5"/>
      <c r="L216" s="80">
        <v>45082</v>
      </c>
      <c r="M216" s="28">
        <v>5212.92</v>
      </c>
      <c r="N216" s="28">
        <v>5213.45</v>
      </c>
      <c r="O216" s="28">
        <v>5146.72</v>
      </c>
      <c r="P216" s="81">
        <v>5167.05</v>
      </c>
    </row>
    <row r="217" spans="5:16" x14ac:dyDescent="0.25">
      <c r="E217" s="78">
        <v>45048</v>
      </c>
      <c r="F217">
        <v>114737.32</v>
      </c>
      <c r="G217">
        <v>115091.62</v>
      </c>
      <c r="H217">
        <v>112175.49</v>
      </c>
      <c r="I217">
        <v>112175.49</v>
      </c>
      <c r="J217" s="5"/>
      <c r="L217" s="80">
        <v>45079</v>
      </c>
      <c r="M217" s="28">
        <v>5242.12</v>
      </c>
      <c r="N217" s="28">
        <v>5244.72</v>
      </c>
      <c r="O217" s="28">
        <v>5184.25</v>
      </c>
      <c r="P217" s="81">
        <v>5197.29</v>
      </c>
    </row>
    <row r="218" spans="5:16" x14ac:dyDescent="0.25">
      <c r="E218" s="78">
        <v>45044</v>
      </c>
      <c r="F218">
        <v>113592.68</v>
      </c>
      <c r="G218">
        <v>115522.23</v>
      </c>
      <c r="H218">
        <v>113243.83</v>
      </c>
      <c r="I218">
        <v>114682.82</v>
      </c>
      <c r="J218" s="5"/>
      <c r="L218" s="80">
        <v>45078</v>
      </c>
      <c r="M218" s="28">
        <v>5281.74</v>
      </c>
      <c r="N218" s="28">
        <v>5303.11</v>
      </c>
      <c r="O218" s="28">
        <v>5246.81</v>
      </c>
      <c r="P218" s="81">
        <v>5258.8</v>
      </c>
    </row>
    <row r="219" spans="5:16" x14ac:dyDescent="0.25">
      <c r="E219" s="78">
        <v>45043</v>
      </c>
      <c r="F219">
        <v>113865.21</v>
      </c>
      <c r="G219">
        <v>114137.75</v>
      </c>
      <c r="H219">
        <v>112769.62</v>
      </c>
      <c r="I219">
        <v>113810.7</v>
      </c>
      <c r="J219" s="5"/>
      <c r="L219" s="80">
        <v>45077</v>
      </c>
      <c r="M219" s="28">
        <v>5305.71</v>
      </c>
      <c r="N219" s="28">
        <v>5375.57</v>
      </c>
      <c r="O219" s="28">
        <v>5296.33</v>
      </c>
      <c r="P219" s="81">
        <v>5302.07</v>
      </c>
    </row>
    <row r="220" spans="5:16" x14ac:dyDescent="0.25">
      <c r="E220" s="78">
        <v>45042</v>
      </c>
      <c r="F220">
        <v>114628.31</v>
      </c>
      <c r="G220">
        <v>115385.96</v>
      </c>
      <c r="H220">
        <v>113107.56</v>
      </c>
      <c r="I220">
        <v>113592.68</v>
      </c>
      <c r="J220" s="5"/>
      <c r="L220" s="80">
        <v>45076</v>
      </c>
      <c r="M220" s="28">
        <v>5237.25</v>
      </c>
      <c r="N220" s="28">
        <v>5304.71</v>
      </c>
      <c r="O220" s="28">
        <v>5231.5</v>
      </c>
      <c r="P220" s="81">
        <v>5293.2</v>
      </c>
    </row>
    <row r="221" spans="5:16" x14ac:dyDescent="0.25">
      <c r="E221" s="78">
        <v>45041</v>
      </c>
      <c r="F221">
        <v>114846.34</v>
      </c>
      <c r="G221">
        <v>115064.37</v>
      </c>
      <c r="H221">
        <v>113614.48</v>
      </c>
      <c r="I221">
        <v>115064.37</v>
      </c>
      <c r="J221" s="5"/>
      <c r="L221" s="80">
        <v>45075</v>
      </c>
      <c r="M221" s="28">
        <v>5232.54</v>
      </c>
      <c r="N221" s="28">
        <v>5254.51</v>
      </c>
      <c r="O221" s="28">
        <v>5205.3500000000004</v>
      </c>
      <c r="P221" s="81">
        <v>5251.37</v>
      </c>
    </row>
    <row r="222" spans="5:16" x14ac:dyDescent="0.25">
      <c r="E222" s="78">
        <v>45040</v>
      </c>
      <c r="F222">
        <v>115080.72</v>
      </c>
      <c r="G222">
        <v>116198.11</v>
      </c>
      <c r="H222">
        <v>114339.42</v>
      </c>
      <c r="I222">
        <v>115282.4</v>
      </c>
      <c r="J222" s="5"/>
      <c r="L222" s="80">
        <v>45072</v>
      </c>
      <c r="M222" s="28">
        <v>5251.37</v>
      </c>
      <c r="N222" s="28">
        <v>5267.58</v>
      </c>
      <c r="O222" s="28">
        <v>5211.1000000000004</v>
      </c>
      <c r="P222" s="81">
        <v>5231.5</v>
      </c>
    </row>
    <row r="223" spans="5:16" x14ac:dyDescent="0.25">
      <c r="E223" s="78">
        <v>45036</v>
      </c>
      <c r="F223">
        <v>114862.69</v>
      </c>
      <c r="G223">
        <v>116007.34</v>
      </c>
      <c r="H223">
        <v>114192.25</v>
      </c>
      <c r="I223">
        <v>115713</v>
      </c>
      <c r="J223" s="5"/>
      <c r="L223" s="80">
        <v>45071</v>
      </c>
      <c r="M223" s="28">
        <v>5186.5200000000004</v>
      </c>
      <c r="N223" s="28">
        <v>5280.65</v>
      </c>
      <c r="O223" s="28">
        <v>5177.1099999999997</v>
      </c>
      <c r="P223" s="81">
        <v>5272.29</v>
      </c>
    </row>
    <row r="224" spans="5:16" x14ac:dyDescent="0.25">
      <c r="E224" s="78">
        <v>45035</v>
      </c>
      <c r="F224">
        <v>116715.93</v>
      </c>
      <c r="G224">
        <v>116759.54</v>
      </c>
      <c r="H224">
        <v>114824.54</v>
      </c>
      <c r="I224">
        <v>115413.21</v>
      </c>
      <c r="J224" s="5"/>
      <c r="L224" s="80">
        <v>45070</v>
      </c>
      <c r="M224" s="28">
        <v>5200.12</v>
      </c>
      <c r="N224" s="28">
        <v>5200.12</v>
      </c>
      <c r="O224" s="28">
        <v>5168.22</v>
      </c>
      <c r="P224" s="81">
        <v>5193.84</v>
      </c>
    </row>
    <row r="225" spans="5:16" x14ac:dyDescent="0.25">
      <c r="E225" s="78">
        <v>45034</v>
      </c>
      <c r="F225">
        <v>118280.28</v>
      </c>
      <c r="G225">
        <v>119190.55</v>
      </c>
      <c r="H225">
        <v>116585.11</v>
      </c>
      <c r="I225">
        <v>117582.59</v>
      </c>
      <c r="J225" s="5"/>
      <c r="L225" s="80">
        <v>45069</v>
      </c>
      <c r="M225" s="28">
        <v>5217.8999999999996</v>
      </c>
      <c r="N225" s="28">
        <v>5232.54</v>
      </c>
      <c r="O225" s="28">
        <v>5186</v>
      </c>
      <c r="P225" s="81">
        <v>5207.96</v>
      </c>
    </row>
    <row r="226" spans="5:16" x14ac:dyDescent="0.25">
      <c r="E226" s="78">
        <v>45033</v>
      </c>
      <c r="F226">
        <v>118749.04</v>
      </c>
      <c r="G226">
        <v>118759.94</v>
      </c>
      <c r="H226">
        <v>117250.1</v>
      </c>
      <c r="I226">
        <v>117691.61</v>
      </c>
      <c r="J226" s="5"/>
      <c r="L226" s="80">
        <v>45068</v>
      </c>
      <c r="M226" s="28">
        <v>5240.3900000000003</v>
      </c>
      <c r="N226" s="28">
        <v>5245.62</v>
      </c>
      <c r="O226" s="28">
        <v>5190.71</v>
      </c>
      <c r="P226" s="81">
        <v>5204.3</v>
      </c>
    </row>
    <row r="227" spans="5:16" x14ac:dyDescent="0.25">
      <c r="E227" s="78">
        <v>45030</v>
      </c>
      <c r="F227">
        <v>118002.3</v>
      </c>
      <c r="G227">
        <v>118749.04</v>
      </c>
      <c r="H227">
        <v>116399.79</v>
      </c>
      <c r="I227">
        <v>118601.87</v>
      </c>
      <c r="J227" s="5"/>
      <c r="L227" s="80">
        <v>45065</v>
      </c>
      <c r="M227" s="28">
        <v>5195.9399999999996</v>
      </c>
      <c r="N227" s="28">
        <v>5244.05</v>
      </c>
      <c r="O227" s="28">
        <v>5183.91</v>
      </c>
      <c r="P227" s="81">
        <v>5239.34</v>
      </c>
    </row>
    <row r="228" spans="5:16" x14ac:dyDescent="0.25">
      <c r="E228" s="78">
        <v>45029</v>
      </c>
      <c r="F228">
        <v>118825.35</v>
      </c>
      <c r="G228">
        <v>119255.96</v>
      </c>
      <c r="H228">
        <v>117975.03999999999</v>
      </c>
      <c r="I228">
        <v>118094.96</v>
      </c>
      <c r="J228" s="5"/>
      <c r="L228" s="80">
        <v>45064</v>
      </c>
      <c r="M228" s="28">
        <v>5190.71</v>
      </c>
      <c r="N228" s="28">
        <v>5223.13</v>
      </c>
      <c r="O228" s="28">
        <v>5190.71</v>
      </c>
      <c r="P228" s="81">
        <v>5205.87</v>
      </c>
    </row>
    <row r="229" spans="5:16" x14ac:dyDescent="0.25">
      <c r="E229" s="78">
        <v>45028</v>
      </c>
      <c r="F229">
        <v>118383.85</v>
      </c>
      <c r="G229">
        <v>120427.86</v>
      </c>
      <c r="H229">
        <v>117947.79</v>
      </c>
      <c r="I229">
        <v>118672.73</v>
      </c>
      <c r="J229" s="5"/>
      <c r="L229" s="80">
        <v>45063</v>
      </c>
      <c r="M229" s="28">
        <v>5182.34</v>
      </c>
      <c r="N229" s="28">
        <v>5213.1899999999996</v>
      </c>
      <c r="O229" s="28">
        <v>5162.47</v>
      </c>
      <c r="P229" s="81">
        <v>5177.1099999999997</v>
      </c>
    </row>
    <row r="230" spans="5:16" x14ac:dyDescent="0.25">
      <c r="E230" s="78">
        <v>45027</v>
      </c>
      <c r="F230">
        <v>113913.78</v>
      </c>
      <c r="G230">
        <v>118918.04</v>
      </c>
      <c r="H230">
        <v>113913.78</v>
      </c>
      <c r="I230">
        <v>118640.03</v>
      </c>
      <c r="J230" s="5"/>
      <c r="L230" s="80">
        <v>45062</v>
      </c>
      <c r="M230" s="28">
        <v>5135.28</v>
      </c>
      <c r="N230" s="28">
        <v>5195.9399999999996</v>
      </c>
      <c r="O230" s="28">
        <v>5126.3900000000003</v>
      </c>
      <c r="P230" s="81">
        <v>5182.34</v>
      </c>
    </row>
    <row r="231" spans="5:16" x14ac:dyDescent="0.25">
      <c r="E231" s="78">
        <v>45026</v>
      </c>
      <c r="F231">
        <v>112456.98</v>
      </c>
      <c r="G231">
        <v>113791.45</v>
      </c>
      <c r="H231">
        <v>112151.16</v>
      </c>
      <c r="I231">
        <v>113541.24</v>
      </c>
      <c r="J231" s="5"/>
      <c r="L231" s="80">
        <v>45061</v>
      </c>
      <c r="M231" s="28">
        <v>5165.6099999999997</v>
      </c>
      <c r="N231" s="28">
        <v>5175.54</v>
      </c>
      <c r="O231" s="28">
        <v>5126.91</v>
      </c>
      <c r="P231" s="81">
        <v>5135.28</v>
      </c>
    </row>
    <row r="232" spans="5:16" x14ac:dyDescent="0.25">
      <c r="E232" s="78">
        <v>45022</v>
      </c>
      <c r="F232">
        <v>112245.69</v>
      </c>
      <c r="G232">
        <v>113113.09</v>
      </c>
      <c r="H232">
        <v>111778.62</v>
      </c>
      <c r="I232">
        <v>112651.59</v>
      </c>
      <c r="J232" s="5"/>
      <c r="L232" s="80">
        <v>45058</v>
      </c>
      <c r="M232" s="28">
        <v>5179.2</v>
      </c>
      <c r="N232" s="28">
        <v>5202.7299999999996</v>
      </c>
      <c r="O232" s="28">
        <v>5152.53</v>
      </c>
      <c r="P232" s="81">
        <v>5167.7</v>
      </c>
    </row>
    <row r="233" spans="5:16" x14ac:dyDescent="0.25">
      <c r="E233" s="78">
        <v>45021</v>
      </c>
      <c r="F233">
        <v>113658</v>
      </c>
      <c r="G233">
        <v>113830.37</v>
      </c>
      <c r="H233">
        <v>111267.08</v>
      </c>
      <c r="I233">
        <v>112212.33</v>
      </c>
      <c r="J233" s="5"/>
      <c r="L233" s="80">
        <v>45057</v>
      </c>
      <c r="M233" s="28">
        <v>5207.4399999999996</v>
      </c>
      <c r="N233" s="28">
        <v>5234.63</v>
      </c>
      <c r="O233" s="28">
        <v>5173.45</v>
      </c>
      <c r="P233" s="81">
        <v>5178.16</v>
      </c>
    </row>
    <row r="234" spans="5:16" x14ac:dyDescent="0.25">
      <c r="E234" s="78">
        <v>45020</v>
      </c>
      <c r="F234">
        <v>113430.03</v>
      </c>
      <c r="G234">
        <v>114892.39</v>
      </c>
      <c r="H234">
        <v>113190.94</v>
      </c>
      <c r="I234">
        <v>113774.77</v>
      </c>
      <c r="J234" s="5"/>
      <c r="L234" s="80">
        <v>45056</v>
      </c>
      <c r="M234" s="28">
        <v>5240.3900000000003</v>
      </c>
      <c r="N234" s="28">
        <v>5241.96</v>
      </c>
      <c r="O234" s="28">
        <v>5187.05</v>
      </c>
      <c r="P234" s="81">
        <v>5196.46</v>
      </c>
    </row>
    <row r="235" spans="5:16" x14ac:dyDescent="0.25">
      <c r="E235" s="78">
        <v>45019</v>
      </c>
      <c r="F235">
        <v>113658</v>
      </c>
      <c r="G235">
        <v>113974.94</v>
      </c>
      <c r="H235">
        <v>112162.28</v>
      </c>
      <c r="I235">
        <v>113168.7</v>
      </c>
      <c r="J235" s="5"/>
      <c r="L235" s="80">
        <v>45055</v>
      </c>
      <c r="M235" s="28">
        <v>5261.83</v>
      </c>
      <c r="N235" s="28">
        <v>5291.63</v>
      </c>
      <c r="O235" s="28">
        <v>5225.22</v>
      </c>
      <c r="P235" s="81">
        <v>5240.3900000000003</v>
      </c>
    </row>
    <row r="236" spans="5:16" x14ac:dyDescent="0.25">
      <c r="E236" s="78">
        <v>45016</v>
      </c>
      <c r="F236">
        <v>115798.72</v>
      </c>
      <c r="G236">
        <v>116388.11</v>
      </c>
      <c r="H236">
        <v>113063.05</v>
      </c>
      <c r="I236">
        <v>113318.83</v>
      </c>
      <c r="J236" s="5"/>
      <c r="L236" s="80">
        <v>45054</v>
      </c>
      <c r="M236" s="28">
        <v>5212.1499999999996</v>
      </c>
      <c r="N236" s="28">
        <v>5272.81</v>
      </c>
      <c r="O236" s="28">
        <v>5194.37</v>
      </c>
      <c r="P236" s="81">
        <v>5266.53</v>
      </c>
    </row>
    <row r="237" spans="5:16" x14ac:dyDescent="0.25">
      <c r="E237" s="78">
        <v>45015</v>
      </c>
      <c r="F237">
        <v>115220.45</v>
      </c>
      <c r="G237">
        <v>116243.54</v>
      </c>
      <c r="H237">
        <v>114575.45</v>
      </c>
      <c r="I237">
        <v>116154.58</v>
      </c>
      <c r="J237" s="5"/>
      <c r="L237" s="80">
        <v>45051</v>
      </c>
      <c r="M237" s="28">
        <v>5236.7299999999996</v>
      </c>
      <c r="N237" s="28">
        <v>5264.96</v>
      </c>
      <c r="O237" s="28">
        <v>5177.63</v>
      </c>
      <c r="P237" s="81">
        <v>5212.67</v>
      </c>
    </row>
    <row r="238" spans="5:16" x14ac:dyDescent="0.25">
      <c r="E238" s="78">
        <v>45014</v>
      </c>
      <c r="F238">
        <v>113797.01</v>
      </c>
      <c r="G238">
        <v>114169.55</v>
      </c>
      <c r="H238">
        <v>111834.23</v>
      </c>
      <c r="I238">
        <v>113830.37</v>
      </c>
      <c r="J238" s="5"/>
      <c r="L238" s="80">
        <v>45050</v>
      </c>
      <c r="M238" s="28">
        <v>5230.45</v>
      </c>
      <c r="N238" s="28">
        <v>5293.73</v>
      </c>
      <c r="O238" s="28">
        <v>5226.2700000000004</v>
      </c>
      <c r="P238" s="81">
        <v>5243.52</v>
      </c>
    </row>
    <row r="239" spans="5:16" x14ac:dyDescent="0.25">
      <c r="E239" s="78">
        <v>45013</v>
      </c>
      <c r="F239">
        <v>111372.72</v>
      </c>
      <c r="G239">
        <v>113491.2</v>
      </c>
      <c r="H239">
        <v>110944.58</v>
      </c>
      <c r="I239">
        <v>113291.02</v>
      </c>
      <c r="J239" s="5"/>
      <c r="L239" s="80">
        <v>45049</v>
      </c>
      <c r="M239" s="28">
        <v>5276.47</v>
      </c>
      <c r="N239" s="28">
        <v>5313.08</v>
      </c>
      <c r="O239" s="28">
        <v>5238.82</v>
      </c>
      <c r="P239" s="81">
        <v>5251.37</v>
      </c>
    </row>
    <row r="240" spans="5:16" x14ac:dyDescent="0.25">
      <c r="E240" s="78">
        <v>45012</v>
      </c>
      <c r="F240">
        <v>111205.91</v>
      </c>
      <c r="G240">
        <v>111773.06</v>
      </c>
      <c r="H240">
        <v>110688.81</v>
      </c>
      <c r="I240">
        <v>111589.57</v>
      </c>
      <c r="J240" s="5"/>
      <c r="L240" s="80">
        <v>45048</v>
      </c>
      <c r="M240" s="28">
        <v>5260.26</v>
      </c>
      <c r="N240" s="28">
        <v>5316.21</v>
      </c>
      <c r="O240" s="28">
        <v>5252.94</v>
      </c>
      <c r="P240" s="81">
        <v>5301.05</v>
      </c>
    </row>
    <row r="241" spans="5:16" x14ac:dyDescent="0.25">
      <c r="E241" s="78">
        <v>45009</v>
      </c>
      <c r="F241">
        <v>108203.35</v>
      </c>
      <c r="G241">
        <v>111061.35</v>
      </c>
      <c r="H241">
        <v>108092.15</v>
      </c>
      <c r="I241">
        <v>110677.69</v>
      </c>
      <c r="J241" s="5"/>
      <c r="L241" s="80">
        <v>45044</v>
      </c>
      <c r="M241" s="28">
        <v>5255.03</v>
      </c>
      <c r="N241" s="28">
        <v>5281.18</v>
      </c>
      <c r="O241" s="28">
        <v>5239.34</v>
      </c>
      <c r="P241" s="81">
        <v>5247.71</v>
      </c>
    </row>
    <row r="242" spans="5:16" x14ac:dyDescent="0.25">
      <c r="E242" s="78">
        <v>45008</v>
      </c>
      <c r="F242">
        <v>112123.36</v>
      </c>
      <c r="G242">
        <v>113179.82</v>
      </c>
      <c r="H242">
        <v>108375.72</v>
      </c>
      <c r="I242">
        <v>108509.17</v>
      </c>
      <c r="J242" s="5"/>
      <c r="L242" s="80">
        <v>45043</v>
      </c>
      <c r="M242" s="28">
        <v>5298.71</v>
      </c>
      <c r="N242" s="28">
        <v>5308.7</v>
      </c>
      <c r="O242" s="28">
        <v>5226.6899999999996</v>
      </c>
      <c r="P242" s="81">
        <v>5245.09</v>
      </c>
    </row>
    <row r="243" spans="5:16" x14ac:dyDescent="0.25">
      <c r="E243" s="78">
        <v>45007</v>
      </c>
      <c r="F243">
        <v>113157.58</v>
      </c>
      <c r="G243">
        <v>114147.31</v>
      </c>
      <c r="H243">
        <v>111950.99</v>
      </c>
      <c r="I243">
        <v>111950.99</v>
      </c>
      <c r="J243" s="5"/>
      <c r="L243" s="80">
        <v>45042</v>
      </c>
      <c r="M243" s="28">
        <v>5305.02</v>
      </c>
      <c r="N243" s="28">
        <v>5335.51</v>
      </c>
      <c r="O243" s="28">
        <v>5296.08</v>
      </c>
      <c r="P243" s="81">
        <v>5310.8</v>
      </c>
    </row>
    <row r="244" spans="5:16" x14ac:dyDescent="0.25">
      <c r="E244" s="78">
        <v>45006</v>
      </c>
      <c r="F244">
        <v>113986.06</v>
      </c>
      <c r="G244">
        <v>113986.06</v>
      </c>
      <c r="H244">
        <v>112935.17</v>
      </c>
      <c r="I244">
        <v>113229.86</v>
      </c>
      <c r="J244" s="5"/>
      <c r="L244" s="80">
        <v>45041</v>
      </c>
      <c r="M244" s="28">
        <v>5310.28</v>
      </c>
      <c r="N244" s="28">
        <v>5348.12</v>
      </c>
      <c r="O244" s="28">
        <v>5291.35</v>
      </c>
      <c r="P244" s="81">
        <v>5324.99</v>
      </c>
    </row>
    <row r="245" spans="5:16" x14ac:dyDescent="0.25">
      <c r="E245" s="78">
        <v>45005</v>
      </c>
      <c r="F245">
        <v>114430.89</v>
      </c>
      <c r="G245">
        <v>114625.5</v>
      </c>
      <c r="H245">
        <v>112684.95</v>
      </c>
      <c r="I245">
        <v>113040.81</v>
      </c>
      <c r="J245" s="5"/>
      <c r="L245" s="80">
        <v>45040</v>
      </c>
      <c r="M245" s="28">
        <v>5335.51</v>
      </c>
      <c r="N245" s="28">
        <v>5351.8</v>
      </c>
      <c r="O245" s="28">
        <v>5296.61</v>
      </c>
      <c r="P245" s="81">
        <v>5299.24</v>
      </c>
    </row>
    <row r="246" spans="5:16" x14ac:dyDescent="0.25">
      <c r="E246" s="78">
        <v>45002</v>
      </c>
      <c r="F246">
        <v>115854.32</v>
      </c>
      <c r="G246">
        <v>116010.01</v>
      </c>
      <c r="H246">
        <v>113808.13</v>
      </c>
      <c r="I246">
        <v>114125.07</v>
      </c>
      <c r="J246" s="5"/>
      <c r="L246" s="80">
        <v>45036</v>
      </c>
      <c r="M246" s="28">
        <v>5348.12</v>
      </c>
      <c r="N246" s="28">
        <v>5353.38</v>
      </c>
      <c r="O246" s="28">
        <v>5300.81</v>
      </c>
      <c r="P246" s="81">
        <v>5317.64</v>
      </c>
    </row>
    <row r="247" spans="5:16" x14ac:dyDescent="0.25">
      <c r="E247" s="78">
        <v>45001</v>
      </c>
      <c r="F247">
        <v>115120.36</v>
      </c>
      <c r="G247">
        <v>116510.44</v>
      </c>
      <c r="H247">
        <v>114792.3</v>
      </c>
      <c r="I247">
        <v>116071.17</v>
      </c>
      <c r="J247" s="5"/>
      <c r="L247" s="80">
        <v>45035</v>
      </c>
      <c r="M247" s="28">
        <v>5275.58</v>
      </c>
      <c r="N247" s="28">
        <v>5358.64</v>
      </c>
      <c r="O247" s="28">
        <v>5269.8</v>
      </c>
      <c r="P247" s="81">
        <v>5343.92</v>
      </c>
    </row>
    <row r="248" spans="5:16" x14ac:dyDescent="0.25">
      <c r="E248" s="78">
        <v>45000</v>
      </c>
      <c r="F248">
        <v>114275.2</v>
      </c>
      <c r="G248">
        <v>115570.75</v>
      </c>
      <c r="H248">
        <v>112857.32</v>
      </c>
      <c r="I248">
        <v>115259.37</v>
      </c>
      <c r="J248" s="5"/>
      <c r="L248" s="80">
        <v>45034</v>
      </c>
      <c r="M248" s="28">
        <v>5178.8599999999997</v>
      </c>
      <c r="N248" s="28">
        <v>5260.86</v>
      </c>
      <c r="O248" s="28">
        <v>5171.5</v>
      </c>
      <c r="P248" s="81">
        <v>5252.45</v>
      </c>
    </row>
    <row r="249" spans="5:16" x14ac:dyDescent="0.25">
      <c r="E249" s="78">
        <v>44999</v>
      </c>
      <c r="F249">
        <v>116399.23</v>
      </c>
      <c r="G249">
        <v>116916.34</v>
      </c>
      <c r="H249">
        <v>114970.23</v>
      </c>
      <c r="I249">
        <v>115565.19</v>
      </c>
      <c r="J249" s="5"/>
      <c r="L249" s="80">
        <v>45033</v>
      </c>
      <c r="M249" s="28">
        <v>5185.6899999999996</v>
      </c>
      <c r="N249" s="28">
        <v>5219.8599999999997</v>
      </c>
      <c r="O249" s="28">
        <v>5160.99</v>
      </c>
      <c r="P249" s="81">
        <v>5204.09</v>
      </c>
    </row>
    <row r="250" spans="5:16" x14ac:dyDescent="0.25">
      <c r="E250" s="78">
        <v>44998</v>
      </c>
      <c r="F250">
        <v>116293.58</v>
      </c>
      <c r="G250">
        <v>116677.24</v>
      </c>
      <c r="H250">
        <v>114714.46</v>
      </c>
      <c r="I250">
        <v>115876.56</v>
      </c>
      <c r="J250" s="5"/>
      <c r="L250" s="80">
        <v>45030</v>
      </c>
      <c r="M250" s="28">
        <v>5200.41</v>
      </c>
      <c r="N250" s="28">
        <v>5230.37</v>
      </c>
      <c r="O250" s="28">
        <v>5154.68</v>
      </c>
      <c r="P250" s="81">
        <v>5169.92</v>
      </c>
    </row>
    <row r="251" spans="5:16" x14ac:dyDescent="0.25">
      <c r="E251" s="78">
        <v>44995</v>
      </c>
      <c r="F251">
        <v>117961.67</v>
      </c>
      <c r="G251">
        <v>118056.2</v>
      </c>
      <c r="H251">
        <v>115826.52</v>
      </c>
      <c r="I251">
        <v>116504.88</v>
      </c>
      <c r="J251" s="5"/>
      <c r="L251" s="80">
        <v>45029</v>
      </c>
      <c r="M251" s="28">
        <v>5185.17</v>
      </c>
      <c r="N251" s="28">
        <v>5206.72</v>
      </c>
      <c r="O251" s="28">
        <v>5157.83</v>
      </c>
      <c r="P251" s="81">
        <v>5192.53</v>
      </c>
    </row>
    <row r="252" spans="5:16" x14ac:dyDescent="0.25">
      <c r="E252" s="78">
        <v>44994</v>
      </c>
      <c r="F252">
        <v>119768.77</v>
      </c>
      <c r="G252">
        <v>120074.59</v>
      </c>
      <c r="H252">
        <v>117633.62</v>
      </c>
      <c r="I252">
        <v>117767.06</v>
      </c>
      <c r="J252" s="5"/>
      <c r="L252" s="80">
        <v>45028</v>
      </c>
      <c r="M252" s="28">
        <v>5283.47</v>
      </c>
      <c r="N252" s="28">
        <v>5283.47</v>
      </c>
      <c r="O252" s="28">
        <v>5180.96</v>
      </c>
      <c r="P252" s="81">
        <v>5186.74</v>
      </c>
    </row>
    <row r="253" spans="5:16" x14ac:dyDescent="0.25">
      <c r="E253" s="78">
        <v>44993</v>
      </c>
      <c r="F253">
        <v>117544.65</v>
      </c>
      <c r="G253">
        <v>120091.27</v>
      </c>
      <c r="H253">
        <v>117244.39</v>
      </c>
      <c r="I253">
        <v>120091.27</v>
      </c>
      <c r="J253" s="5"/>
      <c r="L253" s="80">
        <v>45027</v>
      </c>
      <c r="M253" s="28">
        <v>5333.93</v>
      </c>
      <c r="N253" s="28">
        <v>5336.56</v>
      </c>
      <c r="O253" s="28">
        <v>5260.34</v>
      </c>
      <c r="P253" s="81">
        <v>5282.42</v>
      </c>
    </row>
    <row r="254" spans="5:16" x14ac:dyDescent="0.25">
      <c r="E254" s="78">
        <v>44992</v>
      </c>
      <c r="F254">
        <v>117961.67</v>
      </c>
      <c r="G254">
        <v>118267.49</v>
      </c>
      <c r="H254">
        <v>116338.07</v>
      </c>
      <c r="I254">
        <v>117327.8</v>
      </c>
      <c r="J254" s="5"/>
      <c r="L254" s="80">
        <v>45026</v>
      </c>
      <c r="M254" s="28">
        <v>5335.51</v>
      </c>
      <c r="N254" s="28">
        <v>5371.78</v>
      </c>
      <c r="O254" s="28">
        <v>5315.53</v>
      </c>
      <c r="P254" s="81">
        <v>5348.12</v>
      </c>
    </row>
    <row r="255" spans="5:16" x14ac:dyDescent="0.25">
      <c r="E255" s="78">
        <v>44991</v>
      </c>
      <c r="F255">
        <v>116543.8</v>
      </c>
      <c r="G255">
        <v>118367.57</v>
      </c>
      <c r="H255">
        <v>115993.33</v>
      </c>
      <c r="I255">
        <v>117856.03</v>
      </c>
      <c r="J255" s="5"/>
      <c r="L255" s="80">
        <v>45022</v>
      </c>
      <c r="M255" s="28">
        <v>5319.74</v>
      </c>
      <c r="N255" s="28">
        <v>5363.89</v>
      </c>
      <c r="O255" s="28">
        <v>5318.69</v>
      </c>
      <c r="P255" s="81">
        <v>5331.3</v>
      </c>
    </row>
    <row r="256" spans="5:16" x14ac:dyDescent="0.25">
      <c r="E256" s="78">
        <v>44988</v>
      </c>
      <c r="F256">
        <v>116527.12</v>
      </c>
      <c r="G256">
        <v>117622.49</v>
      </c>
      <c r="H256">
        <v>116276.9</v>
      </c>
      <c r="I256">
        <v>116710.61</v>
      </c>
      <c r="J256" s="5"/>
      <c r="L256" s="80">
        <v>45021</v>
      </c>
      <c r="M256" s="28">
        <v>5352.33</v>
      </c>
      <c r="N256" s="28">
        <v>5358.64</v>
      </c>
      <c r="O256" s="28">
        <v>5287.15</v>
      </c>
      <c r="P256" s="81">
        <v>5330.25</v>
      </c>
    </row>
    <row r="257" spans="5:16" x14ac:dyDescent="0.25">
      <c r="E257" s="78">
        <v>44987</v>
      </c>
      <c r="F257">
        <v>117878.27</v>
      </c>
      <c r="G257">
        <v>118167.4</v>
      </c>
      <c r="H257">
        <v>116149.02</v>
      </c>
      <c r="I257">
        <v>116210.18</v>
      </c>
      <c r="J257" s="5"/>
      <c r="L257" s="80">
        <v>45020</v>
      </c>
      <c r="M257" s="28">
        <v>5336.56</v>
      </c>
      <c r="N257" s="28">
        <v>5382.82</v>
      </c>
      <c r="O257" s="28">
        <v>5331.83</v>
      </c>
      <c r="P257" s="81">
        <v>5354.43</v>
      </c>
    </row>
    <row r="258" spans="5:16" x14ac:dyDescent="0.25">
      <c r="E258" s="78">
        <v>44986</v>
      </c>
      <c r="F258">
        <v>118323.09</v>
      </c>
      <c r="G258">
        <v>118651.15</v>
      </c>
      <c r="H258">
        <v>116082.29</v>
      </c>
      <c r="I258">
        <v>117655.86</v>
      </c>
      <c r="J258" s="5"/>
      <c r="L258" s="80">
        <v>45019</v>
      </c>
      <c r="M258" s="28">
        <v>5335.51</v>
      </c>
      <c r="N258" s="28">
        <v>5366.52</v>
      </c>
      <c r="O258" s="28">
        <v>5322.89</v>
      </c>
      <c r="P258" s="81">
        <v>5350.23</v>
      </c>
    </row>
    <row r="259" spans="5:16" x14ac:dyDescent="0.25">
      <c r="E259" s="78">
        <v>44985</v>
      </c>
      <c r="F259">
        <v>119101.53</v>
      </c>
      <c r="G259">
        <v>120380.4</v>
      </c>
      <c r="H259">
        <v>117544.65</v>
      </c>
      <c r="I259">
        <v>117600.25</v>
      </c>
      <c r="J259" s="5"/>
      <c r="L259" s="80">
        <v>45016</v>
      </c>
      <c r="M259" s="28">
        <v>5390.18</v>
      </c>
      <c r="N259" s="28">
        <v>5394.38</v>
      </c>
      <c r="O259" s="28">
        <v>5339.71</v>
      </c>
      <c r="P259" s="81">
        <v>5348.12</v>
      </c>
    </row>
    <row r="260" spans="5:16" x14ac:dyDescent="0.25">
      <c r="E260" s="78">
        <v>44984</v>
      </c>
      <c r="F260">
        <v>120130.19</v>
      </c>
      <c r="G260">
        <v>120163.55</v>
      </c>
      <c r="H260">
        <v>118617.79</v>
      </c>
      <c r="I260">
        <v>118901.36</v>
      </c>
      <c r="J260" s="5"/>
      <c r="L260" s="80">
        <v>45015</v>
      </c>
      <c r="M260" s="28">
        <v>5390.73</v>
      </c>
      <c r="N260" s="28">
        <v>5453.58</v>
      </c>
      <c r="O260" s="28">
        <v>5355.87</v>
      </c>
      <c r="P260" s="81">
        <v>5385.45</v>
      </c>
    </row>
    <row r="261" spans="5:16" x14ac:dyDescent="0.25">
      <c r="E261" s="78">
        <v>44981</v>
      </c>
      <c r="F261">
        <v>120741.82</v>
      </c>
      <c r="G261">
        <v>121331.21</v>
      </c>
      <c r="H261">
        <v>118779.04</v>
      </c>
      <c r="I261">
        <v>119490.75</v>
      </c>
      <c r="J261" s="5"/>
      <c r="L261" s="80">
        <v>45014</v>
      </c>
      <c r="M261" s="28">
        <v>5457.28</v>
      </c>
      <c r="N261" s="28">
        <v>5477.35</v>
      </c>
      <c r="O261" s="28">
        <v>5417.67</v>
      </c>
      <c r="P261" s="81">
        <v>5428.76</v>
      </c>
    </row>
    <row r="262" spans="5:16" x14ac:dyDescent="0.25">
      <c r="E262" s="78">
        <v>44980</v>
      </c>
      <c r="F262">
        <v>121314.53</v>
      </c>
      <c r="G262">
        <v>122726.85</v>
      </c>
      <c r="H262">
        <v>120341.48</v>
      </c>
      <c r="I262">
        <v>121409.06</v>
      </c>
      <c r="J262" s="5"/>
      <c r="L262" s="80">
        <v>45013</v>
      </c>
      <c r="M262" s="28">
        <v>5486.86</v>
      </c>
      <c r="N262" s="28">
        <v>5491.08</v>
      </c>
      <c r="O262" s="28">
        <v>5441.43</v>
      </c>
      <c r="P262" s="81">
        <v>5461.51</v>
      </c>
    </row>
    <row r="263" spans="5:16" x14ac:dyDescent="0.25">
      <c r="E263" s="78">
        <v>44979</v>
      </c>
      <c r="F263">
        <v>122471.07</v>
      </c>
      <c r="G263">
        <v>122471.07</v>
      </c>
      <c r="H263">
        <v>120424.88</v>
      </c>
      <c r="I263">
        <v>120647.3</v>
      </c>
      <c r="J263" s="5"/>
      <c r="L263" s="80">
        <v>45012</v>
      </c>
      <c r="M263" s="28">
        <v>5551.3</v>
      </c>
      <c r="N263" s="28">
        <v>5551.83</v>
      </c>
      <c r="O263" s="28">
        <v>5491.61</v>
      </c>
      <c r="P263" s="81">
        <v>5497.95</v>
      </c>
    </row>
    <row r="264" spans="5:16" x14ac:dyDescent="0.25">
      <c r="E264" s="78">
        <v>44974</v>
      </c>
      <c r="F264">
        <v>123816.66</v>
      </c>
      <c r="G264">
        <v>124139.16</v>
      </c>
      <c r="H264">
        <v>123099.39</v>
      </c>
      <c r="I264">
        <v>123171.67</v>
      </c>
      <c r="J264" s="5"/>
      <c r="L264" s="80">
        <v>45009</v>
      </c>
      <c r="M264" s="28">
        <v>5625.77</v>
      </c>
      <c r="N264" s="28">
        <v>5650.07</v>
      </c>
      <c r="O264" s="28">
        <v>5541.79</v>
      </c>
      <c r="P264" s="81">
        <v>5551.83</v>
      </c>
    </row>
    <row r="265" spans="5:16" x14ac:dyDescent="0.25">
      <c r="E265" s="78">
        <v>44973</v>
      </c>
      <c r="F265">
        <v>124105.8</v>
      </c>
      <c r="G265">
        <v>124850.88</v>
      </c>
      <c r="H265">
        <v>122404.35</v>
      </c>
      <c r="I265">
        <v>124717.43</v>
      </c>
      <c r="J265" s="5"/>
      <c r="L265" s="80">
        <v>45008</v>
      </c>
      <c r="M265" s="28">
        <v>5510.1</v>
      </c>
      <c r="N265" s="28">
        <v>5609.4</v>
      </c>
      <c r="O265" s="28">
        <v>5506.4</v>
      </c>
      <c r="P265" s="81">
        <v>5605.7</v>
      </c>
    </row>
    <row r="266" spans="5:16" x14ac:dyDescent="0.25">
      <c r="E266" s="78">
        <v>44972</v>
      </c>
      <c r="F266">
        <v>121865</v>
      </c>
      <c r="G266">
        <v>124650.71</v>
      </c>
      <c r="H266">
        <v>121225.57</v>
      </c>
      <c r="I266">
        <v>123922.31</v>
      </c>
      <c r="J266" s="5"/>
      <c r="L266" s="80">
        <v>45007</v>
      </c>
      <c r="M266" s="28">
        <v>5555</v>
      </c>
      <c r="N266" s="28">
        <v>5587.22</v>
      </c>
      <c r="O266" s="28">
        <v>5507.99</v>
      </c>
      <c r="P266" s="81">
        <v>5547.07</v>
      </c>
    </row>
    <row r="267" spans="5:16" x14ac:dyDescent="0.25">
      <c r="E267" s="78">
        <v>44971</v>
      </c>
      <c r="F267">
        <v>123611.98</v>
      </c>
      <c r="G267">
        <v>123894.23</v>
      </c>
      <c r="H267">
        <v>121421.75999999999</v>
      </c>
      <c r="I267">
        <v>121687.07</v>
      </c>
      <c r="J267" s="5"/>
      <c r="L267" s="80">
        <v>45006</v>
      </c>
      <c r="M267" s="28">
        <v>5530.17</v>
      </c>
      <c r="N267" s="28">
        <v>5562.92</v>
      </c>
      <c r="O267" s="28">
        <v>5522.25</v>
      </c>
      <c r="P267" s="81">
        <v>5552.35</v>
      </c>
    </row>
    <row r="268" spans="5:16" x14ac:dyDescent="0.25">
      <c r="E268" s="78">
        <v>44970</v>
      </c>
      <c r="F268">
        <v>122590.25</v>
      </c>
      <c r="G268">
        <v>123442.63</v>
      </c>
      <c r="H268">
        <v>121320.15</v>
      </c>
      <c r="I268">
        <v>123256.35</v>
      </c>
      <c r="J268" s="5"/>
      <c r="L268" s="80">
        <v>45005</v>
      </c>
      <c r="M268" s="28">
        <v>5584.05</v>
      </c>
      <c r="N268" s="28">
        <v>5595.67</v>
      </c>
      <c r="O268" s="28">
        <v>5542.32</v>
      </c>
      <c r="P268" s="81">
        <v>5548.66</v>
      </c>
    </row>
    <row r="269" spans="5:16" x14ac:dyDescent="0.25">
      <c r="E269" s="78">
        <v>44967</v>
      </c>
      <c r="F269">
        <v>121274.99</v>
      </c>
      <c r="G269">
        <v>122832.99</v>
      </c>
      <c r="H269">
        <v>120941.94</v>
      </c>
      <c r="I269">
        <v>121997.54</v>
      </c>
      <c r="J269" s="5"/>
      <c r="L269" s="80">
        <v>45002</v>
      </c>
      <c r="M269" s="28">
        <v>5558.69</v>
      </c>
      <c r="N269" s="28">
        <v>5598.31</v>
      </c>
      <c r="O269" s="28">
        <v>5542.85</v>
      </c>
      <c r="P269" s="81">
        <v>5593.55</v>
      </c>
    </row>
    <row r="270" spans="5:16" x14ac:dyDescent="0.25">
      <c r="E270" s="78">
        <v>44966</v>
      </c>
      <c r="F270">
        <v>124712.74</v>
      </c>
      <c r="G270">
        <v>125181.26</v>
      </c>
      <c r="H270">
        <v>121845.13</v>
      </c>
      <c r="I270">
        <v>122020.12</v>
      </c>
      <c r="J270" s="5"/>
      <c r="L270" s="80">
        <v>45001</v>
      </c>
      <c r="M270" s="28">
        <v>5591.97</v>
      </c>
      <c r="N270" s="28">
        <v>5629.47</v>
      </c>
      <c r="O270" s="28">
        <v>5538.09</v>
      </c>
      <c r="P270" s="81">
        <v>5548.13</v>
      </c>
    </row>
    <row r="271" spans="5:16" x14ac:dyDescent="0.25">
      <c r="E271" s="78">
        <v>44965</v>
      </c>
      <c r="F271">
        <v>122415.26</v>
      </c>
      <c r="G271">
        <v>124735.32</v>
      </c>
      <c r="H271">
        <v>122415.26</v>
      </c>
      <c r="I271">
        <v>124678.87</v>
      </c>
      <c r="J271" s="5"/>
      <c r="L271" s="80">
        <v>45000</v>
      </c>
      <c r="M271" s="28">
        <v>5626.3</v>
      </c>
      <c r="N271" s="28">
        <v>5647.43</v>
      </c>
      <c r="O271" s="28">
        <v>5587.22</v>
      </c>
      <c r="P271" s="81">
        <v>5604.12</v>
      </c>
    </row>
    <row r="272" spans="5:16" x14ac:dyDescent="0.25">
      <c r="E272" s="78">
        <v>44964</v>
      </c>
      <c r="F272">
        <v>123600.69</v>
      </c>
      <c r="G272">
        <v>123843.42</v>
      </c>
      <c r="H272">
        <v>121303.22</v>
      </c>
      <c r="I272">
        <v>122020.12</v>
      </c>
      <c r="J272" s="5"/>
      <c r="L272" s="80">
        <v>44999</v>
      </c>
      <c r="M272" s="28">
        <v>5546.54</v>
      </c>
      <c r="N272" s="28">
        <v>5579.29</v>
      </c>
      <c r="O272" s="28">
        <v>5534.92</v>
      </c>
      <c r="P272" s="81">
        <v>5569.26</v>
      </c>
    </row>
    <row r="273" spans="5:16" x14ac:dyDescent="0.25">
      <c r="E273" s="78">
        <v>44963</v>
      </c>
      <c r="F273">
        <v>122392.68</v>
      </c>
      <c r="G273">
        <v>123335.38</v>
      </c>
      <c r="H273">
        <v>121602.4</v>
      </c>
      <c r="I273">
        <v>123058.78</v>
      </c>
      <c r="J273" s="5"/>
      <c r="L273" s="80">
        <v>44998</v>
      </c>
      <c r="M273" s="28">
        <v>5534.4</v>
      </c>
      <c r="N273" s="28">
        <v>5602.53</v>
      </c>
      <c r="O273" s="28">
        <v>5527</v>
      </c>
      <c r="P273" s="81">
        <v>5564.5</v>
      </c>
    </row>
    <row r="274" spans="5:16" x14ac:dyDescent="0.25">
      <c r="E274" s="78">
        <v>44960</v>
      </c>
      <c r="F274">
        <v>123928.1</v>
      </c>
      <c r="G274">
        <v>125265.94</v>
      </c>
      <c r="H274">
        <v>122466.07</v>
      </c>
      <c r="I274">
        <v>122900.72</v>
      </c>
      <c r="J274" s="5"/>
      <c r="L274" s="80">
        <v>44995</v>
      </c>
      <c r="M274" s="28">
        <v>5464.15</v>
      </c>
      <c r="N274" s="28">
        <v>5540.21</v>
      </c>
      <c r="O274" s="28">
        <v>5464.15</v>
      </c>
      <c r="P274" s="81">
        <v>5528.59</v>
      </c>
    </row>
    <row r="275" spans="5:16" x14ac:dyDescent="0.25">
      <c r="E275" s="78">
        <v>44959</v>
      </c>
      <c r="F275">
        <v>126665.87</v>
      </c>
      <c r="G275">
        <v>128071.45</v>
      </c>
      <c r="H275">
        <v>124311.95</v>
      </c>
      <c r="I275">
        <v>124639.35</v>
      </c>
      <c r="J275" s="5"/>
      <c r="L275" s="80">
        <v>44994</v>
      </c>
      <c r="M275" s="28">
        <v>5450.41</v>
      </c>
      <c r="N275" s="28">
        <v>5488.44</v>
      </c>
      <c r="O275" s="28">
        <v>5423.48</v>
      </c>
      <c r="P275" s="81">
        <v>5483.16</v>
      </c>
    </row>
    <row r="276" spans="5:16" x14ac:dyDescent="0.25">
      <c r="E276" s="78">
        <v>44958</v>
      </c>
      <c r="F276">
        <v>128590.78</v>
      </c>
      <c r="G276">
        <v>128816.58</v>
      </c>
      <c r="H276">
        <v>125508.67</v>
      </c>
      <c r="I276">
        <v>127236.01</v>
      </c>
      <c r="J276" s="5"/>
      <c r="L276" s="80">
        <v>44993</v>
      </c>
      <c r="M276" s="28">
        <v>5501.12</v>
      </c>
      <c r="N276" s="28">
        <v>5505.35</v>
      </c>
      <c r="O276" s="28">
        <v>5415.02</v>
      </c>
      <c r="P276" s="81">
        <v>5460.45</v>
      </c>
    </row>
    <row r="277" spans="5:16" x14ac:dyDescent="0.25">
      <c r="E277" s="78">
        <v>44957</v>
      </c>
      <c r="F277">
        <v>127236.01</v>
      </c>
      <c r="G277">
        <v>129002.86</v>
      </c>
      <c r="H277">
        <v>127004.57</v>
      </c>
      <c r="I277">
        <v>128675.45</v>
      </c>
      <c r="J277" s="5"/>
      <c r="L277" s="80">
        <v>44992</v>
      </c>
      <c r="M277" s="28">
        <v>5487.92</v>
      </c>
      <c r="N277" s="28">
        <v>5528.06</v>
      </c>
      <c r="O277" s="28">
        <v>5474.18</v>
      </c>
      <c r="P277" s="81">
        <v>5514.32</v>
      </c>
    </row>
    <row r="278" spans="5:16" x14ac:dyDescent="0.25">
      <c r="E278" s="78">
        <v>44956</v>
      </c>
      <c r="F278">
        <v>127145.69</v>
      </c>
      <c r="G278">
        <v>128274.67</v>
      </c>
      <c r="H278">
        <v>126874.73</v>
      </c>
      <c r="I278">
        <v>127631.15</v>
      </c>
      <c r="J278" s="5"/>
      <c r="L278" s="80">
        <v>44991</v>
      </c>
      <c r="M278" s="28">
        <v>5533.34</v>
      </c>
      <c r="N278" s="28">
        <v>5542.85</v>
      </c>
      <c r="O278" s="28">
        <v>5472.07</v>
      </c>
      <c r="P278" s="81">
        <v>5487.92</v>
      </c>
    </row>
    <row r="279" spans="5:16" x14ac:dyDescent="0.25">
      <c r="E279" s="78">
        <v>44953</v>
      </c>
      <c r="F279">
        <v>129392.36</v>
      </c>
      <c r="G279">
        <v>129900.4</v>
      </c>
      <c r="H279">
        <v>127156.98</v>
      </c>
      <c r="I279">
        <v>127427.93</v>
      </c>
      <c r="J279" s="5"/>
      <c r="L279" s="80">
        <v>44988</v>
      </c>
      <c r="M279" s="28">
        <v>5516.44</v>
      </c>
      <c r="N279" s="28">
        <v>5557.64</v>
      </c>
      <c r="O279" s="28">
        <v>5507.99</v>
      </c>
      <c r="P279" s="81">
        <v>5522.78</v>
      </c>
    </row>
    <row r="280" spans="5:16" x14ac:dyDescent="0.25">
      <c r="E280" s="78">
        <v>44952</v>
      </c>
      <c r="F280">
        <v>130035.88</v>
      </c>
      <c r="G280">
        <v>130476.18</v>
      </c>
      <c r="H280">
        <v>129019.79</v>
      </c>
      <c r="I280">
        <v>129499.61</v>
      </c>
      <c r="J280" s="5"/>
      <c r="L280" s="80">
        <v>44987</v>
      </c>
      <c r="M280" s="28">
        <v>5518.55</v>
      </c>
      <c r="N280" s="28">
        <v>5557.11</v>
      </c>
      <c r="O280" s="28">
        <v>5507.46</v>
      </c>
      <c r="P280" s="81">
        <v>5534.4</v>
      </c>
    </row>
    <row r="281" spans="5:16" x14ac:dyDescent="0.25">
      <c r="E281" s="78">
        <v>44951</v>
      </c>
      <c r="F281">
        <v>128105.32</v>
      </c>
      <c r="G281">
        <v>130160.06</v>
      </c>
      <c r="H281">
        <v>127117.46</v>
      </c>
      <c r="I281">
        <v>130160.06</v>
      </c>
      <c r="J281" s="5"/>
      <c r="L281" s="80">
        <v>44986</v>
      </c>
      <c r="M281" s="28">
        <v>5543.9</v>
      </c>
      <c r="N281" s="28">
        <v>5562.92</v>
      </c>
      <c r="O281" s="28">
        <v>5501.12</v>
      </c>
      <c r="P281" s="81">
        <v>5506.93</v>
      </c>
    </row>
    <row r="282" spans="5:16" x14ac:dyDescent="0.25">
      <c r="E282" s="78">
        <v>44950</v>
      </c>
      <c r="F282">
        <v>126592.49</v>
      </c>
      <c r="G282">
        <v>128692.39</v>
      </c>
      <c r="H282">
        <v>126321.53</v>
      </c>
      <c r="I282">
        <v>128590.78</v>
      </c>
      <c r="J282" s="5"/>
      <c r="L282" s="80">
        <v>44985</v>
      </c>
      <c r="M282" s="28">
        <v>5530.7</v>
      </c>
      <c r="N282" s="28">
        <v>5579.29</v>
      </c>
      <c r="O282" s="28">
        <v>5507.46</v>
      </c>
      <c r="P282" s="81">
        <v>5569.78</v>
      </c>
    </row>
    <row r="283" spans="5:16" x14ac:dyDescent="0.25">
      <c r="E283" s="78">
        <v>44949</v>
      </c>
      <c r="F283">
        <v>127681.95</v>
      </c>
      <c r="G283">
        <v>128556.91</v>
      </c>
      <c r="H283">
        <v>126773.12</v>
      </c>
      <c r="I283">
        <v>126840.86</v>
      </c>
      <c r="J283" s="5"/>
      <c r="L283" s="80">
        <v>44984</v>
      </c>
      <c r="M283" s="28">
        <v>5515.3</v>
      </c>
      <c r="N283" s="28">
        <v>5539.73</v>
      </c>
      <c r="O283" s="28">
        <v>5495.12</v>
      </c>
      <c r="P283" s="81">
        <v>5530.17</v>
      </c>
    </row>
    <row r="284" spans="5:16" x14ac:dyDescent="0.25">
      <c r="E284" s="78">
        <v>44946</v>
      </c>
      <c r="F284">
        <v>128585.14</v>
      </c>
      <c r="G284">
        <v>128692.39</v>
      </c>
      <c r="H284">
        <v>127055.37</v>
      </c>
      <c r="I284">
        <v>127540.83</v>
      </c>
      <c r="J284" s="5"/>
      <c r="L284" s="80">
        <v>44981</v>
      </c>
      <c r="M284" s="28">
        <v>5487.15</v>
      </c>
      <c r="N284" s="28">
        <v>5545.04</v>
      </c>
      <c r="O284" s="28">
        <v>5472.81</v>
      </c>
      <c r="P284" s="81">
        <v>5539.73</v>
      </c>
    </row>
    <row r="285" spans="5:16" x14ac:dyDescent="0.25">
      <c r="E285" s="78">
        <v>44945</v>
      </c>
      <c r="F285">
        <v>126107.03</v>
      </c>
      <c r="G285">
        <v>128889.96</v>
      </c>
      <c r="H285">
        <v>125892.52</v>
      </c>
      <c r="I285">
        <v>128173.06</v>
      </c>
      <c r="J285" s="5"/>
      <c r="L285" s="80">
        <v>44980</v>
      </c>
      <c r="M285" s="28">
        <v>5460.06</v>
      </c>
      <c r="N285" s="28">
        <v>5504.68</v>
      </c>
      <c r="O285" s="28">
        <v>5434.04</v>
      </c>
      <c r="P285" s="81">
        <v>5465.9</v>
      </c>
    </row>
    <row r="286" spans="5:16" x14ac:dyDescent="0.25">
      <c r="E286" s="78">
        <v>44944</v>
      </c>
      <c r="F286">
        <v>127439.22</v>
      </c>
      <c r="G286">
        <v>129076.24</v>
      </c>
      <c r="H286">
        <v>127388.42</v>
      </c>
      <c r="I286">
        <v>127540.83</v>
      </c>
      <c r="J286" s="5"/>
      <c r="L286" s="80">
        <v>44979</v>
      </c>
      <c r="M286" s="28">
        <v>5521.67</v>
      </c>
      <c r="N286" s="28">
        <v>5543.45</v>
      </c>
      <c r="O286" s="28">
        <v>5479.18</v>
      </c>
      <c r="P286" s="81">
        <v>5479.71</v>
      </c>
    </row>
    <row r="287" spans="5:16" x14ac:dyDescent="0.25">
      <c r="E287" s="78">
        <v>44943</v>
      </c>
      <c r="F287">
        <v>124187.76</v>
      </c>
      <c r="G287">
        <v>127190.85</v>
      </c>
      <c r="H287">
        <v>124142.6</v>
      </c>
      <c r="I287">
        <v>127038.43</v>
      </c>
      <c r="J287" s="5"/>
      <c r="L287" s="80">
        <v>44974</v>
      </c>
      <c r="M287" s="28">
        <v>5567.35</v>
      </c>
      <c r="N287" s="28">
        <v>5589.66</v>
      </c>
      <c r="O287" s="28">
        <v>5479.18</v>
      </c>
      <c r="P287" s="81">
        <v>5499.9</v>
      </c>
    </row>
    <row r="288" spans="5:16" x14ac:dyDescent="0.25">
      <c r="E288" s="78">
        <v>44942</v>
      </c>
      <c r="F288">
        <v>125418.35</v>
      </c>
      <c r="G288">
        <v>126033.64</v>
      </c>
      <c r="H288">
        <v>123860.36</v>
      </c>
      <c r="I288">
        <v>124142.6</v>
      </c>
      <c r="J288" s="5"/>
      <c r="L288" s="80">
        <v>44973</v>
      </c>
      <c r="M288" s="28">
        <v>5536.01</v>
      </c>
      <c r="N288" s="28">
        <v>5598.16</v>
      </c>
      <c r="O288" s="28">
        <v>5530.7</v>
      </c>
      <c r="P288" s="81">
        <v>5555.13</v>
      </c>
    </row>
    <row r="289" spans="5:16" x14ac:dyDescent="0.25">
      <c r="E289" s="78">
        <v>44939</v>
      </c>
      <c r="F289">
        <v>127478.74</v>
      </c>
      <c r="G289">
        <v>127478.74</v>
      </c>
      <c r="H289">
        <v>125796.56</v>
      </c>
      <c r="I289">
        <v>126445.72</v>
      </c>
      <c r="J289" s="5"/>
      <c r="L289" s="80">
        <v>44972</v>
      </c>
      <c r="M289" s="28">
        <v>5532.3</v>
      </c>
      <c r="N289" s="28">
        <v>5576.38</v>
      </c>
      <c r="O289" s="28">
        <v>5524.86</v>
      </c>
      <c r="P289" s="81">
        <v>5553.01</v>
      </c>
    </row>
    <row r="290" spans="5:16" x14ac:dyDescent="0.25">
      <c r="E290" s="78">
        <v>44938</v>
      </c>
      <c r="F290">
        <v>127930.33</v>
      </c>
      <c r="G290">
        <v>128777.06</v>
      </c>
      <c r="H290">
        <v>126107.03</v>
      </c>
      <c r="I290">
        <v>127574.7</v>
      </c>
      <c r="J290" s="5"/>
      <c r="L290" s="80">
        <v>44971</v>
      </c>
      <c r="M290" s="28">
        <v>5486.62</v>
      </c>
      <c r="N290" s="28">
        <v>5565.76</v>
      </c>
      <c r="O290" s="28">
        <v>5460.06</v>
      </c>
      <c r="P290" s="81">
        <v>5526.98</v>
      </c>
    </row>
    <row r="291" spans="5:16" x14ac:dyDescent="0.25">
      <c r="E291" s="78">
        <v>44937</v>
      </c>
      <c r="F291">
        <v>126389.27</v>
      </c>
      <c r="G291">
        <v>128912.54</v>
      </c>
      <c r="H291">
        <v>126180.41</v>
      </c>
      <c r="I291">
        <v>128703.67999999999</v>
      </c>
      <c r="J291" s="5"/>
      <c r="L291" s="80">
        <v>44970</v>
      </c>
      <c r="M291" s="28">
        <v>5566.29</v>
      </c>
      <c r="N291" s="28">
        <v>5567.88</v>
      </c>
      <c r="O291" s="28">
        <v>5491.93</v>
      </c>
      <c r="P291" s="81">
        <v>5495.65</v>
      </c>
    </row>
    <row r="292" spans="5:16" x14ac:dyDescent="0.25">
      <c r="E292" s="78">
        <v>44936</v>
      </c>
      <c r="F292">
        <v>124413.56</v>
      </c>
      <c r="G292">
        <v>127010.21</v>
      </c>
      <c r="H292">
        <v>123493.44</v>
      </c>
      <c r="I292">
        <v>126355.4</v>
      </c>
      <c r="J292" s="5"/>
      <c r="L292" s="80">
        <v>44967</v>
      </c>
      <c r="M292" s="28">
        <v>5654.46</v>
      </c>
      <c r="N292" s="28">
        <v>5655.52</v>
      </c>
      <c r="O292" s="28">
        <v>5548.76</v>
      </c>
      <c r="P292" s="81">
        <v>5557.79</v>
      </c>
    </row>
    <row r="293" spans="5:16" x14ac:dyDescent="0.25">
      <c r="E293" s="78">
        <v>44935</v>
      </c>
      <c r="F293">
        <v>123312.8</v>
      </c>
      <c r="G293">
        <v>125649.79</v>
      </c>
      <c r="H293">
        <v>122991.03999999999</v>
      </c>
      <c r="I293">
        <v>124413.56</v>
      </c>
      <c r="J293" s="5"/>
      <c r="L293" s="80">
        <v>44966</v>
      </c>
      <c r="M293" s="28">
        <v>5521.67</v>
      </c>
      <c r="N293" s="28">
        <v>5640.65</v>
      </c>
      <c r="O293" s="28">
        <v>5512.64</v>
      </c>
      <c r="P293" s="81">
        <v>5640.12</v>
      </c>
    </row>
    <row r="294" spans="5:16" x14ac:dyDescent="0.25">
      <c r="E294" s="78">
        <v>44932</v>
      </c>
      <c r="F294">
        <v>123284.58</v>
      </c>
      <c r="G294">
        <v>125102.23</v>
      </c>
      <c r="H294">
        <v>122889.43</v>
      </c>
      <c r="I294">
        <v>124893.37</v>
      </c>
      <c r="J294" s="5"/>
      <c r="L294" s="80">
        <v>44965</v>
      </c>
      <c r="M294" s="28">
        <v>5534.95</v>
      </c>
      <c r="N294" s="28">
        <v>5589.66</v>
      </c>
      <c r="O294" s="28">
        <v>5506.27</v>
      </c>
      <c r="P294" s="81">
        <v>5544.51</v>
      </c>
    </row>
    <row r="295" spans="5:16" x14ac:dyDescent="0.25">
      <c r="E295" s="78">
        <v>44931</v>
      </c>
      <c r="F295">
        <v>121032.26</v>
      </c>
      <c r="G295">
        <v>123341.03</v>
      </c>
      <c r="H295">
        <v>120405.68</v>
      </c>
      <c r="I295">
        <v>123284.58</v>
      </c>
      <c r="J295" s="5"/>
      <c r="L295" s="80">
        <v>44964</v>
      </c>
      <c r="M295" s="28">
        <v>5484.49</v>
      </c>
      <c r="N295" s="28">
        <v>5563.1</v>
      </c>
      <c r="O295" s="28">
        <v>5472.28</v>
      </c>
      <c r="P295" s="81">
        <v>5559.38</v>
      </c>
    </row>
    <row r="296" spans="5:16" x14ac:dyDescent="0.25">
      <c r="E296" s="78">
        <v>44930</v>
      </c>
      <c r="F296">
        <v>119186.38</v>
      </c>
      <c r="G296">
        <v>120874.21</v>
      </c>
      <c r="H296">
        <v>118729.14</v>
      </c>
      <c r="I296">
        <v>120575.03</v>
      </c>
      <c r="J296" s="5"/>
      <c r="L296" s="80">
        <v>44963</v>
      </c>
      <c r="M296" s="28">
        <v>5513.17</v>
      </c>
      <c r="N296" s="28">
        <v>5558.85</v>
      </c>
      <c r="O296" s="28">
        <v>5481.31</v>
      </c>
      <c r="P296" s="81">
        <v>5490.34</v>
      </c>
    </row>
    <row r="297" spans="5:16" x14ac:dyDescent="0.25">
      <c r="E297" s="78">
        <v>44929</v>
      </c>
      <c r="F297">
        <v>121929.8</v>
      </c>
      <c r="G297">
        <v>121980.61</v>
      </c>
      <c r="H297">
        <v>118429.96</v>
      </c>
      <c r="I297">
        <v>118542.86</v>
      </c>
      <c r="J297" s="5"/>
      <c r="L297" s="80">
        <v>44960</v>
      </c>
      <c r="M297" s="28">
        <v>5438.82</v>
      </c>
      <c r="N297" s="28">
        <v>5502.55</v>
      </c>
      <c r="O297" s="28">
        <v>5395.79</v>
      </c>
      <c r="P297" s="81">
        <v>5492.46</v>
      </c>
    </row>
    <row r="298" spans="5:16" x14ac:dyDescent="0.25">
      <c r="E298" s="78">
        <v>44928</v>
      </c>
      <c r="F298">
        <v>125028.85</v>
      </c>
      <c r="G298">
        <v>125028.85</v>
      </c>
      <c r="H298">
        <v>121139.52</v>
      </c>
      <c r="I298">
        <v>121241.12</v>
      </c>
      <c r="J298" s="5"/>
      <c r="L298" s="80">
        <v>44959</v>
      </c>
      <c r="M298" s="28">
        <v>5364.46</v>
      </c>
      <c r="N298" s="28">
        <v>5394.73</v>
      </c>
      <c r="O298" s="28">
        <v>5272.57</v>
      </c>
      <c r="P298" s="81">
        <v>5388.36</v>
      </c>
    </row>
    <row r="299" spans="5:16" x14ac:dyDescent="0.25">
      <c r="E299" s="78">
        <v>44924</v>
      </c>
      <c r="F299">
        <v>126451.36</v>
      </c>
      <c r="G299">
        <v>127411</v>
      </c>
      <c r="H299">
        <v>125186.91</v>
      </c>
      <c r="I299">
        <v>125407.06</v>
      </c>
      <c r="J299" s="5"/>
      <c r="L299" s="80">
        <v>44958</v>
      </c>
      <c r="M299" s="28">
        <v>5408.01</v>
      </c>
      <c r="N299" s="28">
        <v>5455.28</v>
      </c>
      <c r="O299" s="28">
        <v>5380.92</v>
      </c>
      <c r="P299" s="81">
        <v>5397.39</v>
      </c>
    </row>
    <row r="300" spans="5:16" x14ac:dyDescent="0.25">
      <c r="E300" s="78">
        <v>44923</v>
      </c>
      <c r="F300">
        <v>124695.8</v>
      </c>
      <c r="G300">
        <v>126739.25</v>
      </c>
      <c r="H300">
        <v>124458.72</v>
      </c>
      <c r="I300">
        <v>126654.58</v>
      </c>
      <c r="J300" s="5"/>
      <c r="L300" s="80">
        <v>44957</v>
      </c>
      <c r="M300" s="28">
        <v>5491.93</v>
      </c>
      <c r="N300" s="28">
        <v>5491.93</v>
      </c>
      <c r="O300" s="28">
        <v>5413.32</v>
      </c>
      <c r="P300" s="81">
        <v>5418.1</v>
      </c>
    </row>
    <row r="301" spans="5:16" x14ac:dyDescent="0.25">
      <c r="E301" s="78">
        <v>44922</v>
      </c>
      <c r="F301">
        <v>125474.8</v>
      </c>
      <c r="G301">
        <v>125723.17</v>
      </c>
      <c r="H301">
        <v>123013.62</v>
      </c>
      <c r="I301">
        <v>124295.01</v>
      </c>
      <c r="J301" s="5"/>
      <c r="L301" s="80">
        <v>44956</v>
      </c>
      <c r="M301" s="28">
        <v>5468.56</v>
      </c>
      <c r="N301" s="28">
        <v>5482.44</v>
      </c>
      <c r="O301" s="28">
        <v>5428</v>
      </c>
      <c r="P301" s="81">
        <v>5468.56</v>
      </c>
    </row>
    <row r="302" spans="5:16" x14ac:dyDescent="0.25">
      <c r="E302" s="78">
        <v>44921</v>
      </c>
      <c r="F302">
        <v>125559.47</v>
      </c>
      <c r="G302">
        <v>126197.34</v>
      </c>
      <c r="H302">
        <v>124131.31</v>
      </c>
      <c r="I302">
        <v>124763.54</v>
      </c>
      <c r="J302" s="5"/>
      <c r="L302" s="80">
        <v>44953</v>
      </c>
      <c r="M302" s="28">
        <v>5428</v>
      </c>
      <c r="N302" s="28">
        <v>5465.89</v>
      </c>
      <c r="O302" s="28">
        <v>5400.78</v>
      </c>
      <c r="P302" s="81">
        <v>5455.75</v>
      </c>
    </row>
    <row r="303" spans="5:16" x14ac:dyDescent="0.25">
      <c r="E303" s="78">
        <v>44918</v>
      </c>
      <c r="F303">
        <v>123668.43</v>
      </c>
      <c r="G303">
        <v>126253.79</v>
      </c>
      <c r="H303">
        <v>123442.63</v>
      </c>
      <c r="I303">
        <v>125723.17</v>
      </c>
      <c r="J303" s="5"/>
      <c r="L303" s="80">
        <v>44952</v>
      </c>
      <c r="M303" s="28">
        <v>5422.66</v>
      </c>
      <c r="N303" s="28">
        <v>5469.09</v>
      </c>
      <c r="O303" s="28">
        <v>5406.65</v>
      </c>
      <c r="P303" s="81">
        <v>5421.59</v>
      </c>
    </row>
    <row r="304" spans="5:16" x14ac:dyDescent="0.25">
      <c r="E304" s="78">
        <v>44917</v>
      </c>
      <c r="F304">
        <v>123058.78</v>
      </c>
      <c r="G304">
        <v>124436.14</v>
      </c>
      <c r="H304">
        <v>122155.6</v>
      </c>
      <c r="I304">
        <v>123538.6</v>
      </c>
      <c r="J304" s="5"/>
      <c r="L304" s="80">
        <v>44951</v>
      </c>
      <c r="M304" s="28">
        <v>5502.72</v>
      </c>
      <c r="N304" s="28">
        <v>5503.78</v>
      </c>
      <c r="O304" s="28">
        <v>5416.79</v>
      </c>
      <c r="P304" s="81">
        <v>5422.12</v>
      </c>
    </row>
    <row r="305" spans="5:16" x14ac:dyDescent="0.25">
      <c r="E305" s="78">
        <v>44916</v>
      </c>
      <c r="F305">
        <v>123719.23</v>
      </c>
      <c r="G305">
        <v>123967.61</v>
      </c>
      <c r="H305">
        <v>121681.43</v>
      </c>
      <c r="I305">
        <v>123510.37</v>
      </c>
      <c r="J305" s="5"/>
      <c r="L305" s="80">
        <v>44950</v>
      </c>
      <c r="M305" s="28">
        <v>5574.24</v>
      </c>
      <c r="N305" s="28">
        <v>5580.64</v>
      </c>
      <c r="O305" s="28">
        <v>5489.91</v>
      </c>
      <c r="P305" s="81">
        <v>5497.38</v>
      </c>
    </row>
    <row r="306" spans="5:16" x14ac:dyDescent="0.25">
      <c r="E306" s="78">
        <v>44915</v>
      </c>
      <c r="F306">
        <v>120219.4</v>
      </c>
      <c r="G306">
        <v>123933.74</v>
      </c>
      <c r="H306">
        <v>119852.48</v>
      </c>
      <c r="I306">
        <v>123420.05</v>
      </c>
      <c r="J306" s="5"/>
      <c r="L306" s="80">
        <v>44949</v>
      </c>
      <c r="M306" s="28">
        <v>5572.64</v>
      </c>
      <c r="N306" s="28">
        <v>5583.31</v>
      </c>
      <c r="O306" s="28">
        <v>5521.4</v>
      </c>
      <c r="P306" s="81">
        <v>5568.9</v>
      </c>
    </row>
    <row r="307" spans="5:16" x14ac:dyDescent="0.25">
      <c r="E307" s="78">
        <v>44914</v>
      </c>
      <c r="F307">
        <v>118429.96</v>
      </c>
      <c r="G307">
        <v>120857.27</v>
      </c>
      <c r="H307">
        <v>117639.67999999999</v>
      </c>
      <c r="I307">
        <v>120433.9</v>
      </c>
      <c r="J307" s="5"/>
      <c r="L307" s="80">
        <v>44946</v>
      </c>
      <c r="M307" s="28">
        <v>5535.81</v>
      </c>
      <c r="N307" s="28">
        <v>5604.13</v>
      </c>
      <c r="O307" s="28">
        <v>5526.2</v>
      </c>
      <c r="P307" s="81">
        <v>5573.17</v>
      </c>
    </row>
    <row r="308" spans="5:16" x14ac:dyDescent="0.25">
      <c r="E308" s="78">
        <v>44911</v>
      </c>
      <c r="F308">
        <v>118599.31</v>
      </c>
      <c r="G308">
        <v>119683.13</v>
      </c>
      <c r="H308">
        <v>117532.43</v>
      </c>
      <c r="I308">
        <v>118142.07</v>
      </c>
      <c r="J308" s="5"/>
      <c r="L308" s="80">
        <v>44945</v>
      </c>
      <c r="M308" s="28">
        <v>5618.54</v>
      </c>
      <c r="N308" s="28">
        <v>5622.27</v>
      </c>
      <c r="O308" s="28">
        <v>5525.67</v>
      </c>
      <c r="P308" s="81">
        <v>5529.4</v>
      </c>
    </row>
    <row r="309" spans="5:16" x14ac:dyDescent="0.25">
      <c r="E309" s="78">
        <v>44910</v>
      </c>
      <c r="F309">
        <v>118260.62</v>
      </c>
      <c r="G309">
        <v>121512.08</v>
      </c>
      <c r="H309">
        <v>118192.88</v>
      </c>
      <c r="I309">
        <v>119485.56</v>
      </c>
      <c r="J309" s="5"/>
      <c r="L309" s="80">
        <v>44944</v>
      </c>
      <c r="M309" s="28">
        <v>5444.54</v>
      </c>
      <c r="N309" s="28">
        <v>5553.96</v>
      </c>
      <c r="O309" s="28">
        <v>5421.06</v>
      </c>
      <c r="P309" s="81">
        <v>5550.75</v>
      </c>
    </row>
    <row r="310" spans="5:16" x14ac:dyDescent="0.25">
      <c r="E310" s="78">
        <v>44909</v>
      </c>
      <c r="F310">
        <v>118689.63</v>
      </c>
      <c r="G310">
        <v>120258.91</v>
      </c>
      <c r="H310">
        <v>117007.45</v>
      </c>
      <c r="I310">
        <v>119276.7</v>
      </c>
      <c r="J310" s="5"/>
      <c r="L310" s="80">
        <v>44943</v>
      </c>
      <c r="M310" s="28">
        <v>5519.26</v>
      </c>
      <c r="N310" s="28">
        <v>5521.93</v>
      </c>
      <c r="O310" s="28">
        <v>5455.75</v>
      </c>
      <c r="P310" s="81">
        <v>5458.95</v>
      </c>
    </row>
    <row r="311" spans="5:16" x14ac:dyDescent="0.25">
      <c r="E311" s="78">
        <v>44908</v>
      </c>
      <c r="F311">
        <v>121432.8</v>
      </c>
      <c r="G311">
        <v>123639.83</v>
      </c>
      <c r="H311">
        <v>119144.89</v>
      </c>
      <c r="I311">
        <v>119722.65</v>
      </c>
      <c r="J311" s="5"/>
      <c r="L311" s="80">
        <v>44942</v>
      </c>
      <c r="M311" s="28">
        <v>5490.98</v>
      </c>
      <c r="N311" s="28">
        <v>5527.8</v>
      </c>
      <c r="O311" s="28">
        <v>5454.68</v>
      </c>
      <c r="P311" s="81">
        <v>5518.2</v>
      </c>
    </row>
    <row r="312" spans="5:16" x14ac:dyDescent="0.25">
      <c r="E312" s="78">
        <v>44907</v>
      </c>
      <c r="F312">
        <v>124622.02</v>
      </c>
      <c r="G312">
        <v>124622.02</v>
      </c>
      <c r="H312">
        <v>119907.53</v>
      </c>
      <c r="I312">
        <v>121138.15</v>
      </c>
      <c r="J312" s="5"/>
      <c r="L312" s="80">
        <v>44939</v>
      </c>
      <c r="M312" s="28">
        <v>5476.03</v>
      </c>
      <c r="N312" s="28">
        <v>5520.86</v>
      </c>
      <c r="O312" s="28">
        <v>5439.74</v>
      </c>
      <c r="P312" s="81">
        <v>5461.09</v>
      </c>
    </row>
    <row r="313" spans="5:16" x14ac:dyDescent="0.25">
      <c r="E313" s="78">
        <v>44904</v>
      </c>
      <c r="F313">
        <v>124564.24</v>
      </c>
      <c r="G313">
        <v>125604.2</v>
      </c>
      <c r="H313">
        <v>123795.83</v>
      </c>
      <c r="I313">
        <v>124442.91</v>
      </c>
      <c r="J313" s="5"/>
      <c r="L313" s="80">
        <v>44938</v>
      </c>
      <c r="M313" s="28">
        <v>5531.54</v>
      </c>
      <c r="N313" s="28">
        <v>5557.16</v>
      </c>
      <c r="O313" s="28">
        <v>5430.66</v>
      </c>
      <c r="P313" s="81">
        <v>5476.56</v>
      </c>
    </row>
    <row r="314" spans="5:16" x14ac:dyDescent="0.25">
      <c r="E314" s="78">
        <v>44903</v>
      </c>
      <c r="F314">
        <v>126488.17</v>
      </c>
      <c r="G314">
        <v>126725.05</v>
      </c>
      <c r="H314">
        <v>123628.28</v>
      </c>
      <c r="I314">
        <v>123870.94</v>
      </c>
      <c r="J314" s="5"/>
      <c r="L314" s="80">
        <v>44937</v>
      </c>
      <c r="M314" s="28">
        <v>5574.24</v>
      </c>
      <c r="N314" s="28">
        <v>5610</v>
      </c>
      <c r="O314" s="28">
        <v>5529.94</v>
      </c>
      <c r="P314" s="81">
        <v>5529.94</v>
      </c>
    </row>
    <row r="315" spans="5:16" x14ac:dyDescent="0.25">
      <c r="E315" s="78">
        <v>44902</v>
      </c>
      <c r="F315">
        <v>126927.27</v>
      </c>
      <c r="G315">
        <v>127609.02</v>
      </c>
      <c r="H315">
        <v>125673.54</v>
      </c>
      <c r="I315">
        <v>126696.16</v>
      </c>
      <c r="J315" s="5"/>
      <c r="L315" s="80">
        <v>44936</v>
      </c>
      <c r="M315" s="28">
        <v>5638.82</v>
      </c>
      <c r="N315" s="28">
        <v>5656.96</v>
      </c>
      <c r="O315" s="28">
        <v>5573.17</v>
      </c>
      <c r="P315" s="81">
        <v>5575.3</v>
      </c>
    </row>
    <row r="316" spans="5:16" x14ac:dyDescent="0.25">
      <c r="E316" s="78">
        <v>44901</v>
      </c>
      <c r="F316">
        <v>126800.16</v>
      </c>
      <c r="G316">
        <v>128163.66</v>
      </c>
      <c r="H316">
        <v>126424.62</v>
      </c>
      <c r="I316">
        <v>127915.23</v>
      </c>
      <c r="J316" s="5"/>
      <c r="L316" s="80">
        <v>44935</v>
      </c>
      <c r="M316" s="28">
        <v>5662.84</v>
      </c>
      <c r="N316" s="28">
        <v>5693.79</v>
      </c>
      <c r="O316" s="28">
        <v>5625.47</v>
      </c>
      <c r="P316" s="81">
        <v>5637.22</v>
      </c>
    </row>
    <row r="317" spans="5:16" x14ac:dyDescent="0.25">
      <c r="E317" s="78">
        <v>44900</v>
      </c>
      <c r="F317">
        <v>130295.59</v>
      </c>
      <c r="G317">
        <v>130353.36</v>
      </c>
      <c r="H317">
        <v>126540.17</v>
      </c>
      <c r="I317">
        <v>126540.17</v>
      </c>
      <c r="J317" s="5"/>
      <c r="L317" s="80">
        <v>44932</v>
      </c>
      <c r="M317" s="28">
        <v>5755.7</v>
      </c>
      <c r="N317" s="28">
        <v>5761.04</v>
      </c>
      <c r="O317" s="28">
        <v>5599.86</v>
      </c>
      <c r="P317" s="81">
        <v>5614.8</v>
      </c>
    </row>
    <row r="318" spans="5:16" x14ac:dyDescent="0.25">
      <c r="E318" s="78">
        <v>44897</v>
      </c>
      <c r="F318">
        <v>129070.74</v>
      </c>
      <c r="G318">
        <v>131947.97</v>
      </c>
      <c r="H318">
        <v>127383.69</v>
      </c>
      <c r="I318">
        <v>129706.27</v>
      </c>
      <c r="J318" s="5"/>
      <c r="L318" s="80">
        <v>44931</v>
      </c>
      <c r="M318" s="28">
        <v>5817.62</v>
      </c>
      <c r="N318" s="28">
        <v>5827.22</v>
      </c>
      <c r="O318" s="28">
        <v>5740.76</v>
      </c>
      <c r="P318" s="81">
        <v>5748.23</v>
      </c>
    </row>
    <row r="319" spans="5:16" x14ac:dyDescent="0.25">
      <c r="E319" s="78">
        <v>44896</v>
      </c>
      <c r="F319">
        <v>129995.15</v>
      </c>
      <c r="G319">
        <v>130185.81</v>
      </c>
      <c r="H319">
        <v>128169.44</v>
      </c>
      <c r="I319">
        <v>128926.3</v>
      </c>
      <c r="J319" s="5"/>
      <c r="L319" s="80">
        <v>44930</v>
      </c>
      <c r="M319" s="28">
        <v>5842.17</v>
      </c>
      <c r="N319" s="28">
        <v>5880.06</v>
      </c>
      <c r="O319" s="28">
        <v>5823.49</v>
      </c>
      <c r="P319" s="81">
        <v>5828.82</v>
      </c>
    </row>
    <row r="320" spans="5:16" x14ac:dyDescent="0.25">
      <c r="E320" s="78">
        <v>44895</v>
      </c>
      <c r="F320">
        <v>129417.4</v>
      </c>
      <c r="G320">
        <v>130659.57</v>
      </c>
      <c r="H320">
        <v>127788.12</v>
      </c>
      <c r="I320">
        <v>130659.57</v>
      </c>
      <c r="J320" s="5"/>
      <c r="L320" s="80">
        <v>44929</v>
      </c>
      <c r="M320" s="28">
        <v>5788.26</v>
      </c>
      <c r="N320" s="28">
        <v>5889.67</v>
      </c>
      <c r="O320" s="28">
        <v>5733.29</v>
      </c>
      <c r="P320" s="81">
        <v>5875.79</v>
      </c>
    </row>
    <row r="321" spans="5:16" x14ac:dyDescent="0.25">
      <c r="E321" s="78">
        <v>44894</v>
      </c>
      <c r="F321">
        <v>127175.7</v>
      </c>
      <c r="G321">
        <v>130370.69</v>
      </c>
      <c r="H321">
        <v>126829.05</v>
      </c>
      <c r="I321">
        <v>128966.75</v>
      </c>
      <c r="J321" s="5"/>
      <c r="L321" s="80">
        <v>44928</v>
      </c>
      <c r="M321" s="28">
        <v>5682.05</v>
      </c>
      <c r="N321" s="28">
        <v>5764.24</v>
      </c>
      <c r="O321" s="28">
        <v>5679.91</v>
      </c>
      <c r="P321" s="81">
        <v>5764.24</v>
      </c>
    </row>
    <row r="322" spans="5:16" x14ac:dyDescent="0.25">
      <c r="E322" s="78">
        <v>44893</v>
      </c>
      <c r="F322">
        <v>125488.65</v>
      </c>
      <c r="G322">
        <v>127198.81</v>
      </c>
      <c r="H322">
        <v>124702.91</v>
      </c>
      <c r="I322">
        <v>126384.18</v>
      </c>
      <c r="J322" s="5"/>
      <c r="L322" s="80">
        <v>44924</v>
      </c>
      <c r="M322" s="28">
        <v>5636.15</v>
      </c>
      <c r="N322" s="28">
        <v>5697.53</v>
      </c>
      <c r="O322" s="28">
        <v>5577.44</v>
      </c>
      <c r="P322" s="81">
        <v>5679.91</v>
      </c>
    </row>
    <row r="323" spans="5:16" x14ac:dyDescent="0.25">
      <c r="E323" s="78">
        <v>44890</v>
      </c>
      <c r="F323">
        <v>129937.38</v>
      </c>
      <c r="G323">
        <v>130607.57</v>
      </c>
      <c r="H323">
        <v>126072.19</v>
      </c>
      <c r="I323">
        <v>126436.17</v>
      </c>
      <c r="J323" s="5"/>
      <c r="L323" s="80">
        <v>44923</v>
      </c>
      <c r="M323" s="28">
        <v>5656.93</v>
      </c>
      <c r="N323" s="28">
        <v>5681.64</v>
      </c>
      <c r="O323" s="28">
        <v>5616.65</v>
      </c>
      <c r="P323" s="81">
        <v>5662.3</v>
      </c>
    </row>
    <row r="324" spans="5:16" x14ac:dyDescent="0.25">
      <c r="E324" s="78">
        <v>44889</v>
      </c>
      <c r="F324">
        <v>127458.8</v>
      </c>
      <c r="G324">
        <v>131046.67</v>
      </c>
      <c r="H324">
        <v>127210.37</v>
      </c>
      <c r="I324">
        <v>130561.35</v>
      </c>
      <c r="J324" s="5"/>
      <c r="L324" s="80">
        <v>44922</v>
      </c>
      <c r="M324" s="28">
        <v>5579.59</v>
      </c>
      <c r="N324" s="28">
        <v>5697.21</v>
      </c>
      <c r="O324" s="28">
        <v>5579.59</v>
      </c>
      <c r="P324" s="81">
        <v>5683.79</v>
      </c>
    </row>
    <row r="325" spans="5:16" x14ac:dyDescent="0.25">
      <c r="E325" s="78">
        <v>44888</v>
      </c>
      <c r="F325">
        <v>126956.15</v>
      </c>
      <c r="G325">
        <v>127285.48</v>
      </c>
      <c r="H325">
        <v>125430.88</v>
      </c>
      <c r="I325">
        <v>126124.19</v>
      </c>
      <c r="J325" s="5"/>
      <c r="L325" s="80">
        <v>44921</v>
      </c>
      <c r="M325" s="28">
        <v>5543.6</v>
      </c>
      <c r="N325" s="28">
        <v>5611.81</v>
      </c>
      <c r="O325" s="28">
        <v>5538.76</v>
      </c>
      <c r="P325" s="81">
        <v>5611.81</v>
      </c>
    </row>
    <row r="326" spans="5:16" x14ac:dyDescent="0.25">
      <c r="E326" s="78">
        <v>44887</v>
      </c>
      <c r="F326">
        <v>127684.13</v>
      </c>
      <c r="G326">
        <v>128764.53</v>
      </c>
      <c r="H326">
        <v>125459.77</v>
      </c>
      <c r="I326">
        <v>126644.17</v>
      </c>
      <c r="J326" s="5"/>
      <c r="L326" s="80">
        <v>44918</v>
      </c>
      <c r="M326" s="28">
        <v>5561.32</v>
      </c>
      <c r="N326" s="28">
        <v>5567.23</v>
      </c>
      <c r="O326" s="28">
        <v>5501.17</v>
      </c>
      <c r="P326" s="81">
        <v>5564.55</v>
      </c>
    </row>
    <row r="327" spans="5:16" x14ac:dyDescent="0.25">
      <c r="E327" s="78">
        <v>44886</v>
      </c>
      <c r="F327">
        <v>126644.17</v>
      </c>
      <c r="G327">
        <v>128383.21</v>
      </c>
      <c r="H327">
        <v>125633.09</v>
      </c>
      <c r="I327">
        <v>128123.22</v>
      </c>
      <c r="J327" s="5"/>
      <c r="L327" s="80">
        <v>44917</v>
      </c>
      <c r="M327" s="28">
        <v>5601.07</v>
      </c>
      <c r="N327" s="28">
        <v>5618.79</v>
      </c>
      <c r="O327" s="28">
        <v>5548.97</v>
      </c>
      <c r="P327" s="81">
        <v>5562.4</v>
      </c>
    </row>
    <row r="328" spans="5:16" x14ac:dyDescent="0.25">
      <c r="E328" s="78">
        <v>44883</v>
      </c>
      <c r="F328">
        <v>128648.98</v>
      </c>
      <c r="G328">
        <v>129972.04</v>
      </c>
      <c r="H328">
        <v>126285.96</v>
      </c>
      <c r="I328">
        <v>126586.39</v>
      </c>
      <c r="J328" s="5"/>
      <c r="L328" s="80">
        <v>44916</v>
      </c>
      <c r="M328" s="28">
        <v>5594.62</v>
      </c>
      <c r="N328" s="28">
        <v>5616.11</v>
      </c>
      <c r="O328" s="28">
        <v>5550.58</v>
      </c>
      <c r="P328" s="81">
        <v>5590.86</v>
      </c>
    </row>
    <row r="329" spans="5:16" x14ac:dyDescent="0.25">
      <c r="E329" s="78">
        <v>44882</v>
      </c>
      <c r="F329">
        <v>126118.41</v>
      </c>
      <c r="G329">
        <v>127799.67999999999</v>
      </c>
      <c r="H329">
        <v>124922.45</v>
      </c>
      <c r="I329">
        <v>127054.37</v>
      </c>
      <c r="J329" s="5"/>
      <c r="L329" s="80">
        <v>44915</v>
      </c>
      <c r="M329" s="28">
        <v>5698.29</v>
      </c>
      <c r="N329" s="28">
        <v>5731.05</v>
      </c>
      <c r="O329" s="28">
        <v>5570.45</v>
      </c>
      <c r="P329" s="81">
        <v>5594.62</v>
      </c>
    </row>
    <row r="330" spans="5:16" x14ac:dyDescent="0.25">
      <c r="E330" s="78">
        <v>44881</v>
      </c>
      <c r="F330">
        <v>131728.42000000001</v>
      </c>
      <c r="G330">
        <v>132092.41</v>
      </c>
      <c r="H330">
        <v>127528.13</v>
      </c>
      <c r="I330">
        <v>127684.13</v>
      </c>
      <c r="J330" s="5"/>
      <c r="L330" s="80">
        <v>44914</v>
      </c>
      <c r="M330" s="28">
        <v>5736.42</v>
      </c>
      <c r="N330" s="28">
        <v>5750.39</v>
      </c>
      <c r="O330" s="28">
        <v>5695.07</v>
      </c>
      <c r="P330" s="81">
        <v>5709.03</v>
      </c>
    </row>
    <row r="331" spans="5:16" x14ac:dyDescent="0.25">
      <c r="E331" s="78">
        <v>44879</v>
      </c>
      <c r="F331">
        <v>130509.36</v>
      </c>
      <c r="G331">
        <v>133461.69</v>
      </c>
      <c r="H331">
        <v>130341.81</v>
      </c>
      <c r="I331">
        <v>133461.69</v>
      </c>
      <c r="J331" s="5"/>
      <c r="L331" s="80">
        <v>44911</v>
      </c>
      <c r="M331" s="28">
        <v>5739.11</v>
      </c>
      <c r="N331" s="28">
        <v>5744.48</v>
      </c>
      <c r="O331" s="28">
        <v>5669.28</v>
      </c>
      <c r="P331" s="81">
        <v>5727.29</v>
      </c>
    </row>
    <row r="332" spans="5:16" x14ac:dyDescent="0.25">
      <c r="E332" s="78">
        <v>44876</v>
      </c>
      <c r="F332">
        <v>129301.84</v>
      </c>
      <c r="G332">
        <v>132034.63</v>
      </c>
      <c r="H332">
        <v>127314.36</v>
      </c>
      <c r="I332">
        <v>131283.54999999999</v>
      </c>
      <c r="J332" s="5"/>
      <c r="L332" s="80">
        <v>44910</v>
      </c>
      <c r="M332" s="28">
        <v>5735.35</v>
      </c>
      <c r="N332" s="28">
        <v>5763.82</v>
      </c>
      <c r="O332" s="28">
        <v>5692.38</v>
      </c>
      <c r="P332" s="81">
        <v>5730.52</v>
      </c>
    </row>
    <row r="333" spans="5:16" x14ac:dyDescent="0.25">
      <c r="E333" s="78">
        <v>44875</v>
      </c>
      <c r="F333">
        <v>131861.29999999999</v>
      </c>
      <c r="G333">
        <v>131907.53</v>
      </c>
      <c r="H333">
        <v>126569.06</v>
      </c>
      <c r="I333">
        <v>128261.88</v>
      </c>
      <c r="J333" s="5"/>
      <c r="L333" s="80">
        <v>44909</v>
      </c>
      <c r="M333" s="28">
        <v>5725.14</v>
      </c>
      <c r="N333" s="28">
        <v>5791.21</v>
      </c>
      <c r="O333" s="28">
        <v>5685.4</v>
      </c>
      <c r="P333" s="81">
        <v>5703.66</v>
      </c>
    </row>
    <row r="334" spans="5:16" x14ac:dyDescent="0.25">
      <c r="E334" s="78">
        <v>44874</v>
      </c>
      <c r="F334">
        <v>135079.41</v>
      </c>
      <c r="G334">
        <v>135662.94</v>
      </c>
      <c r="H334">
        <v>132028.85</v>
      </c>
      <c r="I334">
        <v>132716.38</v>
      </c>
      <c r="J334" s="5"/>
      <c r="L334" s="80">
        <v>44908</v>
      </c>
      <c r="M334" s="28">
        <v>5743.41</v>
      </c>
      <c r="N334" s="28">
        <v>5753.07</v>
      </c>
      <c r="O334" s="28">
        <v>5652.63</v>
      </c>
      <c r="P334" s="81">
        <v>5709.03</v>
      </c>
    </row>
    <row r="335" spans="5:16" x14ac:dyDescent="0.25">
      <c r="E335" s="78">
        <v>44873</v>
      </c>
      <c r="F335">
        <v>134796.31</v>
      </c>
      <c r="G335">
        <v>137026.45000000001</v>
      </c>
      <c r="H335">
        <v>133161.26</v>
      </c>
      <c r="I335">
        <v>136136.70000000001</v>
      </c>
      <c r="J335" s="5"/>
      <c r="L335" s="80">
        <v>44907</v>
      </c>
      <c r="M335" s="28">
        <v>5648.87</v>
      </c>
      <c r="N335" s="28">
        <v>5771.34</v>
      </c>
      <c r="O335" s="28">
        <v>5644.58</v>
      </c>
      <c r="P335" s="81">
        <v>5747.17</v>
      </c>
    </row>
    <row r="336" spans="5:16" x14ac:dyDescent="0.25">
      <c r="E336" s="78">
        <v>44872</v>
      </c>
      <c r="F336">
        <v>138661.5</v>
      </c>
      <c r="G336">
        <v>138927.26</v>
      </c>
      <c r="H336">
        <v>134501.65</v>
      </c>
      <c r="I336">
        <v>134807.85999999999</v>
      </c>
      <c r="J336" s="5"/>
      <c r="L336" s="80">
        <v>44904</v>
      </c>
      <c r="M336" s="28">
        <v>5644.58</v>
      </c>
      <c r="N336" s="28">
        <v>5700.97</v>
      </c>
      <c r="O336" s="28">
        <v>5628.46</v>
      </c>
      <c r="P336" s="81">
        <v>5652.1</v>
      </c>
    </row>
    <row r="337" spans="5:16" x14ac:dyDescent="0.25">
      <c r="E337" s="78">
        <v>44869</v>
      </c>
      <c r="F337">
        <v>138794.38</v>
      </c>
      <c r="G337">
        <v>140510.32</v>
      </c>
      <c r="H337">
        <v>137442.43</v>
      </c>
      <c r="I337">
        <v>137817.97</v>
      </c>
      <c r="J337" s="5"/>
      <c r="L337" s="80">
        <v>44903</v>
      </c>
      <c r="M337" s="28">
        <v>5641.89</v>
      </c>
      <c r="N337" s="28">
        <v>5668.21</v>
      </c>
      <c r="O337" s="28">
        <v>5603.22</v>
      </c>
      <c r="P337" s="81">
        <v>5645.65</v>
      </c>
    </row>
    <row r="338" spans="5:16" x14ac:dyDescent="0.25">
      <c r="E338" s="78">
        <v>44868</v>
      </c>
      <c r="F338">
        <v>133808.34</v>
      </c>
      <c r="G338">
        <v>137465.54</v>
      </c>
      <c r="H338">
        <v>133455.91</v>
      </c>
      <c r="I338">
        <v>136870.45000000001</v>
      </c>
      <c r="J338" s="5"/>
      <c r="L338" s="80">
        <v>44902</v>
      </c>
      <c r="M338" s="28">
        <v>5688.08</v>
      </c>
      <c r="N338" s="28">
        <v>5696.14</v>
      </c>
      <c r="O338" s="28">
        <v>5595.16</v>
      </c>
      <c r="P338" s="81">
        <v>5620.41</v>
      </c>
    </row>
    <row r="339" spans="5:16" x14ac:dyDescent="0.25">
      <c r="E339" s="78">
        <v>44866</v>
      </c>
      <c r="F339">
        <v>136281.14000000001</v>
      </c>
      <c r="G339">
        <v>138545.94</v>
      </c>
      <c r="H339">
        <v>135189.18</v>
      </c>
      <c r="I339">
        <v>135651.39000000001</v>
      </c>
      <c r="J339" s="5"/>
      <c r="L339" s="80">
        <v>44901</v>
      </c>
      <c r="M339" s="28">
        <v>5698.29</v>
      </c>
      <c r="N339" s="28">
        <v>5698.29</v>
      </c>
      <c r="O339" s="28">
        <v>5635.45</v>
      </c>
      <c r="P339" s="81">
        <v>5663.38</v>
      </c>
    </row>
    <row r="340" spans="5:16" x14ac:dyDescent="0.25">
      <c r="E340" s="78">
        <v>44865</v>
      </c>
      <c r="F340">
        <v>130289.81</v>
      </c>
      <c r="G340">
        <v>136870.45000000001</v>
      </c>
      <c r="H340">
        <v>130006.71</v>
      </c>
      <c r="I340">
        <v>135686.04999999999</v>
      </c>
      <c r="J340" s="5"/>
      <c r="L340" s="80">
        <v>44900</v>
      </c>
      <c r="M340" s="28">
        <v>5629</v>
      </c>
      <c r="N340" s="28">
        <v>5714.94</v>
      </c>
      <c r="O340" s="28">
        <v>5624.7</v>
      </c>
      <c r="P340" s="81">
        <v>5704.2</v>
      </c>
    </row>
    <row r="341" spans="5:16" x14ac:dyDescent="0.25">
      <c r="E341" s="78">
        <v>44862</v>
      </c>
      <c r="F341">
        <v>132808.82</v>
      </c>
      <c r="G341">
        <v>135310.51</v>
      </c>
      <c r="H341">
        <v>132075.07</v>
      </c>
      <c r="I341">
        <v>135194.96</v>
      </c>
      <c r="J341" s="5"/>
      <c r="L341" s="80">
        <v>44897</v>
      </c>
      <c r="M341" s="28">
        <v>5596.77</v>
      </c>
      <c r="N341" s="28">
        <v>5661.76</v>
      </c>
      <c r="O341" s="28">
        <v>5579.05</v>
      </c>
      <c r="P341" s="81">
        <v>5636.52</v>
      </c>
    </row>
    <row r="342" spans="5:16" x14ac:dyDescent="0.25">
      <c r="E342" s="78">
        <v>44861</v>
      </c>
      <c r="F342">
        <v>132363.95000000001</v>
      </c>
      <c r="G342">
        <v>136598.91</v>
      </c>
      <c r="H342">
        <v>132092.41</v>
      </c>
      <c r="I342">
        <v>133588.79999999999</v>
      </c>
      <c r="J342" s="5"/>
      <c r="L342" s="80">
        <v>44896</v>
      </c>
      <c r="M342" s="28">
        <v>5615.04</v>
      </c>
      <c r="N342" s="28">
        <v>5637.06</v>
      </c>
      <c r="O342" s="28">
        <v>5580.12</v>
      </c>
      <c r="P342" s="81">
        <v>5601.61</v>
      </c>
    </row>
    <row r="343" spans="5:16" x14ac:dyDescent="0.25">
      <c r="E343" s="78">
        <v>44860</v>
      </c>
      <c r="F343">
        <v>134617.20000000001</v>
      </c>
      <c r="G343">
        <v>135004.29999999999</v>
      </c>
      <c r="H343">
        <v>131959.51999999999</v>
      </c>
      <c r="I343">
        <v>133138.15</v>
      </c>
      <c r="J343" s="5"/>
      <c r="L343" s="80">
        <v>44895</v>
      </c>
      <c r="M343" s="28">
        <v>5693.99</v>
      </c>
      <c r="N343" s="28">
        <v>5745.02</v>
      </c>
      <c r="O343" s="28">
        <v>5590.33</v>
      </c>
      <c r="P343" s="81">
        <v>5600.53</v>
      </c>
    </row>
    <row r="344" spans="5:16" x14ac:dyDescent="0.25">
      <c r="E344" s="78">
        <v>44859</v>
      </c>
      <c r="F344">
        <v>136379.35999999999</v>
      </c>
      <c r="G344">
        <v>137124.66</v>
      </c>
      <c r="H344">
        <v>134079.89000000001</v>
      </c>
      <c r="I344">
        <v>134189.66</v>
      </c>
      <c r="J344" s="5"/>
      <c r="L344" s="80">
        <v>44894</v>
      </c>
      <c r="M344" s="28">
        <v>5764.76</v>
      </c>
      <c r="N344" s="28">
        <v>5769.08</v>
      </c>
      <c r="O344" s="28">
        <v>5698.27</v>
      </c>
      <c r="P344" s="81">
        <v>5701.51</v>
      </c>
    </row>
    <row r="345" spans="5:16" x14ac:dyDescent="0.25">
      <c r="E345" s="78">
        <v>44858</v>
      </c>
      <c r="F345">
        <v>140972.51999999999</v>
      </c>
      <c r="G345">
        <v>140972.51999999999</v>
      </c>
      <c r="H345">
        <v>135974.93</v>
      </c>
      <c r="I345">
        <v>136408.25</v>
      </c>
      <c r="J345" s="5"/>
      <c r="L345" s="80">
        <v>44893</v>
      </c>
      <c r="M345" s="28">
        <v>5865.31</v>
      </c>
      <c r="N345" s="28">
        <v>5875.04</v>
      </c>
      <c r="O345" s="28">
        <v>5785.3</v>
      </c>
      <c r="P345" s="81">
        <v>5803.14</v>
      </c>
    </row>
    <row r="346" spans="5:16" x14ac:dyDescent="0.25">
      <c r="E346" s="78">
        <v>44855</v>
      </c>
      <c r="F346">
        <v>136870.45000000001</v>
      </c>
      <c r="G346">
        <v>141920.04</v>
      </c>
      <c r="H346">
        <v>136685.57</v>
      </c>
      <c r="I346">
        <v>141498.28</v>
      </c>
      <c r="J346" s="5"/>
      <c r="L346" s="80">
        <v>44890</v>
      </c>
      <c r="M346" s="28">
        <v>5755.03</v>
      </c>
      <c r="N346" s="28">
        <v>5870.17</v>
      </c>
      <c r="O346" s="28">
        <v>5740.97</v>
      </c>
      <c r="P346" s="81">
        <v>5851.79</v>
      </c>
    </row>
    <row r="347" spans="5:16" x14ac:dyDescent="0.25">
      <c r="E347" s="78">
        <v>44854</v>
      </c>
      <c r="F347">
        <v>137367.32</v>
      </c>
      <c r="G347">
        <v>138268.62</v>
      </c>
      <c r="H347">
        <v>136893.56</v>
      </c>
      <c r="I347">
        <v>137448.21</v>
      </c>
      <c r="J347" s="5"/>
      <c r="L347" s="80">
        <v>44889</v>
      </c>
      <c r="M347" s="28">
        <v>5762.6</v>
      </c>
      <c r="N347" s="28">
        <v>5781.52</v>
      </c>
      <c r="O347" s="28">
        <v>5736.65</v>
      </c>
      <c r="P347" s="81">
        <v>5746.38</v>
      </c>
    </row>
    <row r="348" spans="5:16" x14ac:dyDescent="0.25">
      <c r="E348" s="78">
        <v>44853</v>
      </c>
      <c r="F348">
        <v>135657.16</v>
      </c>
      <c r="G348">
        <v>136991.78</v>
      </c>
      <c r="H348">
        <v>135356.73000000001</v>
      </c>
      <c r="I348">
        <v>136639.35</v>
      </c>
      <c r="J348" s="5"/>
      <c r="L348" s="80">
        <v>44888</v>
      </c>
      <c r="M348" s="28">
        <v>5794.49</v>
      </c>
      <c r="N348" s="28">
        <v>5859.9</v>
      </c>
      <c r="O348" s="28">
        <v>5785.3</v>
      </c>
      <c r="P348" s="81">
        <v>5807.47</v>
      </c>
    </row>
    <row r="349" spans="5:16" x14ac:dyDescent="0.25">
      <c r="E349" s="78">
        <v>44852</v>
      </c>
      <c r="F349">
        <v>134969.63</v>
      </c>
      <c r="G349">
        <v>136656.68</v>
      </c>
      <c r="H349">
        <v>134287.88</v>
      </c>
      <c r="I349">
        <v>136003.82</v>
      </c>
      <c r="J349" s="5"/>
      <c r="L349" s="80">
        <v>44887</v>
      </c>
      <c r="M349" s="28">
        <v>5751.79</v>
      </c>
      <c r="N349" s="28">
        <v>5846.39</v>
      </c>
      <c r="O349" s="28">
        <v>5720.43</v>
      </c>
      <c r="P349" s="81">
        <v>5805.84</v>
      </c>
    </row>
    <row r="350" spans="5:16" x14ac:dyDescent="0.25">
      <c r="E350" s="78">
        <v>44851</v>
      </c>
      <c r="F350">
        <v>132837.71</v>
      </c>
      <c r="G350">
        <v>134640.31</v>
      </c>
      <c r="H350">
        <v>132219.51</v>
      </c>
      <c r="I350">
        <v>133923.89000000001</v>
      </c>
      <c r="J350" s="5"/>
      <c r="L350" s="80">
        <v>44886</v>
      </c>
      <c r="M350" s="28">
        <v>5831.25</v>
      </c>
      <c r="N350" s="28">
        <v>5831.79</v>
      </c>
      <c r="O350" s="28">
        <v>5738.81</v>
      </c>
      <c r="P350" s="81">
        <v>5764.76</v>
      </c>
    </row>
    <row r="351" spans="5:16" x14ac:dyDescent="0.25">
      <c r="E351" s="78">
        <v>44848</v>
      </c>
      <c r="F351">
        <v>134582.54</v>
      </c>
      <c r="G351">
        <v>135085.18</v>
      </c>
      <c r="H351">
        <v>131352.88</v>
      </c>
      <c r="I351">
        <v>131543.54</v>
      </c>
      <c r="J351" s="5"/>
      <c r="L351" s="80">
        <v>44883</v>
      </c>
      <c r="M351" s="28">
        <v>5841.52</v>
      </c>
      <c r="N351" s="28">
        <v>5848.55</v>
      </c>
      <c r="O351" s="28">
        <v>5777.19</v>
      </c>
      <c r="P351" s="81">
        <v>5826.39</v>
      </c>
    </row>
    <row r="352" spans="5:16" x14ac:dyDescent="0.25">
      <c r="E352" s="78">
        <v>44847</v>
      </c>
      <c r="F352">
        <v>135605.17000000001</v>
      </c>
      <c r="G352">
        <v>136431.35999999999</v>
      </c>
      <c r="H352">
        <v>132675.94</v>
      </c>
      <c r="I352">
        <v>134027.89000000001</v>
      </c>
      <c r="J352" s="5"/>
      <c r="L352" s="80">
        <v>44882</v>
      </c>
      <c r="M352" s="28">
        <v>5962.61</v>
      </c>
      <c r="N352" s="28">
        <v>5998.29</v>
      </c>
      <c r="O352" s="28">
        <v>5843.14</v>
      </c>
      <c r="P352" s="81">
        <v>5886.93</v>
      </c>
    </row>
    <row r="353" spans="5:16" x14ac:dyDescent="0.25">
      <c r="E353" s="78">
        <v>44845</v>
      </c>
      <c r="F353">
        <v>135818.4</v>
      </c>
      <c r="G353">
        <v>136459.51999999999</v>
      </c>
      <c r="H353">
        <v>134377.34</v>
      </c>
      <c r="I353">
        <v>134871.41</v>
      </c>
      <c r="J353" s="5"/>
      <c r="L353" s="80">
        <v>44881</v>
      </c>
      <c r="M353" s="28">
        <v>5778.81</v>
      </c>
      <c r="N353" s="28">
        <v>5865.31</v>
      </c>
      <c r="O353" s="28">
        <v>5735.57</v>
      </c>
      <c r="P353" s="81">
        <v>5858.28</v>
      </c>
    </row>
    <row r="354" spans="5:16" x14ac:dyDescent="0.25">
      <c r="E354" s="78">
        <v>44844</v>
      </c>
      <c r="F354">
        <v>137371.21</v>
      </c>
      <c r="G354">
        <v>138088.79999999999</v>
      </c>
      <c r="H354">
        <v>135724.29</v>
      </c>
      <c r="I354">
        <v>136530.1</v>
      </c>
      <c r="J354" s="5"/>
      <c r="L354" s="80">
        <v>44879</v>
      </c>
      <c r="M354" s="28">
        <v>5802.6</v>
      </c>
      <c r="N354" s="28">
        <v>5806.38</v>
      </c>
      <c r="O354" s="28">
        <v>5708</v>
      </c>
      <c r="P354" s="81">
        <v>5794.49</v>
      </c>
    </row>
    <row r="355" spans="5:16" x14ac:dyDescent="0.25">
      <c r="E355" s="78">
        <v>44841</v>
      </c>
      <c r="F355">
        <v>138529.94</v>
      </c>
      <c r="G355">
        <v>139006.37</v>
      </c>
      <c r="H355">
        <v>136524.22</v>
      </c>
      <c r="I355">
        <v>137871.17000000001</v>
      </c>
      <c r="J355" s="5"/>
      <c r="L355" s="80">
        <v>44876</v>
      </c>
      <c r="M355" s="28">
        <v>5784.76</v>
      </c>
      <c r="N355" s="28">
        <v>5866.39</v>
      </c>
      <c r="O355" s="28">
        <v>5696.65</v>
      </c>
      <c r="P355" s="81">
        <v>5809.09</v>
      </c>
    </row>
    <row r="356" spans="5:16" x14ac:dyDescent="0.25">
      <c r="E356" s="78">
        <v>44840</v>
      </c>
      <c r="F356">
        <v>138224.07999999999</v>
      </c>
      <c r="G356">
        <v>139718.07999999999</v>
      </c>
      <c r="H356">
        <v>137865.29</v>
      </c>
      <c r="I356">
        <v>138018.22</v>
      </c>
      <c r="J356" s="5"/>
      <c r="L356" s="80">
        <v>44875</v>
      </c>
      <c r="M356" s="28">
        <v>5687.46</v>
      </c>
      <c r="N356" s="28">
        <v>5876.12</v>
      </c>
      <c r="O356" s="28">
        <v>5687.46</v>
      </c>
      <c r="P356" s="81">
        <v>5809.09</v>
      </c>
    </row>
    <row r="357" spans="5:16" x14ac:dyDescent="0.25">
      <c r="E357" s="78">
        <v>44839</v>
      </c>
      <c r="F357">
        <v>136588.92000000001</v>
      </c>
      <c r="G357">
        <v>138741.69</v>
      </c>
      <c r="H357">
        <v>136336</v>
      </c>
      <c r="I357">
        <v>138571.10999999999</v>
      </c>
      <c r="J357" s="5"/>
      <c r="L357" s="80">
        <v>44874</v>
      </c>
      <c r="M357" s="28">
        <v>5609.07</v>
      </c>
      <c r="N357" s="28">
        <v>5644.21</v>
      </c>
      <c r="O357" s="28">
        <v>5574.47</v>
      </c>
      <c r="P357" s="81">
        <v>5628.53</v>
      </c>
    </row>
    <row r="358" spans="5:16" x14ac:dyDescent="0.25">
      <c r="E358" s="78">
        <v>44838</v>
      </c>
      <c r="F358">
        <v>138812.26999999999</v>
      </c>
      <c r="G358">
        <v>139776.9</v>
      </c>
      <c r="H358">
        <v>136588.92000000001</v>
      </c>
      <c r="I358">
        <v>137506.5</v>
      </c>
      <c r="J358" s="5"/>
      <c r="L358" s="80">
        <v>44873</v>
      </c>
      <c r="M358" s="28">
        <v>5627.99</v>
      </c>
      <c r="N358" s="28">
        <v>5697.19</v>
      </c>
      <c r="O358" s="28">
        <v>5569.07</v>
      </c>
      <c r="P358" s="81">
        <v>5593.94</v>
      </c>
    </row>
    <row r="359" spans="5:16" x14ac:dyDescent="0.25">
      <c r="E359" s="78">
        <v>44837</v>
      </c>
      <c r="F359">
        <v>134365.57</v>
      </c>
      <c r="G359">
        <v>137788.82999999999</v>
      </c>
      <c r="H359">
        <v>133642.1</v>
      </c>
      <c r="I359">
        <v>137588.84</v>
      </c>
      <c r="J359" s="5"/>
      <c r="L359" s="80">
        <v>44872</v>
      </c>
      <c r="M359" s="28">
        <v>5498.79</v>
      </c>
      <c r="N359" s="28">
        <v>5619.88</v>
      </c>
      <c r="O359" s="28">
        <v>5481.49</v>
      </c>
      <c r="P359" s="81">
        <v>5616.1</v>
      </c>
    </row>
    <row r="360" spans="5:16" x14ac:dyDescent="0.25">
      <c r="E360" s="78">
        <v>44834</v>
      </c>
      <c r="F360">
        <v>127636.71</v>
      </c>
      <c r="G360">
        <v>130495.3</v>
      </c>
      <c r="H360">
        <v>126495.62</v>
      </c>
      <c r="I360">
        <v>130460.01</v>
      </c>
      <c r="J360" s="5"/>
      <c r="L360" s="80">
        <v>44869</v>
      </c>
      <c r="M360" s="28">
        <v>5505.82</v>
      </c>
      <c r="N360" s="28">
        <v>5557.18</v>
      </c>
      <c r="O360" s="28">
        <v>5455.01</v>
      </c>
      <c r="P360" s="81">
        <v>5496.09</v>
      </c>
    </row>
    <row r="361" spans="5:16" x14ac:dyDescent="0.25">
      <c r="E361" s="78">
        <v>44833</v>
      </c>
      <c r="F361">
        <v>127577.89</v>
      </c>
      <c r="G361">
        <v>127719.05</v>
      </c>
      <c r="H361">
        <v>125331.01</v>
      </c>
      <c r="I361">
        <v>127248.5</v>
      </c>
      <c r="J361" s="5"/>
      <c r="L361" s="80">
        <v>44868</v>
      </c>
      <c r="M361" s="28">
        <v>5651.78</v>
      </c>
      <c r="N361" s="28">
        <v>5679.89</v>
      </c>
      <c r="O361" s="28">
        <v>5531.23</v>
      </c>
      <c r="P361" s="81">
        <v>5561.5</v>
      </c>
    </row>
    <row r="362" spans="5:16" x14ac:dyDescent="0.25">
      <c r="E362" s="78">
        <v>44832</v>
      </c>
      <c r="F362">
        <v>127201.45</v>
      </c>
      <c r="G362">
        <v>128801.32</v>
      </c>
      <c r="H362">
        <v>127113.22</v>
      </c>
      <c r="I362">
        <v>127854.34</v>
      </c>
      <c r="J362" s="5"/>
      <c r="L362" s="80">
        <v>44866</v>
      </c>
      <c r="M362" s="28">
        <v>5599.88</v>
      </c>
      <c r="N362" s="28">
        <v>5663.13</v>
      </c>
      <c r="O362" s="28">
        <v>5529.07</v>
      </c>
      <c r="P362" s="81">
        <v>5588.53</v>
      </c>
    </row>
    <row r="363" spans="5:16" x14ac:dyDescent="0.25">
      <c r="E363" s="78">
        <v>44831</v>
      </c>
      <c r="F363">
        <v>129807.12</v>
      </c>
      <c r="G363">
        <v>131254.06</v>
      </c>
      <c r="H363">
        <v>127801.4</v>
      </c>
      <c r="I363">
        <v>128366.06</v>
      </c>
      <c r="J363" s="5"/>
      <c r="L363" s="80">
        <v>44865</v>
      </c>
      <c r="M363" s="28">
        <v>5881.52</v>
      </c>
      <c r="N363" s="28">
        <v>5884.23</v>
      </c>
      <c r="O363" s="28">
        <v>5606.91</v>
      </c>
      <c r="P363" s="81">
        <v>5636.1</v>
      </c>
    </row>
    <row r="364" spans="5:16" x14ac:dyDescent="0.25">
      <c r="E364" s="78">
        <v>44830</v>
      </c>
      <c r="F364">
        <v>130930.56</v>
      </c>
      <c r="G364">
        <v>131530.51</v>
      </c>
      <c r="H364">
        <v>128319</v>
      </c>
      <c r="I364">
        <v>128389.59</v>
      </c>
      <c r="J364" s="5"/>
      <c r="L364" s="80">
        <v>44862</v>
      </c>
      <c r="M364" s="28">
        <v>5812.61</v>
      </c>
      <c r="N364" s="28">
        <v>5857.21</v>
      </c>
      <c r="O364" s="28">
        <v>5747.33</v>
      </c>
      <c r="P364" s="81">
        <v>5768.54</v>
      </c>
    </row>
    <row r="365" spans="5:16" x14ac:dyDescent="0.25">
      <c r="E365" s="78">
        <v>44827</v>
      </c>
      <c r="F365">
        <v>133048.03</v>
      </c>
      <c r="G365">
        <v>133353.89000000001</v>
      </c>
      <c r="H365">
        <v>130965.85</v>
      </c>
      <c r="I365">
        <v>132042.23000000001</v>
      </c>
      <c r="J365" s="5"/>
      <c r="L365" s="80">
        <v>44861</v>
      </c>
      <c r="M365" s="28">
        <v>5867.01</v>
      </c>
      <c r="N365" s="28">
        <v>5875.17</v>
      </c>
      <c r="O365" s="28">
        <v>5705.44</v>
      </c>
      <c r="P365" s="81">
        <v>5804.45</v>
      </c>
    </row>
    <row r="366" spans="5:16" x14ac:dyDescent="0.25">
      <c r="E366" s="78">
        <v>44826</v>
      </c>
      <c r="F366">
        <v>133348.01</v>
      </c>
      <c r="G366">
        <v>135530.18</v>
      </c>
      <c r="H366">
        <v>132365.74</v>
      </c>
      <c r="I366">
        <v>134918.47</v>
      </c>
      <c r="J366" s="5"/>
      <c r="L366" s="80">
        <v>44860</v>
      </c>
      <c r="M366" s="28">
        <v>5764.19</v>
      </c>
      <c r="N366" s="28">
        <v>5864.83</v>
      </c>
      <c r="O366" s="28">
        <v>5749.5</v>
      </c>
      <c r="P366" s="81">
        <v>5862.65</v>
      </c>
    </row>
    <row r="367" spans="5:16" x14ac:dyDescent="0.25">
      <c r="E367" s="78">
        <v>44825</v>
      </c>
      <c r="F367">
        <v>133636.22</v>
      </c>
      <c r="G367">
        <v>134312.64000000001</v>
      </c>
      <c r="H367">
        <v>131801.07999999999</v>
      </c>
      <c r="I367">
        <v>132459.85</v>
      </c>
      <c r="J367" s="5"/>
      <c r="L367" s="80">
        <v>44859</v>
      </c>
      <c r="M367" s="28">
        <v>5765.28</v>
      </c>
      <c r="N367" s="28">
        <v>5834.37</v>
      </c>
      <c r="O367" s="28">
        <v>5746.24</v>
      </c>
      <c r="P367" s="81">
        <v>5788.67</v>
      </c>
    </row>
    <row r="368" spans="5:16" x14ac:dyDescent="0.25">
      <c r="E368" s="78">
        <v>44824</v>
      </c>
      <c r="F368">
        <v>132859.81</v>
      </c>
      <c r="G368">
        <v>133712.69</v>
      </c>
      <c r="H368">
        <v>131959.89000000001</v>
      </c>
      <c r="I368">
        <v>133418.59</v>
      </c>
      <c r="J368" s="5"/>
      <c r="L368" s="80">
        <v>44858</v>
      </c>
      <c r="M368" s="28">
        <v>5670.62</v>
      </c>
      <c r="N368" s="28">
        <v>5784.32</v>
      </c>
      <c r="O368" s="28">
        <v>5670.62</v>
      </c>
      <c r="P368" s="81">
        <v>5773.98</v>
      </c>
    </row>
    <row r="369" spans="5:16" x14ac:dyDescent="0.25">
      <c r="E369" s="78">
        <v>44823</v>
      </c>
      <c r="F369">
        <v>128518.99</v>
      </c>
      <c r="G369">
        <v>133512.70000000001</v>
      </c>
      <c r="H369">
        <v>128213.13</v>
      </c>
      <c r="I369">
        <v>133471.53</v>
      </c>
      <c r="J369" s="5"/>
      <c r="L369" s="80">
        <v>44855</v>
      </c>
      <c r="M369" s="28">
        <v>5702.72</v>
      </c>
      <c r="N369" s="28">
        <v>5750.59</v>
      </c>
      <c r="O369" s="28">
        <v>5602.62</v>
      </c>
      <c r="P369" s="81">
        <v>5625.47</v>
      </c>
    </row>
    <row r="370" spans="5:16" x14ac:dyDescent="0.25">
      <c r="E370" s="78">
        <v>44820</v>
      </c>
      <c r="F370">
        <v>129548.32</v>
      </c>
      <c r="G370">
        <v>129936.52</v>
      </c>
      <c r="H370">
        <v>128730.74</v>
      </c>
      <c r="I370">
        <v>129930.64</v>
      </c>
      <c r="J370" s="5"/>
      <c r="L370" s="80">
        <v>44854</v>
      </c>
      <c r="M370" s="28">
        <v>5722.3</v>
      </c>
      <c r="N370" s="28">
        <v>5732.1</v>
      </c>
      <c r="O370" s="28">
        <v>5662.46</v>
      </c>
      <c r="P370" s="81">
        <v>5684.22</v>
      </c>
    </row>
    <row r="371" spans="5:16" x14ac:dyDescent="0.25">
      <c r="E371" s="78">
        <v>44819</v>
      </c>
      <c r="F371">
        <v>131048.2</v>
      </c>
      <c r="G371">
        <v>131912.82999999999</v>
      </c>
      <c r="H371">
        <v>129907.11</v>
      </c>
      <c r="I371">
        <v>130136.5</v>
      </c>
      <c r="J371" s="5"/>
      <c r="L371" s="80">
        <v>44853</v>
      </c>
      <c r="M371" s="28">
        <v>5756.58</v>
      </c>
      <c r="N371" s="28">
        <v>5778.88</v>
      </c>
      <c r="O371" s="28">
        <v>5730.46</v>
      </c>
      <c r="P371" s="81">
        <v>5746.78</v>
      </c>
    </row>
    <row r="372" spans="5:16" x14ac:dyDescent="0.25">
      <c r="E372" s="78">
        <v>44818</v>
      </c>
      <c r="F372">
        <v>131336.41</v>
      </c>
      <c r="G372">
        <v>132412.79</v>
      </c>
      <c r="H372">
        <v>130671.76</v>
      </c>
      <c r="I372">
        <v>131636.38</v>
      </c>
      <c r="J372" s="5"/>
      <c r="L372" s="80">
        <v>44852</v>
      </c>
      <c r="M372" s="28">
        <v>5749.5</v>
      </c>
      <c r="N372" s="28">
        <v>5779.42</v>
      </c>
      <c r="O372" s="28">
        <v>5708.7</v>
      </c>
      <c r="P372" s="81">
        <v>5717.95</v>
      </c>
    </row>
    <row r="373" spans="5:16" x14ac:dyDescent="0.25">
      <c r="E373" s="78">
        <v>44817</v>
      </c>
      <c r="F373">
        <v>135447.84</v>
      </c>
      <c r="G373">
        <v>135683.10999999999</v>
      </c>
      <c r="H373">
        <v>131224.65</v>
      </c>
      <c r="I373">
        <v>131471.69</v>
      </c>
      <c r="J373" s="5"/>
      <c r="L373" s="80">
        <v>44851</v>
      </c>
      <c r="M373" s="28">
        <v>5755.49</v>
      </c>
      <c r="N373" s="28">
        <v>5788.13</v>
      </c>
      <c r="O373" s="28">
        <v>5733.73</v>
      </c>
      <c r="P373" s="81">
        <v>5764.19</v>
      </c>
    </row>
    <row r="374" spans="5:16" x14ac:dyDescent="0.25">
      <c r="E374" s="78">
        <v>44816</v>
      </c>
      <c r="F374">
        <v>134283.23000000001</v>
      </c>
      <c r="G374">
        <v>135747.81</v>
      </c>
      <c r="H374">
        <v>133971.49</v>
      </c>
      <c r="I374">
        <v>134859.65</v>
      </c>
      <c r="J374" s="5"/>
      <c r="L374" s="80">
        <v>44848</v>
      </c>
      <c r="M374" s="28">
        <v>5763.1</v>
      </c>
      <c r="N374" s="28">
        <v>5824.03</v>
      </c>
      <c r="O374" s="28">
        <v>5722.85</v>
      </c>
      <c r="P374" s="81">
        <v>5810.98</v>
      </c>
    </row>
    <row r="375" spans="5:16" x14ac:dyDescent="0.25">
      <c r="E375" s="78">
        <v>44813</v>
      </c>
      <c r="F375">
        <v>131989.29999999999</v>
      </c>
      <c r="G375">
        <v>133865.60999999999</v>
      </c>
      <c r="H375">
        <v>131754.01999999999</v>
      </c>
      <c r="I375">
        <v>133595.04999999999</v>
      </c>
      <c r="J375" s="5"/>
      <c r="L375" s="80">
        <v>44847</v>
      </c>
      <c r="M375" s="28">
        <v>5744.61</v>
      </c>
      <c r="N375" s="28">
        <v>5878.43</v>
      </c>
      <c r="O375" s="28">
        <v>5713.06</v>
      </c>
      <c r="P375" s="81">
        <v>5744.06</v>
      </c>
    </row>
    <row r="376" spans="5:16" x14ac:dyDescent="0.25">
      <c r="E376" s="78">
        <v>44812</v>
      </c>
      <c r="F376">
        <v>131424.64000000001</v>
      </c>
      <c r="G376">
        <v>131806.96</v>
      </c>
      <c r="H376">
        <v>129130.7</v>
      </c>
      <c r="I376">
        <v>130595.29</v>
      </c>
      <c r="J376" s="5"/>
      <c r="L376" s="80">
        <v>44845</v>
      </c>
      <c r="M376" s="28">
        <v>5661.38</v>
      </c>
      <c r="N376" s="28">
        <v>5796.83</v>
      </c>
      <c r="O376" s="28">
        <v>5658.11</v>
      </c>
      <c r="P376" s="81">
        <v>5782.69</v>
      </c>
    </row>
    <row r="377" spans="5:16" x14ac:dyDescent="0.25">
      <c r="E377" s="78">
        <v>44810</v>
      </c>
      <c r="F377">
        <v>133342.13</v>
      </c>
      <c r="G377">
        <v>133547.99</v>
      </c>
      <c r="H377">
        <v>130095.33</v>
      </c>
      <c r="I377">
        <v>130107.1</v>
      </c>
      <c r="J377" s="5"/>
      <c r="L377" s="80">
        <v>44844</v>
      </c>
      <c r="M377" s="28">
        <v>5670.62</v>
      </c>
      <c r="N377" s="28">
        <v>5702.72</v>
      </c>
      <c r="O377" s="28">
        <v>5644.51</v>
      </c>
      <c r="P377" s="81">
        <v>5666.82</v>
      </c>
    </row>
    <row r="378" spans="5:16" x14ac:dyDescent="0.25">
      <c r="E378" s="78">
        <v>44809</v>
      </c>
      <c r="F378">
        <v>131865.78</v>
      </c>
      <c r="G378">
        <v>134136.18</v>
      </c>
      <c r="H378">
        <v>131748.14000000001</v>
      </c>
      <c r="I378">
        <v>133589.17000000001</v>
      </c>
      <c r="J378" s="5"/>
      <c r="L378" s="80">
        <v>44841</v>
      </c>
      <c r="M378" s="28">
        <v>5696.74</v>
      </c>
      <c r="N378" s="28">
        <v>5740.26</v>
      </c>
      <c r="O378" s="28">
        <v>5677.7</v>
      </c>
      <c r="P378" s="81">
        <v>5684.22</v>
      </c>
    </row>
    <row r="379" spans="5:16" x14ac:dyDescent="0.25">
      <c r="E379" s="78">
        <v>44806</v>
      </c>
      <c r="F379">
        <v>131524.63</v>
      </c>
      <c r="G379">
        <v>133871.5</v>
      </c>
      <c r="H379">
        <v>131095.25</v>
      </c>
      <c r="I379">
        <v>132165.75</v>
      </c>
      <c r="J379" s="5"/>
      <c r="L379" s="80">
        <v>44840</v>
      </c>
      <c r="M379" s="28">
        <v>5677.15</v>
      </c>
      <c r="N379" s="28">
        <v>5720.67</v>
      </c>
      <c r="O379" s="28">
        <v>5658.66</v>
      </c>
      <c r="P379" s="81">
        <v>5709.79</v>
      </c>
    </row>
    <row r="380" spans="5:16" x14ac:dyDescent="0.25">
      <c r="E380" s="78">
        <v>44805</v>
      </c>
      <c r="F380">
        <v>130812.92</v>
      </c>
      <c r="G380">
        <v>131889.29999999999</v>
      </c>
      <c r="H380">
        <v>128954.25</v>
      </c>
      <c r="I380">
        <v>131624.62</v>
      </c>
      <c r="J380" s="5"/>
      <c r="L380" s="80">
        <v>44839</v>
      </c>
      <c r="M380" s="28">
        <v>5703.81</v>
      </c>
      <c r="N380" s="28">
        <v>5737.54</v>
      </c>
      <c r="O380" s="28">
        <v>5648.86</v>
      </c>
      <c r="P380" s="81">
        <v>5683.68</v>
      </c>
    </row>
    <row r="381" spans="5:16" x14ac:dyDescent="0.25">
      <c r="E381" s="78">
        <v>44804</v>
      </c>
      <c r="F381">
        <v>131583.45000000001</v>
      </c>
      <c r="G381">
        <v>132853.93</v>
      </c>
      <c r="H381">
        <v>130595.29</v>
      </c>
      <c r="I381">
        <v>131406.99</v>
      </c>
      <c r="J381" s="5"/>
      <c r="L381" s="80">
        <v>44838</v>
      </c>
      <c r="M381" s="28">
        <v>5634.72</v>
      </c>
      <c r="N381" s="28">
        <v>5715.78</v>
      </c>
      <c r="O381" s="28">
        <v>5594.46</v>
      </c>
      <c r="P381" s="81">
        <v>5665.18</v>
      </c>
    </row>
    <row r="382" spans="5:16" x14ac:dyDescent="0.25">
      <c r="E382" s="78">
        <v>44803</v>
      </c>
      <c r="F382">
        <v>134577.32</v>
      </c>
      <c r="G382">
        <v>134742.01</v>
      </c>
      <c r="H382">
        <v>131359.93</v>
      </c>
      <c r="I382">
        <v>131401.10999999999</v>
      </c>
      <c r="J382" s="5"/>
      <c r="L382" s="80">
        <v>44837</v>
      </c>
      <c r="M382" s="28">
        <v>5766.37</v>
      </c>
      <c r="N382" s="28">
        <v>5816.96</v>
      </c>
      <c r="O382" s="28">
        <v>5645.6</v>
      </c>
      <c r="P382" s="81">
        <v>5659.74</v>
      </c>
    </row>
    <row r="383" spans="5:16" x14ac:dyDescent="0.25">
      <c r="E383" s="78">
        <v>44802</v>
      </c>
      <c r="F383">
        <v>133689.16</v>
      </c>
      <c r="G383">
        <v>135183.15</v>
      </c>
      <c r="H383">
        <v>133100.97</v>
      </c>
      <c r="I383">
        <v>134353.81</v>
      </c>
      <c r="J383" s="5"/>
      <c r="L383" s="80">
        <v>44834</v>
      </c>
      <c r="M383" s="28">
        <v>5908.35</v>
      </c>
      <c r="N383" s="28">
        <v>5945.89</v>
      </c>
      <c r="O383" s="28">
        <v>5839.26</v>
      </c>
      <c r="P383" s="81">
        <v>5907.81</v>
      </c>
    </row>
    <row r="384" spans="5:16" x14ac:dyDescent="0.25">
      <c r="E384" s="78">
        <v>44799</v>
      </c>
      <c r="F384">
        <v>135236.09</v>
      </c>
      <c r="G384">
        <v>136277.18</v>
      </c>
      <c r="H384">
        <v>133612.69</v>
      </c>
      <c r="I384">
        <v>134277.35</v>
      </c>
      <c r="J384" s="5"/>
      <c r="L384" s="80">
        <v>44833</v>
      </c>
      <c r="M384" s="28">
        <v>5908.86</v>
      </c>
      <c r="N384" s="28">
        <v>5950.49</v>
      </c>
      <c r="O384" s="28">
        <v>5889.14</v>
      </c>
      <c r="P384" s="81">
        <v>5914.33</v>
      </c>
    </row>
    <row r="385" spans="5:16" x14ac:dyDescent="0.25">
      <c r="E385" s="78">
        <v>44798</v>
      </c>
      <c r="F385">
        <v>135853.69</v>
      </c>
      <c r="G385">
        <v>136230.13</v>
      </c>
      <c r="H385">
        <v>134642.01999999999</v>
      </c>
      <c r="I385">
        <v>135483.13</v>
      </c>
      <c r="J385" s="5"/>
      <c r="L385" s="80">
        <v>44832</v>
      </c>
      <c r="M385" s="28">
        <v>5932.96</v>
      </c>
      <c r="N385" s="28">
        <v>5945.01</v>
      </c>
      <c r="O385" s="28">
        <v>5833.81</v>
      </c>
      <c r="P385" s="81">
        <v>5886.4</v>
      </c>
    </row>
    <row r="386" spans="5:16" x14ac:dyDescent="0.25">
      <c r="E386" s="78">
        <v>44797</v>
      </c>
      <c r="F386">
        <v>134930.23000000001</v>
      </c>
      <c r="G386">
        <v>136065.44</v>
      </c>
      <c r="H386">
        <v>134436.16</v>
      </c>
      <c r="I386">
        <v>135024.34</v>
      </c>
      <c r="J386" s="5"/>
      <c r="L386" s="80">
        <v>44831</v>
      </c>
      <c r="M386" s="28">
        <v>5872.7</v>
      </c>
      <c r="N386" s="28">
        <v>5905.57</v>
      </c>
      <c r="O386" s="28">
        <v>5809.16</v>
      </c>
      <c r="P386" s="81">
        <v>5899</v>
      </c>
    </row>
    <row r="387" spans="5:16" x14ac:dyDescent="0.25">
      <c r="E387" s="78">
        <v>44796</v>
      </c>
      <c r="F387">
        <v>132671.59</v>
      </c>
      <c r="G387">
        <v>135218.45000000001</v>
      </c>
      <c r="H387">
        <v>132306.92000000001</v>
      </c>
      <c r="I387">
        <v>135106.69</v>
      </c>
      <c r="J387" s="5"/>
      <c r="L387" s="80">
        <v>44830</v>
      </c>
      <c r="M387" s="28">
        <v>5806.42</v>
      </c>
      <c r="N387" s="28">
        <v>5942.27</v>
      </c>
      <c r="O387" s="28">
        <v>5806.42</v>
      </c>
      <c r="P387" s="81">
        <v>5914.88</v>
      </c>
    </row>
    <row r="388" spans="5:16" x14ac:dyDescent="0.25">
      <c r="E388" s="78">
        <v>44795</v>
      </c>
      <c r="F388">
        <v>132101.04999999999</v>
      </c>
      <c r="G388">
        <v>132689.24</v>
      </c>
      <c r="H388">
        <v>131424.64000000001</v>
      </c>
      <c r="I388">
        <v>132177.51999999999</v>
      </c>
      <c r="J388" s="5"/>
      <c r="L388" s="80">
        <v>44827</v>
      </c>
      <c r="M388" s="28">
        <v>5674.96</v>
      </c>
      <c r="N388" s="28">
        <v>5780.68</v>
      </c>
      <c r="O388" s="28">
        <v>5672.22</v>
      </c>
      <c r="P388" s="81">
        <v>5771.91</v>
      </c>
    </row>
    <row r="389" spans="5:16" x14ac:dyDescent="0.25">
      <c r="E389" s="78">
        <v>44792</v>
      </c>
      <c r="F389">
        <v>135141.98000000001</v>
      </c>
      <c r="G389">
        <v>135594.89000000001</v>
      </c>
      <c r="H389">
        <v>132742.18</v>
      </c>
      <c r="I389">
        <v>132806.88</v>
      </c>
      <c r="J389" s="5"/>
      <c r="L389" s="80">
        <v>44826</v>
      </c>
      <c r="M389" s="28">
        <v>5635.52</v>
      </c>
      <c r="N389" s="28">
        <v>5691.94</v>
      </c>
      <c r="O389" s="28">
        <v>5604.84</v>
      </c>
      <c r="P389" s="81">
        <v>5617.44</v>
      </c>
    </row>
    <row r="390" spans="5:16" x14ac:dyDescent="0.25">
      <c r="E390" s="78">
        <v>44791</v>
      </c>
      <c r="F390">
        <v>136300.71</v>
      </c>
      <c r="G390">
        <v>136994.76999999999</v>
      </c>
      <c r="H390">
        <v>135630.18</v>
      </c>
      <c r="I390">
        <v>136577.16</v>
      </c>
      <c r="J390" s="5"/>
      <c r="L390" s="80">
        <v>44825</v>
      </c>
      <c r="M390" s="28">
        <v>5649.76</v>
      </c>
      <c r="N390" s="28">
        <v>5702.35</v>
      </c>
      <c r="O390" s="28">
        <v>5621.82</v>
      </c>
      <c r="P390" s="81">
        <v>5678.79</v>
      </c>
    </row>
    <row r="391" spans="5:16" x14ac:dyDescent="0.25">
      <c r="E391" s="78">
        <v>44790</v>
      </c>
      <c r="F391">
        <v>134900.82</v>
      </c>
      <c r="G391">
        <v>136741.85</v>
      </c>
      <c r="H391">
        <v>134436.16</v>
      </c>
      <c r="I391">
        <v>135894.85999999999</v>
      </c>
      <c r="J391" s="5"/>
      <c r="L391" s="80">
        <v>44824</v>
      </c>
      <c r="M391" s="28">
        <v>5719.33</v>
      </c>
      <c r="N391" s="28">
        <v>5736.86</v>
      </c>
      <c r="O391" s="28">
        <v>5647.02</v>
      </c>
      <c r="P391" s="81">
        <v>5650.85</v>
      </c>
    </row>
    <row r="392" spans="5:16" x14ac:dyDescent="0.25">
      <c r="E392" s="78">
        <v>44789</v>
      </c>
      <c r="F392">
        <v>135713.85999999999</v>
      </c>
      <c r="G392">
        <v>136426.6</v>
      </c>
      <c r="H392">
        <v>134995.13</v>
      </c>
      <c r="I392">
        <v>136294.82999999999</v>
      </c>
      <c r="J392" s="5"/>
      <c r="L392" s="80">
        <v>44823</v>
      </c>
      <c r="M392" s="28">
        <v>5819.02</v>
      </c>
      <c r="N392" s="28">
        <v>5827.24</v>
      </c>
      <c r="O392" s="28">
        <v>5650.85</v>
      </c>
      <c r="P392" s="81">
        <v>5684.82</v>
      </c>
    </row>
    <row r="393" spans="5:16" x14ac:dyDescent="0.25">
      <c r="E393" s="78">
        <v>44788</v>
      </c>
      <c r="F393">
        <v>133827.20000000001</v>
      </c>
      <c r="G393">
        <v>135743.79999999999</v>
      </c>
      <c r="H393">
        <v>132569.42000000001</v>
      </c>
      <c r="I393">
        <v>135552.14000000001</v>
      </c>
      <c r="J393" s="5"/>
      <c r="L393" s="80">
        <v>44820</v>
      </c>
      <c r="M393" s="28">
        <v>5773.56</v>
      </c>
      <c r="N393" s="28">
        <v>5838.19</v>
      </c>
      <c r="O393" s="28">
        <v>5770.27</v>
      </c>
      <c r="P393" s="81">
        <v>5775.75</v>
      </c>
    </row>
    <row r="394" spans="5:16" x14ac:dyDescent="0.25">
      <c r="E394" s="78">
        <v>44785</v>
      </c>
      <c r="F394">
        <v>131952.51</v>
      </c>
      <c r="G394">
        <v>135246.68</v>
      </c>
      <c r="H394">
        <v>131952.51</v>
      </c>
      <c r="I394">
        <v>135001.12</v>
      </c>
      <c r="J394" s="5"/>
      <c r="L394" s="80">
        <v>44819</v>
      </c>
      <c r="M394" s="28">
        <v>5693.03</v>
      </c>
      <c r="N394" s="28">
        <v>5774.65</v>
      </c>
      <c r="O394" s="28">
        <v>5692.49</v>
      </c>
      <c r="P394" s="81">
        <v>5769.72</v>
      </c>
    </row>
    <row r="395" spans="5:16" x14ac:dyDescent="0.25">
      <c r="E395" s="78">
        <v>44784</v>
      </c>
      <c r="F395">
        <v>132803.01</v>
      </c>
      <c r="G395">
        <v>133881.1</v>
      </c>
      <c r="H395">
        <v>131437.42000000001</v>
      </c>
      <c r="I395">
        <v>132120.22</v>
      </c>
      <c r="J395" s="5"/>
      <c r="L395" s="80">
        <v>44818</v>
      </c>
      <c r="M395" s="28">
        <v>5710.56</v>
      </c>
      <c r="N395" s="28">
        <v>5720.42</v>
      </c>
      <c r="O395" s="28">
        <v>5668.38</v>
      </c>
      <c r="P395" s="81">
        <v>5683.72</v>
      </c>
    </row>
    <row r="396" spans="5:16" x14ac:dyDescent="0.25">
      <c r="E396" s="78">
        <v>44783</v>
      </c>
      <c r="F396">
        <v>130658.8</v>
      </c>
      <c r="G396">
        <v>132826.97</v>
      </c>
      <c r="H396">
        <v>130497.09</v>
      </c>
      <c r="I396">
        <v>132383.75</v>
      </c>
      <c r="J396" s="5"/>
      <c r="L396" s="80">
        <v>44817</v>
      </c>
      <c r="M396" s="28">
        <v>5593.34</v>
      </c>
      <c r="N396" s="28">
        <v>5733.57</v>
      </c>
      <c r="O396" s="28">
        <v>5590.6</v>
      </c>
      <c r="P396" s="81">
        <v>5705.63</v>
      </c>
    </row>
    <row r="397" spans="5:16" x14ac:dyDescent="0.25">
      <c r="E397" s="78">
        <v>44782</v>
      </c>
      <c r="F397">
        <v>130676.77</v>
      </c>
      <c r="G397">
        <v>131275.71</v>
      </c>
      <c r="H397">
        <v>129526.8</v>
      </c>
      <c r="I397">
        <v>130718.7</v>
      </c>
      <c r="J397" s="5"/>
      <c r="L397" s="80">
        <v>44816</v>
      </c>
      <c r="M397" s="28">
        <v>5634.97</v>
      </c>
      <c r="N397" s="28">
        <v>5658.52</v>
      </c>
      <c r="O397" s="28">
        <v>5598.27</v>
      </c>
      <c r="P397" s="81">
        <v>5607.03</v>
      </c>
    </row>
    <row r="398" spans="5:16" x14ac:dyDescent="0.25">
      <c r="E398" s="78">
        <v>44781</v>
      </c>
      <c r="F398">
        <v>128544.54</v>
      </c>
      <c r="G398">
        <v>130898.38</v>
      </c>
      <c r="H398">
        <v>128364.86</v>
      </c>
      <c r="I398">
        <v>130898.38</v>
      </c>
      <c r="J398" s="5"/>
      <c r="L398" s="80">
        <v>44813</v>
      </c>
      <c r="M398" s="28">
        <v>5707.82</v>
      </c>
      <c r="N398" s="28">
        <v>5732.47</v>
      </c>
      <c r="O398" s="28">
        <v>5665.1</v>
      </c>
      <c r="P398" s="81">
        <v>5676.05</v>
      </c>
    </row>
    <row r="399" spans="5:16" x14ac:dyDescent="0.25">
      <c r="E399" s="78">
        <v>44778</v>
      </c>
      <c r="F399">
        <v>128035.44</v>
      </c>
      <c r="G399">
        <v>128933.85</v>
      </c>
      <c r="H399">
        <v>126783.66</v>
      </c>
      <c r="I399">
        <v>127813.84</v>
      </c>
      <c r="J399" s="5"/>
      <c r="L399" s="80">
        <v>44812</v>
      </c>
      <c r="M399" s="28">
        <v>5740.14</v>
      </c>
      <c r="N399" s="28">
        <v>5774.65</v>
      </c>
      <c r="O399" s="28">
        <v>5708.92</v>
      </c>
      <c r="P399" s="81">
        <v>5748.36</v>
      </c>
    </row>
    <row r="400" spans="5:16" x14ac:dyDescent="0.25">
      <c r="E400" s="78">
        <v>44777</v>
      </c>
      <c r="F400">
        <v>124831.11</v>
      </c>
      <c r="G400">
        <v>128412.78</v>
      </c>
      <c r="H400">
        <v>124579.56</v>
      </c>
      <c r="I400">
        <v>128035.44</v>
      </c>
      <c r="J400" s="5"/>
      <c r="L400" s="80">
        <v>44810</v>
      </c>
      <c r="M400" s="28">
        <v>5696.87</v>
      </c>
      <c r="N400" s="28">
        <v>5792.18</v>
      </c>
      <c r="O400" s="28">
        <v>5694.13</v>
      </c>
      <c r="P400" s="81">
        <v>5765.89</v>
      </c>
    </row>
    <row r="401" spans="5:16" x14ac:dyDescent="0.25">
      <c r="E401" s="78">
        <v>44776</v>
      </c>
      <c r="F401">
        <v>124825.12</v>
      </c>
      <c r="G401">
        <v>125160.53</v>
      </c>
      <c r="H401">
        <v>123663.18</v>
      </c>
      <c r="I401">
        <v>125124.59</v>
      </c>
      <c r="J401" s="5"/>
      <c r="L401" s="80">
        <v>44809</v>
      </c>
      <c r="M401" s="28">
        <v>5718.23</v>
      </c>
      <c r="N401" s="28">
        <v>5725.9</v>
      </c>
      <c r="O401" s="28">
        <v>5681.53</v>
      </c>
      <c r="P401" s="81">
        <v>5686.46</v>
      </c>
    </row>
    <row r="402" spans="5:16" x14ac:dyDescent="0.25">
      <c r="E402" s="78">
        <v>44775</v>
      </c>
      <c r="F402">
        <v>122650.97</v>
      </c>
      <c r="G402">
        <v>124861.06</v>
      </c>
      <c r="H402">
        <v>122321.55</v>
      </c>
      <c r="I402">
        <v>124861.06</v>
      </c>
      <c r="J402" s="5"/>
      <c r="L402" s="80">
        <v>44806</v>
      </c>
      <c r="M402" s="28">
        <v>5768.08</v>
      </c>
      <c r="N402" s="28">
        <v>5775.75</v>
      </c>
      <c r="O402" s="28">
        <v>5690.29</v>
      </c>
      <c r="P402" s="81">
        <v>5701.8</v>
      </c>
    </row>
    <row r="403" spans="5:16" x14ac:dyDescent="0.25">
      <c r="E403" s="78">
        <v>44774</v>
      </c>
      <c r="F403">
        <v>124513.68</v>
      </c>
      <c r="G403">
        <v>124513.68</v>
      </c>
      <c r="H403">
        <v>122495.25</v>
      </c>
      <c r="I403">
        <v>123172.05</v>
      </c>
      <c r="J403" s="5"/>
      <c r="L403" s="80">
        <v>44805</v>
      </c>
      <c r="M403" s="28">
        <v>5743.98</v>
      </c>
      <c r="N403" s="28">
        <v>5801.49</v>
      </c>
      <c r="O403" s="28">
        <v>5680.43</v>
      </c>
      <c r="P403" s="81">
        <v>5784.51</v>
      </c>
    </row>
    <row r="404" spans="5:16" x14ac:dyDescent="0.25">
      <c r="E404" s="78">
        <v>44771</v>
      </c>
      <c r="F404">
        <v>124262.12</v>
      </c>
      <c r="G404">
        <v>125352.19</v>
      </c>
      <c r="H404">
        <v>123591.31</v>
      </c>
      <c r="I404">
        <v>124040.51</v>
      </c>
      <c r="J404" s="5"/>
      <c r="L404" s="80">
        <v>44804</v>
      </c>
      <c r="M404" s="28">
        <v>5665.1</v>
      </c>
      <c r="N404" s="28">
        <v>5753.84</v>
      </c>
      <c r="O404" s="28">
        <v>5664.55</v>
      </c>
      <c r="P404" s="81">
        <v>5723.71</v>
      </c>
    </row>
    <row r="405" spans="5:16" x14ac:dyDescent="0.25">
      <c r="E405" s="78">
        <v>44770</v>
      </c>
      <c r="F405">
        <v>122543.16</v>
      </c>
      <c r="G405">
        <v>124136.34</v>
      </c>
      <c r="H405">
        <v>121740.58</v>
      </c>
      <c r="I405">
        <v>123986.61</v>
      </c>
      <c r="J405" s="5"/>
      <c r="L405" s="80">
        <v>44803</v>
      </c>
      <c r="M405" s="28">
        <v>5533.75</v>
      </c>
      <c r="N405" s="28">
        <v>5661.83</v>
      </c>
      <c r="O405" s="28">
        <v>5533.75</v>
      </c>
      <c r="P405" s="81">
        <v>5659.62</v>
      </c>
    </row>
    <row r="406" spans="5:16" x14ac:dyDescent="0.25">
      <c r="E406" s="78">
        <v>44769</v>
      </c>
      <c r="F406">
        <v>120866.13</v>
      </c>
      <c r="G406">
        <v>122782.74</v>
      </c>
      <c r="H406">
        <v>120524.73</v>
      </c>
      <c r="I406">
        <v>122758.78</v>
      </c>
      <c r="J406" s="5"/>
      <c r="L406" s="80">
        <v>44802</v>
      </c>
      <c r="M406" s="28">
        <v>5614.35</v>
      </c>
      <c r="N406" s="28">
        <v>5625.94</v>
      </c>
      <c r="O406" s="28">
        <v>5536.51</v>
      </c>
      <c r="P406" s="81">
        <v>5557.49</v>
      </c>
    </row>
    <row r="407" spans="5:16" x14ac:dyDescent="0.25">
      <c r="E407" s="78">
        <v>44768</v>
      </c>
      <c r="F407">
        <v>120920.03</v>
      </c>
      <c r="G407">
        <v>121501.01</v>
      </c>
      <c r="H407">
        <v>119806.01</v>
      </c>
      <c r="I407">
        <v>120416.92</v>
      </c>
      <c r="J407" s="5"/>
      <c r="L407" s="80">
        <v>44799</v>
      </c>
      <c r="M407" s="28">
        <v>5651.89</v>
      </c>
      <c r="N407" s="28">
        <v>5657.41</v>
      </c>
      <c r="O407" s="28">
        <v>5588.4</v>
      </c>
      <c r="P407" s="81">
        <v>5597.79</v>
      </c>
    </row>
    <row r="408" spans="5:16" x14ac:dyDescent="0.25">
      <c r="E408" s="78">
        <v>44767</v>
      </c>
      <c r="F408">
        <v>120351.03999999999</v>
      </c>
      <c r="G408">
        <v>121303.36</v>
      </c>
      <c r="H408">
        <v>120141.41</v>
      </c>
      <c r="I408">
        <v>121099.72</v>
      </c>
      <c r="J408" s="5"/>
      <c r="L408" s="80">
        <v>44798</v>
      </c>
      <c r="M408" s="28">
        <v>5628.15</v>
      </c>
      <c r="N408" s="28">
        <v>5687.77</v>
      </c>
      <c r="O408" s="28">
        <v>5625.39</v>
      </c>
      <c r="P408" s="81">
        <v>5650.79</v>
      </c>
    </row>
    <row r="409" spans="5:16" x14ac:dyDescent="0.25">
      <c r="E409" s="78">
        <v>44764</v>
      </c>
      <c r="F409">
        <v>119788.04</v>
      </c>
      <c r="G409">
        <v>120369.01</v>
      </c>
      <c r="H409">
        <v>118650.05</v>
      </c>
      <c r="I409">
        <v>119728.14</v>
      </c>
      <c r="J409" s="5"/>
      <c r="L409" s="80">
        <v>44797</v>
      </c>
      <c r="M409" s="28">
        <v>5654.65</v>
      </c>
      <c r="N409" s="28">
        <v>5667.9</v>
      </c>
      <c r="O409" s="28">
        <v>5623.18</v>
      </c>
      <c r="P409" s="81">
        <v>5657.41</v>
      </c>
    </row>
    <row r="410" spans="5:16" x14ac:dyDescent="0.25">
      <c r="E410" s="78">
        <v>44763</v>
      </c>
      <c r="F410">
        <v>118176.89</v>
      </c>
      <c r="G410">
        <v>119620.33</v>
      </c>
      <c r="H410">
        <v>117152.7</v>
      </c>
      <c r="I410">
        <v>119578.41</v>
      </c>
      <c r="J410" s="5"/>
      <c r="L410" s="80">
        <v>44796</v>
      </c>
      <c r="M410" s="28">
        <v>5676.73</v>
      </c>
      <c r="N410" s="28">
        <v>5703.78</v>
      </c>
      <c r="O410" s="28">
        <v>5612.14</v>
      </c>
      <c r="P410" s="81">
        <v>5648.58</v>
      </c>
    </row>
    <row r="411" spans="5:16" x14ac:dyDescent="0.25">
      <c r="E411" s="78">
        <v>44762</v>
      </c>
      <c r="F411">
        <v>118578.18</v>
      </c>
      <c r="G411">
        <v>118883.64</v>
      </c>
      <c r="H411">
        <v>117488.11</v>
      </c>
      <c r="I411">
        <v>118326.62</v>
      </c>
      <c r="J411" s="5"/>
      <c r="L411" s="80">
        <v>44795</v>
      </c>
      <c r="M411" s="28">
        <v>5741.32</v>
      </c>
      <c r="N411" s="28">
        <v>5762.85</v>
      </c>
      <c r="O411" s="28">
        <v>5702.68</v>
      </c>
      <c r="P411" s="81">
        <v>5710.41</v>
      </c>
    </row>
    <row r="412" spans="5:16" x14ac:dyDescent="0.25">
      <c r="E412" s="78">
        <v>44761</v>
      </c>
      <c r="F412">
        <v>117559.98</v>
      </c>
      <c r="G412">
        <v>119225.03</v>
      </c>
      <c r="H412">
        <v>117290.46</v>
      </c>
      <c r="I412">
        <v>118943.53</v>
      </c>
      <c r="J412" s="5"/>
      <c r="L412" s="80">
        <v>44792</v>
      </c>
      <c r="M412" s="28">
        <v>5763.96</v>
      </c>
      <c r="N412" s="28">
        <v>5782.17</v>
      </c>
      <c r="O412" s="28">
        <v>5723.1</v>
      </c>
      <c r="P412" s="81">
        <v>5728.63</v>
      </c>
    </row>
    <row r="413" spans="5:16" x14ac:dyDescent="0.25">
      <c r="E413" s="78">
        <v>44760</v>
      </c>
      <c r="F413">
        <v>118128.97</v>
      </c>
      <c r="G413">
        <v>118907.6</v>
      </c>
      <c r="H413">
        <v>116817.29</v>
      </c>
      <c r="I413">
        <v>116877.19</v>
      </c>
      <c r="J413" s="5"/>
      <c r="L413" s="80">
        <v>44791</v>
      </c>
      <c r="M413" s="28">
        <v>5728.63</v>
      </c>
      <c r="N413" s="28">
        <v>5770.03</v>
      </c>
      <c r="O413" s="28">
        <v>5683.36</v>
      </c>
      <c r="P413" s="81">
        <v>5730.28</v>
      </c>
    </row>
    <row r="414" spans="5:16" x14ac:dyDescent="0.25">
      <c r="E414" s="78">
        <v>44757</v>
      </c>
      <c r="F414">
        <v>116469.91</v>
      </c>
      <c r="G414">
        <v>117350.35</v>
      </c>
      <c r="H414">
        <v>115188.18</v>
      </c>
      <c r="I414">
        <v>116979.01</v>
      </c>
      <c r="J414" s="5"/>
      <c r="L414" s="80">
        <v>44790</v>
      </c>
      <c r="M414" s="28">
        <v>5741.32</v>
      </c>
      <c r="N414" s="28">
        <v>5779.41</v>
      </c>
      <c r="O414" s="28">
        <v>5706.54</v>
      </c>
      <c r="P414" s="81">
        <v>5726.42</v>
      </c>
    </row>
    <row r="415" spans="5:16" x14ac:dyDescent="0.25">
      <c r="E415" s="78">
        <v>44756</v>
      </c>
      <c r="F415">
        <v>117224.57</v>
      </c>
      <c r="G415">
        <v>117530.03</v>
      </c>
      <c r="H415">
        <v>115517.59</v>
      </c>
      <c r="I415">
        <v>116038.67</v>
      </c>
      <c r="J415" s="5"/>
      <c r="L415" s="80">
        <v>44789</v>
      </c>
      <c r="M415" s="28">
        <v>5683.36</v>
      </c>
      <c r="N415" s="28">
        <v>5716.48</v>
      </c>
      <c r="O415" s="28">
        <v>5669.56</v>
      </c>
      <c r="P415" s="81">
        <v>5711.51</v>
      </c>
    </row>
    <row r="416" spans="5:16" x14ac:dyDescent="0.25">
      <c r="E416" s="78">
        <v>44755</v>
      </c>
      <c r="F416">
        <v>119428.67</v>
      </c>
      <c r="G416">
        <v>119806.01</v>
      </c>
      <c r="H416">
        <v>117823.51</v>
      </c>
      <c r="I416">
        <v>118200.85</v>
      </c>
      <c r="J416" s="5"/>
      <c r="L416" s="80">
        <v>44788</v>
      </c>
      <c r="M416" s="28">
        <v>5670.66</v>
      </c>
      <c r="N416" s="28">
        <v>5703.23</v>
      </c>
      <c r="O416" s="28">
        <v>5630.91</v>
      </c>
      <c r="P416" s="81">
        <v>5657.41</v>
      </c>
    </row>
    <row r="417" spans="5:16" x14ac:dyDescent="0.25">
      <c r="E417" s="78">
        <v>44754</v>
      </c>
      <c r="F417">
        <v>118440.42</v>
      </c>
      <c r="G417">
        <v>119590.39</v>
      </c>
      <c r="H417">
        <v>117733.67</v>
      </c>
      <c r="I417">
        <v>119392.74</v>
      </c>
      <c r="J417" s="5"/>
      <c r="L417" s="80">
        <v>44785</v>
      </c>
      <c r="M417" s="28">
        <v>5723.1</v>
      </c>
      <c r="N417" s="28">
        <v>5732.49</v>
      </c>
      <c r="O417" s="28">
        <v>5621.53</v>
      </c>
      <c r="P417" s="81">
        <v>5634.78</v>
      </c>
    </row>
    <row r="418" spans="5:16" x14ac:dyDescent="0.25">
      <c r="E418" s="78">
        <v>44753</v>
      </c>
      <c r="F418">
        <v>120398.96</v>
      </c>
      <c r="G418">
        <v>120644.52</v>
      </c>
      <c r="H418">
        <v>118530.26</v>
      </c>
      <c r="I418">
        <v>118823.74</v>
      </c>
      <c r="J418" s="5"/>
      <c r="L418" s="80">
        <v>44784</v>
      </c>
      <c r="M418" s="28">
        <v>5645.82</v>
      </c>
      <c r="N418" s="28">
        <v>5741.32</v>
      </c>
      <c r="O418" s="28">
        <v>5619.32</v>
      </c>
      <c r="P418" s="81">
        <v>5729.18</v>
      </c>
    </row>
    <row r="419" spans="5:16" x14ac:dyDescent="0.25">
      <c r="E419" s="78">
        <v>44750</v>
      </c>
      <c r="F419">
        <v>122465.3</v>
      </c>
      <c r="G419">
        <v>123160.07</v>
      </c>
      <c r="H419">
        <v>121147.63</v>
      </c>
      <c r="I419">
        <v>121471.06</v>
      </c>
      <c r="J419" s="5"/>
      <c r="L419" s="80">
        <v>44783</v>
      </c>
      <c r="M419" s="28">
        <v>5686.67</v>
      </c>
      <c r="N419" s="28">
        <v>5711.51</v>
      </c>
      <c r="O419" s="28">
        <v>5591.72</v>
      </c>
      <c r="P419" s="81">
        <v>5658.51</v>
      </c>
    </row>
    <row r="420" spans="5:16" x14ac:dyDescent="0.25">
      <c r="E420" s="78">
        <v>44749</v>
      </c>
      <c r="F420">
        <v>120632.54</v>
      </c>
      <c r="G420">
        <v>123094.19</v>
      </c>
      <c r="H420">
        <v>120632.54</v>
      </c>
      <c r="I420">
        <v>122686.91</v>
      </c>
      <c r="J420" s="5"/>
      <c r="L420" s="80">
        <v>44782</v>
      </c>
      <c r="M420" s="28">
        <v>5688.88</v>
      </c>
      <c r="N420" s="28">
        <v>5725.31</v>
      </c>
      <c r="O420" s="28">
        <v>5659.62</v>
      </c>
      <c r="P420" s="81">
        <v>5694.95</v>
      </c>
    </row>
    <row r="421" spans="5:16" x14ac:dyDescent="0.25">
      <c r="E421" s="78">
        <v>44748</v>
      </c>
      <c r="F421">
        <v>118530.26</v>
      </c>
      <c r="G421">
        <v>120309.12</v>
      </c>
      <c r="H421">
        <v>118140.95</v>
      </c>
      <c r="I421">
        <v>119752.1</v>
      </c>
      <c r="J421" s="5"/>
      <c r="L421" s="80">
        <v>44781</v>
      </c>
      <c r="M421" s="28">
        <v>5719.24</v>
      </c>
      <c r="N421" s="28">
        <v>5726.42</v>
      </c>
      <c r="O421" s="28">
        <v>5673.97</v>
      </c>
      <c r="P421" s="81">
        <v>5681.7</v>
      </c>
    </row>
    <row r="422" spans="5:16" x14ac:dyDescent="0.25">
      <c r="E422" s="78">
        <v>44747</v>
      </c>
      <c r="F422">
        <v>118769.84</v>
      </c>
      <c r="G422">
        <v>119470.6</v>
      </c>
      <c r="H422">
        <v>117092.81</v>
      </c>
      <c r="I422">
        <v>119153.16</v>
      </c>
      <c r="J422" s="5"/>
      <c r="L422" s="80">
        <v>44778</v>
      </c>
      <c r="M422" s="28">
        <v>5818.61</v>
      </c>
      <c r="N422" s="28">
        <v>5869.4</v>
      </c>
      <c r="O422" s="28">
        <v>5735.25</v>
      </c>
      <c r="P422" s="81">
        <v>5744.63</v>
      </c>
    </row>
    <row r="423" spans="5:16" x14ac:dyDescent="0.25">
      <c r="E423" s="78">
        <v>44746</v>
      </c>
      <c r="F423">
        <v>119985.69</v>
      </c>
      <c r="G423">
        <v>120656.5</v>
      </c>
      <c r="H423">
        <v>119195.09</v>
      </c>
      <c r="I423">
        <v>119195.09</v>
      </c>
      <c r="J423" s="5"/>
      <c r="L423" s="80">
        <v>44777</v>
      </c>
      <c r="M423" s="28">
        <v>5882.65</v>
      </c>
      <c r="N423" s="28">
        <v>5892.03</v>
      </c>
      <c r="O423" s="28">
        <v>5785.49</v>
      </c>
      <c r="P423" s="81">
        <v>5797.63</v>
      </c>
    </row>
    <row r="424" spans="5:16" x14ac:dyDescent="0.25">
      <c r="E424" s="78">
        <v>44743</v>
      </c>
      <c r="F424">
        <v>118709.94</v>
      </c>
      <c r="G424">
        <v>120656.5</v>
      </c>
      <c r="H424">
        <v>118075.07</v>
      </c>
      <c r="I424">
        <v>120656.5</v>
      </c>
      <c r="J424" s="5"/>
      <c r="L424" s="80">
        <v>44776</v>
      </c>
      <c r="M424" s="28">
        <v>5841.8</v>
      </c>
      <c r="N424" s="28">
        <v>5916.32</v>
      </c>
      <c r="O424" s="28">
        <v>5837.93</v>
      </c>
      <c r="P424" s="81">
        <v>5884.3</v>
      </c>
    </row>
    <row r="425" spans="5:16" x14ac:dyDescent="0.25">
      <c r="E425" s="78">
        <v>44742</v>
      </c>
      <c r="F425">
        <v>119997.67</v>
      </c>
      <c r="G425">
        <v>120620.56</v>
      </c>
      <c r="H425">
        <v>118685.99</v>
      </c>
      <c r="I425">
        <v>118973.48</v>
      </c>
      <c r="J425" s="5"/>
      <c r="L425" s="80">
        <v>44775</v>
      </c>
      <c r="M425" s="28">
        <v>5798.18</v>
      </c>
      <c r="N425" s="28">
        <v>5884.86</v>
      </c>
      <c r="O425" s="28">
        <v>5778.31</v>
      </c>
      <c r="P425" s="81">
        <v>5877.13</v>
      </c>
    </row>
    <row r="426" spans="5:16" x14ac:dyDescent="0.25">
      <c r="E426" s="78">
        <v>44741</v>
      </c>
      <c r="F426">
        <v>122315.56</v>
      </c>
      <c r="G426">
        <v>123597.3</v>
      </c>
      <c r="H426">
        <v>120584.63</v>
      </c>
      <c r="I426">
        <v>121123.67</v>
      </c>
      <c r="J426" s="5"/>
      <c r="L426" s="80">
        <v>44774</v>
      </c>
      <c r="M426" s="28">
        <v>5741.32</v>
      </c>
      <c r="N426" s="28">
        <v>5794.87</v>
      </c>
      <c r="O426" s="28">
        <v>5714.27</v>
      </c>
      <c r="P426" s="81">
        <v>5783.28</v>
      </c>
    </row>
    <row r="427" spans="5:16" x14ac:dyDescent="0.25">
      <c r="E427" s="78">
        <v>44740</v>
      </c>
      <c r="F427">
        <v>123938.69</v>
      </c>
      <c r="G427">
        <v>124435.81</v>
      </c>
      <c r="H427">
        <v>121518.97</v>
      </c>
      <c r="I427">
        <v>122303.59</v>
      </c>
      <c r="J427" s="5"/>
      <c r="L427" s="80">
        <v>44771</v>
      </c>
      <c r="M427" s="28">
        <v>5755.68</v>
      </c>
      <c r="N427" s="28">
        <v>5808.67</v>
      </c>
      <c r="O427" s="28">
        <v>5734.15</v>
      </c>
      <c r="P427" s="81">
        <v>5765.61</v>
      </c>
    </row>
    <row r="428" spans="5:16" x14ac:dyDescent="0.25">
      <c r="E428" s="78">
        <v>44739</v>
      </c>
      <c r="F428">
        <v>121105.71</v>
      </c>
      <c r="G428">
        <v>123267.88</v>
      </c>
      <c r="H428">
        <v>120596.61</v>
      </c>
      <c r="I428">
        <v>123267.88</v>
      </c>
      <c r="J428" s="5"/>
      <c r="L428" s="80">
        <v>44770</v>
      </c>
      <c r="M428" s="28">
        <v>5864.08</v>
      </c>
      <c r="N428" s="28">
        <v>5875.77</v>
      </c>
      <c r="O428" s="28">
        <v>5748.24</v>
      </c>
      <c r="P428" s="81">
        <v>5777.76</v>
      </c>
    </row>
    <row r="429" spans="5:16" x14ac:dyDescent="0.25">
      <c r="E429" s="78">
        <v>44736</v>
      </c>
      <c r="F429">
        <v>119602.37</v>
      </c>
      <c r="G429">
        <v>121021.85</v>
      </c>
      <c r="H429">
        <v>119272.95</v>
      </c>
      <c r="I429">
        <v>120398.96</v>
      </c>
      <c r="J429" s="5"/>
      <c r="L429" s="80">
        <v>44769</v>
      </c>
      <c r="M429" s="28">
        <v>5950.95</v>
      </c>
      <c r="N429" s="28">
        <v>5963.2</v>
      </c>
      <c r="O429" s="28">
        <v>5836.23</v>
      </c>
      <c r="P429" s="81">
        <v>5844.58</v>
      </c>
    </row>
    <row r="430" spans="5:16" x14ac:dyDescent="0.25">
      <c r="E430" s="78">
        <v>44735</v>
      </c>
      <c r="F430">
        <v>121512.98</v>
      </c>
      <c r="G430">
        <v>122189.79</v>
      </c>
      <c r="H430">
        <v>118841.71</v>
      </c>
      <c r="I430">
        <v>118841.71</v>
      </c>
      <c r="J430" s="5"/>
      <c r="L430" s="80">
        <v>44768</v>
      </c>
      <c r="M430" s="28">
        <v>6003.3</v>
      </c>
      <c r="N430" s="28">
        <v>6013.32</v>
      </c>
      <c r="O430" s="28">
        <v>5948.72</v>
      </c>
      <c r="P430" s="81">
        <v>5967.66</v>
      </c>
    </row>
    <row r="431" spans="5:16" x14ac:dyDescent="0.25">
      <c r="E431" s="78">
        <v>44734</v>
      </c>
      <c r="F431">
        <v>120201.31</v>
      </c>
      <c r="G431">
        <v>122429.36</v>
      </c>
      <c r="H431">
        <v>119518.51</v>
      </c>
      <c r="I431">
        <v>120776.29</v>
      </c>
      <c r="J431" s="5"/>
      <c r="L431" s="80">
        <v>44767</v>
      </c>
      <c r="M431" s="28">
        <v>6110.22</v>
      </c>
      <c r="N431" s="28">
        <v>6111.34</v>
      </c>
      <c r="O431" s="28">
        <v>5975.45</v>
      </c>
      <c r="P431" s="81">
        <v>5975.45</v>
      </c>
    </row>
    <row r="432" spans="5:16" x14ac:dyDescent="0.25">
      <c r="E432" s="78">
        <v>44733</v>
      </c>
      <c r="F432">
        <v>122800.71</v>
      </c>
      <c r="G432">
        <v>123225.95</v>
      </c>
      <c r="H432">
        <v>120806.24</v>
      </c>
      <c r="I432">
        <v>122531.18</v>
      </c>
      <c r="J432" s="5"/>
      <c r="L432" s="80">
        <v>44764</v>
      </c>
      <c r="M432" s="28">
        <v>6115.79</v>
      </c>
      <c r="N432" s="28">
        <v>6141.97</v>
      </c>
      <c r="O432" s="28">
        <v>6064.56</v>
      </c>
      <c r="P432" s="81">
        <v>6135.84</v>
      </c>
    </row>
    <row r="433" spans="5:16" x14ac:dyDescent="0.25">
      <c r="E433" s="78">
        <v>44732</v>
      </c>
      <c r="F433">
        <v>121465.07</v>
      </c>
      <c r="G433">
        <v>122525.19</v>
      </c>
      <c r="H433">
        <v>120003.66</v>
      </c>
      <c r="I433">
        <v>121842.4</v>
      </c>
      <c r="J433" s="5"/>
      <c r="L433" s="80">
        <v>44763</v>
      </c>
      <c r="M433" s="28">
        <v>6099.08</v>
      </c>
      <c r="N433" s="28">
        <v>6155.89</v>
      </c>
      <c r="O433" s="28">
        <v>6061.77</v>
      </c>
      <c r="P433" s="81">
        <v>6136.4</v>
      </c>
    </row>
    <row r="434" spans="5:16" x14ac:dyDescent="0.25">
      <c r="E434" s="78">
        <v>44729</v>
      </c>
      <c r="F434">
        <v>123537.4</v>
      </c>
      <c r="G434">
        <v>123830.88</v>
      </c>
      <c r="H434">
        <v>120177.35</v>
      </c>
      <c r="I434">
        <v>121399.19</v>
      </c>
      <c r="J434" s="5"/>
      <c r="L434" s="80">
        <v>44762</v>
      </c>
      <c r="M434" s="28">
        <v>6060.1</v>
      </c>
      <c r="N434" s="28">
        <v>6110.78</v>
      </c>
      <c r="O434" s="28">
        <v>6018.89</v>
      </c>
      <c r="P434" s="81">
        <v>6110.78</v>
      </c>
    </row>
    <row r="435" spans="5:16" x14ac:dyDescent="0.25">
      <c r="E435" s="78">
        <v>44727</v>
      </c>
      <c r="F435">
        <v>125346.2</v>
      </c>
      <c r="G435">
        <v>127143.02</v>
      </c>
      <c r="H435">
        <v>124495.71</v>
      </c>
      <c r="I435">
        <v>125957.12</v>
      </c>
      <c r="J435" s="5"/>
      <c r="L435" s="80">
        <v>44761</v>
      </c>
      <c r="M435" s="28">
        <v>6042.28</v>
      </c>
      <c r="N435" s="28">
        <v>6068.46</v>
      </c>
      <c r="O435" s="28">
        <v>5994.95</v>
      </c>
      <c r="P435" s="81">
        <v>6045.62</v>
      </c>
    </row>
    <row r="436" spans="5:16" x14ac:dyDescent="0.25">
      <c r="E436" s="78">
        <v>44726</v>
      </c>
      <c r="F436">
        <v>125835.21</v>
      </c>
      <c r="G436">
        <v>126182.99</v>
      </c>
      <c r="H436">
        <v>123608.2</v>
      </c>
      <c r="I436">
        <v>124645.44</v>
      </c>
      <c r="J436" s="5"/>
      <c r="L436" s="80">
        <v>44760</v>
      </c>
      <c r="M436" s="28">
        <v>6018.89</v>
      </c>
      <c r="N436" s="28">
        <v>6079.04</v>
      </c>
      <c r="O436" s="28">
        <v>5983.81</v>
      </c>
      <c r="P436" s="81">
        <v>6078.48</v>
      </c>
    </row>
    <row r="437" spans="5:16" x14ac:dyDescent="0.25">
      <c r="E437" s="78">
        <v>44725</v>
      </c>
      <c r="F437">
        <v>126298.92</v>
      </c>
      <c r="G437">
        <v>126957.87</v>
      </c>
      <c r="H437">
        <v>124175.63</v>
      </c>
      <c r="I437">
        <v>125395.91</v>
      </c>
      <c r="J437" s="5"/>
      <c r="L437" s="80">
        <v>44757</v>
      </c>
      <c r="M437" s="28">
        <v>6052.31</v>
      </c>
      <c r="N437" s="28">
        <v>6094.07</v>
      </c>
      <c r="O437" s="28">
        <v>6011.1</v>
      </c>
      <c r="P437" s="81">
        <v>6049.52</v>
      </c>
    </row>
    <row r="438" spans="5:16" x14ac:dyDescent="0.25">
      <c r="E438" s="78">
        <v>44722</v>
      </c>
      <c r="F438">
        <v>131625.44</v>
      </c>
      <c r="G438">
        <v>131808.48000000001</v>
      </c>
      <c r="H438">
        <v>127751.05</v>
      </c>
      <c r="I438">
        <v>128690.67</v>
      </c>
      <c r="J438" s="5"/>
      <c r="L438" s="80">
        <v>44756</v>
      </c>
      <c r="M438" s="28">
        <v>6121.92</v>
      </c>
      <c r="N438" s="28">
        <v>6141.97</v>
      </c>
      <c r="O438" s="28">
        <v>6057.87</v>
      </c>
      <c r="P438" s="81">
        <v>6064.56</v>
      </c>
    </row>
    <row r="439" spans="5:16" x14ac:dyDescent="0.25">
      <c r="E439" s="78">
        <v>44721</v>
      </c>
      <c r="F439">
        <v>133254.51</v>
      </c>
      <c r="G439">
        <v>133547.38</v>
      </c>
      <c r="H439">
        <v>130771.24</v>
      </c>
      <c r="I439">
        <v>131411.89000000001</v>
      </c>
      <c r="J439" s="5"/>
      <c r="L439" s="80">
        <v>44755</v>
      </c>
      <c r="M439" s="28">
        <v>6067.9</v>
      </c>
      <c r="N439" s="28">
        <v>6118.02</v>
      </c>
      <c r="O439" s="28">
        <v>6002.19</v>
      </c>
      <c r="P439" s="81">
        <v>6034.48</v>
      </c>
    </row>
    <row r="440" spans="5:16" x14ac:dyDescent="0.25">
      <c r="E440" s="78">
        <v>44720</v>
      </c>
      <c r="F440">
        <v>134432.07999999999</v>
      </c>
      <c r="G440">
        <v>134688.34</v>
      </c>
      <c r="H440">
        <v>132058.64000000001</v>
      </c>
      <c r="I440">
        <v>132827.42000000001</v>
      </c>
      <c r="J440" s="5"/>
      <c r="L440" s="80">
        <v>44754</v>
      </c>
      <c r="M440" s="28">
        <v>6022.79</v>
      </c>
      <c r="N440" s="28">
        <v>6095.19</v>
      </c>
      <c r="O440" s="28">
        <v>6014.44</v>
      </c>
      <c r="P440" s="81">
        <v>6089.06</v>
      </c>
    </row>
    <row r="441" spans="5:16" x14ac:dyDescent="0.25">
      <c r="E441" s="78">
        <v>44719</v>
      </c>
      <c r="F441">
        <v>134657.82999999999</v>
      </c>
      <c r="G441">
        <v>135103.24</v>
      </c>
      <c r="H441">
        <v>133773.13</v>
      </c>
      <c r="I441">
        <v>134615.12</v>
      </c>
      <c r="J441" s="5"/>
      <c r="L441" s="80">
        <v>44753</v>
      </c>
      <c r="M441" s="28">
        <v>5953.18</v>
      </c>
      <c r="N441" s="28">
        <v>6033.37</v>
      </c>
      <c r="O441" s="28">
        <v>5936.47</v>
      </c>
      <c r="P441" s="81">
        <v>6021.68</v>
      </c>
    </row>
    <row r="442" spans="5:16" x14ac:dyDescent="0.25">
      <c r="E442" s="78">
        <v>44718</v>
      </c>
      <c r="F442">
        <v>137403.46</v>
      </c>
      <c r="G442">
        <v>137556</v>
      </c>
      <c r="H442">
        <v>134541.91</v>
      </c>
      <c r="I442">
        <v>135072.73000000001</v>
      </c>
      <c r="J442" s="5"/>
      <c r="L442" s="80">
        <v>44750</v>
      </c>
      <c r="M442" s="28">
        <v>6004.41</v>
      </c>
      <c r="N442" s="28">
        <v>6016.66</v>
      </c>
      <c r="O442" s="28">
        <v>5885.24</v>
      </c>
      <c r="P442" s="81">
        <v>5891.92</v>
      </c>
    </row>
    <row r="443" spans="5:16" x14ac:dyDescent="0.25">
      <c r="E443" s="78">
        <v>44715</v>
      </c>
      <c r="F443">
        <v>137025.18</v>
      </c>
      <c r="G443">
        <v>137128.9</v>
      </c>
      <c r="H443">
        <v>135737.78</v>
      </c>
      <c r="I443">
        <v>136347.92000000001</v>
      </c>
      <c r="J443" s="5"/>
      <c r="L443" s="80">
        <v>44749</v>
      </c>
      <c r="M443" s="28">
        <v>6061.22</v>
      </c>
      <c r="N443" s="28">
        <v>6070.68</v>
      </c>
      <c r="O443" s="28">
        <v>5975.45</v>
      </c>
      <c r="P443" s="81">
        <v>5987.15</v>
      </c>
    </row>
    <row r="444" spans="5:16" x14ac:dyDescent="0.25">
      <c r="E444" s="78">
        <v>44714</v>
      </c>
      <c r="F444">
        <v>136921.45000000001</v>
      </c>
      <c r="G444">
        <v>138141.73000000001</v>
      </c>
      <c r="H444">
        <v>136097.76</v>
      </c>
      <c r="I444">
        <v>137739.04</v>
      </c>
      <c r="J444" s="5"/>
      <c r="L444" s="80">
        <v>44748</v>
      </c>
      <c r="M444" s="28">
        <v>6064</v>
      </c>
      <c r="N444" s="28">
        <v>6125.82</v>
      </c>
      <c r="O444" s="28">
        <v>6049.52</v>
      </c>
      <c r="P444" s="81">
        <v>6084.61</v>
      </c>
    </row>
    <row r="445" spans="5:16" x14ac:dyDescent="0.25">
      <c r="E445" s="78">
        <v>44713</v>
      </c>
      <c r="F445">
        <v>136689.60000000001</v>
      </c>
      <c r="G445">
        <v>137208.22</v>
      </c>
      <c r="H445">
        <v>135609.65</v>
      </c>
      <c r="I445">
        <v>136427.24</v>
      </c>
      <c r="J445" s="5"/>
      <c r="L445" s="80">
        <v>44747</v>
      </c>
      <c r="M445" s="28">
        <v>6007.75</v>
      </c>
      <c r="N445" s="28">
        <v>6062.89</v>
      </c>
      <c r="O445" s="28">
        <v>6001.63</v>
      </c>
      <c r="P445" s="81">
        <v>6045.62</v>
      </c>
    </row>
    <row r="446" spans="5:16" x14ac:dyDescent="0.25">
      <c r="E446" s="78">
        <v>44712</v>
      </c>
      <c r="F446">
        <v>135695.07</v>
      </c>
      <c r="G446">
        <v>137232.62</v>
      </c>
      <c r="H446">
        <v>135627.96</v>
      </c>
      <c r="I446">
        <v>136445.54</v>
      </c>
      <c r="J446" s="5"/>
      <c r="L446" s="80">
        <v>44746</v>
      </c>
      <c r="M446" s="28">
        <v>5946.5</v>
      </c>
      <c r="N446" s="28">
        <v>5987.71</v>
      </c>
      <c r="O446" s="28">
        <v>5935.91</v>
      </c>
      <c r="P446" s="81">
        <v>5984.36</v>
      </c>
    </row>
    <row r="447" spans="5:16" x14ac:dyDescent="0.25">
      <c r="E447" s="78">
        <v>44711</v>
      </c>
      <c r="F447">
        <v>138257.66</v>
      </c>
      <c r="G447">
        <v>138721.37</v>
      </c>
      <c r="H447">
        <v>135530.32999999999</v>
      </c>
      <c r="I447">
        <v>135597.45000000001</v>
      </c>
      <c r="J447" s="5"/>
      <c r="L447" s="80">
        <v>44743</v>
      </c>
      <c r="M447" s="28">
        <v>5935.36</v>
      </c>
      <c r="N447" s="28">
        <v>5993.27</v>
      </c>
      <c r="O447" s="28">
        <v>5924.78</v>
      </c>
      <c r="P447" s="81">
        <v>5983.81</v>
      </c>
    </row>
    <row r="448" spans="5:16" x14ac:dyDescent="0.25">
      <c r="E448" s="78">
        <v>44708</v>
      </c>
      <c r="F448">
        <v>137098.39000000001</v>
      </c>
      <c r="G448">
        <v>137976.99</v>
      </c>
      <c r="H448">
        <v>136646.89000000001</v>
      </c>
      <c r="I448">
        <v>137250.93</v>
      </c>
      <c r="J448" s="5"/>
      <c r="L448" s="80">
        <v>44742</v>
      </c>
      <c r="M448" s="28">
        <v>5867.42</v>
      </c>
      <c r="N448" s="28">
        <v>5918.65</v>
      </c>
      <c r="O448" s="28">
        <v>5826.21</v>
      </c>
      <c r="P448" s="81">
        <v>5898.6</v>
      </c>
    </row>
    <row r="449" spans="5:16" x14ac:dyDescent="0.25">
      <c r="E449" s="78">
        <v>44707</v>
      </c>
      <c r="F449">
        <v>136097.76</v>
      </c>
      <c r="G449">
        <v>137641.42000000001</v>
      </c>
      <c r="H449">
        <v>135390</v>
      </c>
      <c r="I449">
        <v>137415.67000000001</v>
      </c>
      <c r="J449" s="5"/>
      <c r="L449" s="80">
        <v>44741</v>
      </c>
      <c r="M449" s="28">
        <v>5903.67</v>
      </c>
      <c r="N449" s="28">
        <v>5905.36</v>
      </c>
      <c r="O449" s="28">
        <v>5814.44</v>
      </c>
      <c r="P449" s="81">
        <v>5823.42</v>
      </c>
    </row>
    <row r="450" spans="5:16" x14ac:dyDescent="0.25">
      <c r="E450" s="78">
        <v>44706</v>
      </c>
      <c r="F450">
        <v>135505.93</v>
      </c>
      <c r="G450">
        <v>136354.01999999999</v>
      </c>
      <c r="H450">
        <v>134572.42000000001</v>
      </c>
      <c r="I450">
        <v>135390</v>
      </c>
      <c r="J450" s="5"/>
      <c r="L450" s="80">
        <v>44740</v>
      </c>
      <c r="M450" s="28">
        <v>5878.98</v>
      </c>
      <c r="N450" s="28">
        <v>5931.73</v>
      </c>
      <c r="O450" s="28">
        <v>5829.6</v>
      </c>
      <c r="P450" s="81">
        <v>5921.07</v>
      </c>
    </row>
    <row r="451" spans="5:16" x14ac:dyDescent="0.25">
      <c r="E451" s="78">
        <v>44705</v>
      </c>
      <c r="F451">
        <v>134352.76</v>
      </c>
      <c r="G451">
        <v>136085.56</v>
      </c>
      <c r="H451">
        <v>133175.20000000001</v>
      </c>
      <c r="I451">
        <v>135926.93</v>
      </c>
      <c r="J451" s="5"/>
      <c r="L451" s="80">
        <v>44739</v>
      </c>
      <c r="M451" s="28">
        <v>5900.31</v>
      </c>
      <c r="N451" s="28">
        <v>5930.05</v>
      </c>
      <c r="O451" s="28">
        <v>5848.11</v>
      </c>
      <c r="P451" s="81">
        <v>5889.64</v>
      </c>
    </row>
    <row r="452" spans="5:16" x14ac:dyDescent="0.25">
      <c r="E452" s="78">
        <v>44704</v>
      </c>
      <c r="F452">
        <v>134273.45000000001</v>
      </c>
      <c r="G452">
        <v>136079.46</v>
      </c>
      <c r="H452">
        <v>134029.39000000001</v>
      </c>
      <c r="I452">
        <v>136012.34</v>
      </c>
      <c r="J452" s="5"/>
      <c r="L452" s="80">
        <v>44736</v>
      </c>
      <c r="M452" s="28">
        <v>5878.98</v>
      </c>
      <c r="N452" s="28">
        <v>5933.42</v>
      </c>
      <c r="O452" s="28">
        <v>5853.17</v>
      </c>
      <c r="P452" s="81">
        <v>5896.94</v>
      </c>
    </row>
    <row r="453" spans="5:16" x14ac:dyDescent="0.25">
      <c r="E453" s="78">
        <v>44701</v>
      </c>
      <c r="F453">
        <v>132662.68</v>
      </c>
      <c r="G453">
        <v>133840.25</v>
      </c>
      <c r="H453">
        <v>131954.92000000001</v>
      </c>
      <c r="I453">
        <v>133498.57</v>
      </c>
      <c r="J453" s="5"/>
      <c r="L453" s="80">
        <v>44735</v>
      </c>
      <c r="M453" s="28">
        <v>5845.87</v>
      </c>
      <c r="N453" s="28">
        <v>5903.11</v>
      </c>
      <c r="O453" s="28">
        <v>5812.2</v>
      </c>
      <c r="P453" s="81">
        <v>5895.25</v>
      </c>
    </row>
    <row r="454" spans="5:16" x14ac:dyDescent="0.25">
      <c r="E454" s="78">
        <v>44700</v>
      </c>
      <c r="F454">
        <v>130508.88</v>
      </c>
      <c r="G454">
        <v>132113.54999999999</v>
      </c>
      <c r="H454">
        <v>130155</v>
      </c>
      <c r="I454">
        <v>131601.03</v>
      </c>
      <c r="J454" s="5"/>
      <c r="L454" s="80">
        <v>44734</v>
      </c>
      <c r="M454" s="28">
        <v>5818.37</v>
      </c>
      <c r="N454" s="28">
        <v>5847.55</v>
      </c>
      <c r="O454" s="28">
        <v>5770.67</v>
      </c>
      <c r="P454" s="81">
        <v>5846.43</v>
      </c>
    </row>
    <row r="455" spans="5:16" x14ac:dyDescent="0.25">
      <c r="E455" s="78">
        <v>44699</v>
      </c>
      <c r="F455">
        <v>133889.06</v>
      </c>
      <c r="G455">
        <v>134053.79999999999</v>
      </c>
      <c r="H455">
        <v>130307.54</v>
      </c>
      <c r="I455">
        <v>130514.99</v>
      </c>
      <c r="J455" s="5"/>
      <c r="L455" s="80">
        <v>44733</v>
      </c>
      <c r="M455" s="28">
        <v>5831.84</v>
      </c>
      <c r="N455" s="28">
        <v>5837.45</v>
      </c>
      <c r="O455" s="28">
        <v>5761.69</v>
      </c>
      <c r="P455" s="81">
        <v>5773.48</v>
      </c>
    </row>
    <row r="456" spans="5:16" x14ac:dyDescent="0.25">
      <c r="E456" s="78">
        <v>44698</v>
      </c>
      <c r="F456">
        <v>134535.81</v>
      </c>
      <c r="G456">
        <v>135200.85999999999</v>
      </c>
      <c r="H456">
        <v>133291.12</v>
      </c>
      <c r="I456">
        <v>134261.24</v>
      </c>
      <c r="J456" s="5"/>
      <c r="L456" s="80">
        <v>44732</v>
      </c>
      <c r="M456" s="28">
        <v>5799.85</v>
      </c>
      <c r="N456" s="28">
        <v>5850.92</v>
      </c>
      <c r="O456" s="28">
        <v>5786.38</v>
      </c>
      <c r="P456" s="81">
        <v>5847.55</v>
      </c>
    </row>
    <row r="457" spans="5:16" x14ac:dyDescent="0.25">
      <c r="E457" s="78">
        <v>44697</v>
      </c>
      <c r="F457">
        <v>131350.88</v>
      </c>
      <c r="G457">
        <v>133992.78</v>
      </c>
      <c r="H457">
        <v>131326.47</v>
      </c>
      <c r="I457">
        <v>133376.54</v>
      </c>
      <c r="J457" s="5"/>
      <c r="L457" s="80">
        <v>44729</v>
      </c>
      <c r="M457" s="28">
        <v>5767.87</v>
      </c>
      <c r="N457" s="28">
        <v>5807.71</v>
      </c>
      <c r="O457" s="28">
        <v>5751.59</v>
      </c>
      <c r="P457" s="81">
        <v>5807.15</v>
      </c>
    </row>
    <row r="458" spans="5:16" x14ac:dyDescent="0.25">
      <c r="E458" s="78">
        <v>44694</v>
      </c>
      <c r="F458">
        <v>131790.18</v>
      </c>
      <c r="G458">
        <v>132778.6</v>
      </c>
      <c r="H458">
        <v>130667.52</v>
      </c>
      <c r="I458">
        <v>131515.62</v>
      </c>
      <c r="J458" s="5"/>
      <c r="L458" s="80">
        <v>44727</v>
      </c>
      <c r="M458" s="28">
        <v>5741.49</v>
      </c>
      <c r="N458" s="28">
        <v>5786.95</v>
      </c>
      <c r="O458" s="28">
        <v>5656.19</v>
      </c>
      <c r="P458" s="81">
        <v>5699.4</v>
      </c>
    </row>
    <row r="459" spans="5:16" x14ac:dyDescent="0.25">
      <c r="E459" s="78">
        <v>44693</v>
      </c>
      <c r="F459">
        <v>127311.75</v>
      </c>
      <c r="G459">
        <v>130594.3</v>
      </c>
      <c r="H459">
        <v>127220.23</v>
      </c>
      <c r="I459">
        <v>130478.38</v>
      </c>
      <c r="J459" s="5"/>
      <c r="L459" s="80">
        <v>44726</v>
      </c>
      <c r="M459" s="28">
        <v>5765.06</v>
      </c>
      <c r="N459" s="28">
        <v>5811.08</v>
      </c>
      <c r="O459" s="28">
        <v>5737</v>
      </c>
      <c r="P459" s="81">
        <v>5771.23</v>
      </c>
    </row>
    <row r="460" spans="5:16" x14ac:dyDescent="0.25">
      <c r="E460" s="78">
        <v>44692</v>
      </c>
      <c r="F460">
        <v>128538.13</v>
      </c>
      <c r="G460">
        <v>129868.24</v>
      </c>
      <c r="H460">
        <v>127018.89</v>
      </c>
      <c r="I460">
        <v>128831</v>
      </c>
      <c r="J460" s="5"/>
      <c r="L460" s="80">
        <v>44725</v>
      </c>
      <c r="M460" s="28">
        <v>5686.49</v>
      </c>
      <c r="N460" s="28">
        <v>5797.05</v>
      </c>
      <c r="O460" s="28">
        <v>5676.95</v>
      </c>
      <c r="P460" s="81">
        <v>5773.48</v>
      </c>
    </row>
    <row r="461" spans="5:16" x14ac:dyDescent="0.25">
      <c r="E461" s="78">
        <v>44691</v>
      </c>
      <c r="F461">
        <v>128007.31</v>
      </c>
      <c r="G461">
        <v>128464.92</v>
      </c>
      <c r="H461">
        <v>126176.89</v>
      </c>
      <c r="I461">
        <v>127336.16</v>
      </c>
      <c r="J461" s="5"/>
      <c r="L461" s="80">
        <v>44722</v>
      </c>
      <c r="M461" s="28">
        <v>5534.41</v>
      </c>
      <c r="N461" s="28">
        <v>5658.43</v>
      </c>
      <c r="O461" s="28">
        <v>5515.33</v>
      </c>
      <c r="P461" s="81">
        <v>5630.94</v>
      </c>
    </row>
    <row r="462" spans="5:16" x14ac:dyDescent="0.25">
      <c r="E462" s="78">
        <v>44690</v>
      </c>
      <c r="F462">
        <v>127915.79</v>
      </c>
      <c r="G462">
        <v>128916.42</v>
      </c>
      <c r="H462">
        <v>126829.74</v>
      </c>
      <c r="I462">
        <v>127708.34</v>
      </c>
      <c r="J462" s="5"/>
      <c r="L462" s="80">
        <v>44721</v>
      </c>
      <c r="M462" s="28">
        <v>5534.41</v>
      </c>
      <c r="N462" s="28">
        <v>5557.98</v>
      </c>
      <c r="O462" s="28">
        <v>5496.25</v>
      </c>
      <c r="P462" s="81">
        <v>5537.22</v>
      </c>
    </row>
    <row r="463" spans="5:16" x14ac:dyDescent="0.25">
      <c r="E463" s="78">
        <v>44687</v>
      </c>
      <c r="F463">
        <v>129526.56</v>
      </c>
      <c r="G463">
        <v>131204.44</v>
      </c>
      <c r="H463">
        <v>128220.86</v>
      </c>
      <c r="I463">
        <v>129703.5</v>
      </c>
      <c r="J463" s="5"/>
      <c r="L463" s="80">
        <v>44720</v>
      </c>
      <c r="M463" s="28">
        <v>5510.84</v>
      </c>
      <c r="N463" s="28">
        <v>5544.51</v>
      </c>
      <c r="O463" s="28">
        <v>5477.17</v>
      </c>
      <c r="P463" s="81">
        <v>5534.97</v>
      </c>
    </row>
    <row r="464" spans="5:16" x14ac:dyDescent="0.25">
      <c r="E464" s="78">
        <v>44686</v>
      </c>
      <c r="F464">
        <v>132565.06</v>
      </c>
      <c r="G464">
        <v>132833.51999999999</v>
      </c>
      <c r="H464">
        <v>128214.76</v>
      </c>
      <c r="I464">
        <v>130368.55</v>
      </c>
      <c r="J464" s="5"/>
      <c r="L464" s="80">
        <v>44719</v>
      </c>
      <c r="M464" s="28">
        <v>5437.89</v>
      </c>
      <c r="N464" s="28">
        <v>5576.5</v>
      </c>
      <c r="O464" s="28">
        <v>5433.96</v>
      </c>
      <c r="P464" s="81">
        <v>5504.11</v>
      </c>
    </row>
    <row r="465" spans="5:16" x14ac:dyDescent="0.25">
      <c r="E465" s="78">
        <v>44685</v>
      </c>
      <c r="F465">
        <v>131790.18</v>
      </c>
      <c r="G465">
        <v>134242.94</v>
      </c>
      <c r="H465">
        <v>129508.26</v>
      </c>
      <c r="I465">
        <v>134133.10999999999</v>
      </c>
      <c r="J465" s="5"/>
      <c r="L465" s="80">
        <v>44718</v>
      </c>
      <c r="M465" s="28">
        <v>5386.82</v>
      </c>
      <c r="N465" s="28">
        <v>5435.08</v>
      </c>
      <c r="O465" s="28">
        <v>5370.55</v>
      </c>
      <c r="P465" s="81">
        <v>5422.74</v>
      </c>
    </row>
    <row r="466" spans="5:16" x14ac:dyDescent="0.25">
      <c r="E466" s="78">
        <v>44684</v>
      </c>
      <c r="F466">
        <v>132253.88</v>
      </c>
      <c r="G466">
        <v>132382.01</v>
      </c>
      <c r="H466">
        <v>130954.29</v>
      </c>
      <c r="I466">
        <v>131533.92000000001</v>
      </c>
      <c r="J466" s="5"/>
      <c r="L466" s="80">
        <v>44715</v>
      </c>
      <c r="M466" s="28">
        <v>5456.97</v>
      </c>
      <c r="N466" s="28">
        <v>5465.95</v>
      </c>
      <c r="O466" s="28">
        <v>5398.61</v>
      </c>
      <c r="P466" s="81">
        <v>5401.97</v>
      </c>
    </row>
    <row r="467" spans="5:16" x14ac:dyDescent="0.25">
      <c r="E467" s="78">
        <v>44683</v>
      </c>
      <c r="F467">
        <v>133126.38</v>
      </c>
      <c r="G467">
        <v>133620.6</v>
      </c>
      <c r="H467">
        <v>129947.56</v>
      </c>
      <c r="I467">
        <v>131887.79999999999</v>
      </c>
      <c r="J467" s="5"/>
      <c r="L467" s="80">
        <v>44714</v>
      </c>
      <c r="M467" s="28">
        <v>5419.37</v>
      </c>
      <c r="N467" s="28">
        <v>5442.38</v>
      </c>
      <c r="O467" s="28">
        <v>5400.29</v>
      </c>
      <c r="P467" s="81">
        <v>5430.03</v>
      </c>
    </row>
    <row r="468" spans="5:16" x14ac:dyDescent="0.25">
      <c r="E468" s="78">
        <v>44680</v>
      </c>
      <c r="F468">
        <v>135261.87</v>
      </c>
      <c r="G468">
        <v>138343.07999999999</v>
      </c>
      <c r="H468">
        <v>132314.9</v>
      </c>
      <c r="I468">
        <v>132943.34</v>
      </c>
      <c r="J468" s="5"/>
      <c r="L468" s="80">
        <v>44713</v>
      </c>
      <c r="M468" s="28">
        <v>5354.83</v>
      </c>
      <c r="N468" s="28">
        <v>5453.6</v>
      </c>
      <c r="O468" s="28">
        <v>5345.29</v>
      </c>
      <c r="P468" s="81">
        <v>5449.67</v>
      </c>
    </row>
    <row r="469" spans="5:16" x14ac:dyDescent="0.25">
      <c r="E469" s="78">
        <v>44679</v>
      </c>
      <c r="F469">
        <v>136671.29999999999</v>
      </c>
      <c r="G469">
        <v>137006.87</v>
      </c>
      <c r="H469">
        <v>134645.63</v>
      </c>
      <c r="I469">
        <v>135267.97</v>
      </c>
      <c r="J469" s="5"/>
      <c r="L469" s="80">
        <v>44712</v>
      </c>
      <c r="M469" s="28">
        <v>5392.99</v>
      </c>
      <c r="N469" s="28">
        <v>5410.95</v>
      </c>
      <c r="O469" s="28">
        <v>5320.6</v>
      </c>
      <c r="P469" s="81">
        <v>5357.08</v>
      </c>
    </row>
    <row r="470" spans="5:16" x14ac:dyDescent="0.25">
      <c r="E470" s="78">
        <v>44678</v>
      </c>
      <c r="F470">
        <v>134840.88</v>
      </c>
      <c r="G470">
        <v>136305.21</v>
      </c>
      <c r="H470">
        <v>134822.57</v>
      </c>
      <c r="I470">
        <v>135475.42000000001</v>
      </c>
      <c r="J470" s="5"/>
      <c r="L470" s="80">
        <v>44711</v>
      </c>
      <c r="M470" s="28">
        <v>5330.83</v>
      </c>
      <c r="N470" s="28">
        <v>5385.16</v>
      </c>
      <c r="O470" s="28">
        <v>5311.02</v>
      </c>
      <c r="P470" s="81">
        <v>5382.89</v>
      </c>
    </row>
    <row r="471" spans="5:16" x14ac:dyDescent="0.25">
      <c r="E471" s="78">
        <v>44677</v>
      </c>
      <c r="F471">
        <v>137196.01999999999</v>
      </c>
      <c r="G471">
        <v>137196.01999999999</v>
      </c>
      <c r="H471">
        <v>133297.22</v>
      </c>
      <c r="I471">
        <v>133376.54</v>
      </c>
      <c r="J471" s="5"/>
      <c r="L471" s="80">
        <v>44708</v>
      </c>
      <c r="M471" s="28">
        <v>5391.95</v>
      </c>
      <c r="N471" s="28">
        <v>5414.02</v>
      </c>
      <c r="O471" s="28">
        <v>5339.32</v>
      </c>
      <c r="P471" s="81">
        <v>5354.6</v>
      </c>
    </row>
    <row r="472" spans="5:16" x14ac:dyDescent="0.25">
      <c r="E472" s="78">
        <v>44676</v>
      </c>
      <c r="F472">
        <v>136000.14000000001</v>
      </c>
      <c r="G472">
        <v>137720.74</v>
      </c>
      <c r="H472">
        <v>135255.76999999999</v>
      </c>
      <c r="I472">
        <v>137012.97</v>
      </c>
      <c r="J472" s="5"/>
      <c r="L472" s="80">
        <v>44707</v>
      </c>
      <c r="M472" s="28">
        <v>5455.33</v>
      </c>
      <c r="N472" s="28">
        <v>5485.89</v>
      </c>
      <c r="O472" s="28">
        <v>5381.19</v>
      </c>
      <c r="P472" s="81">
        <v>5397.04</v>
      </c>
    </row>
    <row r="473" spans="5:16" x14ac:dyDescent="0.25">
      <c r="E473" s="78">
        <v>44673</v>
      </c>
      <c r="F473">
        <v>139477.94</v>
      </c>
      <c r="G473">
        <v>139886.73000000001</v>
      </c>
      <c r="H473">
        <v>136970.26</v>
      </c>
      <c r="I473">
        <v>137720.74</v>
      </c>
      <c r="J473" s="5"/>
      <c r="L473" s="80">
        <v>44706</v>
      </c>
      <c r="M473" s="28">
        <v>5487.02</v>
      </c>
      <c r="N473" s="28">
        <v>5513.62</v>
      </c>
      <c r="O473" s="28">
        <v>5447.41</v>
      </c>
      <c r="P473" s="81">
        <v>5467.78</v>
      </c>
    </row>
    <row r="474" spans="5:16" x14ac:dyDescent="0.25">
      <c r="E474" s="78">
        <v>44671</v>
      </c>
      <c r="F474">
        <v>143144.88</v>
      </c>
      <c r="G474">
        <v>143144.88</v>
      </c>
      <c r="H474">
        <v>141222.94</v>
      </c>
      <c r="I474">
        <v>141253.45000000001</v>
      </c>
      <c r="J474" s="5"/>
      <c r="L474" s="80">
        <v>44705</v>
      </c>
      <c r="M474" s="28">
        <v>5489.28</v>
      </c>
      <c r="N474" s="28">
        <v>5504.56</v>
      </c>
      <c r="O474" s="28">
        <v>5416.28</v>
      </c>
      <c r="P474" s="81">
        <v>5467.21</v>
      </c>
    </row>
    <row r="475" spans="5:16" x14ac:dyDescent="0.25">
      <c r="E475" s="78">
        <v>44670</v>
      </c>
      <c r="F475">
        <v>143053.35999999999</v>
      </c>
      <c r="G475">
        <v>143315.72</v>
      </c>
      <c r="H475">
        <v>141711.04999999999</v>
      </c>
      <c r="I475">
        <v>142736.07999999999</v>
      </c>
      <c r="J475" s="5"/>
      <c r="L475" s="80">
        <v>44704</v>
      </c>
      <c r="M475" s="28">
        <v>5496.07</v>
      </c>
      <c r="N475" s="28">
        <v>5504</v>
      </c>
      <c r="O475" s="28">
        <v>5429.3</v>
      </c>
      <c r="P475" s="81">
        <v>5462.12</v>
      </c>
    </row>
    <row r="476" spans="5:16" x14ac:dyDescent="0.25">
      <c r="E476" s="78">
        <v>44669</v>
      </c>
      <c r="F476">
        <v>143748.92000000001</v>
      </c>
      <c r="G476">
        <v>144267.54</v>
      </c>
      <c r="H476">
        <v>142906.92000000001</v>
      </c>
      <c r="I476">
        <v>143535.37</v>
      </c>
      <c r="J476" s="5"/>
      <c r="L476" s="80">
        <v>44701</v>
      </c>
      <c r="M476" s="28">
        <v>5567.94</v>
      </c>
      <c r="N476" s="28">
        <v>5586.62</v>
      </c>
      <c r="O476" s="28">
        <v>5507.96</v>
      </c>
      <c r="P476" s="81">
        <v>5539.08</v>
      </c>
    </row>
    <row r="477" spans="5:16" x14ac:dyDescent="0.25">
      <c r="E477" s="78">
        <v>44665</v>
      </c>
      <c r="F477">
        <v>144883.78</v>
      </c>
      <c r="G477">
        <v>145048.51</v>
      </c>
      <c r="H477">
        <v>143474.35</v>
      </c>
      <c r="I477">
        <v>143761.12</v>
      </c>
      <c r="J477" s="5"/>
      <c r="L477" s="80">
        <v>44700</v>
      </c>
      <c r="M477" s="28">
        <v>5609.25</v>
      </c>
      <c r="N477" s="28">
        <v>5629.63</v>
      </c>
      <c r="O477" s="28">
        <v>5541.35</v>
      </c>
      <c r="P477" s="81">
        <v>5601.9</v>
      </c>
    </row>
    <row r="478" spans="5:16" x14ac:dyDescent="0.25">
      <c r="E478" s="78">
        <v>44664</v>
      </c>
      <c r="F478">
        <v>145060.72</v>
      </c>
      <c r="G478">
        <v>145774.57999999999</v>
      </c>
      <c r="H478">
        <v>144359.06</v>
      </c>
      <c r="I478">
        <v>145188.85</v>
      </c>
      <c r="J478" s="5"/>
      <c r="L478" s="80">
        <v>44699</v>
      </c>
      <c r="M478" s="28">
        <v>5630.76</v>
      </c>
      <c r="N478" s="28">
        <v>5679.99</v>
      </c>
      <c r="O478" s="28">
        <v>5592.28</v>
      </c>
      <c r="P478" s="81">
        <v>5643.77</v>
      </c>
    </row>
    <row r="479" spans="5:16" x14ac:dyDescent="0.25">
      <c r="E479" s="78">
        <v>44663</v>
      </c>
      <c r="F479">
        <v>145633.56</v>
      </c>
      <c r="G479">
        <v>147041.03</v>
      </c>
      <c r="H479">
        <v>143940.85999999999</v>
      </c>
      <c r="I479">
        <v>144529.9</v>
      </c>
      <c r="J479" s="5"/>
      <c r="L479" s="80">
        <v>44698</v>
      </c>
      <c r="M479" s="28">
        <v>5693.01</v>
      </c>
      <c r="N479" s="28">
        <v>5696.4</v>
      </c>
      <c r="O479" s="28">
        <v>5599.07</v>
      </c>
      <c r="P479" s="81">
        <v>5613.22</v>
      </c>
    </row>
    <row r="480" spans="5:16" x14ac:dyDescent="0.25">
      <c r="E480" s="78">
        <v>44662</v>
      </c>
      <c r="F480">
        <v>145838.17000000001</v>
      </c>
      <c r="G480">
        <v>146117.18</v>
      </c>
      <c r="H480">
        <v>144784.10999999999</v>
      </c>
      <c r="I480">
        <v>145075.53</v>
      </c>
      <c r="J480" s="5"/>
      <c r="L480" s="80">
        <v>44697</v>
      </c>
      <c r="M480" s="28">
        <v>5773.37</v>
      </c>
      <c r="N480" s="28">
        <v>5803.93</v>
      </c>
      <c r="O480" s="28">
        <v>5721.3</v>
      </c>
      <c r="P480" s="81">
        <v>5753.56</v>
      </c>
    </row>
    <row r="481" spans="5:16" x14ac:dyDescent="0.25">
      <c r="E481" s="78">
        <v>44659</v>
      </c>
      <c r="F481">
        <v>147754.07</v>
      </c>
      <c r="G481">
        <v>147754.07</v>
      </c>
      <c r="H481">
        <v>145726.56</v>
      </c>
      <c r="I481">
        <v>146762.01999999999</v>
      </c>
      <c r="J481" s="5"/>
      <c r="L481" s="80">
        <v>44694</v>
      </c>
      <c r="M481" s="28">
        <v>5828.83</v>
      </c>
      <c r="N481" s="28">
        <v>5858.25</v>
      </c>
      <c r="O481" s="28">
        <v>5739.98</v>
      </c>
      <c r="P481" s="81">
        <v>5758.65</v>
      </c>
    </row>
    <row r="482" spans="5:16" x14ac:dyDescent="0.25">
      <c r="E482" s="78">
        <v>44658</v>
      </c>
      <c r="F482">
        <v>147165.04</v>
      </c>
      <c r="G482">
        <v>148101.29</v>
      </c>
      <c r="H482">
        <v>145751.35999999999</v>
      </c>
      <c r="I482">
        <v>147506.06</v>
      </c>
      <c r="J482" s="5"/>
      <c r="L482" s="80">
        <v>44693</v>
      </c>
      <c r="M482" s="28">
        <v>5889.38</v>
      </c>
      <c r="N482" s="28">
        <v>5928.42</v>
      </c>
      <c r="O482" s="28">
        <v>5811.28</v>
      </c>
      <c r="P482" s="81">
        <v>5841.84</v>
      </c>
    </row>
    <row r="483" spans="5:16" x14ac:dyDescent="0.25">
      <c r="E483" s="78">
        <v>44657</v>
      </c>
      <c r="F483">
        <v>146917.03</v>
      </c>
      <c r="G483">
        <v>147388.25</v>
      </c>
      <c r="H483">
        <v>144994.92000000001</v>
      </c>
      <c r="I483">
        <v>146749.62</v>
      </c>
      <c r="J483" s="5"/>
      <c r="L483" s="80">
        <v>44692</v>
      </c>
      <c r="M483" s="28">
        <v>5809.02</v>
      </c>
      <c r="N483" s="28">
        <v>5888.81</v>
      </c>
      <c r="O483" s="28">
        <v>5799.4</v>
      </c>
      <c r="P483" s="81">
        <v>5854.29</v>
      </c>
    </row>
    <row r="484" spans="5:16" x14ac:dyDescent="0.25">
      <c r="E484" s="78">
        <v>44656</v>
      </c>
      <c r="F484">
        <v>150655.82999999999</v>
      </c>
      <c r="G484">
        <v>151207.66</v>
      </c>
      <c r="H484">
        <v>147320.04999999999</v>
      </c>
      <c r="I484">
        <v>147828.48000000001</v>
      </c>
      <c r="J484" s="5"/>
      <c r="L484" s="80">
        <v>44691</v>
      </c>
      <c r="M484" s="28">
        <v>5884.28</v>
      </c>
      <c r="N484" s="28">
        <v>5884.85</v>
      </c>
      <c r="O484" s="28">
        <v>5820.9</v>
      </c>
      <c r="P484" s="81">
        <v>5845.8</v>
      </c>
    </row>
    <row r="485" spans="5:16" x14ac:dyDescent="0.25">
      <c r="E485" s="78">
        <v>44655</v>
      </c>
      <c r="F485">
        <v>151393.67000000001</v>
      </c>
      <c r="G485">
        <v>151629.28</v>
      </c>
      <c r="H485">
        <v>150097.79999999999</v>
      </c>
      <c r="I485">
        <v>150693.03</v>
      </c>
      <c r="J485" s="5"/>
      <c r="L485" s="80">
        <v>44690</v>
      </c>
      <c r="M485" s="28">
        <v>5862.78</v>
      </c>
      <c r="N485" s="28">
        <v>5883.15</v>
      </c>
      <c r="O485" s="28">
        <v>5814.68</v>
      </c>
      <c r="P485" s="81">
        <v>5883.15</v>
      </c>
    </row>
    <row r="486" spans="5:16" x14ac:dyDescent="0.25">
      <c r="E486" s="78">
        <v>44652</v>
      </c>
      <c r="F486">
        <v>150010.99</v>
      </c>
      <c r="G486">
        <v>151567.28</v>
      </c>
      <c r="H486">
        <v>149868.39000000001</v>
      </c>
      <c r="I486">
        <v>151288.26</v>
      </c>
      <c r="J486" s="5"/>
      <c r="L486" s="80">
        <v>44687</v>
      </c>
      <c r="M486" s="28">
        <v>5726.96</v>
      </c>
      <c r="N486" s="28">
        <v>5832.22</v>
      </c>
      <c r="O486" s="28">
        <v>5710.55</v>
      </c>
      <c r="P486" s="81">
        <v>5790.91</v>
      </c>
    </row>
    <row r="487" spans="5:16" x14ac:dyDescent="0.25">
      <c r="E487" s="78">
        <v>44651</v>
      </c>
      <c r="F487">
        <v>149632.76999999999</v>
      </c>
      <c r="G487">
        <v>150451.22</v>
      </c>
      <c r="H487">
        <v>149080.94</v>
      </c>
      <c r="I487">
        <v>149366.16</v>
      </c>
      <c r="J487" s="5"/>
      <c r="L487" s="80">
        <v>44686</v>
      </c>
      <c r="M487" s="28">
        <v>5647.74</v>
      </c>
      <c r="N487" s="28">
        <v>5769.97</v>
      </c>
      <c r="O487" s="28">
        <v>5627.36</v>
      </c>
      <c r="P487" s="81">
        <v>5735.45</v>
      </c>
    </row>
    <row r="488" spans="5:16" x14ac:dyDescent="0.25">
      <c r="E488" s="78">
        <v>44650</v>
      </c>
      <c r="F488">
        <v>148876.32999999999</v>
      </c>
      <c r="G488">
        <v>150265.21</v>
      </c>
      <c r="H488">
        <v>148870.13</v>
      </c>
      <c r="I488">
        <v>149893.19</v>
      </c>
      <c r="J488" s="5"/>
      <c r="L488" s="80">
        <v>44685</v>
      </c>
      <c r="M488" s="28">
        <v>5676.03</v>
      </c>
      <c r="N488" s="28">
        <v>5748.47</v>
      </c>
      <c r="O488" s="28">
        <v>5584.35</v>
      </c>
      <c r="P488" s="81">
        <v>5615.48</v>
      </c>
    </row>
    <row r="489" spans="5:16" x14ac:dyDescent="0.25">
      <c r="E489" s="78">
        <v>44649</v>
      </c>
      <c r="F489">
        <v>149037.54</v>
      </c>
      <c r="G489">
        <v>150519.42000000001</v>
      </c>
      <c r="H489">
        <v>148814.32999999999</v>
      </c>
      <c r="I489">
        <v>149316.56</v>
      </c>
      <c r="J489" s="5"/>
      <c r="L489" s="80">
        <v>44684</v>
      </c>
      <c r="M489" s="28">
        <v>5752.43</v>
      </c>
      <c r="N489" s="28">
        <v>5768.27</v>
      </c>
      <c r="O489" s="28">
        <v>5659.62</v>
      </c>
      <c r="P489" s="81">
        <v>5662.45</v>
      </c>
    </row>
    <row r="490" spans="5:16" x14ac:dyDescent="0.25">
      <c r="E490" s="78">
        <v>44648</v>
      </c>
      <c r="F490">
        <v>148622.12</v>
      </c>
      <c r="G490">
        <v>149087.14000000001</v>
      </c>
      <c r="H490">
        <v>147041.03</v>
      </c>
      <c r="I490">
        <v>148126.09</v>
      </c>
      <c r="J490" s="5"/>
      <c r="L490" s="80">
        <v>44683</v>
      </c>
      <c r="M490" s="28">
        <v>5673.77</v>
      </c>
      <c r="N490" s="28">
        <v>5816.38</v>
      </c>
      <c r="O490" s="28">
        <v>5670.94</v>
      </c>
      <c r="P490" s="81">
        <v>5806.19</v>
      </c>
    </row>
    <row r="491" spans="5:16" x14ac:dyDescent="0.25">
      <c r="E491" s="78">
        <v>44645</v>
      </c>
      <c r="F491">
        <v>148795.73000000001</v>
      </c>
      <c r="G491">
        <v>149223.54999999999</v>
      </c>
      <c r="H491">
        <v>147648.67000000001</v>
      </c>
      <c r="I491">
        <v>148535.31</v>
      </c>
      <c r="J491" s="5"/>
      <c r="L491" s="80">
        <v>44680</v>
      </c>
      <c r="M491" s="28">
        <v>5595.67</v>
      </c>
      <c r="N491" s="28">
        <v>5693.01</v>
      </c>
      <c r="O491" s="28">
        <v>5554.36</v>
      </c>
      <c r="P491" s="81">
        <v>5678.86</v>
      </c>
    </row>
    <row r="492" spans="5:16" x14ac:dyDescent="0.25">
      <c r="E492" s="78">
        <v>44644</v>
      </c>
      <c r="F492">
        <v>146743.42000000001</v>
      </c>
      <c r="G492">
        <v>148808.13</v>
      </c>
      <c r="H492">
        <v>146042.78</v>
      </c>
      <c r="I492">
        <v>148789.53</v>
      </c>
      <c r="J492" s="5"/>
      <c r="L492" s="80">
        <v>44679</v>
      </c>
      <c r="M492" s="28">
        <v>5708.32</v>
      </c>
      <c r="N492" s="28">
        <v>5774.09</v>
      </c>
      <c r="O492" s="28">
        <v>5648.83</v>
      </c>
      <c r="P492" s="81">
        <v>5652.26</v>
      </c>
    </row>
    <row r="493" spans="5:16" x14ac:dyDescent="0.25">
      <c r="E493" s="78">
        <v>44643</v>
      </c>
      <c r="F493">
        <v>146141.98000000001</v>
      </c>
      <c r="G493">
        <v>147475.06</v>
      </c>
      <c r="H493">
        <v>145850.57</v>
      </c>
      <c r="I493">
        <v>146582.21</v>
      </c>
      <c r="J493" s="5"/>
      <c r="L493" s="80">
        <v>44678</v>
      </c>
      <c r="M493" s="28">
        <v>5710.6</v>
      </c>
      <c r="N493" s="28">
        <v>5770.66</v>
      </c>
      <c r="O493" s="28">
        <v>5641.97</v>
      </c>
      <c r="P493" s="81">
        <v>5683.72</v>
      </c>
    </row>
    <row r="494" spans="5:16" x14ac:dyDescent="0.25">
      <c r="E494" s="78">
        <v>44642</v>
      </c>
      <c r="F494">
        <v>145335.94</v>
      </c>
      <c r="G494">
        <v>146669.01</v>
      </c>
      <c r="H494">
        <v>144994.92000000001</v>
      </c>
      <c r="I494">
        <v>146619.41</v>
      </c>
      <c r="J494" s="5"/>
      <c r="L494" s="80">
        <v>44677</v>
      </c>
      <c r="M494" s="28">
        <v>5616.8</v>
      </c>
      <c r="N494" s="28">
        <v>5730.05</v>
      </c>
      <c r="O494" s="28">
        <v>5603.65</v>
      </c>
      <c r="P494" s="81">
        <v>5727.76</v>
      </c>
    </row>
    <row r="495" spans="5:16" x14ac:dyDescent="0.25">
      <c r="E495" s="78">
        <v>44641</v>
      </c>
      <c r="F495">
        <v>143482.04</v>
      </c>
      <c r="G495">
        <v>145311.14000000001</v>
      </c>
      <c r="H495">
        <v>143320.82999999999</v>
      </c>
      <c r="I495">
        <v>145261.54</v>
      </c>
      <c r="J495" s="5"/>
      <c r="L495" s="80">
        <v>44676</v>
      </c>
      <c r="M495" s="28">
        <v>5524.14</v>
      </c>
      <c r="N495" s="28">
        <v>5670.57</v>
      </c>
      <c r="O495" s="28">
        <v>5503.55</v>
      </c>
      <c r="P495" s="81">
        <v>5588.77</v>
      </c>
    </row>
    <row r="496" spans="5:16" x14ac:dyDescent="0.25">
      <c r="E496" s="78">
        <v>44638</v>
      </c>
      <c r="F496">
        <v>140400.47</v>
      </c>
      <c r="G496">
        <v>143959.46</v>
      </c>
      <c r="H496">
        <v>140220.66</v>
      </c>
      <c r="I496">
        <v>143717.65</v>
      </c>
      <c r="J496" s="5"/>
      <c r="L496" s="80">
        <v>44673</v>
      </c>
      <c r="M496" s="28">
        <v>5375.43</v>
      </c>
      <c r="N496" s="28">
        <v>5547.02</v>
      </c>
      <c r="O496" s="28">
        <v>5355.41</v>
      </c>
      <c r="P496" s="81">
        <v>5502.41</v>
      </c>
    </row>
    <row r="497" spans="5:16" x14ac:dyDescent="0.25">
      <c r="E497" s="78">
        <v>44637</v>
      </c>
      <c r="F497">
        <v>138670.57999999999</v>
      </c>
      <c r="G497">
        <v>141336.72</v>
      </c>
      <c r="H497">
        <v>138391.56</v>
      </c>
      <c r="I497">
        <v>141119.71</v>
      </c>
      <c r="J497" s="5"/>
      <c r="L497" s="80">
        <v>44671</v>
      </c>
      <c r="M497" s="28">
        <v>5331.96</v>
      </c>
      <c r="N497" s="28">
        <v>5366.85</v>
      </c>
      <c r="O497" s="28">
        <v>5285.63</v>
      </c>
      <c r="P497" s="81">
        <v>5301.64</v>
      </c>
    </row>
    <row r="498" spans="5:16" x14ac:dyDescent="0.25">
      <c r="E498" s="78">
        <v>44636</v>
      </c>
      <c r="F498">
        <v>138000.94</v>
      </c>
      <c r="G498">
        <v>139259.60999999999</v>
      </c>
      <c r="H498">
        <v>136233.84</v>
      </c>
      <c r="I498">
        <v>139259.60999999999</v>
      </c>
      <c r="J498" s="5"/>
      <c r="L498" s="80">
        <v>44670</v>
      </c>
      <c r="M498" s="28">
        <v>5354.84</v>
      </c>
      <c r="N498" s="28">
        <v>5376.57</v>
      </c>
      <c r="O498" s="28">
        <v>5323.95</v>
      </c>
      <c r="P498" s="81">
        <v>5355.41</v>
      </c>
    </row>
    <row r="499" spans="5:16" x14ac:dyDescent="0.25">
      <c r="E499" s="78">
        <v>44635</v>
      </c>
      <c r="F499">
        <v>137151.49</v>
      </c>
      <c r="G499">
        <v>137176.29</v>
      </c>
      <c r="H499">
        <v>134634.15</v>
      </c>
      <c r="I499">
        <v>136029.23000000001</v>
      </c>
      <c r="J499" s="5"/>
      <c r="L499" s="80">
        <v>44669</v>
      </c>
      <c r="M499" s="28">
        <v>5382.29</v>
      </c>
      <c r="N499" s="28">
        <v>5404.6</v>
      </c>
      <c r="O499" s="28">
        <v>5331.38</v>
      </c>
      <c r="P499" s="81">
        <v>5341.11</v>
      </c>
    </row>
    <row r="500" spans="5:16" x14ac:dyDescent="0.25">
      <c r="E500" s="78">
        <v>44634</v>
      </c>
      <c r="F500">
        <v>139650.23000000001</v>
      </c>
      <c r="G500">
        <v>140487.26999999999</v>
      </c>
      <c r="H500">
        <v>137027.49</v>
      </c>
      <c r="I500">
        <v>137374.70000000001</v>
      </c>
      <c r="J500" s="5"/>
      <c r="L500" s="80">
        <v>44665</v>
      </c>
      <c r="M500" s="28">
        <v>5392.59</v>
      </c>
      <c r="N500" s="28">
        <v>5444.06</v>
      </c>
      <c r="O500" s="28">
        <v>5382.86</v>
      </c>
      <c r="P500" s="81">
        <v>5396.59</v>
      </c>
    </row>
    <row r="501" spans="5:16" x14ac:dyDescent="0.25">
      <c r="E501" s="78">
        <v>44631</v>
      </c>
      <c r="F501">
        <v>143618.45000000001</v>
      </c>
      <c r="G501">
        <v>143630.85</v>
      </c>
      <c r="H501">
        <v>139067.4</v>
      </c>
      <c r="I501">
        <v>140003.65</v>
      </c>
      <c r="J501" s="5"/>
      <c r="L501" s="80">
        <v>44664</v>
      </c>
      <c r="M501" s="28">
        <v>5370.85</v>
      </c>
      <c r="N501" s="28">
        <v>5405.17</v>
      </c>
      <c r="O501" s="28">
        <v>5345.11</v>
      </c>
      <c r="P501" s="81">
        <v>5389.73</v>
      </c>
    </row>
    <row r="502" spans="5:16" x14ac:dyDescent="0.25">
      <c r="E502" s="78">
        <v>44630</v>
      </c>
      <c r="F502">
        <v>141584.73000000001</v>
      </c>
      <c r="G502">
        <v>142173.76999999999</v>
      </c>
      <c r="H502">
        <v>139836.24</v>
      </c>
      <c r="I502">
        <v>142124.16</v>
      </c>
      <c r="J502" s="5"/>
      <c r="L502" s="80">
        <v>44663</v>
      </c>
      <c r="M502" s="28">
        <v>5389.15</v>
      </c>
      <c r="N502" s="28">
        <v>5395.45</v>
      </c>
      <c r="O502" s="28">
        <v>5311.94</v>
      </c>
      <c r="P502" s="81">
        <v>5370.28</v>
      </c>
    </row>
    <row r="503" spans="5:16" x14ac:dyDescent="0.25">
      <c r="E503" s="78">
        <v>44629</v>
      </c>
      <c r="F503">
        <v>140729.09</v>
      </c>
      <c r="G503">
        <v>142756.6</v>
      </c>
      <c r="H503">
        <v>139718.43</v>
      </c>
      <c r="I503">
        <v>142359.78</v>
      </c>
      <c r="J503" s="5"/>
      <c r="L503" s="80">
        <v>44662</v>
      </c>
      <c r="M503" s="28">
        <v>5411.46</v>
      </c>
      <c r="N503" s="28">
        <v>5449.21</v>
      </c>
      <c r="O503" s="28">
        <v>5378.29</v>
      </c>
      <c r="P503" s="81">
        <v>5393.16</v>
      </c>
    </row>
    <row r="504" spans="5:16" x14ac:dyDescent="0.25">
      <c r="E504" s="78">
        <v>44628</v>
      </c>
      <c r="F504">
        <v>139947.85</v>
      </c>
      <c r="G504">
        <v>140927.5</v>
      </c>
      <c r="H504">
        <v>138875.19</v>
      </c>
      <c r="I504">
        <v>138875.19</v>
      </c>
      <c r="J504" s="5"/>
      <c r="L504" s="80">
        <v>44659</v>
      </c>
      <c r="M504" s="28">
        <v>5457.79</v>
      </c>
      <c r="N504" s="28">
        <v>5512.7</v>
      </c>
      <c r="O504" s="28">
        <v>5398.31</v>
      </c>
      <c r="P504" s="81">
        <v>5404.03</v>
      </c>
    </row>
    <row r="505" spans="5:16" x14ac:dyDescent="0.25">
      <c r="E505" s="78">
        <v>44627</v>
      </c>
      <c r="F505">
        <v>142793.79999999999</v>
      </c>
      <c r="G505">
        <v>143438.64000000001</v>
      </c>
      <c r="H505">
        <v>138701.57999999999</v>
      </c>
      <c r="I505">
        <v>138701.57999999999</v>
      </c>
      <c r="J505" s="5"/>
      <c r="L505" s="80">
        <v>44658</v>
      </c>
      <c r="M505" s="28">
        <v>5418.32</v>
      </c>
      <c r="N505" s="28">
        <v>5490.97</v>
      </c>
      <c r="O505" s="28">
        <v>5396.02</v>
      </c>
      <c r="P505" s="81">
        <v>5472.66</v>
      </c>
    </row>
    <row r="506" spans="5:16" x14ac:dyDescent="0.25">
      <c r="E506" s="78">
        <v>44624</v>
      </c>
      <c r="F506">
        <v>143562.64000000001</v>
      </c>
      <c r="G506">
        <v>144077.26999999999</v>
      </c>
      <c r="H506">
        <v>142049.76</v>
      </c>
      <c r="I506">
        <v>143364.23000000001</v>
      </c>
      <c r="J506" s="5"/>
      <c r="L506" s="80">
        <v>44657</v>
      </c>
      <c r="M506" s="28">
        <v>5353.12</v>
      </c>
      <c r="N506" s="28">
        <v>5439.49</v>
      </c>
      <c r="O506" s="28">
        <v>5349.12</v>
      </c>
      <c r="P506" s="81">
        <v>5435.48</v>
      </c>
    </row>
    <row r="507" spans="5:16" x14ac:dyDescent="0.25">
      <c r="E507" s="78">
        <v>44623</v>
      </c>
      <c r="F507">
        <v>144585.70000000001</v>
      </c>
      <c r="G507">
        <v>145255.32999999999</v>
      </c>
      <c r="H507">
        <v>144095.87</v>
      </c>
      <c r="I507">
        <v>144598.1</v>
      </c>
      <c r="J507" s="5"/>
      <c r="L507" s="80">
        <v>44656</v>
      </c>
      <c r="M507" s="28">
        <v>5290.77</v>
      </c>
      <c r="N507" s="28">
        <v>5382.29</v>
      </c>
      <c r="O507" s="28">
        <v>5278.19</v>
      </c>
      <c r="P507" s="81">
        <v>5359.98</v>
      </c>
    </row>
    <row r="508" spans="5:16" x14ac:dyDescent="0.25">
      <c r="E508" s="78">
        <v>44622</v>
      </c>
      <c r="F508">
        <v>143091.42000000001</v>
      </c>
      <c r="G508">
        <v>144678.70000000001</v>
      </c>
      <c r="H508">
        <v>142781.4</v>
      </c>
      <c r="I508">
        <v>144591.9</v>
      </c>
      <c r="J508" s="5"/>
      <c r="L508" s="80">
        <v>44655</v>
      </c>
      <c r="M508" s="28">
        <v>5360.56</v>
      </c>
      <c r="N508" s="28">
        <v>5385.72</v>
      </c>
      <c r="O508" s="28">
        <v>5286.77</v>
      </c>
      <c r="P508" s="81">
        <v>5295.35</v>
      </c>
    </row>
    <row r="509" spans="5:16" x14ac:dyDescent="0.25">
      <c r="E509" s="78">
        <v>44617</v>
      </c>
      <c r="F509">
        <v>139606.82999999999</v>
      </c>
      <c r="G509">
        <v>141962.96</v>
      </c>
      <c r="H509">
        <v>138583.76999999999</v>
      </c>
      <c r="I509">
        <v>141677.74</v>
      </c>
      <c r="J509" s="5"/>
      <c r="L509" s="80">
        <v>44652</v>
      </c>
      <c r="M509" s="28">
        <v>5457.22</v>
      </c>
      <c r="N509" s="28">
        <v>5462.37</v>
      </c>
      <c r="O509" s="28">
        <v>5362.84</v>
      </c>
      <c r="P509" s="81">
        <v>5366.85</v>
      </c>
    </row>
    <row r="510" spans="5:16" x14ac:dyDescent="0.25">
      <c r="E510" s="78">
        <v>44616</v>
      </c>
      <c r="F510">
        <v>137182.49</v>
      </c>
      <c r="G510">
        <v>139960.25</v>
      </c>
      <c r="H510">
        <v>136506.66</v>
      </c>
      <c r="I510">
        <v>139780.44</v>
      </c>
      <c r="J510" s="5"/>
      <c r="L510" s="80">
        <v>44651</v>
      </c>
      <c r="M510" s="28">
        <v>5506.98</v>
      </c>
      <c r="N510" s="28">
        <v>5529.29</v>
      </c>
      <c r="O510" s="28">
        <v>5444.64</v>
      </c>
      <c r="P510" s="81">
        <v>5470.37</v>
      </c>
    </row>
    <row r="511" spans="5:16" x14ac:dyDescent="0.25">
      <c r="E511" s="78">
        <v>44615</v>
      </c>
      <c r="F511">
        <v>142254.37</v>
      </c>
      <c r="G511">
        <v>142738</v>
      </c>
      <c r="H511">
        <v>140047.04999999999</v>
      </c>
      <c r="I511">
        <v>140183.46</v>
      </c>
      <c r="J511" s="5"/>
      <c r="L511" s="80">
        <v>44650</v>
      </c>
      <c r="M511" s="28">
        <v>5493.75</v>
      </c>
      <c r="N511" s="28">
        <v>5528.92</v>
      </c>
      <c r="O511" s="28">
        <v>5454.53</v>
      </c>
      <c r="P511" s="81">
        <v>5503.55</v>
      </c>
    </row>
    <row r="512" spans="5:16" x14ac:dyDescent="0.25">
      <c r="E512" s="78">
        <v>44614</v>
      </c>
      <c r="F512">
        <v>140933.70000000001</v>
      </c>
      <c r="G512">
        <v>142359.78</v>
      </c>
      <c r="H512">
        <v>140859.29</v>
      </c>
      <c r="I512">
        <v>142359.78</v>
      </c>
      <c r="J512" s="5"/>
      <c r="L512" s="80">
        <v>44649</v>
      </c>
      <c r="M512" s="28">
        <v>5466.64</v>
      </c>
      <c r="N512" s="28">
        <v>5523.16</v>
      </c>
      <c r="O512" s="28">
        <v>5445.31</v>
      </c>
      <c r="P512" s="81">
        <v>5493.17</v>
      </c>
    </row>
    <row r="513" spans="5:16" x14ac:dyDescent="0.25">
      <c r="E513" s="78">
        <v>44613</v>
      </c>
      <c r="F513">
        <v>141907.15</v>
      </c>
      <c r="G513">
        <v>142421.78</v>
      </c>
      <c r="H513">
        <v>140090.45000000001</v>
      </c>
      <c r="I513">
        <v>140090.45000000001</v>
      </c>
      <c r="J513" s="5"/>
      <c r="L513" s="80">
        <v>44648</v>
      </c>
      <c r="M513" s="28">
        <v>5472.41</v>
      </c>
      <c r="N513" s="28">
        <v>5564.67</v>
      </c>
      <c r="O513" s="28">
        <v>5467.22</v>
      </c>
      <c r="P513" s="81">
        <v>5505.28</v>
      </c>
    </row>
    <row r="514" spans="5:16" x14ac:dyDescent="0.25">
      <c r="E514" s="78">
        <v>44610</v>
      </c>
      <c r="F514">
        <v>143072.82</v>
      </c>
      <c r="G514">
        <v>143630.85</v>
      </c>
      <c r="H514">
        <v>141454.53</v>
      </c>
      <c r="I514">
        <v>141547.53</v>
      </c>
      <c r="J514" s="5"/>
      <c r="L514" s="80">
        <v>44645</v>
      </c>
      <c r="M514" s="28">
        <v>5570.44</v>
      </c>
      <c r="N514" s="28">
        <v>5573.9</v>
      </c>
      <c r="O514" s="28">
        <v>5464.34</v>
      </c>
      <c r="P514" s="81">
        <v>5479.33</v>
      </c>
    </row>
    <row r="515" spans="5:16" x14ac:dyDescent="0.25">
      <c r="E515" s="78">
        <v>44609</v>
      </c>
      <c r="F515">
        <v>144281.88</v>
      </c>
      <c r="G515">
        <v>144622.9</v>
      </c>
      <c r="H515">
        <v>142384.57999999999</v>
      </c>
      <c r="I515">
        <v>142384.57999999999</v>
      </c>
      <c r="J515" s="5"/>
      <c r="L515" s="80">
        <v>44644</v>
      </c>
      <c r="M515" s="28">
        <v>5581.97</v>
      </c>
      <c r="N515" s="28">
        <v>5614.84</v>
      </c>
      <c r="O515" s="28">
        <v>5507.01</v>
      </c>
      <c r="P515" s="81">
        <v>5577.94</v>
      </c>
    </row>
    <row r="516" spans="5:16" x14ac:dyDescent="0.25">
      <c r="E516" s="78">
        <v>44608</v>
      </c>
      <c r="F516">
        <v>144226.07999999999</v>
      </c>
      <c r="G516">
        <v>145459.95000000001</v>
      </c>
      <c r="H516">
        <v>144170.28</v>
      </c>
      <c r="I516">
        <v>144715.91</v>
      </c>
      <c r="J516" s="5"/>
      <c r="L516" s="80">
        <v>44643</v>
      </c>
      <c r="M516" s="28">
        <v>5687.5</v>
      </c>
      <c r="N516" s="28">
        <v>5690.38</v>
      </c>
      <c r="O516" s="28">
        <v>5574.48</v>
      </c>
      <c r="P516" s="81">
        <v>5576.78</v>
      </c>
    </row>
    <row r="517" spans="5:16" x14ac:dyDescent="0.25">
      <c r="E517" s="78">
        <v>44607</v>
      </c>
      <c r="F517">
        <v>143789.62</v>
      </c>
      <c r="G517">
        <v>144529.9</v>
      </c>
      <c r="H517">
        <v>143017.97</v>
      </c>
      <c r="I517">
        <v>144529.9</v>
      </c>
      <c r="J517" s="5"/>
      <c r="L517" s="80">
        <v>44642</v>
      </c>
      <c r="M517" s="28">
        <v>5708.84</v>
      </c>
      <c r="N517" s="28">
        <v>5726.14</v>
      </c>
      <c r="O517" s="28">
        <v>5673.66</v>
      </c>
      <c r="P517" s="81">
        <v>5680</v>
      </c>
    </row>
    <row r="518" spans="5:16" x14ac:dyDescent="0.25">
      <c r="E518" s="78">
        <v>44606</v>
      </c>
      <c r="F518">
        <v>141907.54999999999</v>
      </c>
      <c r="G518">
        <v>143413.20000000001</v>
      </c>
      <c r="H518">
        <v>141631.51999999999</v>
      </c>
      <c r="I518">
        <v>142986.6</v>
      </c>
      <c r="J518" s="5"/>
      <c r="L518" s="80">
        <v>44641</v>
      </c>
      <c r="M518" s="28">
        <v>5812.63</v>
      </c>
      <c r="N518" s="28">
        <v>5820.71</v>
      </c>
      <c r="O518" s="28">
        <v>5706.53</v>
      </c>
      <c r="P518" s="81">
        <v>5715.76</v>
      </c>
    </row>
    <row r="519" spans="5:16" x14ac:dyDescent="0.25">
      <c r="E519" s="78">
        <v>44603</v>
      </c>
      <c r="F519">
        <v>142158.5</v>
      </c>
      <c r="G519">
        <v>144278.95000000001</v>
      </c>
      <c r="H519">
        <v>141913.82999999999</v>
      </c>
      <c r="I519">
        <v>142754.48000000001</v>
      </c>
      <c r="J519" s="5"/>
      <c r="L519" s="80">
        <v>44638</v>
      </c>
      <c r="M519" s="28">
        <v>5847.23</v>
      </c>
      <c r="N519" s="28">
        <v>5875.49</v>
      </c>
      <c r="O519" s="28">
        <v>5780.92</v>
      </c>
      <c r="P519" s="81">
        <v>5818.4</v>
      </c>
    </row>
    <row r="520" spans="5:16" x14ac:dyDescent="0.25">
      <c r="E520" s="78">
        <v>44602</v>
      </c>
      <c r="F520">
        <v>141280.20000000001</v>
      </c>
      <c r="G520">
        <v>143005.42000000001</v>
      </c>
      <c r="H520">
        <v>140841.04999999999</v>
      </c>
      <c r="I520">
        <v>142409.44</v>
      </c>
      <c r="J520" s="5"/>
      <c r="L520" s="80">
        <v>44637</v>
      </c>
      <c r="M520" s="28">
        <v>5880.68</v>
      </c>
      <c r="N520" s="28">
        <v>5914.12</v>
      </c>
      <c r="O520" s="28">
        <v>5822.44</v>
      </c>
      <c r="P520" s="81">
        <v>5838.58</v>
      </c>
    </row>
    <row r="521" spans="5:16" x14ac:dyDescent="0.25">
      <c r="E521" s="78">
        <v>44601</v>
      </c>
      <c r="F521">
        <v>141644.07</v>
      </c>
      <c r="G521">
        <v>142246.32999999999</v>
      </c>
      <c r="H521">
        <v>140383.07999999999</v>
      </c>
      <c r="I521">
        <v>141091.99</v>
      </c>
      <c r="J521" s="5"/>
      <c r="L521" s="80">
        <v>44636</v>
      </c>
      <c r="M521" s="28">
        <v>5949.88</v>
      </c>
      <c r="N521" s="28">
        <v>5972.94</v>
      </c>
      <c r="O521" s="28">
        <v>5876.07</v>
      </c>
      <c r="P521" s="81">
        <v>5885.29</v>
      </c>
    </row>
    <row r="522" spans="5:16" x14ac:dyDescent="0.25">
      <c r="E522" s="78">
        <v>44600</v>
      </c>
      <c r="F522">
        <v>140621.48000000001</v>
      </c>
      <c r="G522">
        <v>141487.23000000001</v>
      </c>
      <c r="H522">
        <v>139347.95000000001</v>
      </c>
      <c r="I522">
        <v>141487.23000000001</v>
      </c>
      <c r="J522" s="5"/>
      <c r="L522" s="80">
        <v>44635</v>
      </c>
      <c r="M522" s="28">
        <v>5917.01</v>
      </c>
      <c r="N522" s="28">
        <v>5991.97</v>
      </c>
      <c r="O522" s="28">
        <v>5903.74</v>
      </c>
      <c r="P522" s="81">
        <v>5981.59</v>
      </c>
    </row>
    <row r="523" spans="5:16" x14ac:dyDescent="0.25">
      <c r="E523" s="78">
        <v>44599</v>
      </c>
      <c r="F523">
        <v>141010.44</v>
      </c>
      <c r="G523">
        <v>141336.66</v>
      </c>
      <c r="H523">
        <v>140081.95000000001</v>
      </c>
      <c r="I523">
        <v>140866.15</v>
      </c>
      <c r="J523" s="5"/>
      <c r="L523" s="80">
        <v>44634</v>
      </c>
      <c r="M523" s="28">
        <v>5864.53</v>
      </c>
      <c r="N523" s="28">
        <v>5957.95</v>
      </c>
      <c r="O523" s="28">
        <v>5840.31</v>
      </c>
      <c r="P523" s="81">
        <v>5941.8</v>
      </c>
    </row>
    <row r="524" spans="5:16" x14ac:dyDescent="0.25">
      <c r="E524" s="78">
        <v>44596</v>
      </c>
      <c r="F524">
        <v>140521.1</v>
      </c>
      <c r="G524">
        <v>141405.67000000001</v>
      </c>
      <c r="H524">
        <v>138689.23000000001</v>
      </c>
      <c r="I524">
        <v>140966.51999999999</v>
      </c>
      <c r="J524" s="5"/>
      <c r="L524" s="80">
        <v>44631</v>
      </c>
      <c r="M524" s="28">
        <v>5794.18</v>
      </c>
      <c r="N524" s="28">
        <v>5894.52</v>
      </c>
      <c r="O524" s="28">
        <v>5781.49</v>
      </c>
      <c r="P524" s="81">
        <v>5886.45</v>
      </c>
    </row>
    <row r="525" spans="5:16" x14ac:dyDescent="0.25">
      <c r="E525" s="78">
        <v>44595</v>
      </c>
      <c r="F525">
        <v>139900.01999999999</v>
      </c>
      <c r="G525">
        <v>141480.95000000001</v>
      </c>
      <c r="H525">
        <v>139893.75</v>
      </c>
      <c r="I525">
        <v>141048.07999999999</v>
      </c>
      <c r="J525" s="5"/>
      <c r="L525" s="80">
        <v>44630</v>
      </c>
      <c r="M525" s="28">
        <v>5835.7</v>
      </c>
      <c r="N525" s="28">
        <v>5889.9</v>
      </c>
      <c r="O525" s="28">
        <v>5814.36</v>
      </c>
      <c r="P525" s="81">
        <v>5818.98</v>
      </c>
    </row>
    <row r="526" spans="5:16" x14ac:dyDescent="0.25">
      <c r="E526" s="78">
        <v>44594</v>
      </c>
      <c r="F526">
        <v>143225</v>
      </c>
      <c r="G526">
        <v>143413.20000000001</v>
      </c>
      <c r="H526">
        <v>140245.07</v>
      </c>
      <c r="I526">
        <v>140464.64000000001</v>
      </c>
      <c r="J526" s="5"/>
      <c r="L526" s="80">
        <v>44629</v>
      </c>
      <c r="M526" s="28">
        <v>5835.7</v>
      </c>
      <c r="N526" s="28">
        <v>5845.5</v>
      </c>
      <c r="O526" s="28">
        <v>5786.68</v>
      </c>
      <c r="P526" s="81">
        <v>5817.25</v>
      </c>
    </row>
    <row r="527" spans="5:16" x14ac:dyDescent="0.25">
      <c r="E527" s="78">
        <v>44593</v>
      </c>
      <c r="F527">
        <v>141524.87</v>
      </c>
      <c r="G527">
        <v>142785.85</v>
      </c>
      <c r="H527">
        <v>141035.53</v>
      </c>
      <c r="I527">
        <v>142698.01999999999</v>
      </c>
      <c r="J527" s="5"/>
      <c r="L527" s="80">
        <v>44628</v>
      </c>
      <c r="M527" s="28">
        <v>5902.59</v>
      </c>
      <c r="N527" s="28">
        <v>5922.2</v>
      </c>
      <c r="O527" s="28">
        <v>5858.19</v>
      </c>
      <c r="P527" s="81">
        <v>5873.18</v>
      </c>
    </row>
    <row r="528" spans="5:16" x14ac:dyDescent="0.25">
      <c r="E528" s="78">
        <v>44592</v>
      </c>
      <c r="F528">
        <v>141518.59</v>
      </c>
      <c r="G528">
        <v>141826</v>
      </c>
      <c r="H528">
        <v>139994.12</v>
      </c>
      <c r="I528">
        <v>141204.92000000001</v>
      </c>
      <c r="J528" s="5"/>
      <c r="L528" s="80">
        <v>44627</v>
      </c>
      <c r="M528" s="28">
        <v>5896.25</v>
      </c>
      <c r="N528" s="28">
        <v>5941.8</v>
      </c>
      <c r="O528" s="28">
        <v>5843.2</v>
      </c>
      <c r="P528" s="81">
        <v>5934.88</v>
      </c>
    </row>
    <row r="529" spans="5:16" x14ac:dyDescent="0.25">
      <c r="E529" s="78">
        <v>44589</v>
      </c>
      <c r="F529">
        <v>140953.98000000001</v>
      </c>
      <c r="G529">
        <v>142409.44</v>
      </c>
      <c r="H529">
        <v>140389.35999999999</v>
      </c>
      <c r="I529">
        <v>141154.73000000001</v>
      </c>
      <c r="J529" s="5"/>
      <c r="L529" s="80">
        <v>44624</v>
      </c>
      <c r="M529" s="28">
        <v>5869.15</v>
      </c>
      <c r="N529" s="28">
        <v>5926.81</v>
      </c>
      <c r="O529" s="28">
        <v>5840.89</v>
      </c>
      <c r="P529" s="81">
        <v>5886.45</v>
      </c>
    </row>
    <row r="530" spans="5:16" x14ac:dyDescent="0.25">
      <c r="E530" s="78">
        <v>44588</v>
      </c>
      <c r="F530">
        <v>140979.07</v>
      </c>
      <c r="G530">
        <v>142528.63</v>
      </c>
      <c r="H530">
        <v>140734.39999999999</v>
      </c>
      <c r="I530">
        <v>141719.35</v>
      </c>
      <c r="J530" s="5"/>
      <c r="L530" s="80">
        <v>44623</v>
      </c>
      <c r="M530" s="28">
        <v>5936.04</v>
      </c>
      <c r="N530" s="28">
        <v>5947.57</v>
      </c>
      <c r="O530" s="28">
        <v>5836.85</v>
      </c>
      <c r="P530" s="81">
        <v>5852.42</v>
      </c>
    </row>
    <row r="531" spans="5:16" x14ac:dyDescent="0.25">
      <c r="E531" s="78">
        <v>44587</v>
      </c>
      <c r="F531">
        <v>140056.85999999999</v>
      </c>
      <c r="G531">
        <v>142114.57999999999</v>
      </c>
      <c r="H531">
        <v>139762</v>
      </c>
      <c r="I531">
        <v>140627.75</v>
      </c>
      <c r="J531" s="5"/>
      <c r="L531" s="80">
        <v>44622</v>
      </c>
      <c r="M531" s="28">
        <v>6073.28</v>
      </c>
      <c r="N531" s="28">
        <v>6075.01</v>
      </c>
      <c r="O531" s="28">
        <v>5911.24</v>
      </c>
      <c r="P531" s="81">
        <v>5933.73</v>
      </c>
    </row>
    <row r="532" spans="5:16" x14ac:dyDescent="0.25">
      <c r="E532" s="78">
        <v>44586</v>
      </c>
      <c r="F532">
        <v>136010.42000000001</v>
      </c>
      <c r="G532">
        <v>139686.72</v>
      </c>
      <c r="H532">
        <v>135038.01999999999</v>
      </c>
      <c r="I532">
        <v>139021.72</v>
      </c>
      <c r="J532" s="5"/>
      <c r="L532" s="80">
        <v>44617</v>
      </c>
      <c r="M532" s="28">
        <v>5956.22</v>
      </c>
      <c r="N532" s="28">
        <v>6026.57</v>
      </c>
      <c r="O532" s="28">
        <v>5910.09</v>
      </c>
      <c r="P532" s="81">
        <v>6011</v>
      </c>
    </row>
    <row r="533" spans="5:16" x14ac:dyDescent="0.25">
      <c r="E533" s="78">
        <v>44585</v>
      </c>
      <c r="F533">
        <v>136669.15</v>
      </c>
      <c r="G533">
        <v>137202.4</v>
      </c>
      <c r="H533">
        <v>134410.67000000001</v>
      </c>
      <c r="I533">
        <v>136775.79999999999</v>
      </c>
      <c r="J533" s="5"/>
      <c r="L533" s="80">
        <v>44616</v>
      </c>
      <c r="M533" s="28">
        <v>5889.79</v>
      </c>
      <c r="N533" s="28">
        <v>6011.98</v>
      </c>
      <c r="O533" s="28">
        <v>5861.28</v>
      </c>
      <c r="P533" s="81">
        <v>5967.18</v>
      </c>
    </row>
    <row r="534" spans="5:16" x14ac:dyDescent="0.25">
      <c r="E534" s="78">
        <v>44582</v>
      </c>
      <c r="F534">
        <v>137321.59</v>
      </c>
      <c r="G534">
        <v>138557.48000000001</v>
      </c>
      <c r="H534">
        <v>136631.5</v>
      </c>
      <c r="I534">
        <v>137440.79</v>
      </c>
      <c r="J534" s="5"/>
      <c r="L534" s="80">
        <v>44615</v>
      </c>
      <c r="M534" s="28">
        <v>5877.58</v>
      </c>
      <c r="N534" s="28">
        <v>5882.23</v>
      </c>
      <c r="O534" s="28">
        <v>5815.32</v>
      </c>
      <c r="P534" s="81">
        <v>5835.68</v>
      </c>
    </row>
    <row r="535" spans="5:16" x14ac:dyDescent="0.25">
      <c r="E535" s="78">
        <v>44581</v>
      </c>
      <c r="F535">
        <v>137396.88</v>
      </c>
      <c r="G535">
        <v>138657.85999999999</v>
      </c>
      <c r="H535">
        <v>136506.03</v>
      </c>
      <c r="I535">
        <v>137754.47</v>
      </c>
      <c r="J535" s="5"/>
      <c r="L535" s="80">
        <v>44614</v>
      </c>
      <c r="M535" s="28">
        <v>5936.92</v>
      </c>
      <c r="N535" s="28">
        <v>5937.5</v>
      </c>
      <c r="O535" s="28">
        <v>5876.41</v>
      </c>
      <c r="P535" s="81">
        <v>5891.54</v>
      </c>
    </row>
    <row r="536" spans="5:16" x14ac:dyDescent="0.25">
      <c r="E536" s="78">
        <v>44580</v>
      </c>
      <c r="F536">
        <v>134969.01999999999</v>
      </c>
      <c r="G536">
        <v>137164.76</v>
      </c>
      <c r="H536">
        <v>134969.01999999999</v>
      </c>
      <c r="I536">
        <v>136512.31</v>
      </c>
      <c r="J536" s="5"/>
      <c r="L536" s="80">
        <v>44613</v>
      </c>
      <c r="M536" s="28">
        <v>5984.05</v>
      </c>
      <c r="N536" s="28">
        <v>6007.32</v>
      </c>
      <c r="O536" s="28">
        <v>5913.65</v>
      </c>
      <c r="P536" s="81">
        <v>5949.14</v>
      </c>
    </row>
    <row r="537" spans="5:16" x14ac:dyDescent="0.25">
      <c r="E537" s="78">
        <v>44579</v>
      </c>
      <c r="F537">
        <v>133344.17000000001</v>
      </c>
      <c r="G537">
        <v>135188.59</v>
      </c>
      <c r="H537">
        <v>133287.71</v>
      </c>
      <c r="I537">
        <v>134881.19</v>
      </c>
      <c r="J537" s="5"/>
      <c r="L537" s="80">
        <v>44610</v>
      </c>
      <c r="M537" s="28">
        <v>6023.03</v>
      </c>
      <c r="N537" s="28">
        <v>6025.94</v>
      </c>
      <c r="O537" s="28">
        <v>5954.38</v>
      </c>
      <c r="P537" s="81">
        <v>5988.12</v>
      </c>
    </row>
    <row r="538" spans="5:16" x14ac:dyDescent="0.25">
      <c r="E538" s="78">
        <v>44578</v>
      </c>
      <c r="F538">
        <v>135125.85</v>
      </c>
      <c r="G538">
        <v>135320.32999999999</v>
      </c>
      <c r="H538">
        <v>133896.24</v>
      </c>
      <c r="I538">
        <v>134266.38</v>
      </c>
      <c r="J538" s="5"/>
      <c r="L538" s="80">
        <v>44609</v>
      </c>
      <c r="M538" s="28">
        <v>6007.9</v>
      </c>
      <c r="N538" s="28">
        <v>6043.39</v>
      </c>
      <c r="O538" s="28">
        <v>5978.81</v>
      </c>
      <c r="P538" s="81">
        <v>6029.43</v>
      </c>
    </row>
    <row r="539" spans="5:16" x14ac:dyDescent="0.25">
      <c r="E539" s="78">
        <v>44575</v>
      </c>
      <c r="F539">
        <v>132986.57999999999</v>
      </c>
      <c r="G539">
        <v>135464.62</v>
      </c>
      <c r="H539">
        <v>132622.71</v>
      </c>
      <c r="I539">
        <v>135458.35</v>
      </c>
      <c r="J539" s="5"/>
      <c r="L539" s="80">
        <v>44608</v>
      </c>
      <c r="M539" s="28">
        <v>6017.21</v>
      </c>
      <c r="N539" s="28">
        <v>6041.65</v>
      </c>
      <c r="O539" s="28">
        <v>5977.65</v>
      </c>
      <c r="P539" s="81">
        <v>5993.36</v>
      </c>
    </row>
    <row r="540" spans="5:16" x14ac:dyDescent="0.25">
      <c r="E540" s="78">
        <v>44574</v>
      </c>
      <c r="F540">
        <v>133237.51999999999</v>
      </c>
      <c r="G540">
        <v>134266.38</v>
      </c>
      <c r="H540">
        <v>132559.97</v>
      </c>
      <c r="I540">
        <v>133344.17000000001</v>
      </c>
      <c r="J540" s="5"/>
      <c r="L540" s="80">
        <v>44607</v>
      </c>
      <c r="M540" s="28">
        <v>6061.43</v>
      </c>
      <c r="N540" s="28">
        <v>6089.94</v>
      </c>
      <c r="O540" s="28">
        <v>6020.7</v>
      </c>
      <c r="P540" s="81">
        <v>6020.7</v>
      </c>
    </row>
    <row r="541" spans="5:16" x14ac:dyDescent="0.25">
      <c r="E541" s="78">
        <v>44573</v>
      </c>
      <c r="F541">
        <v>131506.01999999999</v>
      </c>
      <c r="G541">
        <v>133877.42000000001</v>
      </c>
      <c r="H541">
        <v>130953.95</v>
      </c>
      <c r="I541">
        <v>133858.6</v>
      </c>
      <c r="J541" s="5"/>
      <c r="L541" s="80">
        <v>44606</v>
      </c>
      <c r="M541" s="28">
        <v>6133.58</v>
      </c>
      <c r="N541" s="28">
        <v>6149.29</v>
      </c>
      <c r="O541" s="28">
        <v>6066.67</v>
      </c>
      <c r="P541" s="81">
        <v>6081.21</v>
      </c>
    </row>
    <row r="542" spans="5:16" x14ac:dyDescent="0.25">
      <c r="E542" s="78">
        <v>44572</v>
      </c>
      <c r="F542">
        <v>129611.41</v>
      </c>
      <c r="G542">
        <v>131587.57999999999</v>
      </c>
      <c r="H542">
        <v>128701.75</v>
      </c>
      <c r="I542">
        <v>131493.47</v>
      </c>
      <c r="J542" s="5"/>
      <c r="L542" s="80">
        <v>44603</v>
      </c>
      <c r="M542" s="28">
        <v>6109.14</v>
      </c>
      <c r="N542" s="28">
        <v>6151.03</v>
      </c>
      <c r="O542" s="28">
        <v>6052.12</v>
      </c>
      <c r="P542" s="81">
        <v>6135.9</v>
      </c>
    </row>
    <row r="543" spans="5:16" x14ac:dyDescent="0.25">
      <c r="E543" s="78">
        <v>44571</v>
      </c>
      <c r="F543">
        <v>129228.72</v>
      </c>
      <c r="G543">
        <v>129736.88</v>
      </c>
      <c r="H543">
        <v>127723.07</v>
      </c>
      <c r="I543">
        <v>129674.14</v>
      </c>
      <c r="J543" s="5"/>
      <c r="L543" s="80">
        <v>44602</v>
      </c>
      <c r="M543" s="28">
        <v>6119.03</v>
      </c>
      <c r="N543" s="28">
        <v>6141.14</v>
      </c>
      <c r="O543" s="28">
        <v>6045.72</v>
      </c>
      <c r="P543" s="81">
        <v>6127.76</v>
      </c>
    </row>
    <row r="544" spans="5:16" x14ac:dyDescent="0.25">
      <c r="E544" s="78">
        <v>44568</v>
      </c>
      <c r="F544">
        <v>128582.55</v>
      </c>
      <c r="G544">
        <v>130081.92</v>
      </c>
      <c r="H544">
        <v>127810.9</v>
      </c>
      <c r="I544">
        <v>129736.88</v>
      </c>
      <c r="J544" s="5"/>
      <c r="L544" s="80">
        <v>44601</v>
      </c>
      <c r="M544" s="28">
        <v>6138.23</v>
      </c>
      <c r="N544" s="28">
        <v>6184.78</v>
      </c>
      <c r="O544" s="28">
        <v>6095.18</v>
      </c>
      <c r="P544" s="81">
        <v>6121.36</v>
      </c>
    </row>
    <row r="545" spans="5:16" x14ac:dyDescent="0.25">
      <c r="E545" s="78">
        <v>44567</v>
      </c>
      <c r="F545">
        <v>127980.29</v>
      </c>
      <c r="G545">
        <v>129454.57</v>
      </c>
      <c r="H545">
        <v>127547.41</v>
      </c>
      <c r="I545">
        <v>128607.64</v>
      </c>
      <c r="J545" s="5"/>
      <c r="L545" s="80">
        <v>44600</v>
      </c>
      <c r="M545" s="28">
        <v>6155.69</v>
      </c>
      <c r="N545" s="28">
        <v>6185.94</v>
      </c>
      <c r="O545" s="28">
        <v>6141.72</v>
      </c>
      <c r="P545" s="81">
        <v>6149.29</v>
      </c>
    </row>
    <row r="546" spans="5:16" x14ac:dyDescent="0.25">
      <c r="E546" s="78">
        <v>44566</v>
      </c>
      <c r="F546">
        <v>131248.79999999999</v>
      </c>
      <c r="G546">
        <v>131349.18</v>
      </c>
      <c r="H546">
        <v>127553.69</v>
      </c>
      <c r="I546">
        <v>127553.69</v>
      </c>
      <c r="J546" s="5"/>
      <c r="L546" s="80">
        <v>44599</v>
      </c>
      <c r="M546" s="28">
        <v>6214.45</v>
      </c>
      <c r="N546" s="28">
        <v>6227.83</v>
      </c>
      <c r="O546" s="28">
        <v>6141.72</v>
      </c>
      <c r="P546" s="81">
        <v>6153.36</v>
      </c>
    </row>
    <row r="547" spans="5:16" x14ac:dyDescent="0.25">
      <c r="E547" s="78">
        <v>44565</v>
      </c>
      <c r="F547">
        <v>132076.91</v>
      </c>
      <c r="G547">
        <v>132704.26999999999</v>
      </c>
      <c r="H547">
        <v>130539.89</v>
      </c>
      <c r="I547">
        <v>131022.96</v>
      </c>
      <c r="J547" s="5"/>
      <c r="L547" s="80">
        <v>44596</v>
      </c>
      <c r="M547" s="28">
        <v>6202.81</v>
      </c>
      <c r="N547" s="28">
        <v>6262.16</v>
      </c>
      <c r="O547" s="28">
        <v>6180.12</v>
      </c>
      <c r="P547" s="81">
        <v>6235.98</v>
      </c>
    </row>
    <row r="548" spans="5:16" x14ac:dyDescent="0.25">
      <c r="E548" s="78">
        <v>44564</v>
      </c>
      <c r="F548">
        <v>133444.54</v>
      </c>
      <c r="G548">
        <v>134554.96</v>
      </c>
      <c r="H548">
        <v>130928.85</v>
      </c>
      <c r="I548">
        <v>131430.74</v>
      </c>
      <c r="J548" s="5"/>
      <c r="L548" s="80">
        <v>44595</v>
      </c>
      <c r="M548" s="28">
        <v>6177.21</v>
      </c>
      <c r="N548" s="28">
        <v>6231.91</v>
      </c>
      <c r="O548" s="28">
        <v>6171.98</v>
      </c>
      <c r="P548" s="81">
        <v>6189.43</v>
      </c>
    </row>
    <row r="549" spans="5:16" x14ac:dyDescent="0.25">
      <c r="E549" s="78">
        <v>44560</v>
      </c>
      <c r="F549">
        <v>131932.62</v>
      </c>
      <c r="G549">
        <v>133607.66</v>
      </c>
      <c r="H549">
        <v>131932.62</v>
      </c>
      <c r="I549">
        <v>132892.47</v>
      </c>
      <c r="J549" s="5"/>
      <c r="L549" s="80">
        <v>44594</v>
      </c>
      <c r="M549" s="28">
        <v>6167.32</v>
      </c>
      <c r="N549" s="28">
        <v>6225.51</v>
      </c>
      <c r="O549" s="28">
        <v>6156.27</v>
      </c>
      <c r="P549" s="81">
        <v>6163.83</v>
      </c>
    </row>
    <row r="550" spans="5:16" x14ac:dyDescent="0.25">
      <c r="E550" s="78">
        <v>44559</v>
      </c>
      <c r="F550">
        <v>133124.59</v>
      </c>
      <c r="G550">
        <v>133544.92000000001</v>
      </c>
      <c r="H550">
        <v>131644.04</v>
      </c>
      <c r="I550">
        <v>131756.96</v>
      </c>
      <c r="J550" s="5"/>
      <c r="L550" s="80">
        <v>44593</v>
      </c>
      <c r="M550" s="28">
        <v>6204.56</v>
      </c>
      <c r="N550" s="28">
        <v>6231.32</v>
      </c>
      <c r="O550" s="28">
        <v>6167.9</v>
      </c>
      <c r="P550" s="81">
        <v>6169.07</v>
      </c>
    </row>
    <row r="551" spans="5:16" x14ac:dyDescent="0.25">
      <c r="E551" s="78">
        <v>44558</v>
      </c>
      <c r="F551">
        <v>134316.57</v>
      </c>
      <c r="G551">
        <v>134448.31</v>
      </c>
      <c r="H551">
        <v>132522.32999999999</v>
      </c>
      <c r="I551">
        <v>132898.75</v>
      </c>
      <c r="J551" s="5"/>
      <c r="L551" s="80">
        <v>44592</v>
      </c>
      <c r="M551" s="28">
        <v>6291.83</v>
      </c>
      <c r="N551" s="28">
        <v>6325.58</v>
      </c>
      <c r="O551" s="28">
        <v>6193.51</v>
      </c>
      <c r="P551" s="81">
        <v>6216.2</v>
      </c>
    </row>
    <row r="552" spans="5:16" x14ac:dyDescent="0.25">
      <c r="E552" s="78">
        <v>44557</v>
      </c>
      <c r="F552">
        <v>133055.57999999999</v>
      </c>
      <c r="G552">
        <v>134203.64000000001</v>
      </c>
      <c r="H552">
        <v>132930.10999999999</v>
      </c>
      <c r="I552">
        <v>134084.45000000001</v>
      </c>
      <c r="J552" s="5"/>
      <c r="L552" s="80">
        <v>44589</v>
      </c>
      <c r="M552" s="28">
        <v>6362.72</v>
      </c>
      <c r="N552" s="28">
        <v>6366.82</v>
      </c>
      <c r="O552" s="28">
        <v>6287.74</v>
      </c>
      <c r="P552" s="81">
        <v>6290.09</v>
      </c>
    </row>
    <row r="553" spans="5:16" x14ac:dyDescent="0.25">
      <c r="E553" s="78">
        <v>44553</v>
      </c>
      <c r="F553">
        <v>134260.1</v>
      </c>
      <c r="G553">
        <v>134573.78</v>
      </c>
      <c r="H553">
        <v>132566.25</v>
      </c>
      <c r="I553">
        <v>132566.25</v>
      </c>
      <c r="J553" s="5"/>
      <c r="L553" s="80">
        <v>44588</v>
      </c>
      <c r="M553" s="28">
        <v>6365.07</v>
      </c>
      <c r="N553" s="28">
        <v>6371.51</v>
      </c>
      <c r="O553" s="28">
        <v>6275.44</v>
      </c>
      <c r="P553" s="81">
        <v>6338.71</v>
      </c>
    </row>
    <row r="554" spans="5:16" x14ac:dyDescent="0.25">
      <c r="E554" s="78">
        <v>44552</v>
      </c>
      <c r="F554">
        <v>133758.22</v>
      </c>
      <c r="G554">
        <v>134329.10999999999</v>
      </c>
      <c r="H554">
        <v>132547.43</v>
      </c>
      <c r="I554">
        <v>134002.89000000001</v>
      </c>
      <c r="J554" s="5"/>
      <c r="L554" s="80">
        <v>44587</v>
      </c>
      <c r="M554" s="28">
        <v>6365.07</v>
      </c>
      <c r="N554" s="28">
        <v>6410.76</v>
      </c>
      <c r="O554" s="28">
        <v>6323.48</v>
      </c>
      <c r="P554" s="81">
        <v>6372.1</v>
      </c>
    </row>
    <row r="555" spans="5:16" x14ac:dyDescent="0.25">
      <c r="E555" s="78">
        <v>44551</v>
      </c>
      <c r="F555">
        <v>134736.89000000001</v>
      </c>
      <c r="G555">
        <v>134969.01999999999</v>
      </c>
      <c r="H555">
        <v>133400.63</v>
      </c>
      <c r="I555">
        <v>133814.68</v>
      </c>
      <c r="J555" s="5"/>
      <c r="L555" s="80">
        <v>44586</v>
      </c>
      <c r="M555" s="28">
        <v>6455.28</v>
      </c>
      <c r="N555" s="28">
        <v>6476.95</v>
      </c>
      <c r="O555" s="28">
        <v>6367.41</v>
      </c>
      <c r="P555" s="81">
        <v>6384.98</v>
      </c>
    </row>
    <row r="556" spans="5:16" x14ac:dyDescent="0.25">
      <c r="E556" s="78">
        <v>44550</v>
      </c>
      <c r="F556">
        <v>134416.94</v>
      </c>
      <c r="G556">
        <v>134755.71</v>
      </c>
      <c r="H556">
        <v>132610.16</v>
      </c>
      <c r="I556">
        <v>133751.95000000001</v>
      </c>
      <c r="J556" s="5"/>
      <c r="L556" s="80">
        <v>44585</v>
      </c>
      <c r="M556" s="28">
        <v>6432.43</v>
      </c>
      <c r="N556" s="28">
        <v>6482.81</v>
      </c>
      <c r="O556" s="28">
        <v>6416.03</v>
      </c>
      <c r="P556" s="81">
        <v>6436.53</v>
      </c>
    </row>
    <row r="557" spans="5:16" x14ac:dyDescent="0.25">
      <c r="E557" s="78">
        <v>44547</v>
      </c>
      <c r="F557">
        <v>137265.13</v>
      </c>
      <c r="G557">
        <v>137352.95999999999</v>
      </c>
      <c r="H557">
        <v>135401.89000000001</v>
      </c>
      <c r="I557">
        <v>136098.25</v>
      </c>
      <c r="J557" s="5"/>
      <c r="L557" s="80">
        <v>44582</v>
      </c>
      <c r="M557" s="28">
        <v>6384.4</v>
      </c>
      <c r="N557" s="28">
        <v>6426.57</v>
      </c>
      <c r="O557" s="28">
        <v>6342.22</v>
      </c>
      <c r="P557" s="81">
        <v>6412.52</v>
      </c>
    </row>
    <row r="558" spans="5:16" x14ac:dyDescent="0.25">
      <c r="E558" s="78">
        <v>44546</v>
      </c>
      <c r="F558">
        <v>137641.54</v>
      </c>
      <c r="G558">
        <v>138670.41</v>
      </c>
      <c r="H558">
        <v>136945.18</v>
      </c>
      <c r="I558">
        <v>137905.03</v>
      </c>
      <c r="J558" s="5"/>
      <c r="L558" s="80">
        <v>44581</v>
      </c>
      <c r="M558" s="28">
        <v>6389.08</v>
      </c>
      <c r="N558" s="28">
        <v>6413.1</v>
      </c>
      <c r="O558" s="28">
        <v>6315.28</v>
      </c>
      <c r="P558" s="81">
        <v>6365.65</v>
      </c>
    </row>
    <row r="559" spans="5:16" x14ac:dyDescent="0.25">
      <c r="E559" s="78">
        <v>44545</v>
      </c>
      <c r="F559">
        <v>136022.97</v>
      </c>
      <c r="G559">
        <v>136951.45000000001</v>
      </c>
      <c r="H559">
        <v>134473.41</v>
      </c>
      <c r="I559">
        <v>136882.45000000001</v>
      </c>
      <c r="J559" s="5"/>
      <c r="L559" s="80">
        <v>44580</v>
      </c>
      <c r="M559" s="28">
        <v>6519.13</v>
      </c>
      <c r="N559" s="28">
        <v>6522.06</v>
      </c>
      <c r="O559" s="28">
        <v>6386.74</v>
      </c>
      <c r="P559" s="81">
        <v>6390.26</v>
      </c>
    </row>
    <row r="560" spans="5:16" x14ac:dyDescent="0.25">
      <c r="E560" s="78">
        <v>44544</v>
      </c>
      <c r="F560">
        <v>136747.65</v>
      </c>
      <c r="G560">
        <v>139109.53</v>
      </c>
      <c r="H560">
        <v>135506.22</v>
      </c>
      <c r="I560">
        <v>135665.38</v>
      </c>
      <c r="J560" s="5"/>
      <c r="L560" s="80">
        <v>44579</v>
      </c>
      <c r="M560" s="28">
        <v>6508</v>
      </c>
      <c r="N560" s="28">
        <v>6559.55</v>
      </c>
      <c r="O560" s="28">
        <v>6468.16</v>
      </c>
      <c r="P560" s="81">
        <v>6539.63</v>
      </c>
    </row>
    <row r="561" spans="5:16" x14ac:dyDescent="0.25">
      <c r="E561" s="78">
        <v>44543</v>
      </c>
      <c r="F561">
        <v>138154.59</v>
      </c>
      <c r="G561">
        <v>139574.26999999999</v>
      </c>
      <c r="H561">
        <v>136645.79</v>
      </c>
      <c r="I561">
        <v>137314.23999999999</v>
      </c>
      <c r="J561" s="5"/>
      <c r="L561" s="80">
        <v>44578</v>
      </c>
      <c r="M561" s="28">
        <v>6505.65</v>
      </c>
      <c r="N561" s="28">
        <v>6515.03</v>
      </c>
      <c r="O561" s="28">
        <v>6458.79</v>
      </c>
      <c r="P561" s="81">
        <v>6481.05</v>
      </c>
    </row>
    <row r="562" spans="5:16" x14ac:dyDescent="0.25">
      <c r="E562" s="78">
        <v>44540</v>
      </c>
      <c r="F562">
        <v>136251.07999999999</v>
      </c>
      <c r="G562">
        <v>138097.29999999999</v>
      </c>
      <c r="H562">
        <v>136251.07999999999</v>
      </c>
      <c r="I562">
        <v>137524.32999999999</v>
      </c>
      <c r="J562" s="5"/>
      <c r="L562" s="80">
        <v>44575</v>
      </c>
      <c r="M562" s="28">
        <v>6500.97</v>
      </c>
      <c r="N562" s="28">
        <v>6527.91</v>
      </c>
      <c r="O562" s="28">
        <v>6474.61</v>
      </c>
      <c r="P562" s="81">
        <v>6504.48</v>
      </c>
    </row>
    <row r="563" spans="5:16" x14ac:dyDescent="0.25">
      <c r="E563" s="78">
        <v>44539</v>
      </c>
      <c r="F563">
        <v>136747.65</v>
      </c>
      <c r="G563">
        <v>137097.79</v>
      </c>
      <c r="H563">
        <v>134907.79</v>
      </c>
      <c r="I563">
        <v>135474.39000000001</v>
      </c>
      <c r="J563" s="5"/>
      <c r="L563" s="80">
        <v>44574</v>
      </c>
      <c r="M563" s="28">
        <v>6530.26</v>
      </c>
      <c r="N563" s="28">
        <v>6533.19</v>
      </c>
      <c r="O563" s="28">
        <v>6468.16</v>
      </c>
      <c r="P563" s="81">
        <v>6499.8</v>
      </c>
    </row>
    <row r="564" spans="5:16" x14ac:dyDescent="0.25">
      <c r="E564" s="78">
        <v>44538</v>
      </c>
      <c r="F564">
        <v>138084.56</v>
      </c>
      <c r="G564">
        <v>138517.47</v>
      </c>
      <c r="H564">
        <v>136855.87</v>
      </c>
      <c r="I564">
        <v>138020.9</v>
      </c>
      <c r="J564" s="5"/>
      <c r="L564" s="80">
        <v>44573</v>
      </c>
      <c r="M564" s="28">
        <v>6560.72</v>
      </c>
      <c r="N564" s="28">
        <v>6589.42</v>
      </c>
      <c r="O564" s="28">
        <v>6494.52</v>
      </c>
      <c r="P564" s="81">
        <v>6509.75</v>
      </c>
    </row>
    <row r="565" spans="5:16" x14ac:dyDescent="0.25">
      <c r="E565" s="78">
        <v>44537</v>
      </c>
      <c r="F565">
        <v>138180.06</v>
      </c>
      <c r="G565">
        <v>138772.12</v>
      </c>
      <c r="H565">
        <v>136639.42000000001</v>
      </c>
      <c r="I565">
        <v>137447.94</v>
      </c>
      <c r="J565" s="5"/>
      <c r="L565" s="80">
        <v>44572</v>
      </c>
      <c r="M565" s="28">
        <v>6656.79</v>
      </c>
      <c r="N565" s="28">
        <v>6679.04</v>
      </c>
      <c r="O565" s="28">
        <v>6548.42</v>
      </c>
      <c r="P565" s="81">
        <v>6553.1</v>
      </c>
    </row>
    <row r="566" spans="5:16" x14ac:dyDescent="0.25">
      <c r="E566" s="78">
        <v>44536</v>
      </c>
      <c r="F566">
        <v>134837.76000000001</v>
      </c>
      <c r="G566">
        <v>137320.60999999999</v>
      </c>
      <c r="H566">
        <v>134710.44</v>
      </c>
      <c r="I566">
        <v>136543.92000000001</v>
      </c>
      <c r="J566" s="5"/>
      <c r="L566" s="80">
        <v>44571</v>
      </c>
      <c r="M566" s="28">
        <v>6646.24</v>
      </c>
      <c r="N566" s="28">
        <v>6701.3</v>
      </c>
      <c r="O566" s="28">
        <v>6628.67</v>
      </c>
      <c r="P566" s="81">
        <v>6666.16</v>
      </c>
    </row>
    <row r="567" spans="5:16" x14ac:dyDescent="0.25">
      <c r="E567" s="78">
        <v>44533</v>
      </c>
      <c r="F567">
        <v>133023.37</v>
      </c>
      <c r="G567">
        <v>136391.13</v>
      </c>
      <c r="H567">
        <v>132380.38</v>
      </c>
      <c r="I567">
        <v>134519.45000000001</v>
      </c>
      <c r="J567" s="5"/>
      <c r="L567" s="80">
        <v>44568</v>
      </c>
      <c r="M567" s="28">
        <v>6691.35</v>
      </c>
      <c r="N567" s="28">
        <v>6724.74</v>
      </c>
      <c r="O567" s="28">
        <v>6618.12</v>
      </c>
      <c r="P567" s="81">
        <v>6636.87</v>
      </c>
    </row>
    <row r="568" spans="5:16" x14ac:dyDescent="0.25">
      <c r="E568" s="78">
        <v>44532</v>
      </c>
      <c r="F568">
        <v>129280</v>
      </c>
      <c r="G568">
        <v>133373.51999999999</v>
      </c>
      <c r="H568">
        <v>128872.56</v>
      </c>
      <c r="I568">
        <v>133373.51999999999</v>
      </c>
      <c r="J568" s="5"/>
      <c r="L568" s="80">
        <v>44567</v>
      </c>
      <c r="M568" s="28">
        <v>6707.16</v>
      </c>
      <c r="N568" s="28">
        <v>6745.24</v>
      </c>
      <c r="O568" s="28">
        <v>6680.22</v>
      </c>
      <c r="P568" s="81">
        <v>6694.86</v>
      </c>
    </row>
    <row r="569" spans="5:16" x14ac:dyDescent="0.25">
      <c r="E569" s="78">
        <v>44531</v>
      </c>
      <c r="F569">
        <v>131527.29999999999</v>
      </c>
      <c r="G569">
        <v>132972.44</v>
      </c>
      <c r="H569">
        <v>128331.43</v>
      </c>
      <c r="I569">
        <v>128331.43</v>
      </c>
      <c r="J569" s="5"/>
      <c r="L569" s="80">
        <v>44566</v>
      </c>
      <c r="M569" s="28">
        <v>6695.45</v>
      </c>
      <c r="N569" s="28">
        <v>6744.65</v>
      </c>
      <c r="O569" s="28">
        <v>6649.17</v>
      </c>
      <c r="P569" s="81">
        <v>6718.88</v>
      </c>
    </row>
    <row r="570" spans="5:16" x14ac:dyDescent="0.25">
      <c r="E570" s="78">
        <v>44530</v>
      </c>
      <c r="F570">
        <v>130381.37</v>
      </c>
      <c r="G570">
        <v>131635.51999999999</v>
      </c>
      <c r="H570">
        <v>127822.12</v>
      </c>
      <c r="I570">
        <v>130585.09</v>
      </c>
      <c r="J570" s="5"/>
      <c r="L570" s="80">
        <v>44565</v>
      </c>
      <c r="M570" s="28">
        <v>6679.63</v>
      </c>
      <c r="N570" s="28">
        <v>6732.35</v>
      </c>
      <c r="O570" s="28">
        <v>6646.24</v>
      </c>
      <c r="P570" s="81">
        <v>6693.1</v>
      </c>
    </row>
    <row r="571" spans="5:16" x14ac:dyDescent="0.25">
      <c r="E571" s="78">
        <v>44529</v>
      </c>
      <c r="F571">
        <v>131972.94</v>
      </c>
      <c r="G571">
        <v>133061.57</v>
      </c>
      <c r="H571">
        <v>131018</v>
      </c>
      <c r="I571">
        <v>131546.4</v>
      </c>
      <c r="J571" s="5"/>
      <c r="L571" s="80">
        <v>44564</v>
      </c>
      <c r="M571" s="28">
        <v>6574.19</v>
      </c>
      <c r="N571" s="28">
        <v>6711.26</v>
      </c>
      <c r="O571" s="28">
        <v>6555.45</v>
      </c>
      <c r="P571" s="81">
        <v>6705.4</v>
      </c>
    </row>
    <row r="572" spans="5:16" x14ac:dyDescent="0.25">
      <c r="E572" s="78">
        <v>44526</v>
      </c>
      <c r="F572">
        <v>132023.87</v>
      </c>
      <c r="G572">
        <v>132214.85999999999</v>
      </c>
      <c r="H572">
        <v>129585.58</v>
      </c>
      <c r="I572">
        <v>130317.71</v>
      </c>
      <c r="J572" s="5"/>
      <c r="L572" s="80">
        <v>44560</v>
      </c>
      <c r="M572" s="28">
        <v>6718.88</v>
      </c>
      <c r="N572" s="28">
        <v>6727.08</v>
      </c>
      <c r="O572" s="28">
        <v>6545.49</v>
      </c>
      <c r="P572" s="81">
        <v>6574.19</v>
      </c>
    </row>
    <row r="573" spans="5:16" x14ac:dyDescent="0.25">
      <c r="E573" s="78">
        <v>44525</v>
      </c>
      <c r="F573">
        <v>133494.48000000001</v>
      </c>
      <c r="G573">
        <v>136066.45000000001</v>
      </c>
      <c r="H573">
        <v>133411.72</v>
      </c>
      <c r="I573">
        <v>135544.42000000001</v>
      </c>
      <c r="J573" s="5"/>
      <c r="L573" s="80">
        <v>44559</v>
      </c>
      <c r="M573" s="28">
        <v>6653.84</v>
      </c>
      <c r="N573" s="28">
        <v>6742.4</v>
      </c>
      <c r="O573" s="28">
        <v>6640.86</v>
      </c>
      <c r="P573" s="81">
        <v>6731.18</v>
      </c>
    </row>
    <row r="574" spans="5:16" x14ac:dyDescent="0.25">
      <c r="E574" s="78">
        <v>44524</v>
      </c>
      <c r="F574">
        <v>132291.25</v>
      </c>
      <c r="G574">
        <v>134379.39000000001</v>
      </c>
      <c r="H574">
        <v>130903.4</v>
      </c>
      <c r="I574">
        <v>133545.41</v>
      </c>
      <c r="J574" s="5"/>
      <c r="L574" s="80">
        <v>44558</v>
      </c>
      <c r="M574" s="28">
        <v>6639.08</v>
      </c>
      <c r="N574" s="28">
        <v>6688.08</v>
      </c>
      <c r="O574" s="28">
        <v>6637.31</v>
      </c>
      <c r="P574" s="81">
        <v>6644.99</v>
      </c>
    </row>
    <row r="575" spans="5:16" x14ac:dyDescent="0.25">
      <c r="E575" s="78">
        <v>44523</v>
      </c>
      <c r="F575">
        <v>130992.53</v>
      </c>
      <c r="G575">
        <v>133131.6</v>
      </c>
      <c r="H575">
        <v>130063.05</v>
      </c>
      <c r="I575">
        <v>133055.20000000001</v>
      </c>
      <c r="J575" s="5"/>
      <c r="L575" s="80">
        <v>44557</v>
      </c>
      <c r="M575" s="28">
        <v>6700.48</v>
      </c>
      <c r="N575" s="28">
        <v>6742.99</v>
      </c>
      <c r="O575" s="28">
        <v>6641.45</v>
      </c>
      <c r="P575" s="81">
        <v>6650.3</v>
      </c>
    </row>
    <row r="576" spans="5:16" x14ac:dyDescent="0.25">
      <c r="E576" s="78">
        <v>44522</v>
      </c>
      <c r="F576">
        <v>132609.57</v>
      </c>
      <c r="G576">
        <v>133850.99</v>
      </c>
      <c r="H576">
        <v>130375</v>
      </c>
      <c r="I576">
        <v>130375</v>
      </c>
      <c r="J576" s="5"/>
      <c r="L576" s="80">
        <v>44553</v>
      </c>
      <c r="M576" s="28">
        <v>6693.99</v>
      </c>
      <c r="N576" s="28">
        <v>6760.7</v>
      </c>
      <c r="O576" s="28">
        <v>6654.43</v>
      </c>
      <c r="P576" s="81">
        <v>6696.94</v>
      </c>
    </row>
    <row r="577" spans="5:16" x14ac:dyDescent="0.25">
      <c r="E577" s="78">
        <v>44519</v>
      </c>
      <c r="F577">
        <v>130954.33</v>
      </c>
      <c r="G577">
        <v>133048.84</v>
      </c>
      <c r="H577">
        <v>130693.32</v>
      </c>
      <c r="I577">
        <v>131934.74</v>
      </c>
      <c r="J577" s="5"/>
      <c r="L577" s="80">
        <v>44552</v>
      </c>
      <c r="M577" s="28">
        <v>6783.13</v>
      </c>
      <c r="N577" s="28">
        <v>6791.98</v>
      </c>
      <c r="O577" s="28">
        <v>6678.05</v>
      </c>
      <c r="P577" s="81">
        <v>6685.72</v>
      </c>
    </row>
    <row r="578" spans="5:16" x14ac:dyDescent="0.25">
      <c r="E578" s="78">
        <v>44518</v>
      </c>
      <c r="F578">
        <v>132291.25</v>
      </c>
      <c r="G578">
        <v>132806.92000000001</v>
      </c>
      <c r="H578">
        <v>130527.79</v>
      </c>
      <c r="I578">
        <v>131769.22</v>
      </c>
      <c r="J578" s="5"/>
      <c r="L578" s="80">
        <v>44551</v>
      </c>
      <c r="M578" s="28">
        <v>6771.32</v>
      </c>
      <c r="N578" s="28">
        <v>6811.47</v>
      </c>
      <c r="O578" s="28">
        <v>6756.56</v>
      </c>
      <c r="P578" s="81">
        <v>6795.53</v>
      </c>
    </row>
    <row r="579" spans="5:16" x14ac:dyDescent="0.25">
      <c r="E579" s="78">
        <v>44517</v>
      </c>
      <c r="F579">
        <v>133545.41</v>
      </c>
      <c r="G579">
        <v>135168.81</v>
      </c>
      <c r="H579">
        <v>131049.83</v>
      </c>
      <c r="I579">
        <v>132036.6</v>
      </c>
      <c r="J579" s="5"/>
      <c r="L579" s="80">
        <v>44550</v>
      </c>
      <c r="M579" s="28">
        <v>6759.52</v>
      </c>
      <c r="N579" s="28">
        <v>6800.25</v>
      </c>
      <c r="O579" s="28">
        <v>6732.95</v>
      </c>
      <c r="P579" s="81">
        <v>6793.76</v>
      </c>
    </row>
    <row r="580" spans="5:16" x14ac:dyDescent="0.25">
      <c r="E580" s="78">
        <v>44516</v>
      </c>
      <c r="F580">
        <v>136531.19</v>
      </c>
      <c r="G580">
        <v>137053.23000000001</v>
      </c>
      <c r="H580">
        <v>133214.35999999999</v>
      </c>
      <c r="I580">
        <v>133698.20000000001</v>
      </c>
      <c r="J580" s="5"/>
      <c r="L580" s="80">
        <v>44547</v>
      </c>
      <c r="M580" s="28">
        <v>6731.18</v>
      </c>
      <c r="N580" s="28">
        <v>6767.78</v>
      </c>
      <c r="O580" s="28">
        <v>6702.25</v>
      </c>
      <c r="P580" s="81">
        <v>6745.35</v>
      </c>
    </row>
    <row r="581" spans="5:16" x14ac:dyDescent="0.25">
      <c r="E581" s="78">
        <v>44512</v>
      </c>
      <c r="F581">
        <v>138148.23000000001</v>
      </c>
      <c r="G581">
        <v>138345.57999999999</v>
      </c>
      <c r="H581">
        <v>135378.9</v>
      </c>
      <c r="I581">
        <v>136155.57999999999</v>
      </c>
      <c r="J581" s="5"/>
      <c r="L581" s="80">
        <v>44546</v>
      </c>
      <c r="M581" s="28">
        <v>6719.96</v>
      </c>
      <c r="N581" s="28">
        <v>6780.77</v>
      </c>
      <c r="O581" s="28">
        <v>6702.25</v>
      </c>
      <c r="P581" s="81">
        <v>6735.9</v>
      </c>
    </row>
    <row r="582" spans="5:16" x14ac:dyDescent="0.25">
      <c r="E582" s="78">
        <v>44511</v>
      </c>
      <c r="F582">
        <v>137053.23000000001</v>
      </c>
      <c r="G582">
        <v>139192.29999999999</v>
      </c>
      <c r="H582">
        <v>136855.87</v>
      </c>
      <c r="I582">
        <v>138530.20000000001</v>
      </c>
      <c r="J582" s="5"/>
      <c r="L582" s="80">
        <v>44545</v>
      </c>
      <c r="M582" s="28">
        <v>6735.9</v>
      </c>
      <c r="N582" s="28">
        <v>6794.94</v>
      </c>
      <c r="O582" s="28">
        <v>6705.79</v>
      </c>
      <c r="P582" s="81">
        <v>6731.18</v>
      </c>
    </row>
    <row r="583" spans="5:16" x14ac:dyDescent="0.25">
      <c r="E583" s="78">
        <v>44510</v>
      </c>
      <c r="F583">
        <v>134347.56</v>
      </c>
      <c r="G583">
        <v>137594.35999999999</v>
      </c>
      <c r="H583">
        <v>134003.78</v>
      </c>
      <c r="I583">
        <v>135964.59</v>
      </c>
      <c r="J583" s="5"/>
      <c r="L583" s="80">
        <v>44544</v>
      </c>
      <c r="M583" s="28">
        <v>6720.55</v>
      </c>
      <c r="N583" s="28">
        <v>6753.02</v>
      </c>
      <c r="O583" s="28">
        <v>6659.16</v>
      </c>
      <c r="P583" s="81">
        <v>6732.95</v>
      </c>
    </row>
    <row r="584" spans="5:16" x14ac:dyDescent="0.25">
      <c r="E584" s="78">
        <v>44509</v>
      </c>
      <c r="F584">
        <v>134621.31</v>
      </c>
      <c r="G584">
        <v>136754.01</v>
      </c>
      <c r="H584">
        <v>134283.9</v>
      </c>
      <c r="I584">
        <v>135022.38</v>
      </c>
      <c r="J584" s="5"/>
      <c r="L584" s="80">
        <v>44543</v>
      </c>
      <c r="M584" s="28">
        <v>6644.4</v>
      </c>
      <c r="N584" s="28">
        <v>6736.49</v>
      </c>
      <c r="O584" s="28">
        <v>6641.45</v>
      </c>
      <c r="P584" s="81">
        <v>6730.59</v>
      </c>
    </row>
    <row r="585" spans="5:16" x14ac:dyDescent="0.25">
      <c r="E585" s="78">
        <v>44508</v>
      </c>
      <c r="F585">
        <v>133494.48000000001</v>
      </c>
      <c r="G585">
        <v>135563.51999999999</v>
      </c>
      <c r="H585">
        <v>132864.22</v>
      </c>
      <c r="I585">
        <v>134443.04999999999</v>
      </c>
      <c r="J585" s="5"/>
      <c r="L585" s="80">
        <v>44540</v>
      </c>
      <c r="M585" s="28">
        <v>6597.17</v>
      </c>
      <c r="N585" s="28">
        <v>6682.77</v>
      </c>
      <c r="O585" s="28">
        <v>6593.63</v>
      </c>
      <c r="P585" s="81">
        <v>6660.93</v>
      </c>
    </row>
    <row r="586" spans="5:16" x14ac:dyDescent="0.25">
      <c r="E586" s="78">
        <v>44505</v>
      </c>
      <c r="F586">
        <v>133036.10999999999</v>
      </c>
      <c r="G586">
        <v>135448.92000000001</v>
      </c>
      <c r="H586">
        <v>132717.79</v>
      </c>
      <c r="I586">
        <v>134054.71</v>
      </c>
      <c r="J586" s="5"/>
      <c r="L586" s="80">
        <v>44539</v>
      </c>
      <c r="M586" s="28">
        <v>6562.34</v>
      </c>
      <c r="N586" s="28">
        <v>6642.04</v>
      </c>
      <c r="O586" s="28">
        <v>6545.81</v>
      </c>
      <c r="P586" s="81">
        <v>6609.57</v>
      </c>
    </row>
    <row r="587" spans="5:16" x14ac:dyDescent="0.25">
      <c r="E587" s="78">
        <v>44504</v>
      </c>
      <c r="F587">
        <v>136410.23000000001</v>
      </c>
      <c r="G587">
        <v>136588.49</v>
      </c>
      <c r="H587">
        <v>131826.51</v>
      </c>
      <c r="I587">
        <v>132482.23999999999</v>
      </c>
      <c r="J587" s="5"/>
      <c r="L587" s="80">
        <v>44538</v>
      </c>
      <c r="M587" s="28">
        <v>6653.25</v>
      </c>
      <c r="N587" s="28">
        <v>6688.67</v>
      </c>
      <c r="O587" s="28">
        <v>6557.03</v>
      </c>
      <c r="P587" s="81">
        <v>6564.7</v>
      </c>
    </row>
    <row r="588" spans="5:16" x14ac:dyDescent="0.25">
      <c r="E588" s="78">
        <v>44503</v>
      </c>
      <c r="F588">
        <v>133940.12</v>
      </c>
      <c r="G588">
        <v>137046.85999999999</v>
      </c>
      <c r="H588">
        <v>133488.10999999999</v>
      </c>
      <c r="I588">
        <v>136747.65</v>
      </c>
      <c r="J588" s="5"/>
      <c r="L588" s="80">
        <v>44537</v>
      </c>
      <c r="M588" s="28">
        <v>6721.73</v>
      </c>
      <c r="N588" s="28">
        <v>6734.13</v>
      </c>
      <c r="O588" s="28">
        <v>6657.39</v>
      </c>
      <c r="P588" s="81">
        <v>6666.24</v>
      </c>
    </row>
    <row r="589" spans="5:16" x14ac:dyDescent="0.25">
      <c r="E589" s="78">
        <v>44501</v>
      </c>
      <c r="F589">
        <v>134328.46</v>
      </c>
      <c r="G589">
        <v>136136.48000000001</v>
      </c>
      <c r="H589">
        <v>133787.32999999999</v>
      </c>
      <c r="I589">
        <v>134945.99</v>
      </c>
      <c r="J589" s="5"/>
      <c r="L589" s="80">
        <v>44536</v>
      </c>
      <c r="M589" s="28">
        <v>6694.58</v>
      </c>
      <c r="N589" s="28">
        <v>6769.55</v>
      </c>
      <c r="O589" s="28">
        <v>6691.63</v>
      </c>
      <c r="P589" s="81">
        <v>6759.52</v>
      </c>
    </row>
    <row r="590" spans="5:16" x14ac:dyDescent="0.25">
      <c r="E590" s="78">
        <v>44498</v>
      </c>
      <c r="F590">
        <v>134945.99</v>
      </c>
      <c r="G590">
        <v>136359.29999999999</v>
      </c>
      <c r="H590">
        <v>132565</v>
      </c>
      <c r="I590">
        <v>133373.51999999999</v>
      </c>
      <c r="J590" s="5"/>
      <c r="L590" s="80">
        <v>44533</v>
      </c>
      <c r="M590" s="28">
        <v>6708.75</v>
      </c>
      <c r="N590" s="28">
        <v>6751.84</v>
      </c>
      <c r="O590" s="28">
        <v>6650.89</v>
      </c>
      <c r="P590" s="81">
        <v>6714.06</v>
      </c>
    </row>
    <row r="591" spans="5:16" x14ac:dyDescent="0.25">
      <c r="E591" s="78">
        <v>44497</v>
      </c>
      <c r="F591">
        <v>137256.95000000001</v>
      </c>
      <c r="G591">
        <v>137747.15</v>
      </c>
      <c r="H591">
        <v>133500.84</v>
      </c>
      <c r="I591">
        <v>134481.25</v>
      </c>
      <c r="J591" s="5"/>
      <c r="L591" s="80">
        <v>44532</v>
      </c>
      <c r="M591" s="28">
        <v>6727.64</v>
      </c>
      <c r="N591" s="28">
        <v>6747.12</v>
      </c>
      <c r="O591" s="28">
        <v>6668.6</v>
      </c>
      <c r="P591" s="81">
        <v>6704.02</v>
      </c>
    </row>
    <row r="592" spans="5:16" x14ac:dyDescent="0.25">
      <c r="E592" s="78">
        <v>44496</v>
      </c>
      <c r="F592">
        <v>136492.99</v>
      </c>
      <c r="G592">
        <v>138994.94</v>
      </c>
      <c r="H592">
        <v>136104.65</v>
      </c>
      <c r="I592">
        <v>137435.20000000001</v>
      </c>
      <c r="J592" s="5"/>
      <c r="L592" s="80">
        <v>44531</v>
      </c>
      <c r="M592" s="28">
        <v>6632</v>
      </c>
      <c r="N592" s="28">
        <v>6767.78</v>
      </c>
      <c r="O592" s="28">
        <v>6626.1</v>
      </c>
      <c r="P592" s="81">
        <v>6766.6</v>
      </c>
    </row>
    <row r="593" spans="5:16" x14ac:dyDescent="0.25">
      <c r="E593" s="78">
        <v>44495</v>
      </c>
      <c r="F593">
        <v>139676.13</v>
      </c>
      <c r="G593">
        <v>140026.28</v>
      </c>
      <c r="H593">
        <v>136289.26999999999</v>
      </c>
      <c r="I593">
        <v>136874.97</v>
      </c>
      <c r="J593" s="5"/>
      <c r="L593" s="80">
        <v>44530</v>
      </c>
      <c r="M593" s="28">
        <v>6662.11</v>
      </c>
      <c r="N593" s="28">
        <v>6738.26</v>
      </c>
      <c r="O593" s="28">
        <v>6630.23</v>
      </c>
      <c r="P593" s="81">
        <v>6679.82</v>
      </c>
    </row>
    <row r="594" spans="5:16" x14ac:dyDescent="0.25">
      <c r="E594" s="78">
        <v>44494</v>
      </c>
      <c r="F594">
        <v>137256.95000000001</v>
      </c>
      <c r="G594">
        <v>140510.12</v>
      </c>
      <c r="H594">
        <v>136575.76</v>
      </c>
      <c r="I594">
        <v>139548.81</v>
      </c>
      <c r="J594" s="5"/>
      <c r="L594" s="80">
        <v>44529</v>
      </c>
      <c r="M594" s="28">
        <v>6650.84</v>
      </c>
      <c r="N594" s="28">
        <v>6702.52</v>
      </c>
      <c r="O594" s="28">
        <v>6631.82</v>
      </c>
      <c r="P594" s="81">
        <v>6659.75</v>
      </c>
    </row>
    <row r="595" spans="5:16" x14ac:dyDescent="0.25">
      <c r="E595" s="78">
        <v>44491</v>
      </c>
      <c r="F595">
        <v>137511.6</v>
      </c>
      <c r="G595">
        <v>138600.23000000001</v>
      </c>
      <c r="H595">
        <v>132004.76999999999</v>
      </c>
      <c r="I595">
        <v>136251.07999999999</v>
      </c>
      <c r="J595" s="5"/>
      <c r="L595" s="80">
        <v>44526</v>
      </c>
      <c r="M595" s="28">
        <v>6745.89</v>
      </c>
      <c r="N595" s="28">
        <v>6745.89</v>
      </c>
      <c r="O595" s="28">
        <v>6624.7</v>
      </c>
      <c r="P595" s="81">
        <v>6671.63</v>
      </c>
    </row>
    <row r="596" spans="5:16" x14ac:dyDescent="0.25">
      <c r="E596" s="78">
        <v>44490</v>
      </c>
      <c r="F596">
        <v>138160.95999999999</v>
      </c>
      <c r="G596">
        <v>140637.44</v>
      </c>
      <c r="H596">
        <v>135741.76999999999</v>
      </c>
      <c r="I596">
        <v>138339.21</v>
      </c>
      <c r="J596" s="5"/>
      <c r="L596" s="80">
        <v>44525</v>
      </c>
      <c r="M596" s="28">
        <v>6648.46</v>
      </c>
      <c r="N596" s="28">
        <v>6657.37</v>
      </c>
      <c r="O596" s="28">
        <v>6597.96</v>
      </c>
      <c r="P596" s="81">
        <v>6618.75</v>
      </c>
    </row>
    <row r="597" spans="5:16" x14ac:dyDescent="0.25">
      <c r="E597" s="78">
        <v>44489</v>
      </c>
      <c r="F597">
        <v>143107.56</v>
      </c>
      <c r="G597">
        <v>144043.4</v>
      </c>
      <c r="H597">
        <v>140051.74</v>
      </c>
      <c r="I597">
        <v>140147.24</v>
      </c>
      <c r="J597" s="5"/>
      <c r="L597" s="80">
        <v>44524</v>
      </c>
      <c r="M597" s="28">
        <v>6633.61</v>
      </c>
      <c r="N597" s="28">
        <v>6686.48</v>
      </c>
      <c r="O597" s="28">
        <v>6606.28</v>
      </c>
      <c r="P597" s="81">
        <v>6669.25</v>
      </c>
    </row>
    <row r="598" spans="5:16" x14ac:dyDescent="0.25">
      <c r="E598" s="78">
        <v>44488</v>
      </c>
      <c r="F598">
        <v>145151.13</v>
      </c>
      <c r="G598">
        <v>146048.78</v>
      </c>
      <c r="H598">
        <v>141197.67000000001</v>
      </c>
      <c r="I598">
        <v>142731.95000000001</v>
      </c>
      <c r="J598" s="5"/>
      <c r="L598" s="80">
        <v>44523</v>
      </c>
      <c r="M598" s="28">
        <v>6671.03</v>
      </c>
      <c r="N598" s="28">
        <v>6735.79</v>
      </c>
      <c r="O598" s="28">
        <v>6621.72</v>
      </c>
      <c r="P598" s="81">
        <v>6625.29</v>
      </c>
    </row>
    <row r="599" spans="5:16" x14ac:dyDescent="0.25">
      <c r="E599" s="78">
        <v>44487</v>
      </c>
      <c r="F599">
        <v>146271.6</v>
      </c>
      <c r="G599">
        <v>147761.31</v>
      </c>
      <c r="H599">
        <v>144839.18</v>
      </c>
      <c r="I599">
        <v>146787.26999999999</v>
      </c>
      <c r="J599" s="5"/>
      <c r="L599" s="80">
        <v>44522</v>
      </c>
      <c r="M599" s="28">
        <v>6670.44</v>
      </c>
      <c r="N599" s="28">
        <v>6680.54</v>
      </c>
      <c r="O599" s="28">
        <v>6621.13</v>
      </c>
      <c r="P599" s="81">
        <v>6643.71</v>
      </c>
    </row>
    <row r="600" spans="5:16" x14ac:dyDescent="0.25">
      <c r="E600" s="78">
        <v>44484</v>
      </c>
      <c r="F600">
        <v>146297.06</v>
      </c>
      <c r="G600">
        <v>147646.71</v>
      </c>
      <c r="H600">
        <v>145284.82</v>
      </c>
      <c r="I600">
        <v>147131.04</v>
      </c>
      <c r="J600" s="5"/>
      <c r="L600" s="80">
        <v>44519</v>
      </c>
      <c r="M600" s="28">
        <v>6630.04</v>
      </c>
      <c r="N600" s="28">
        <v>6683.51</v>
      </c>
      <c r="O600" s="28">
        <v>6572.42</v>
      </c>
      <c r="P600" s="81">
        <v>6676.98</v>
      </c>
    </row>
    <row r="601" spans="5:16" x14ac:dyDescent="0.25">
      <c r="E601" s="78">
        <v>44483</v>
      </c>
      <c r="F601">
        <v>146691.76999999999</v>
      </c>
      <c r="G601">
        <v>147073.75</v>
      </c>
      <c r="H601">
        <v>144839.18</v>
      </c>
      <c r="I601">
        <v>145985.10999999999</v>
      </c>
      <c r="J601" s="5"/>
      <c r="L601" s="80">
        <v>44518</v>
      </c>
      <c r="M601" s="28">
        <v>6580.73</v>
      </c>
      <c r="N601" s="28">
        <v>6641.33</v>
      </c>
      <c r="O601" s="28">
        <v>6578.95</v>
      </c>
      <c r="P601" s="81">
        <v>6615.78</v>
      </c>
    </row>
    <row r="602" spans="5:16" x14ac:dyDescent="0.25">
      <c r="E602" s="78">
        <v>44482</v>
      </c>
      <c r="F602">
        <v>144508.14000000001</v>
      </c>
      <c r="G602">
        <v>146984.62</v>
      </c>
      <c r="H602">
        <v>144068.85999999999</v>
      </c>
      <c r="I602">
        <v>145609.5</v>
      </c>
      <c r="J602" s="5"/>
      <c r="L602" s="80">
        <v>44517</v>
      </c>
      <c r="M602" s="28">
        <v>6537.36</v>
      </c>
      <c r="N602" s="28">
        <v>6593.21</v>
      </c>
      <c r="O602" s="28">
        <v>6510.04</v>
      </c>
      <c r="P602" s="81">
        <v>6582.51</v>
      </c>
    </row>
    <row r="603" spans="5:16" x14ac:dyDescent="0.25">
      <c r="E603" s="78">
        <v>44480</v>
      </c>
      <c r="F603">
        <v>145721.63</v>
      </c>
      <c r="G603">
        <v>146693.54</v>
      </c>
      <c r="H603">
        <v>144183.32</v>
      </c>
      <c r="I603">
        <v>144196.19</v>
      </c>
      <c r="J603" s="5"/>
      <c r="L603" s="80">
        <v>44516</v>
      </c>
      <c r="M603" s="28">
        <v>6487.46</v>
      </c>
      <c r="N603" s="28">
        <v>6563.5</v>
      </c>
      <c r="O603" s="28">
        <v>6469.04</v>
      </c>
      <c r="P603" s="81">
        <v>6558.75</v>
      </c>
    </row>
    <row r="604" spans="5:16" x14ac:dyDescent="0.25">
      <c r="E604" s="78">
        <v>44477</v>
      </c>
      <c r="F604">
        <v>143468.87</v>
      </c>
      <c r="G604">
        <v>147356.5</v>
      </c>
      <c r="H604">
        <v>143204.97</v>
      </c>
      <c r="I604">
        <v>145464.17000000001</v>
      </c>
      <c r="J604" s="5"/>
      <c r="L604" s="80">
        <v>44512</v>
      </c>
      <c r="M604" s="28">
        <v>6439.34</v>
      </c>
      <c r="N604" s="28">
        <v>6517.16</v>
      </c>
      <c r="O604" s="28">
        <v>6429.24</v>
      </c>
      <c r="P604" s="81">
        <v>6508.25</v>
      </c>
    </row>
    <row r="605" spans="5:16" x14ac:dyDescent="0.25">
      <c r="E605" s="78">
        <v>44476</v>
      </c>
      <c r="F605">
        <v>143829.31</v>
      </c>
      <c r="G605">
        <v>143829.31</v>
      </c>
      <c r="H605">
        <v>142220.19</v>
      </c>
      <c r="I605">
        <v>142857.41</v>
      </c>
      <c r="J605" s="5"/>
      <c r="L605" s="80">
        <v>44511</v>
      </c>
      <c r="M605" s="28">
        <v>6508.25</v>
      </c>
      <c r="N605" s="28">
        <v>6545.09</v>
      </c>
      <c r="O605" s="28">
        <v>6423.89</v>
      </c>
      <c r="P605" s="81">
        <v>6432.8</v>
      </c>
    </row>
    <row r="606" spans="5:16" x14ac:dyDescent="0.25">
      <c r="E606" s="78">
        <v>44475</v>
      </c>
      <c r="F606">
        <v>140578.9</v>
      </c>
      <c r="G606">
        <v>142632.13</v>
      </c>
      <c r="H606">
        <v>139195.04999999999</v>
      </c>
      <c r="I606">
        <v>142522.71</v>
      </c>
      <c r="J606" s="5"/>
      <c r="L606" s="80">
        <v>44510</v>
      </c>
      <c r="M606" s="28">
        <v>6567.07</v>
      </c>
      <c r="N606" s="28">
        <v>6568.26</v>
      </c>
      <c r="O606" s="28">
        <v>6480.93</v>
      </c>
      <c r="P606" s="81">
        <v>6548.06</v>
      </c>
    </row>
    <row r="607" spans="5:16" x14ac:dyDescent="0.25">
      <c r="E607" s="78">
        <v>44474</v>
      </c>
      <c r="F607">
        <v>142915.32999999999</v>
      </c>
      <c r="G607">
        <v>143932.29999999999</v>
      </c>
      <c r="H607">
        <v>141685.97</v>
      </c>
      <c r="I607">
        <v>141962.74</v>
      </c>
      <c r="J607" s="5"/>
      <c r="L607" s="80">
        <v>44509</v>
      </c>
      <c r="M607" s="28">
        <v>6618.16</v>
      </c>
      <c r="N607" s="28">
        <v>6618.16</v>
      </c>
      <c r="O607" s="28">
        <v>6506.47</v>
      </c>
      <c r="P607" s="81">
        <v>6533.8</v>
      </c>
    </row>
    <row r="608" spans="5:16" x14ac:dyDescent="0.25">
      <c r="E608" s="78">
        <v>44473</v>
      </c>
      <c r="F608">
        <v>144569.51</v>
      </c>
      <c r="G608">
        <v>144717.54</v>
      </c>
      <c r="H608">
        <v>141537.93</v>
      </c>
      <c r="I608">
        <v>142065.72</v>
      </c>
      <c r="J608" s="5"/>
      <c r="L608" s="80">
        <v>44508</v>
      </c>
      <c r="M608" s="28">
        <v>6632.42</v>
      </c>
      <c r="N608" s="28">
        <v>6678.76</v>
      </c>
      <c r="O608" s="28">
        <v>6605.68</v>
      </c>
      <c r="P608" s="81">
        <v>6620.54</v>
      </c>
    </row>
    <row r="609" spans="5:16" x14ac:dyDescent="0.25">
      <c r="E609" s="78">
        <v>44470</v>
      </c>
      <c r="F609">
        <v>143018.32</v>
      </c>
      <c r="G609">
        <v>145670.14000000001</v>
      </c>
      <c r="H609">
        <v>142805.91</v>
      </c>
      <c r="I609">
        <v>145625.09</v>
      </c>
      <c r="J609" s="5"/>
      <c r="L609" s="80">
        <v>44505</v>
      </c>
      <c r="M609" s="28">
        <v>6691.83</v>
      </c>
      <c r="N609" s="28">
        <v>6695.39</v>
      </c>
      <c r="O609" s="28">
        <v>6567.66</v>
      </c>
      <c r="P609" s="81">
        <v>6606.28</v>
      </c>
    </row>
    <row r="610" spans="5:16" x14ac:dyDescent="0.25">
      <c r="E610" s="78">
        <v>44469</v>
      </c>
      <c r="F610">
        <v>143835.75</v>
      </c>
      <c r="G610">
        <v>144833.4</v>
      </c>
      <c r="H610">
        <v>142200.89000000001</v>
      </c>
      <c r="I610">
        <v>142458.34</v>
      </c>
      <c r="J610" s="5"/>
      <c r="L610" s="80">
        <v>44504</v>
      </c>
      <c r="M610" s="28">
        <v>6634.2</v>
      </c>
      <c r="N610" s="28">
        <v>6717.97</v>
      </c>
      <c r="O610" s="28">
        <v>6634.2</v>
      </c>
      <c r="P610" s="81">
        <v>6691.83</v>
      </c>
    </row>
    <row r="611" spans="5:16" x14ac:dyDescent="0.25">
      <c r="E611" s="78">
        <v>44468</v>
      </c>
      <c r="F611">
        <v>142432.6</v>
      </c>
      <c r="G611">
        <v>144427.9</v>
      </c>
      <c r="H611">
        <v>142245.94</v>
      </c>
      <c r="I611">
        <v>143101.99</v>
      </c>
      <c r="J611" s="5"/>
      <c r="L611" s="80">
        <v>44503</v>
      </c>
      <c r="M611" s="28">
        <v>6785.1</v>
      </c>
      <c r="N611" s="28">
        <v>6805.3</v>
      </c>
      <c r="O611" s="28">
        <v>6622.91</v>
      </c>
      <c r="P611" s="81">
        <v>6630.64</v>
      </c>
    </row>
    <row r="612" spans="5:16" x14ac:dyDescent="0.25">
      <c r="E612" s="78">
        <v>44467</v>
      </c>
      <c r="F612">
        <v>144820.53</v>
      </c>
      <c r="G612">
        <v>145921.16</v>
      </c>
      <c r="H612">
        <v>141505.75</v>
      </c>
      <c r="I612">
        <v>141640.91</v>
      </c>
      <c r="J612" s="5"/>
      <c r="L612" s="80">
        <v>44501</v>
      </c>
      <c r="M612" s="28">
        <v>6719.16</v>
      </c>
      <c r="N612" s="28">
        <v>6795.2</v>
      </c>
      <c r="O612" s="28">
        <v>6715.59</v>
      </c>
      <c r="P612" s="81">
        <v>6787.48</v>
      </c>
    </row>
    <row r="613" spans="5:16" x14ac:dyDescent="0.25">
      <c r="E613" s="78">
        <v>44466</v>
      </c>
      <c r="F613">
        <v>146854.45000000001</v>
      </c>
      <c r="G613">
        <v>148167.49</v>
      </c>
      <c r="H613">
        <v>144633.87</v>
      </c>
      <c r="I613">
        <v>145991.97</v>
      </c>
      <c r="J613" s="5"/>
      <c r="L613" s="80">
        <v>44498</v>
      </c>
      <c r="M613" s="28">
        <v>6748.86</v>
      </c>
      <c r="N613" s="28">
        <v>6766.68</v>
      </c>
      <c r="O613" s="28">
        <v>6689.45</v>
      </c>
      <c r="P613" s="81">
        <v>6725.1</v>
      </c>
    </row>
    <row r="614" spans="5:16" x14ac:dyDescent="0.25">
      <c r="E614" s="78">
        <v>44463</v>
      </c>
      <c r="F614">
        <v>145625.09</v>
      </c>
      <c r="G614">
        <v>146519.76</v>
      </c>
      <c r="H614">
        <v>145007.19</v>
      </c>
      <c r="I614">
        <v>146442.51999999999</v>
      </c>
      <c r="J614" s="5"/>
      <c r="L614" s="80">
        <v>44497</v>
      </c>
      <c r="M614" s="28">
        <v>6641.96</v>
      </c>
      <c r="N614" s="28">
        <v>6768.6</v>
      </c>
      <c r="O614" s="28">
        <v>6641.36</v>
      </c>
      <c r="P614" s="81">
        <v>6744.7</v>
      </c>
    </row>
    <row r="615" spans="5:16" x14ac:dyDescent="0.25">
      <c r="E615" s="78">
        <v>44462</v>
      </c>
      <c r="F615">
        <v>145264.64000000001</v>
      </c>
      <c r="G615">
        <v>147575.34</v>
      </c>
      <c r="H615">
        <v>145039.37</v>
      </c>
      <c r="I615">
        <v>146815.82999999999</v>
      </c>
      <c r="J615" s="5"/>
      <c r="L615" s="80">
        <v>44496</v>
      </c>
      <c r="M615" s="28">
        <v>6658.09</v>
      </c>
      <c r="N615" s="28">
        <v>6684.37</v>
      </c>
      <c r="O615" s="28">
        <v>6618.06</v>
      </c>
      <c r="P615" s="81">
        <v>6618.06</v>
      </c>
    </row>
    <row r="616" spans="5:16" x14ac:dyDescent="0.25">
      <c r="E616" s="78">
        <v>44461</v>
      </c>
      <c r="F616">
        <v>143694.15</v>
      </c>
      <c r="G616">
        <v>146494.01</v>
      </c>
      <c r="H616">
        <v>143694.15</v>
      </c>
      <c r="I616">
        <v>144756.16</v>
      </c>
      <c r="J616" s="5"/>
      <c r="L616" s="80">
        <v>44495</v>
      </c>
      <c r="M616" s="28">
        <v>6634.19</v>
      </c>
      <c r="N616" s="28">
        <v>6703.48</v>
      </c>
      <c r="O616" s="28">
        <v>6633</v>
      </c>
      <c r="P616" s="81">
        <v>6655.1</v>
      </c>
    </row>
    <row r="617" spans="5:16" x14ac:dyDescent="0.25">
      <c r="E617" s="78">
        <v>44460</v>
      </c>
      <c r="F617">
        <v>142245.94</v>
      </c>
      <c r="G617">
        <v>143134.17000000001</v>
      </c>
      <c r="H617">
        <v>140546.71</v>
      </c>
      <c r="I617">
        <v>141911.24</v>
      </c>
      <c r="J617" s="5"/>
      <c r="L617" s="80">
        <v>44494</v>
      </c>
      <c r="M617" s="28">
        <v>6756.05</v>
      </c>
      <c r="N617" s="28">
        <v>6769.79</v>
      </c>
      <c r="O617" s="28">
        <v>6622.24</v>
      </c>
      <c r="P617" s="81">
        <v>6644.94</v>
      </c>
    </row>
    <row r="618" spans="5:16" x14ac:dyDescent="0.25">
      <c r="E618" s="78">
        <v>44459</v>
      </c>
      <c r="F618">
        <v>140443.73000000001</v>
      </c>
      <c r="G618">
        <v>141846.88</v>
      </c>
      <c r="H618">
        <v>138776.68</v>
      </c>
      <c r="I618">
        <v>141126</v>
      </c>
      <c r="J618" s="5"/>
      <c r="L618" s="80">
        <v>44491</v>
      </c>
      <c r="M618" s="28">
        <v>6805.63</v>
      </c>
      <c r="N618" s="28">
        <v>6883.29</v>
      </c>
      <c r="O618" s="28">
        <v>6724.39</v>
      </c>
      <c r="P618" s="81">
        <v>6753.66</v>
      </c>
    </row>
    <row r="619" spans="5:16" x14ac:dyDescent="0.25">
      <c r="E619" s="78">
        <v>44456</v>
      </c>
      <c r="F619">
        <v>146500.45000000001</v>
      </c>
      <c r="G619">
        <v>146944.56</v>
      </c>
      <c r="H619">
        <v>143211.41</v>
      </c>
      <c r="I619">
        <v>143211.41</v>
      </c>
      <c r="J619" s="5"/>
      <c r="L619" s="80">
        <v>44490</v>
      </c>
      <c r="M619" s="28">
        <v>6778.15</v>
      </c>
      <c r="N619" s="28">
        <v>6808.62</v>
      </c>
      <c r="O619" s="28">
        <v>6725.59</v>
      </c>
      <c r="P619" s="81">
        <v>6769.79</v>
      </c>
    </row>
    <row r="620" spans="5:16" x14ac:dyDescent="0.25">
      <c r="E620" s="78">
        <v>44455</v>
      </c>
      <c r="F620">
        <v>147086.16</v>
      </c>
      <c r="G620">
        <v>148206.10999999999</v>
      </c>
      <c r="H620">
        <v>146384.59</v>
      </c>
      <c r="I620">
        <v>147266.39000000001</v>
      </c>
      <c r="J620" s="5"/>
      <c r="L620" s="80">
        <v>44489</v>
      </c>
      <c r="M620" s="28">
        <v>6680.78</v>
      </c>
      <c r="N620" s="28">
        <v>6704.68</v>
      </c>
      <c r="O620" s="28">
        <v>6606.12</v>
      </c>
      <c r="P620" s="81">
        <v>6699.3</v>
      </c>
    </row>
    <row r="621" spans="5:16" x14ac:dyDescent="0.25">
      <c r="E621" s="78">
        <v>44454</v>
      </c>
      <c r="F621">
        <v>150111.29999999999</v>
      </c>
      <c r="G621">
        <v>150587.6</v>
      </c>
      <c r="H621">
        <v>148173.93</v>
      </c>
      <c r="I621">
        <v>148836.88</v>
      </c>
      <c r="J621" s="5"/>
      <c r="L621" s="80">
        <v>44488</v>
      </c>
      <c r="M621" s="28">
        <v>6638.97</v>
      </c>
      <c r="N621" s="28">
        <v>6717.22</v>
      </c>
      <c r="O621" s="28">
        <v>6624.04</v>
      </c>
      <c r="P621" s="81">
        <v>6687.95</v>
      </c>
    </row>
    <row r="622" spans="5:16" x14ac:dyDescent="0.25">
      <c r="E622" s="78">
        <v>44453</v>
      </c>
      <c r="F622">
        <v>149718.68</v>
      </c>
      <c r="G622">
        <v>151553.07</v>
      </c>
      <c r="H622">
        <v>149306.75</v>
      </c>
      <c r="I622">
        <v>150484.62</v>
      </c>
      <c r="J622" s="5"/>
      <c r="L622" s="80">
        <v>44487</v>
      </c>
      <c r="M622" s="28">
        <v>6536.82</v>
      </c>
      <c r="N622" s="28">
        <v>6635.39</v>
      </c>
      <c r="O622" s="28">
        <v>6535.63</v>
      </c>
      <c r="P622" s="81">
        <v>6601.34</v>
      </c>
    </row>
    <row r="623" spans="5:16" x14ac:dyDescent="0.25">
      <c r="E623" s="78">
        <v>44452</v>
      </c>
      <c r="F623">
        <v>148727.46</v>
      </c>
      <c r="G623">
        <v>151327.79999999999</v>
      </c>
      <c r="H623">
        <v>148695.28</v>
      </c>
      <c r="I623">
        <v>150233.60000000001</v>
      </c>
      <c r="J623" s="5"/>
      <c r="L623" s="80">
        <v>44484</v>
      </c>
      <c r="M623" s="28">
        <v>6564.9</v>
      </c>
      <c r="N623" s="28">
        <v>6594.17</v>
      </c>
      <c r="O623" s="28">
        <v>6507.55</v>
      </c>
      <c r="P623" s="81">
        <v>6540.41</v>
      </c>
    </row>
    <row r="624" spans="5:16" x14ac:dyDescent="0.25">
      <c r="E624" s="78">
        <v>44449</v>
      </c>
      <c r="F624">
        <v>150742.07999999999</v>
      </c>
      <c r="G624">
        <v>152158.1</v>
      </c>
      <c r="H624">
        <v>147279.26</v>
      </c>
      <c r="I624">
        <v>147652.57</v>
      </c>
      <c r="J624" s="5"/>
      <c r="L624" s="80">
        <v>44483</v>
      </c>
      <c r="M624" s="28">
        <v>6557.73</v>
      </c>
      <c r="N624" s="28">
        <v>6624.04</v>
      </c>
      <c r="O624" s="28">
        <v>6551.16</v>
      </c>
      <c r="P624" s="81">
        <v>6606.12</v>
      </c>
    </row>
    <row r="625" spans="5:16" x14ac:dyDescent="0.25">
      <c r="E625" s="78">
        <v>44448</v>
      </c>
      <c r="F625">
        <v>147523.84</v>
      </c>
      <c r="G625">
        <v>150915.85999999999</v>
      </c>
      <c r="H625">
        <v>145232.46</v>
      </c>
      <c r="I625">
        <v>150729.21</v>
      </c>
      <c r="J625" s="5"/>
      <c r="L625" s="80">
        <v>44482</v>
      </c>
      <c r="M625" s="28">
        <v>6607.31</v>
      </c>
      <c r="N625" s="28">
        <v>6677.2</v>
      </c>
      <c r="O625" s="28">
        <v>6588.79</v>
      </c>
      <c r="P625" s="81">
        <v>6606.71</v>
      </c>
    </row>
    <row r="626" spans="5:16" x14ac:dyDescent="0.25">
      <c r="E626" s="78">
        <v>44447</v>
      </c>
      <c r="F626">
        <v>150767.82</v>
      </c>
      <c r="G626">
        <v>151855.59</v>
      </c>
      <c r="H626">
        <v>146197.93</v>
      </c>
      <c r="I626">
        <v>146532.63</v>
      </c>
      <c r="J626" s="5"/>
      <c r="L626" s="80">
        <v>44480</v>
      </c>
      <c r="M626" s="28">
        <v>6585.21</v>
      </c>
      <c r="N626" s="28">
        <v>6644.35</v>
      </c>
      <c r="O626" s="28">
        <v>6581.62</v>
      </c>
      <c r="P626" s="81">
        <v>6636.58</v>
      </c>
    </row>
    <row r="627" spans="5:16" x14ac:dyDescent="0.25">
      <c r="E627" s="78">
        <v>44445</v>
      </c>
      <c r="F627">
        <v>150864.37</v>
      </c>
      <c r="G627">
        <v>152640.84</v>
      </c>
      <c r="H627">
        <v>150014.76</v>
      </c>
      <c r="I627">
        <v>152364.07</v>
      </c>
      <c r="J627" s="5"/>
      <c r="L627" s="80">
        <v>44477</v>
      </c>
      <c r="M627" s="28">
        <v>6594.77</v>
      </c>
      <c r="N627" s="28">
        <v>6630.01</v>
      </c>
      <c r="O627" s="28">
        <v>6562.51</v>
      </c>
      <c r="P627" s="81">
        <v>6606.71</v>
      </c>
    </row>
    <row r="628" spans="5:16" x14ac:dyDescent="0.25">
      <c r="E628" s="78">
        <v>44442</v>
      </c>
      <c r="F628">
        <v>151572.38</v>
      </c>
      <c r="G628">
        <v>152338.32</v>
      </c>
      <c r="H628">
        <v>149441.91</v>
      </c>
      <c r="I628">
        <v>150484.62</v>
      </c>
      <c r="J628" s="5"/>
      <c r="L628" s="80">
        <v>44476</v>
      </c>
      <c r="M628" s="28">
        <v>6558.92</v>
      </c>
      <c r="N628" s="28">
        <v>6628.81</v>
      </c>
      <c r="O628" s="28">
        <v>6555.94</v>
      </c>
      <c r="P628" s="81">
        <v>6616.27</v>
      </c>
    </row>
    <row r="629" spans="5:16" x14ac:dyDescent="0.25">
      <c r="E629" s="78">
        <v>44441</v>
      </c>
      <c r="F629">
        <v>153960.31</v>
      </c>
      <c r="G629">
        <v>154140.53</v>
      </c>
      <c r="H629">
        <v>150491.06</v>
      </c>
      <c r="I629">
        <v>150838.63</v>
      </c>
      <c r="J629" s="5"/>
      <c r="L629" s="80">
        <v>44475</v>
      </c>
      <c r="M629" s="28">
        <v>6598.35</v>
      </c>
      <c r="N629" s="28">
        <v>6639.57</v>
      </c>
      <c r="O629" s="28">
        <v>6566.09</v>
      </c>
      <c r="P629" s="81">
        <v>6591.18</v>
      </c>
    </row>
    <row r="630" spans="5:16" x14ac:dyDescent="0.25">
      <c r="E630" s="78">
        <v>44440</v>
      </c>
      <c r="F630">
        <v>153670.67000000001</v>
      </c>
      <c r="G630">
        <v>155260.48000000001</v>
      </c>
      <c r="H630">
        <v>152705.20000000001</v>
      </c>
      <c r="I630">
        <v>153445.39000000001</v>
      </c>
      <c r="J630" s="5"/>
      <c r="L630" s="80">
        <v>44474</v>
      </c>
      <c r="M630" s="28">
        <v>6523.08</v>
      </c>
      <c r="N630" s="28">
        <v>6582.22</v>
      </c>
      <c r="O630" s="28">
        <v>6506.96</v>
      </c>
      <c r="P630" s="81">
        <v>6572.66</v>
      </c>
    </row>
    <row r="631" spans="5:16" x14ac:dyDescent="0.25">
      <c r="E631" s="78">
        <v>44439</v>
      </c>
      <c r="F631">
        <v>154481.67000000001</v>
      </c>
      <c r="G631">
        <v>155498.63</v>
      </c>
      <c r="H631">
        <v>152441.31</v>
      </c>
      <c r="I631">
        <v>153464.70000000001</v>
      </c>
      <c r="J631" s="5"/>
      <c r="L631" s="80">
        <v>44473</v>
      </c>
      <c r="M631" s="28">
        <v>6463.35</v>
      </c>
      <c r="N631" s="28">
        <v>6548.77</v>
      </c>
      <c r="O631" s="28">
        <v>6446.03</v>
      </c>
      <c r="P631" s="81">
        <v>6543.99</v>
      </c>
    </row>
    <row r="632" spans="5:16" x14ac:dyDescent="0.25">
      <c r="E632" s="78">
        <v>44438</v>
      </c>
      <c r="F632">
        <v>155775.4</v>
      </c>
      <c r="G632">
        <v>155814.01999999999</v>
      </c>
      <c r="H632">
        <v>154346.5</v>
      </c>
      <c r="I632">
        <v>155260.48000000001</v>
      </c>
      <c r="J632" s="5"/>
      <c r="L632" s="80">
        <v>44470</v>
      </c>
      <c r="M632" s="28">
        <v>6502.18</v>
      </c>
      <c r="N632" s="28">
        <v>6518.3</v>
      </c>
      <c r="O632" s="28">
        <v>6423.92</v>
      </c>
      <c r="P632" s="81">
        <v>6432.88</v>
      </c>
    </row>
    <row r="633" spans="5:16" x14ac:dyDescent="0.25">
      <c r="E633" s="78">
        <v>44435</v>
      </c>
      <c r="F633">
        <v>154410.87</v>
      </c>
      <c r="G633">
        <v>156264.57</v>
      </c>
      <c r="H633">
        <v>154043.99</v>
      </c>
      <c r="I633">
        <v>155575.87</v>
      </c>
      <c r="J633" s="5"/>
      <c r="L633" s="80">
        <v>44469</v>
      </c>
      <c r="M633" s="28">
        <v>6495.61</v>
      </c>
      <c r="N633" s="28">
        <v>6571.47</v>
      </c>
      <c r="O633" s="28">
        <v>6442.44</v>
      </c>
      <c r="P633" s="81">
        <v>6533.84</v>
      </c>
    </row>
    <row r="634" spans="5:16" x14ac:dyDescent="0.25">
      <c r="E634" s="78">
        <v>44434</v>
      </c>
      <c r="F634">
        <v>155788.26999999999</v>
      </c>
      <c r="G634">
        <v>156476.97</v>
      </c>
      <c r="H634">
        <v>153226.54999999999</v>
      </c>
      <c r="I634">
        <v>153934.57</v>
      </c>
      <c r="J634" s="5"/>
      <c r="L634" s="80">
        <v>44468</v>
      </c>
      <c r="M634" s="28">
        <v>6502.2</v>
      </c>
      <c r="N634" s="28">
        <v>6529.17</v>
      </c>
      <c r="O634" s="28">
        <v>6462.64</v>
      </c>
      <c r="P634" s="81">
        <v>6495.01</v>
      </c>
    </row>
    <row r="635" spans="5:16" x14ac:dyDescent="0.25">
      <c r="E635" s="78">
        <v>44433</v>
      </c>
      <c r="F635">
        <v>155955.62</v>
      </c>
      <c r="G635">
        <v>156515.59</v>
      </c>
      <c r="H635">
        <v>154288.57</v>
      </c>
      <c r="I635">
        <v>156277.44</v>
      </c>
      <c r="J635" s="5"/>
      <c r="L635" s="80">
        <v>44467</v>
      </c>
      <c r="M635" s="28">
        <v>6480.02</v>
      </c>
      <c r="N635" s="28">
        <v>6537.56</v>
      </c>
      <c r="O635" s="28">
        <v>6461.45</v>
      </c>
      <c r="P635" s="81">
        <v>6511.79</v>
      </c>
    </row>
    <row r="636" spans="5:16" x14ac:dyDescent="0.25">
      <c r="E636" s="78">
        <v>44432</v>
      </c>
      <c r="F636">
        <v>152981.97</v>
      </c>
      <c r="G636">
        <v>156084.35</v>
      </c>
      <c r="H636">
        <v>152981.97</v>
      </c>
      <c r="I636">
        <v>156084.35</v>
      </c>
      <c r="J636" s="5"/>
      <c r="L636" s="80">
        <v>44466</v>
      </c>
      <c r="M636" s="28">
        <v>6382.93</v>
      </c>
      <c r="N636" s="28">
        <v>6471.03</v>
      </c>
      <c r="O636" s="28">
        <v>6366.15</v>
      </c>
      <c r="P636" s="81">
        <v>6469.24</v>
      </c>
    </row>
    <row r="637" spans="5:16" x14ac:dyDescent="0.25">
      <c r="E637" s="78">
        <v>44431</v>
      </c>
      <c r="F637">
        <v>153574.12</v>
      </c>
      <c r="G637">
        <v>153966.75</v>
      </c>
      <c r="H637">
        <v>151572.38</v>
      </c>
      <c r="I637">
        <v>151926.39000000001</v>
      </c>
      <c r="J637" s="5"/>
      <c r="L637" s="80">
        <v>44463</v>
      </c>
      <c r="M637" s="28">
        <v>6383.53</v>
      </c>
      <c r="N637" s="28">
        <v>6424.29</v>
      </c>
      <c r="O637" s="28">
        <v>6379.34</v>
      </c>
      <c r="P637" s="81">
        <v>6405.11</v>
      </c>
    </row>
    <row r="638" spans="5:16" x14ac:dyDescent="0.25">
      <c r="E638" s="78">
        <v>44428</v>
      </c>
      <c r="F638">
        <v>150780.70000000001</v>
      </c>
      <c r="G638">
        <v>153387.47</v>
      </c>
      <c r="H638">
        <v>149879.59</v>
      </c>
      <c r="I638">
        <v>153059.21</v>
      </c>
      <c r="J638" s="5"/>
      <c r="L638" s="80">
        <v>44462</v>
      </c>
      <c r="M638" s="28">
        <v>6317.01</v>
      </c>
      <c r="N638" s="28">
        <v>6374.54</v>
      </c>
      <c r="O638" s="28">
        <v>6308.61</v>
      </c>
      <c r="P638" s="81">
        <v>6367.95</v>
      </c>
    </row>
    <row r="639" spans="5:16" x14ac:dyDescent="0.25">
      <c r="E639" s="78">
        <v>44427</v>
      </c>
      <c r="F639">
        <v>148193.24</v>
      </c>
      <c r="G639">
        <v>152434.87</v>
      </c>
      <c r="H639">
        <v>147826.35999999999</v>
      </c>
      <c r="I639">
        <v>151913.51999999999</v>
      </c>
      <c r="J639" s="5"/>
      <c r="L639" s="80">
        <v>44461</v>
      </c>
      <c r="M639" s="28">
        <v>6311.01</v>
      </c>
      <c r="N639" s="28">
        <v>6384.73</v>
      </c>
      <c r="O639" s="28">
        <v>6301.42</v>
      </c>
      <c r="P639" s="81">
        <v>6351.77</v>
      </c>
    </row>
    <row r="640" spans="5:16" x14ac:dyDescent="0.25">
      <c r="E640" s="78">
        <v>44426</v>
      </c>
      <c r="F640">
        <v>153033.46</v>
      </c>
      <c r="G640">
        <v>154037.54999999999</v>
      </c>
      <c r="H640">
        <v>149931.07999999999</v>
      </c>
      <c r="I640">
        <v>150594.04</v>
      </c>
      <c r="J640" s="5"/>
      <c r="L640" s="80">
        <v>44460</v>
      </c>
      <c r="M640" s="28">
        <v>6376.94</v>
      </c>
      <c r="N640" s="28">
        <v>6408.7</v>
      </c>
      <c r="O640" s="28">
        <v>6318.8</v>
      </c>
      <c r="P640" s="81">
        <v>6328.99</v>
      </c>
    </row>
    <row r="641" spans="5:16" x14ac:dyDescent="0.25">
      <c r="E641" s="78">
        <v>44425</v>
      </c>
      <c r="F641">
        <v>154754.99</v>
      </c>
      <c r="G641">
        <v>154819.9</v>
      </c>
      <c r="H641">
        <v>150899.26</v>
      </c>
      <c r="I641">
        <v>152106.60999999999</v>
      </c>
      <c r="J641" s="5"/>
      <c r="L641" s="80">
        <v>44459</v>
      </c>
      <c r="M641" s="28">
        <v>6387.73</v>
      </c>
      <c r="N641" s="28">
        <v>6457.25</v>
      </c>
      <c r="O641" s="28">
        <v>6372.74</v>
      </c>
      <c r="P641" s="81">
        <v>6398.51</v>
      </c>
    </row>
    <row r="642" spans="5:16" x14ac:dyDescent="0.25">
      <c r="E642" s="78">
        <v>44424</v>
      </c>
      <c r="F642">
        <v>156436.19</v>
      </c>
      <c r="G642">
        <v>156773.73000000001</v>
      </c>
      <c r="H642">
        <v>154105.88</v>
      </c>
      <c r="I642">
        <v>155306.74</v>
      </c>
      <c r="J642" s="5"/>
      <c r="L642" s="80">
        <v>44456</v>
      </c>
      <c r="M642" s="28">
        <v>6315.81</v>
      </c>
      <c r="N642" s="28">
        <v>6422.49</v>
      </c>
      <c r="O642" s="28">
        <v>6306.82</v>
      </c>
      <c r="P642" s="81">
        <v>6349.37</v>
      </c>
    </row>
    <row r="643" spans="5:16" x14ac:dyDescent="0.25">
      <c r="E643" s="78">
        <v>44421</v>
      </c>
      <c r="F643">
        <v>156955.48000000001</v>
      </c>
      <c r="G643">
        <v>157507.23000000001</v>
      </c>
      <c r="H643">
        <v>155689.71</v>
      </c>
      <c r="I643">
        <v>157377.41</v>
      </c>
      <c r="J643" s="5"/>
      <c r="L643" s="80">
        <v>44455</v>
      </c>
      <c r="M643" s="28">
        <v>6293.03</v>
      </c>
      <c r="N643" s="28">
        <v>6342.78</v>
      </c>
      <c r="O643" s="28">
        <v>6285.24</v>
      </c>
      <c r="P643" s="81">
        <v>6311.61</v>
      </c>
    </row>
    <row r="644" spans="5:16" x14ac:dyDescent="0.25">
      <c r="E644" s="78">
        <v>44420</v>
      </c>
      <c r="F644">
        <v>158837.91</v>
      </c>
      <c r="G644">
        <v>158915.79999999999</v>
      </c>
      <c r="H644">
        <v>156247.95000000001</v>
      </c>
      <c r="I644">
        <v>156682.85999999999</v>
      </c>
      <c r="J644" s="5"/>
      <c r="L644" s="80">
        <v>44454</v>
      </c>
      <c r="M644" s="28">
        <v>6296.63</v>
      </c>
      <c r="N644" s="28">
        <v>6334.39</v>
      </c>
      <c r="O644" s="28">
        <v>6265.46</v>
      </c>
      <c r="P644" s="81">
        <v>6283.44</v>
      </c>
    </row>
    <row r="645" spans="5:16" x14ac:dyDescent="0.25">
      <c r="E645" s="78">
        <v>44419</v>
      </c>
      <c r="F645">
        <v>159292.29</v>
      </c>
      <c r="G645">
        <v>159551.93</v>
      </c>
      <c r="H645">
        <v>156864.60999999999</v>
      </c>
      <c r="I645">
        <v>158506.85999999999</v>
      </c>
      <c r="J645" s="5"/>
      <c r="L645" s="80">
        <v>44453</v>
      </c>
      <c r="M645" s="28">
        <v>6294.23</v>
      </c>
      <c r="N645" s="28">
        <v>6326</v>
      </c>
      <c r="O645" s="28">
        <v>6248.68</v>
      </c>
      <c r="P645" s="81">
        <v>6309.21</v>
      </c>
    </row>
    <row r="646" spans="5:16" x14ac:dyDescent="0.25">
      <c r="E646" s="78">
        <v>44418</v>
      </c>
      <c r="F646">
        <v>160136.14000000001</v>
      </c>
      <c r="G646">
        <v>160538.59</v>
      </c>
      <c r="H646">
        <v>158591.25</v>
      </c>
      <c r="I646">
        <v>158954.75</v>
      </c>
      <c r="J646" s="5"/>
      <c r="L646" s="80">
        <v>44452</v>
      </c>
      <c r="M646" s="28">
        <v>6293.03</v>
      </c>
      <c r="N646" s="28">
        <v>6300.82</v>
      </c>
      <c r="O646" s="28">
        <v>6252.28</v>
      </c>
      <c r="P646" s="81">
        <v>6273.85</v>
      </c>
    </row>
    <row r="647" spans="5:16" x14ac:dyDescent="0.25">
      <c r="E647" s="78">
        <v>44417</v>
      </c>
      <c r="F647">
        <v>159032.64000000001</v>
      </c>
      <c r="G647">
        <v>160694.37</v>
      </c>
      <c r="H647">
        <v>158584.76</v>
      </c>
      <c r="I647">
        <v>159681.76</v>
      </c>
      <c r="J647" s="5"/>
      <c r="L647" s="80">
        <v>44449</v>
      </c>
      <c r="M647" s="28">
        <v>6213.92</v>
      </c>
      <c r="N647" s="28">
        <v>6337.98</v>
      </c>
      <c r="O647" s="28">
        <v>6213.92</v>
      </c>
      <c r="P647" s="81">
        <v>6314.61</v>
      </c>
    </row>
    <row r="648" spans="5:16" x14ac:dyDescent="0.25">
      <c r="E648" s="78">
        <v>44414</v>
      </c>
      <c r="F648">
        <v>157688.98000000001</v>
      </c>
      <c r="G648">
        <v>160285.43</v>
      </c>
      <c r="H648">
        <v>157215.13</v>
      </c>
      <c r="I648">
        <v>159785.60999999999</v>
      </c>
      <c r="J648" s="5"/>
      <c r="L648" s="80">
        <v>44448</v>
      </c>
      <c r="M648" s="28">
        <v>6378.14</v>
      </c>
      <c r="N648" s="28">
        <v>6414.1</v>
      </c>
      <c r="O648" s="28">
        <v>6245.68</v>
      </c>
      <c r="P648" s="81">
        <v>6267.86</v>
      </c>
    </row>
    <row r="649" spans="5:16" x14ac:dyDescent="0.25">
      <c r="E649" s="78">
        <v>44413</v>
      </c>
      <c r="F649">
        <v>159986.84</v>
      </c>
      <c r="G649">
        <v>160739.81</v>
      </c>
      <c r="H649">
        <v>156858.12</v>
      </c>
      <c r="I649">
        <v>157215.13</v>
      </c>
      <c r="J649" s="5"/>
      <c r="L649" s="80">
        <v>44447</v>
      </c>
      <c r="M649" s="28">
        <v>6252.28</v>
      </c>
      <c r="N649" s="28">
        <v>6415.3</v>
      </c>
      <c r="O649" s="28">
        <v>6248.08</v>
      </c>
      <c r="P649" s="81">
        <v>6393.72</v>
      </c>
    </row>
    <row r="650" spans="5:16" x14ac:dyDescent="0.25">
      <c r="E650" s="78">
        <v>44412</v>
      </c>
      <c r="F650">
        <v>159837.54</v>
      </c>
      <c r="G650">
        <v>160687.88</v>
      </c>
      <c r="H650">
        <v>157241.09</v>
      </c>
      <c r="I650">
        <v>158409.5</v>
      </c>
      <c r="J650" s="5"/>
      <c r="L650" s="80">
        <v>44445</v>
      </c>
      <c r="M650" s="28">
        <v>6239.09</v>
      </c>
      <c r="N650" s="28">
        <v>6269.06</v>
      </c>
      <c r="O650" s="28">
        <v>6200.73</v>
      </c>
      <c r="P650" s="81">
        <v>6217.52</v>
      </c>
    </row>
    <row r="651" spans="5:16" x14ac:dyDescent="0.25">
      <c r="E651" s="78">
        <v>44411</v>
      </c>
      <c r="F651">
        <v>159837.54</v>
      </c>
      <c r="G651">
        <v>161005.95000000001</v>
      </c>
      <c r="H651">
        <v>156981.45000000001</v>
      </c>
      <c r="I651">
        <v>159986.84</v>
      </c>
      <c r="J651" s="5"/>
      <c r="L651" s="80">
        <v>44442</v>
      </c>
      <c r="M651" s="28">
        <v>6221.71</v>
      </c>
      <c r="N651" s="28">
        <v>6257.07</v>
      </c>
      <c r="O651" s="28">
        <v>6173.16</v>
      </c>
      <c r="P651" s="81">
        <v>6252.28</v>
      </c>
    </row>
    <row r="652" spans="5:16" x14ac:dyDescent="0.25">
      <c r="E652" s="78">
        <v>44410</v>
      </c>
      <c r="F652">
        <v>159941.4</v>
      </c>
      <c r="G652">
        <v>162025.04999999999</v>
      </c>
      <c r="H652">
        <v>158370.54999999999</v>
      </c>
      <c r="I652">
        <v>159902.45000000001</v>
      </c>
      <c r="J652" s="5"/>
      <c r="L652" s="80">
        <v>44441</v>
      </c>
      <c r="M652" s="28">
        <v>6221.71</v>
      </c>
      <c r="N652" s="28">
        <v>6256.47</v>
      </c>
      <c r="O652" s="28">
        <v>6186.95</v>
      </c>
      <c r="P652" s="81">
        <v>6239.09</v>
      </c>
    </row>
    <row r="653" spans="5:16" x14ac:dyDescent="0.25">
      <c r="E653" s="78">
        <v>44407</v>
      </c>
      <c r="F653">
        <v>162051.01999999999</v>
      </c>
      <c r="G653">
        <v>162589.78</v>
      </c>
      <c r="H653">
        <v>158123.89000000001</v>
      </c>
      <c r="I653">
        <v>158773</v>
      </c>
      <c r="J653" s="5"/>
      <c r="L653" s="80">
        <v>44440</v>
      </c>
      <c r="M653" s="28">
        <v>6201.93</v>
      </c>
      <c r="N653" s="28">
        <v>6255.27</v>
      </c>
      <c r="O653" s="28">
        <v>6188.15</v>
      </c>
      <c r="P653" s="81">
        <v>6242.69</v>
      </c>
    </row>
    <row r="654" spans="5:16" x14ac:dyDescent="0.25">
      <c r="E654" s="78">
        <v>44406</v>
      </c>
      <c r="F654">
        <v>164017.82999999999</v>
      </c>
      <c r="G654">
        <v>165049.92000000001</v>
      </c>
      <c r="H654">
        <v>162453.47</v>
      </c>
      <c r="I654">
        <v>162862.41</v>
      </c>
      <c r="J654" s="5"/>
      <c r="L654" s="80">
        <v>44439</v>
      </c>
      <c r="M654" s="28">
        <v>6238.49</v>
      </c>
      <c r="N654" s="28">
        <v>6256.47</v>
      </c>
      <c r="O654" s="28">
        <v>6158.78</v>
      </c>
      <c r="P654" s="81">
        <v>6207.33</v>
      </c>
    </row>
    <row r="655" spans="5:16" x14ac:dyDescent="0.25">
      <c r="E655" s="78">
        <v>44405</v>
      </c>
      <c r="F655">
        <v>162557.32999999999</v>
      </c>
      <c r="G655">
        <v>164946.06</v>
      </c>
      <c r="H655">
        <v>162557.32999999999</v>
      </c>
      <c r="I655">
        <v>164011.34</v>
      </c>
      <c r="J655" s="5"/>
      <c r="L655" s="80">
        <v>44438</v>
      </c>
      <c r="M655" s="28">
        <v>6260.14</v>
      </c>
      <c r="N655" s="28">
        <v>6293.25</v>
      </c>
      <c r="O655" s="28">
        <v>6239.68</v>
      </c>
      <c r="P655" s="81">
        <v>6242.69</v>
      </c>
    </row>
    <row r="656" spans="5:16" x14ac:dyDescent="0.25">
      <c r="E656" s="78">
        <v>44404</v>
      </c>
      <c r="F656">
        <v>163446.60999999999</v>
      </c>
      <c r="G656">
        <v>163518.01</v>
      </c>
      <c r="H656">
        <v>160902.09</v>
      </c>
      <c r="I656">
        <v>161953.65</v>
      </c>
      <c r="J656" s="5"/>
      <c r="L656" s="80">
        <v>44435</v>
      </c>
      <c r="M656" s="28">
        <v>6328.76</v>
      </c>
      <c r="N656" s="28">
        <v>6336.59</v>
      </c>
      <c r="O656" s="28">
        <v>6247.5</v>
      </c>
      <c r="P656" s="81">
        <v>6263.76</v>
      </c>
    </row>
    <row r="657" spans="5:16" x14ac:dyDescent="0.25">
      <c r="E657" s="78">
        <v>44403</v>
      </c>
      <c r="F657">
        <v>162401.54</v>
      </c>
      <c r="G657">
        <v>164322.91</v>
      </c>
      <c r="H657">
        <v>162356.1</v>
      </c>
      <c r="I657">
        <v>163868.53</v>
      </c>
      <c r="J657" s="5"/>
      <c r="L657" s="80">
        <v>44434</v>
      </c>
      <c r="M657" s="28">
        <v>6291.44</v>
      </c>
      <c r="N657" s="28">
        <v>6345.02</v>
      </c>
      <c r="O657" s="28">
        <v>6284.82</v>
      </c>
      <c r="P657" s="81">
        <v>6343.81</v>
      </c>
    </row>
    <row r="658" spans="5:16" x14ac:dyDescent="0.25">
      <c r="E658" s="78">
        <v>44400</v>
      </c>
      <c r="F658">
        <v>164537.12</v>
      </c>
      <c r="G658">
        <v>164796.76999999999</v>
      </c>
      <c r="H658">
        <v>161882.25</v>
      </c>
      <c r="I658">
        <v>162265.23000000001</v>
      </c>
      <c r="J658" s="5"/>
      <c r="L658" s="80">
        <v>44433</v>
      </c>
      <c r="M658" s="28">
        <v>6344.41</v>
      </c>
      <c r="N658" s="28">
        <v>6350.43</v>
      </c>
      <c r="O658" s="28">
        <v>6272.18</v>
      </c>
      <c r="P658" s="81">
        <v>6281.21</v>
      </c>
    </row>
    <row r="659" spans="5:16" x14ac:dyDescent="0.25">
      <c r="E659" s="78">
        <v>44399</v>
      </c>
      <c r="F659">
        <v>164225.54999999999</v>
      </c>
      <c r="G659">
        <v>164634.49</v>
      </c>
      <c r="H659">
        <v>163180.47</v>
      </c>
      <c r="I659">
        <v>164309.93</v>
      </c>
      <c r="J659" s="5"/>
      <c r="L659" s="80">
        <v>44432</v>
      </c>
      <c r="M659" s="28">
        <v>6464.8</v>
      </c>
      <c r="N659" s="28">
        <v>6465.4</v>
      </c>
      <c r="O659" s="28">
        <v>6321.54</v>
      </c>
      <c r="P659" s="81">
        <v>6328.76</v>
      </c>
    </row>
    <row r="660" spans="5:16" x14ac:dyDescent="0.25">
      <c r="E660" s="78">
        <v>44398</v>
      </c>
      <c r="F660">
        <v>163161</v>
      </c>
      <c r="G660">
        <v>164232.04</v>
      </c>
      <c r="H660">
        <v>162979.25</v>
      </c>
      <c r="I660">
        <v>164128.18</v>
      </c>
      <c r="J660" s="5"/>
      <c r="L660" s="80">
        <v>44431</v>
      </c>
      <c r="M660" s="28">
        <v>6469.02</v>
      </c>
      <c r="N660" s="28">
        <v>6511.15</v>
      </c>
      <c r="O660" s="28">
        <v>6443.13</v>
      </c>
      <c r="P660" s="81">
        <v>6486.47</v>
      </c>
    </row>
    <row r="661" spans="5:16" x14ac:dyDescent="0.25">
      <c r="E661" s="78">
        <v>44397</v>
      </c>
      <c r="F661">
        <v>162992.23000000001</v>
      </c>
      <c r="G661">
        <v>163647.84</v>
      </c>
      <c r="H661">
        <v>160863.14000000001</v>
      </c>
      <c r="I661">
        <v>162985.74</v>
      </c>
      <c r="J661" s="5"/>
      <c r="L661" s="80">
        <v>44428</v>
      </c>
      <c r="M661" s="28">
        <v>6567.13</v>
      </c>
      <c r="N661" s="28">
        <v>6602.04</v>
      </c>
      <c r="O661" s="28">
        <v>6469.02</v>
      </c>
      <c r="P661" s="81">
        <v>6480.45</v>
      </c>
    </row>
    <row r="662" spans="5:16" x14ac:dyDescent="0.25">
      <c r="E662" s="78">
        <v>44396</v>
      </c>
      <c r="F662">
        <v>161999.09</v>
      </c>
      <c r="G662">
        <v>162511.89000000001</v>
      </c>
      <c r="H662">
        <v>160545.07999999999</v>
      </c>
      <c r="I662">
        <v>162362.59</v>
      </c>
      <c r="J662" s="5"/>
      <c r="L662" s="80">
        <v>44427</v>
      </c>
      <c r="M662" s="28">
        <v>6534.02</v>
      </c>
      <c r="N662" s="28">
        <v>6578.57</v>
      </c>
      <c r="O662" s="28">
        <v>6487.07</v>
      </c>
      <c r="P662" s="81">
        <v>6531.62</v>
      </c>
    </row>
    <row r="663" spans="5:16" x14ac:dyDescent="0.25">
      <c r="E663" s="78">
        <v>44393</v>
      </c>
      <c r="F663">
        <v>166562.35</v>
      </c>
      <c r="G663">
        <v>166854.45000000001</v>
      </c>
      <c r="H663">
        <v>163790.64000000001</v>
      </c>
      <c r="I663">
        <v>164147.65</v>
      </c>
      <c r="J663" s="5"/>
      <c r="L663" s="80">
        <v>44426</v>
      </c>
      <c r="M663" s="28">
        <v>6372.1</v>
      </c>
      <c r="N663" s="28">
        <v>6508.74</v>
      </c>
      <c r="O663" s="28">
        <v>6346.82</v>
      </c>
      <c r="P663" s="81">
        <v>6496.1</v>
      </c>
    </row>
    <row r="664" spans="5:16" x14ac:dyDescent="0.25">
      <c r="E664" s="78">
        <v>44392</v>
      </c>
      <c r="F664">
        <v>166828.49</v>
      </c>
      <c r="G664">
        <v>168094.26</v>
      </c>
      <c r="H664">
        <v>165257.64000000001</v>
      </c>
      <c r="I664">
        <v>166237.79999999999</v>
      </c>
      <c r="J664" s="5"/>
      <c r="L664" s="80">
        <v>44425</v>
      </c>
      <c r="M664" s="28">
        <v>6374.51</v>
      </c>
      <c r="N664" s="28">
        <v>6397.99</v>
      </c>
      <c r="O664" s="28">
        <v>6316.12</v>
      </c>
      <c r="P664" s="81">
        <v>6386.55</v>
      </c>
    </row>
    <row r="665" spans="5:16" x14ac:dyDescent="0.25">
      <c r="E665" s="78">
        <v>44391</v>
      </c>
      <c r="F665">
        <v>167341.29</v>
      </c>
      <c r="G665">
        <v>168944.6</v>
      </c>
      <c r="H665">
        <v>166860.94</v>
      </c>
      <c r="I665">
        <v>167458.13</v>
      </c>
      <c r="J665" s="5"/>
      <c r="L665" s="80">
        <v>44424</v>
      </c>
      <c r="M665" s="28">
        <v>6367.29</v>
      </c>
      <c r="N665" s="28">
        <v>6393.17</v>
      </c>
      <c r="O665" s="28">
        <v>6308.3</v>
      </c>
      <c r="P665" s="81">
        <v>6343.81</v>
      </c>
    </row>
    <row r="666" spans="5:16" x14ac:dyDescent="0.25">
      <c r="E666" s="78">
        <v>44390</v>
      </c>
      <c r="F666">
        <v>166406.57</v>
      </c>
      <c r="G666">
        <v>167445.15</v>
      </c>
      <c r="H666">
        <v>164640.98000000001</v>
      </c>
      <c r="I666">
        <v>167276.38</v>
      </c>
      <c r="J666" s="5"/>
      <c r="L666" s="80">
        <v>44421</v>
      </c>
      <c r="M666" s="28">
        <v>6329.97</v>
      </c>
      <c r="N666" s="28">
        <v>6373.31</v>
      </c>
      <c r="O666" s="28">
        <v>6299.87</v>
      </c>
      <c r="P666" s="81">
        <v>6335.99</v>
      </c>
    </row>
    <row r="667" spans="5:16" x14ac:dyDescent="0.25">
      <c r="E667" s="78">
        <v>44389</v>
      </c>
      <c r="F667">
        <v>164225.54999999999</v>
      </c>
      <c r="G667">
        <v>166822</v>
      </c>
      <c r="H667">
        <v>163797.13</v>
      </c>
      <c r="I667">
        <v>166822</v>
      </c>
      <c r="J667" s="5"/>
      <c r="L667" s="80">
        <v>44420</v>
      </c>
      <c r="M667" s="28">
        <v>6303.48</v>
      </c>
      <c r="N667" s="28">
        <v>6349.83</v>
      </c>
      <c r="O667" s="28">
        <v>6287.83</v>
      </c>
      <c r="P667" s="81">
        <v>6338.4</v>
      </c>
    </row>
    <row r="668" spans="5:16" x14ac:dyDescent="0.25">
      <c r="E668" s="78">
        <v>44385</v>
      </c>
      <c r="F668">
        <v>163057.14000000001</v>
      </c>
      <c r="G668">
        <v>164141.16</v>
      </c>
      <c r="H668">
        <v>161927.69</v>
      </c>
      <c r="I668">
        <v>163173.98000000001</v>
      </c>
      <c r="J668" s="5"/>
      <c r="L668" s="80">
        <v>44419</v>
      </c>
      <c r="M668" s="28">
        <v>6273.39</v>
      </c>
      <c r="N668" s="28">
        <v>6319.13</v>
      </c>
      <c r="O668" s="28">
        <v>6234.26</v>
      </c>
      <c r="P668" s="81">
        <v>6312.51</v>
      </c>
    </row>
    <row r="669" spans="5:16" x14ac:dyDescent="0.25">
      <c r="E669" s="78">
        <v>44384</v>
      </c>
      <c r="F669">
        <v>163440.12</v>
      </c>
      <c r="G669">
        <v>165835.35</v>
      </c>
      <c r="H669">
        <v>163167.49</v>
      </c>
      <c r="I669">
        <v>165380.97</v>
      </c>
      <c r="J669" s="5"/>
      <c r="L669" s="80">
        <v>44418</v>
      </c>
      <c r="M669" s="28">
        <v>6326.36</v>
      </c>
      <c r="N669" s="28">
        <v>6354.05</v>
      </c>
      <c r="O669" s="28">
        <v>6260.75</v>
      </c>
      <c r="P669" s="81">
        <v>6266.16</v>
      </c>
    </row>
    <row r="670" spans="5:16" x14ac:dyDescent="0.25">
      <c r="E670" s="78">
        <v>44383</v>
      </c>
      <c r="F670">
        <v>165621.14000000001</v>
      </c>
      <c r="G670">
        <v>165673.07</v>
      </c>
      <c r="H670">
        <v>162687.15</v>
      </c>
      <c r="I670">
        <v>162706.62</v>
      </c>
      <c r="J670" s="5"/>
      <c r="L670" s="80">
        <v>44417</v>
      </c>
      <c r="M670" s="28">
        <v>6315.52</v>
      </c>
      <c r="N670" s="28">
        <v>6398.59</v>
      </c>
      <c r="O670" s="28">
        <v>6296.86</v>
      </c>
      <c r="P670" s="81">
        <v>6319.74</v>
      </c>
    </row>
    <row r="671" spans="5:16" x14ac:dyDescent="0.25">
      <c r="E671" s="78">
        <v>44382</v>
      </c>
      <c r="F671">
        <v>166172.88</v>
      </c>
      <c r="G671">
        <v>166471.48000000001</v>
      </c>
      <c r="H671">
        <v>164894.13</v>
      </c>
      <c r="I671">
        <v>165783.42000000001</v>
      </c>
      <c r="J671" s="5"/>
      <c r="L671" s="80">
        <v>44414</v>
      </c>
      <c r="M671" s="28">
        <v>6322.75</v>
      </c>
      <c r="N671" s="28">
        <v>6371.5</v>
      </c>
      <c r="O671" s="28">
        <v>6286.63</v>
      </c>
      <c r="P671" s="81">
        <v>6317.93</v>
      </c>
    </row>
    <row r="672" spans="5:16" x14ac:dyDescent="0.25">
      <c r="E672" s="78">
        <v>44379</v>
      </c>
      <c r="F672">
        <v>163751.69</v>
      </c>
      <c r="G672">
        <v>166711.65</v>
      </c>
      <c r="H672">
        <v>163576.43</v>
      </c>
      <c r="I672">
        <v>166711.65</v>
      </c>
      <c r="J672" s="5"/>
      <c r="L672" s="80">
        <v>44413</v>
      </c>
      <c r="M672" s="28">
        <v>6187.91</v>
      </c>
      <c r="N672" s="28">
        <v>6351.04</v>
      </c>
      <c r="O672" s="28">
        <v>6174.07</v>
      </c>
      <c r="P672" s="81">
        <v>6344.41</v>
      </c>
    </row>
    <row r="673" spans="5:16" x14ac:dyDescent="0.25">
      <c r="E673" s="78">
        <v>44378</v>
      </c>
      <c r="F673">
        <v>165556.23000000001</v>
      </c>
      <c r="G673">
        <v>165822.35999999999</v>
      </c>
      <c r="H673">
        <v>162927.32</v>
      </c>
      <c r="I673">
        <v>163680.29</v>
      </c>
      <c r="J673" s="5"/>
      <c r="L673" s="80">
        <v>44412</v>
      </c>
      <c r="M673" s="28">
        <v>6264.96</v>
      </c>
      <c r="N673" s="28">
        <v>6338.4</v>
      </c>
      <c r="O673" s="28">
        <v>6240.88</v>
      </c>
      <c r="P673" s="81">
        <v>6244.49</v>
      </c>
    </row>
    <row r="674" spans="5:16" x14ac:dyDescent="0.25">
      <c r="E674" s="78">
        <v>44377</v>
      </c>
      <c r="F674">
        <v>165393.95000000001</v>
      </c>
      <c r="G674">
        <v>165952.19</v>
      </c>
      <c r="H674">
        <v>164550.1</v>
      </c>
      <c r="I674">
        <v>164874.66</v>
      </c>
      <c r="J674" s="5"/>
      <c r="L674" s="80">
        <v>44411</v>
      </c>
      <c r="M674" s="28">
        <v>6240.28</v>
      </c>
      <c r="N674" s="28">
        <v>6373.91</v>
      </c>
      <c r="O674" s="28">
        <v>6239.68</v>
      </c>
      <c r="P674" s="81">
        <v>6284.22</v>
      </c>
    </row>
    <row r="675" spans="5:16" x14ac:dyDescent="0.25">
      <c r="E675" s="78">
        <v>44376</v>
      </c>
      <c r="F675">
        <v>166133.94</v>
      </c>
      <c r="G675">
        <v>166296.22</v>
      </c>
      <c r="H675">
        <v>164569.57999999999</v>
      </c>
      <c r="I675">
        <v>165880.78</v>
      </c>
      <c r="J675" s="5"/>
      <c r="L675" s="80">
        <v>44410</v>
      </c>
      <c r="M675" s="28">
        <v>6271.58</v>
      </c>
      <c r="N675" s="28">
        <v>6307.7</v>
      </c>
      <c r="O675" s="28">
        <v>6180.69</v>
      </c>
      <c r="P675" s="81">
        <v>6256.53</v>
      </c>
    </row>
    <row r="676" spans="5:16" x14ac:dyDescent="0.25">
      <c r="E676" s="78">
        <v>44375</v>
      </c>
      <c r="F676">
        <v>166133.94</v>
      </c>
      <c r="G676">
        <v>167153.04</v>
      </c>
      <c r="H676">
        <v>164803.26</v>
      </c>
      <c r="I676">
        <v>166185.87</v>
      </c>
      <c r="J676" s="5"/>
      <c r="L676" s="80">
        <v>44407</v>
      </c>
      <c r="M676" s="28">
        <v>6133.74</v>
      </c>
      <c r="N676" s="28">
        <v>6319.13</v>
      </c>
      <c r="O676" s="28">
        <v>6133.74</v>
      </c>
      <c r="P676" s="81">
        <v>6299.87</v>
      </c>
    </row>
    <row r="677" spans="5:16" x14ac:dyDescent="0.25">
      <c r="E677" s="78">
        <v>44372</v>
      </c>
      <c r="F677">
        <v>169184.77</v>
      </c>
      <c r="G677">
        <v>169347.05</v>
      </c>
      <c r="H677">
        <v>165192.72</v>
      </c>
      <c r="I677">
        <v>166302.71</v>
      </c>
      <c r="J677" s="5"/>
      <c r="L677" s="80">
        <v>44406</v>
      </c>
      <c r="M677" s="28">
        <v>6164.54</v>
      </c>
      <c r="N677" s="28">
        <v>6164.54</v>
      </c>
      <c r="O677" s="28">
        <v>6095.03</v>
      </c>
      <c r="P677" s="81">
        <v>6139.76</v>
      </c>
    </row>
    <row r="678" spans="5:16" x14ac:dyDescent="0.25">
      <c r="E678" s="78">
        <v>44371</v>
      </c>
      <c r="F678">
        <v>168379.87</v>
      </c>
      <c r="G678">
        <v>169178.28</v>
      </c>
      <c r="H678">
        <v>168126.71</v>
      </c>
      <c r="I678">
        <v>168951.09</v>
      </c>
      <c r="J678" s="5"/>
      <c r="L678" s="80">
        <v>44405</v>
      </c>
      <c r="M678" s="28">
        <v>6251.58</v>
      </c>
      <c r="N678" s="28">
        <v>6278.17</v>
      </c>
      <c r="O678" s="28">
        <v>6173</v>
      </c>
      <c r="P678" s="81">
        <v>6188.71</v>
      </c>
    </row>
    <row r="679" spans="5:16" x14ac:dyDescent="0.25">
      <c r="E679" s="78">
        <v>44370</v>
      </c>
      <c r="F679">
        <v>168425.31</v>
      </c>
      <c r="G679">
        <v>169606.69</v>
      </c>
      <c r="H679">
        <v>167263.39000000001</v>
      </c>
      <c r="I679">
        <v>167704.79</v>
      </c>
      <c r="J679" s="5"/>
      <c r="L679" s="80">
        <v>44404</v>
      </c>
      <c r="M679" s="28">
        <v>6276.96</v>
      </c>
      <c r="N679" s="28">
        <v>6296.91</v>
      </c>
      <c r="O679" s="28">
        <v>6226.79</v>
      </c>
      <c r="P679" s="81">
        <v>6250.97</v>
      </c>
    </row>
    <row r="680" spans="5:16" x14ac:dyDescent="0.25">
      <c r="E680" s="78">
        <v>44369</v>
      </c>
      <c r="F680">
        <v>168626.53</v>
      </c>
      <c r="G680">
        <v>168646</v>
      </c>
      <c r="H680">
        <v>166802.51999999999</v>
      </c>
      <c r="I680">
        <v>168470.74</v>
      </c>
      <c r="J680" s="5"/>
      <c r="L680" s="80">
        <v>44403</v>
      </c>
      <c r="M680" s="28">
        <v>6276.96</v>
      </c>
      <c r="N680" s="28">
        <v>6326.52</v>
      </c>
      <c r="O680" s="28">
        <v>6231.63</v>
      </c>
      <c r="P680" s="81">
        <v>6260.64</v>
      </c>
    </row>
    <row r="681" spans="5:16" x14ac:dyDescent="0.25">
      <c r="E681" s="78">
        <v>44368</v>
      </c>
      <c r="F681">
        <v>167471.10999999999</v>
      </c>
      <c r="G681">
        <v>169054.95</v>
      </c>
      <c r="H681">
        <v>167159.54</v>
      </c>
      <c r="I681">
        <v>168639.51</v>
      </c>
      <c r="J681" s="5"/>
      <c r="L681" s="80">
        <v>44400</v>
      </c>
      <c r="M681" s="28">
        <v>6290.26</v>
      </c>
      <c r="N681" s="28">
        <v>6330.15</v>
      </c>
      <c r="O681" s="28">
        <v>6241.3</v>
      </c>
      <c r="P681" s="81">
        <v>6290.26</v>
      </c>
    </row>
    <row r="682" spans="5:16" x14ac:dyDescent="0.25">
      <c r="E682" s="78">
        <v>44365</v>
      </c>
      <c r="F682">
        <v>168120.22</v>
      </c>
      <c r="G682">
        <v>168237.06</v>
      </c>
      <c r="H682">
        <v>166490.95000000001</v>
      </c>
      <c r="I682">
        <v>166854.45000000001</v>
      </c>
      <c r="J682" s="5"/>
      <c r="L682" s="80">
        <v>44399</v>
      </c>
      <c r="M682" s="28">
        <v>6269.71</v>
      </c>
      <c r="N682" s="28">
        <v>6321.69</v>
      </c>
      <c r="O682" s="28">
        <v>6253.99</v>
      </c>
      <c r="P682" s="81">
        <v>6292.68</v>
      </c>
    </row>
    <row r="683" spans="5:16" x14ac:dyDescent="0.25">
      <c r="E683" s="78">
        <v>44364</v>
      </c>
      <c r="F683">
        <v>168574.6</v>
      </c>
      <c r="G683">
        <v>169730.02</v>
      </c>
      <c r="H683">
        <v>166594.81</v>
      </c>
      <c r="I683">
        <v>167860.58</v>
      </c>
      <c r="J683" s="5"/>
      <c r="L683" s="80">
        <v>44398</v>
      </c>
      <c r="M683" s="28">
        <v>6331.96</v>
      </c>
      <c r="N683" s="28">
        <v>6386.97</v>
      </c>
      <c r="O683" s="28">
        <v>6270.31</v>
      </c>
      <c r="P683" s="81">
        <v>6279.38</v>
      </c>
    </row>
    <row r="684" spans="5:16" x14ac:dyDescent="0.25">
      <c r="E684" s="78">
        <v>44363</v>
      </c>
      <c r="F684">
        <v>169918.27</v>
      </c>
      <c r="G684">
        <v>170281.77</v>
      </c>
      <c r="H684">
        <v>167587.95000000001</v>
      </c>
      <c r="I684">
        <v>168639.51</v>
      </c>
      <c r="J684" s="5"/>
      <c r="L684" s="80">
        <v>44397</v>
      </c>
      <c r="M684" s="28">
        <v>6346.47</v>
      </c>
      <c r="N684" s="28">
        <v>6408.12</v>
      </c>
      <c r="O684" s="28">
        <v>6296.3</v>
      </c>
      <c r="P684" s="81">
        <v>6319.88</v>
      </c>
    </row>
    <row r="685" spans="5:16" x14ac:dyDescent="0.25">
      <c r="E685" s="78">
        <v>44362</v>
      </c>
      <c r="F685">
        <v>170479.68</v>
      </c>
      <c r="G685">
        <v>170479.68</v>
      </c>
      <c r="H685">
        <v>169047.41</v>
      </c>
      <c r="I685">
        <v>170054.58</v>
      </c>
      <c r="J685" s="5"/>
      <c r="L685" s="80">
        <v>44396</v>
      </c>
      <c r="M685" s="28">
        <v>6247.95</v>
      </c>
      <c r="N685" s="28">
        <v>6365.21</v>
      </c>
      <c r="O685" s="28">
        <v>6237.07</v>
      </c>
      <c r="P685" s="81">
        <v>6357.35</v>
      </c>
    </row>
    <row r="686" spans="5:16" x14ac:dyDescent="0.25">
      <c r="E686" s="78">
        <v>44361</v>
      </c>
      <c r="F686">
        <v>169649.1</v>
      </c>
      <c r="G686">
        <v>171539.17</v>
      </c>
      <c r="H686">
        <v>169590.24</v>
      </c>
      <c r="I686">
        <v>170322.72</v>
      </c>
      <c r="J686" s="5"/>
      <c r="L686" s="80">
        <v>44393</v>
      </c>
      <c r="M686" s="28">
        <v>6181.46</v>
      </c>
      <c r="N686" s="28">
        <v>6207.45</v>
      </c>
      <c r="O686" s="28">
        <v>6142.17</v>
      </c>
      <c r="P686" s="81">
        <v>6189.92</v>
      </c>
    </row>
    <row r="687" spans="5:16" x14ac:dyDescent="0.25">
      <c r="E687" s="78">
        <v>44358</v>
      </c>
      <c r="F687">
        <v>170414.28</v>
      </c>
      <c r="G687">
        <v>170460.06</v>
      </c>
      <c r="H687">
        <v>168282.22</v>
      </c>
      <c r="I687">
        <v>169492.13</v>
      </c>
      <c r="J687" s="5"/>
      <c r="L687" s="80">
        <v>44392</v>
      </c>
      <c r="M687" s="28">
        <v>6155.47</v>
      </c>
      <c r="N687" s="28">
        <v>6221.96</v>
      </c>
      <c r="O687" s="28">
        <v>6119.81</v>
      </c>
      <c r="P687" s="81">
        <v>6192.95</v>
      </c>
    </row>
    <row r="688" spans="5:16" x14ac:dyDescent="0.25">
      <c r="E688" s="78">
        <v>44357</v>
      </c>
      <c r="F688">
        <v>169636.02</v>
      </c>
      <c r="G688">
        <v>170898.25</v>
      </c>
      <c r="H688">
        <v>169387.49</v>
      </c>
      <c r="I688">
        <v>170224.62</v>
      </c>
      <c r="J688" s="5"/>
      <c r="L688" s="80">
        <v>44391</v>
      </c>
      <c r="M688" s="28">
        <v>6223.77</v>
      </c>
      <c r="N688" s="28">
        <v>6246.74</v>
      </c>
      <c r="O688" s="28">
        <v>6136.73</v>
      </c>
      <c r="P688" s="81">
        <v>6142.17</v>
      </c>
    </row>
    <row r="689" spans="5:16" x14ac:dyDescent="0.25">
      <c r="E689" s="78">
        <v>44356</v>
      </c>
      <c r="F689">
        <v>170080.74</v>
      </c>
      <c r="G689">
        <v>171290.65</v>
      </c>
      <c r="H689">
        <v>169223.99</v>
      </c>
      <c r="I689">
        <v>169734.12</v>
      </c>
      <c r="J689" s="5"/>
      <c r="L689" s="80">
        <v>44390</v>
      </c>
      <c r="M689" s="28">
        <v>6272.13</v>
      </c>
      <c r="N689" s="28">
        <v>6325.92</v>
      </c>
      <c r="O689" s="28">
        <v>6236.46</v>
      </c>
      <c r="P689" s="81">
        <v>6255.2</v>
      </c>
    </row>
    <row r="690" spans="5:16" x14ac:dyDescent="0.25">
      <c r="E690" s="78">
        <v>44355</v>
      </c>
      <c r="F690">
        <v>170708.59</v>
      </c>
      <c r="G690">
        <v>171205.63</v>
      </c>
      <c r="H690">
        <v>169158.59</v>
      </c>
      <c r="I690">
        <v>170041.5</v>
      </c>
      <c r="J690" s="5"/>
      <c r="L690" s="80">
        <v>44389</v>
      </c>
      <c r="M690" s="28">
        <v>6371.25</v>
      </c>
      <c r="N690" s="28">
        <v>6402.68</v>
      </c>
      <c r="O690" s="28">
        <v>6255.81</v>
      </c>
      <c r="P690" s="81">
        <v>6266.08</v>
      </c>
    </row>
    <row r="691" spans="5:16" x14ac:dyDescent="0.25">
      <c r="E691" s="78">
        <v>44354</v>
      </c>
      <c r="F691">
        <v>170093.82</v>
      </c>
      <c r="G691">
        <v>171820.39</v>
      </c>
      <c r="H691">
        <v>169472.51</v>
      </c>
      <c r="I691">
        <v>170760.91</v>
      </c>
      <c r="J691" s="5"/>
      <c r="L691" s="80">
        <v>44385</v>
      </c>
      <c r="M691" s="28">
        <v>6388.78</v>
      </c>
      <c r="N691" s="28">
        <v>6439.55</v>
      </c>
      <c r="O691" s="28">
        <v>6324.71</v>
      </c>
      <c r="P691" s="81">
        <v>6371.86</v>
      </c>
    </row>
    <row r="692" spans="5:16" x14ac:dyDescent="0.25">
      <c r="E692" s="78">
        <v>44351</v>
      </c>
      <c r="F692">
        <v>168864.29</v>
      </c>
      <c r="G692">
        <v>170695.5</v>
      </c>
      <c r="H692">
        <v>168864.29</v>
      </c>
      <c r="I692">
        <v>170205</v>
      </c>
      <c r="J692" s="5"/>
      <c r="L692" s="80">
        <v>44384</v>
      </c>
      <c r="M692" s="28">
        <v>6277.57</v>
      </c>
      <c r="N692" s="28">
        <v>6400.87</v>
      </c>
      <c r="O692" s="28">
        <v>6266.08</v>
      </c>
      <c r="P692" s="81">
        <v>6341.63</v>
      </c>
    </row>
    <row r="693" spans="5:16" x14ac:dyDescent="0.25">
      <c r="E693" s="78">
        <v>44349</v>
      </c>
      <c r="F693">
        <v>167817.88</v>
      </c>
      <c r="G693">
        <v>169603.32</v>
      </c>
      <c r="H693">
        <v>167497.42000000001</v>
      </c>
      <c r="I693">
        <v>169322.09</v>
      </c>
      <c r="J693" s="5"/>
      <c r="L693" s="80">
        <v>44383</v>
      </c>
      <c r="M693" s="28">
        <v>6165.14</v>
      </c>
      <c r="N693" s="28">
        <v>6324.11</v>
      </c>
      <c r="O693" s="28">
        <v>6153.05</v>
      </c>
      <c r="P693" s="81">
        <v>6299.93</v>
      </c>
    </row>
    <row r="694" spans="5:16" x14ac:dyDescent="0.25">
      <c r="E694" s="78">
        <v>44348</v>
      </c>
      <c r="F694">
        <v>165574.64000000001</v>
      </c>
      <c r="G694">
        <v>168242.98</v>
      </c>
      <c r="H694">
        <v>165319.57999999999</v>
      </c>
      <c r="I694">
        <v>168014.07999999999</v>
      </c>
      <c r="J694" s="5"/>
      <c r="L694" s="80">
        <v>44382</v>
      </c>
      <c r="M694" s="28">
        <v>6118.6</v>
      </c>
      <c r="N694" s="28">
        <v>6182.67</v>
      </c>
      <c r="O694" s="28">
        <v>6116.79</v>
      </c>
      <c r="P694" s="81">
        <v>6172.4</v>
      </c>
    </row>
    <row r="695" spans="5:16" x14ac:dyDescent="0.25">
      <c r="E695" s="78">
        <v>44347</v>
      </c>
      <c r="F695">
        <v>164076.97</v>
      </c>
      <c r="G695">
        <v>165241.1</v>
      </c>
      <c r="H695">
        <v>164024.65</v>
      </c>
      <c r="I695">
        <v>165005.65</v>
      </c>
      <c r="J695" s="5"/>
      <c r="L695" s="80">
        <v>44379</v>
      </c>
      <c r="M695" s="28">
        <v>6110.74</v>
      </c>
      <c r="N695" s="28">
        <v>6151.24</v>
      </c>
      <c r="O695" s="28">
        <v>6046.67</v>
      </c>
      <c r="P695" s="81">
        <v>6131.29</v>
      </c>
    </row>
    <row r="696" spans="5:16" x14ac:dyDescent="0.25">
      <c r="E696" s="78">
        <v>44344</v>
      </c>
      <c r="F696">
        <v>163305.24</v>
      </c>
      <c r="G696">
        <v>164652.49</v>
      </c>
      <c r="H696">
        <v>162651.23000000001</v>
      </c>
      <c r="I696">
        <v>164175.07</v>
      </c>
      <c r="J696" s="5"/>
      <c r="L696" s="80">
        <v>44378</v>
      </c>
      <c r="M696" s="28">
        <v>6026.12</v>
      </c>
      <c r="N696" s="28">
        <v>6130.69</v>
      </c>
      <c r="O696" s="28">
        <v>5998.93</v>
      </c>
      <c r="P696" s="81">
        <v>6122.23</v>
      </c>
    </row>
    <row r="697" spans="5:16" x14ac:dyDescent="0.25">
      <c r="E697" s="78">
        <v>44343</v>
      </c>
      <c r="F697">
        <v>162252.29</v>
      </c>
      <c r="G697">
        <v>163154.82</v>
      </c>
      <c r="H697">
        <v>161709.47</v>
      </c>
      <c r="I697">
        <v>162978.23999999999</v>
      </c>
      <c r="J697" s="5"/>
      <c r="L697" s="80">
        <v>44377</v>
      </c>
      <c r="M697" s="28">
        <v>6014.04</v>
      </c>
      <c r="N697" s="28">
        <v>6092.01</v>
      </c>
      <c r="O697" s="28">
        <v>6006.18</v>
      </c>
      <c r="P697" s="81">
        <v>6027.33</v>
      </c>
    </row>
    <row r="698" spans="5:16" x14ac:dyDescent="0.25">
      <c r="E698" s="78">
        <v>44342</v>
      </c>
      <c r="F698">
        <v>161670.23000000001</v>
      </c>
      <c r="G698">
        <v>162847.44</v>
      </c>
      <c r="H698">
        <v>161572.12</v>
      </c>
      <c r="I698">
        <v>162056.09</v>
      </c>
      <c r="J698" s="5"/>
      <c r="L698" s="80">
        <v>44376</v>
      </c>
      <c r="M698" s="28">
        <v>5997.68</v>
      </c>
      <c r="N698" s="28">
        <v>6027.39</v>
      </c>
      <c r="O698" s="28">
        <v>5967.37</v>
      </c>
      <c r="P698" s="81">
        <v>6008.6</v>
      </c>
    </row>
    <row r="699" spans="5:16" x14ac:dyDescent="0.25">
      <c r="E699" s="78">
        <v>44341</v>
      </c>
      <c r="F699">
        <v>162324.23000000001</v>
      </c>
      <c r="G699">
        <v>163396.79999999999</v>
      </c>
      <c r="H699">
        <v>160748.07999999999</v>
      </c>
      <c r="I699">
        <v>161303.98000000001</v>
      </c>
      <c r="J699" s="5"/>
      <c r="L699" s="80">
        <v>44375</v>
      </c>
      <c r="M699" s="28">
        <v>6001.32</v>
      </c>
      <c r="N699" s="28">
        <v>6030.42</v>
      </c>
      <c r="O699" s="28">
        <v>5964.34</v>
      </c>
      <c r="P699" s="81">
        <v>5971.01</v>
      </c>
    </row>
    <row r="700" spans="5:16" x14ac:dyDescent="0.25">
      <c r="E700" s="78">
        <v>44340</v>
      </c>
      <c r="F700">
        <v>160767.70000000001</v>
      </c>
      <c r="G700">
        <v>162762.42000000001</v>
      </c>
      <c r="H700">
        <v>160506.1</v>
      </c>
      <c r="I700">
        <v>162389.63</v>
      </c>
      <c r="J700" s="5"/>
      <c r="L700" s="80">
        <v>44372</v>
      </c>
      <c r="M700" s="28">
        <v>5957.07</v>
      </c>
      <c r="N700" s="28">
        <v>6033.45</v>
      </c>
      <c r="O700" s="28">
        <v>5935.85</v>
      </c>
      <c r="P700" s="81">
        <v>5984.35</v>
      </c>
    </row>
    <row r="701" spans="5:16" x14ac:dyDescent="0.25">
      <c r="E701" s="78">
        <v>44337</v>
      </c>
      <c r="F701">
        <v>161101.24</v>
      </c>
      <c r="G701">
        <v>161218.96</v>
      </c>
      <c r="H701">
        <v>159472.76999999999</v>
      </c>
      <c r="I701">
        <v>160571.5</v>
      </c>
      <c r="J701" s="5"/>
      <c r="L701" s="80">
        <v>44371</v>
      </c>
      <c r="M701" s="28">
        <v>6026.78</v>
      </c>
      <c r="N701" s="28">
        <v>6027.39</v>
      </c>
      <c r="O701" s="28">
        <v>5941.91</v>
      </c>
      <c r="P701" s="81">
        <v>5961.31</v>
      </c>
    </row>
    <row r="702" spans="5:16" x14ac:dyDescent="0.25">
      <c r="E702" s="78">
        <v>44336</v>
      </c>
      <c r="F702">
        <v>160911.57999999999</v>
      </c>
      <c r="G702">
        <v>161179.72</v>
      </c>
      <c r="H702">
        <v>159969.81</v>
      </c>
      <c r="I702">
        <v>160610.74</v>
      </c>
      <c r="J702" s="5"/>
      <c r="L702" s="80">
        <v>44370</v>
      </c>
      <c r="M702" s="28">
        <v>6021.93</v>
      </c>
      <c r="N702" s="28">
        <v>6041.94</v>
      </c>
      <c r="O702" s="28">
        <v>5989.2</v>
      </c>
      <c r="P702" s="81">
        <v>6026.18</v>
      </c>
    </row>
    <row r="703" spans="5:16" x14ac:dyDescent="0.25">
      <c r="E703" s="78">
        <v>44335</v>
      </c>
      <c r="F703">
        <v>159446.60999999999</v>
      </c>
      <c r="G703">
        <v>161578.66</v>
      </c>
      <c r="H703">
        <v>159185</v>
      </c>
      <c r="I703">
        <v>161016.22</v>
      </c>
      <c r="J703" s="5"/>
      <c r="L703" s="80">
        <v>44369</v>
      </c>
      <c r="M703" s="28">
        <v>6082.55</v>
      </c>
      <c r="N703" s="28">
        <v>6122.56</v>
      </c>
      <c r="O703" s="28">
        <v>6013.45</v>
      </c>
      <c r="P703" s="81">
        <v>6014.66</v>
      </c>
    </row>
    <row r="704" spans="5:16" x14ac:dyDescent="0.25">
      <c r="E704" s="78">
        <v>44334</v>
      </c>
      <c r="F704">
        <v>161539.42000000001</v>
      </c>
      <c r="G704">
        <v>161971.07</v>
      </c>
      <c r="H704">
        <v>160512.64000000001</v>
      </c>
      <c r="I704">
        <v>160741.54</v>
      </c>
      <c r="J704" s="5"/>
      <c r="L704" s="80">
        <v>44368</v>
      </c>
      <c r="M704" s="28">
        <v>6158.93</v>
      </c>
      <c r="N704" s="28">
        <v>6166.81</v>
      </c>
      <c r="O704" s="28">
        <v>6083.16</v>
      </c>
      <c r="P704" s="81">
        <v>6083.16</v>
      </c>
    </row>
    <row r="705" spans="5:16" x14ac:dyDescent="0.25">
      <c r="E705" s="78">
        <v>44333</v>
      </c>
      <c r="F705">
        <v>158851.46</v>
      </c>
      <c r="G705">
        <v>161369.38</v>
      </c>
      <c r="H705">
        <v>158720.66</v>
      </c>
      <c r="I705">
        <v>160911.57999999999</v>
      </c>
      <c r="J705" s="5"/>
      <c r="L705" s="80">
        <v>44365</v>
      </c>
      <c r="M705" s="28">
        <v>6074.06</v>
      </c>
      <c r="N705" s="28">
        <v>6201.37</v>
      </c>
      <c r="O705" s="28">
        <v>6048</v>
      </c>
      <c r="P705" s="81">
        <v>6178.33</v>
      </c>
    </row>
    <row r="706" spans="5:16" x14ac:dyDescent="0.25">
      <c r="E706" s="78">
        <v>44330</v>
      </c>
      <c r="F706">
        <v>159165.38</v>
      </c>
      <c r="G706">
        <v>160192.17000000001</v>
      </c>
      <c r="H706">
        <v>158511.38</v>
      </c>
      <c r="I706">
        <v>159387.75</v>
      </c>
      <c r="J706" s="5"/>
      <c r="L706" s="80">
        <v>44364</v>
      </c>
      <c r="M706" s="28">
        <v>6134.68</v>
      </c>
      <c r="N706" s="28">
        <v>6162.57</v>
      </c>
      <c r="O706" s="28">
        <v>6078.31</v>
      </c>
      <c r="P706" s="81">
        <v>6078.31</v>
      </c>
    </row>
    <row r="707" spans="5:16" x14ac:dyDescent="0.25">
      <c r="E707" s="78">
        <v>44329</v>
      </c>
      <c r="F707">
        <v>157026.78</v>
      </c>
      <c r="G707">
        <v>159204.62</v>
      </c>
      <c r="H707">
        <v>156758.64000000001</v>
      </c>
      <c r="I707">
        <v>158197.45000000001</v>
      </c>
      <c r="J707" s="5"/>
      <c r="L707" s="80">
        <v>44363</v>
      </c>
      <c r="M707" s="28">
        <v>6138.93</v>
      </c>
      <c r="N707" s="28">
        <v>6171.06</v>
      </c>
      <c r="O707" s="28">
        <v>6063.15</v>
      </c>
      <c r="P707" s="81">
        <v>6134.68</v>
      </c>
    </row>
    <row r="708" spans="5:16" x14ac:dyDescent="0.25">
      <c r="E708" s="78">
        <v>44328</v>
      </c>
      <c r="F708">
        <v>160623.82</v>
      </c>
      <c r="G708">
        <v>160682.68</v>
      </c>
      <c r="H708">
        <v>156503.57999999999</v>
      </c>
      <c r="I708">
        <v>156824.04</v>
      </c>
      <c r="J708" s="5"/>
      <c r="L708" s="80">
        <v>44362</v>
      </c>
      <c r="M708" s="28">
        <v>6150.45</v>
      </c>
      <c r="N708" s="28">
        <v>6199.55</v>
      </c>
      <c r="O708" s="28">
        <v>6118.92</v>
      </c>
      <c r="P708" s="81">
        <v>6122.56</v>
      </c>
    </row>
    <row r="709" spans="5:16" x14ac:dyDescent="0.25">
      <c r="E709" s="78">
        <v>44327</v>
      </c>
      <c r="F709">
        <v>158629.1</v>
      </c>
      <c r="G709">
        <v>161238.57999999999</v>
      </c>
      <c r="H709">
        <v>157582.69</v>
      </c>
      <c r="I709">
        <v>160839.64000000001</v>
      </c>
      <c r="J709" s="5"/>
      <c r="L709" s="80">
        <v>44361</v>
      </c>
      <c r="M709" s="28">
        <v>6202.58</v>
      </c>
      <c r="N709" s="28">
        <v>6209.25</v>
      </c>
      <c r="O709" s="28">
        <v>6140.14</v>
      </c>
      <c r="P709" s="81">
        <v>6146.2</v>
      </c>
    </row>
    <row r="710" spans="5:16" x14ac:dyDescent="0.25">
      <c r="E710" s="78">
        <v>44326</v>
      </c>
      <c r="F710">
        <v>160100.60999999999</v>
      </c>
      <c r="G710">
        <v>160963.9</v>
      </c>
      <c r="H710">
        <v>159636.26999999999</v>
      </c>
      <c r="I710">
        <v>159819.39000000001</v>
      </c>
      <c r="J710" s="5"/>
      <c r="L710" s="80">
        <v>44358</v>
      </c>
      <c r="M710" s="28">
        <v>6140.14</v>
      </c>
      <c r="N710" s="28">
        <v>6241.98</v>
      </c>
      <c r="O710" s="28">
        <v>6139.53</v>
      </c>
      <c r="P710" s="81">
        <v>6217.13</v>
      </c>
    </row>
    <row r="711" spans="5:16" x14ac:dyDescent="0.25">
      <c r="E711" s="78">
        <v>44323</v>
      </c>
      <c r="F711">
        <v>157746.19</v>
      </c>
      <c r="G711">
        <v>160466.85</v>
      </c>
      <c r="H711">
        <v>157464.97</v>
      </c>
      <c r="I711">
        <v>160179.09</v>
      </c>
      <c r="J711" s="5"/>
      <c r="L711" s="80">
        <v>44357</v>
      </c>
      <c r="M711" s="28">
        <v>6148.02</v>
      </c>
      <c r="N711" s="28">
        <v>6185.6</v>
      </c>
      <c r="O711" s="28">
        <v>6113.47</v>
      </c>
      <c r="P711" s="81">
        <v>6141.35</v>
      </c>
    </row>
    <row r="712" spans="5:16" x14ac:dyDescent="0.25">
      <c r="E712" s="78">
        <v>44322</v>
      </c>
      <c r="F712">
        <v>156961.38</v>
      </c>
      <c r="G712">
        <v>157497.67000000001</v>
      </c>
      <c r="H712">
        <v>156045.78</v>
      </c>
      <c r="I712">
        <v>157425.73000000001</v>
      </c>
      <c r="J712" s="5"/>
      <c r="L712" s="80">
        <v>44356</v>
      </c>
      <c r="M712" s="28">
        <v>6108.01</v>
      </c>
      <c r="N712" s="28">
        <v>6179.54</v>
      </c>
      <c r="O712" s="28">
        <v>6098.31</v>
      </c>
      <c r="P712" s="81">
        <v>6150.45</v>
      </c>
    </row>
    <row r="713" spans="5:16" x14ac:dyDescent="0.25">
      <c r="E713" s="78">
        <v>44321</v>
      </c>
      <c r="F713">
        <v>155300.21</v>
      </c>
      <c r="G713">
        <v>157236.07</v>
      </c>
      <c r="H713">
        <v>154953.59</v>
      </c>
      <c r="I713">
        <v>157092.19</v>
      </c>
      <c r="J713" s="5"/>
      <c r="L713" s="80">
        <v>44355</v>
      </c>
      <c r="M713" s="28">
        <v>6126.2</v>
      </c>
      <c r="N713" s="28">
        <v>6158.93</v>
      </c>
      <c r="O713" s="28">
        <v>6101.95</v>
      </c>
      <c r="P713" s="81">
        <v>6120.74</v>
      </c>
    </row>
    <row r="714" spans="5:16" x14ac:dyDescent="0.25">
      <c r="E714" s="78">
        <v>44320</v>
      </c>
      <c r="F714">
        <v>155973.84</v>
      </c>
      <c r="G714">
        <v>156568.98000000001</v>
      </c>
      <c r="H714">
        <v>154240.72</v>
      </c>
      <c r="I714">
        <v>154567.72</v>
      </c>
      <c r="J714" s="5"/>
      <c r="L714" s="80">
        <v>44354</v>
      </c>
      <c r="M714" s="28">
        <v>6123.17</v>
      </c>
      <c r="N714" s="28">
        <v>6160.75</v>
      </c>
      <c r="O714" s="28">
        <v>6098.92</v>
      </c>
      <c r="P714" s="81">
        <v>6133.47</v>
      </c>
    </row>
    <row r="715" spans="5:16" x14ac:dyDescent="0.25">
      <c r="E715" s="78">
        <v>44319</v>
      </c>
      <c r="F715">
        <v>156752.1</v>
      </c>
      <c r="G715">
        <v>157399.57</v>
      </c>
      <c r="H715">
        <v>155417.93</v>
      </c>
      <c r="I715">
        <v>156340.07999999999</v>
      </c>
      <c r="J715" s="5"/>
      <c r="L715" s="80">
        <v>44351</v>
      </c>
      <c r="M715" s="28">
        <v>6229.25</v>
      </c>
      <c r="N715" s="28">
        <v>6229.86</v>
      </c>
      <c r="O715" s="28">
        <v>6115.89</v>
      </c>
      <c r="P715" s="81">
        <v>6137.11</v>
      </c>
    </row>
    <row r="716" spans="5:16" x14ac:dyDescent="0.25">
      <c r="E716" s="78">
        <v>44316</v>
      </c>
      <c r="F716">
        <v>157059.48000000001</v>
      </c>
      <c r="G716">
        <v>157667.71</v>
      </c>
      <c r="H716">
        <v>155535.65</v>
      </c>
      <c r="I716">
        <v>155751.47</v>
      </c>
      <c r="J716" s="5"/>
      <c r="L716" s="80">
        <v>44349</v>
      </c>
      <c r="M716" s="28">
        <v>6266.23</v>
      </c>
      <c r="N716" s="28">
        <v>6289.26</v>
      </c>
      <c r="O716" s="28">
        <v>6158.93</v>
      </c>
      <c r="P716" s="81">
        <v>6168.02</v>
      </c>
    </row>
    <row r="717" spans="5:16" x14ac:dyDescent="0.25">
      <c r="E717" s="78">
        <v>44315</v>
      </c>
      <c r="F717">
        <v>159400.82999999999</v>
      </c>
      <c r="G717">
        <v>159623.19</v>
      </c>
      <c r="H717">
        <v>157079.1</v>
      </c>
      <c r="I717">
        <v>157321.09</v>
      </c>
      <c r="J717" s="5"/>
      <c r="L717" s="80">
        <v>44348</v>
      </c>
      <c r="M717" s="28">
        <v>6323.82</v>
      </c>
      <c r="N717" s="28">
        <v>6331.09</v>
      </c>
      <c r="O717" s="28">
        <v>6248.65</v>
      </c>
      <c r="P717" s="81">
        <v>6259.56</v>
      </c>
    </row>
    <row r="718" spans="5:16" x14ac:dyDescent="0.25">
      <c r="E718" s="78">
        <v>44314</v>
      </c>
      <c r="F718">
        <v>156438.18</v>
      </c>
      <c r="G718">
        <v>159557.79</v>
      </c>
      <c r="H718">
        <v>156379.32</v>
      </c>
      <c r="I718">
        <v>159538.17000000001</v>
      </c>
      <c r="J718" s="5"/>
      <c r="L718" s="80">
        <v>44347</v>
      </c>
      <c r="M718" s="28">
        <v>6349.88</v>
      </c>
      <c r="N718" s="28">
        <v>6397.17</v>
      </c>
      <c r="O718" s="28">
        <v>6319.57</v>
      </c>
      <c r="P718" s="81">
        <v>6342.61</v>
      </c>
    </row>
    <row r="719" spans="5:16" x14ac:dyDescent="0.25">
      <c r="E719" s="78">
        <v>44313</v>
      </c>
      <c r="F719">
        <v>158668.34</v>
      </c>
      <c r="G719">
        <v>158975.72</v>
      </c>
      <c r="H719">
        <v>155888.81</v>
      </c>
      <c r="I719">
        <v>155914.97</v>
      </c>
      <c r="J719" s="5"/>
      <c r="L719" s="80">
        <v>44344</v>
      </c>
      <c r="M719" s="28">
        <v>6393.63</v>
      </c>
      <c r="N719" s="28">
        <v>6396.66</v>
      </c>
      <c r="O719" s="28">
        <v>6331.65</v>
      </c>
      <c r="P719" s="81">
        <v>6352.91</v>
      </c>
    </row>
    <row r="720" spans="5:16" x14ac:dyDescent="0.25">
      <c r="E720" s="78">
        <v>44312</v>
      </c>
      <c r="F720">
        <v>159073.82</v>
      </c>
      <c r="G720">
        <v>159250.4</v>
      </c>
      <c r="H720">
        <v>157164.13</v>
      </c>
      <c r="I720">
        <v>158635.64000000001</v>
      </c>
      <c r="J720" s="5"/>
      <c r="L720" s="80">
        <v>44343</v>
      </c>
      <c r="M720" s="28">
        <v>6450.14</v>
      </c>
      <c r="N720" s="28">
        <v>6457.43</v>
      </c>
      <c r="O720" s="28">
        <v>6364.46</v>
      </c>
      <c r="P720" s="81">
        <v>6367.5</v>
      </c>
    </row>
    <row r="721" spans="5:16" x14ac:dyDescent="0.25">
      <c r="E721" s="78">
        <v>44309</v>
      </c>
      <c r="F721">
        <v>157752.73000000001</v>
      </c>
      <c r="G721">
        <v>158668.34</v>
      </c>
      <c r="H721">
        <v>157353.79</v>
      </c>
      <c r="I721">
        <v>158531</v>
      </c>
      <c r="J721" s="5"/>
      <c r="L721" s="80">
        <v>44342</v>
      </c>
      <c r="M721" s="28">
        <v>6472.62</v>
      </c>
      <c r="N721" s="28">
        <v>6494.5</v>
      </c>
      <c r="O721" s="28">
        <v>6427.65</v>
      </c>
      <c r="P721" s="81">
        <v>6459.25</v>
      </c>
    </row>
    <row r="722" spans="5:16" x14ac:dyDescent="0.25">
      <c r="E722" s="78">
        <v>44308</v>
      </c>
      <c r="F722">
        <v>157857.37</v>
      </c>
      <c r="G722">
        <v>158864.54</v>
      </c>
      <c r="H722">
        <v>156464.34</v>
      </c>
      <c r="I722">
        <v>157262.23000000001</v>
      </c>
      <c r="J722" s="5"/>
      <c r="L722" s="80">
        <v>44341</v>
      </c>
      <c r="M722" s="28">
        <v>6448.92</v>
      </c>
      <c r="N722" s="28">
        <v>6501.18</v>
      </c>
      <c r="O722" s="28">
        <v>6438.59</v>
      </c>
      <c r="P722" s="81">
        <v>6489.03</v>
      </c>
    </row>
    <row r="723" spans="5:16" x14ac:dyDescent="0.25">
      <c r="E723" s="78">
        <v>44306</v>
      </c>
      <c r="F723">
        <v>158269.4</v>
      </c>
      <c r="G723">
        <v>159302.72</v>
      </c>
      <c r="H723">
        <v>157308.01</v>
      </c>
      <c r="I723">
        <v>157334.17000000001</v>
      </c>
      <c r="J723" s="5"/>
      <c r="L723" s="80">
        <v>44340</v>
      </c>
      <c r="M723" s="28">
        <v>6529.74</v>
      </c>
      <c r="N723" s="28">
        <v>6537.03</v>
      </c>
      <c r="O723" s="28">
        <v>6458.04</v>
      </c>
      <c r="P723" s="81">
        <v>6467.15</v>
      </c>
    </row>
    <row r="724" spans="5:16" x14ac:dyDescent="0.25">
      <c r="E724" s="78">
        <v>44305</v>
      </c>
      <c r="F724">
        <v>159099.98000000001</v>
      </c>
      <c r="G724">
        <v>160185.63</v>
      </c>
      <c r="H724">
        <v>158289.01999999999</v>
      </c>
      <c r="I724">
        <v>158701.04</v>
      </c>
      <c r="J724" s="5"/>
      <c r="L724" s="80">
        <v>44337</v>
      </c>
      <c r="M724" s="28">
        <v>6428.87</v>
      </c>
      <c r="N724" s="28">
        <v>6532.17</v>
      </c>
      <c r="O724" s="28">
        <v>6411.25</v>
      </c>
      <c r="P724" s="81">
        <v>6518.8</v>
      </c>
    </row>
    <row r="725" spans="5:16" x14ac:dyDescent="0.25">
      <c r="E725" s="78">
        <v>44302</v>
      </c>
      <c r="F725">
        <v>158537.54</v>
      </c>
      <c r="G725">
        <v>159387.75</v>
      </c>
      <c r="H725">
        <v>157772.35</v>
      </c>
      <c r="I725">
        <v>159093.44</v>
      </c>
      <c r="J725" s="5"/>
      <c r="L725" s="80">
        <v>44336</v>
      </c>
      <c r="M725" s="28">
        <v>6458.64</v>
      </c>
      <c r="N725" s="28">
        <v>6458.64</v>
      </c>
      <c r="O725" s="28">
        <v>6411.25</v>
      </c>
      <c r="P725" s="81">
        <v>6425.83</v>
      </c>
    </row>
    <row r="726" spans="5:16" x14ac:dyDescent="0.25">
      <c r="E726" s="78">
        <v>44301</v>
      </c>
      <c r="F726">
        <v>158217.07</v>
      </c>
      <c r="G726">
        <v>159407.37</v>
      </c>
      <c r="H726">
        <v>157667.71</v>
      </c>
      <c r="I726">
        <v>158400.20000000001</v>
      </c>
      <c r="J726" s="5"/>
      <c r="L726" s="80">
        <v>44335</v>
      </c>
      <c r="M726" s="28">
        <v>6431.3</v>
      </c>
      <c r="N726" s="28">
        <v>6479.3</v>
      </c>
      <c r="O726" s="28">
        <v>6399.1</v>
      </c>
      <c r="P726" s="81">
        <v>6459.25</v>
      </c>
    </row>
    <row r="727" spans="5:16" x14ac:dyDescent="0.25">
      <c r="E727" s="78">
        <v>44300</v>
      </c>
      <c r="F727">
        <v>156379.32</v>
      </c>
      <c r="G727">
        <v>158753.35999999999</v>
      </c>
      <c r="H727">
        <v>155980.38</v>
      </c>
      <c r="I727">
        <v>158138.59</v>
      </c>
      <c r="J727" s="5"/>
      <c r="L727" s="80">
        <v>44334</v>
      </c>
      <c r="M727" s="28">
        <v>6404.56</v>
      </c>
      <c r="N727" s="28">
        <v>6425.22</v>
      </c>
      <c r="O727" s="28">
        <v>6365.07</v>
      </c>
      <c r="P727" s="81">
        <v>6401.53</v>
      </c>
    </row>
    <row r="728" spans="5:16" x14ac:dyDescent="0.25">
      <c r="E728" s="78">
        <v>44299</v>
      </c>
      <c r="F728">
        <v>155450.54999999999</v>
      </c>
      <c r="G728">
        <v>157312.28</v>
      </c>
      <c r="H728">
        <v>155095.31</v>
      </c>
      <c r="I728">
        <v>156582.06</v>
      </c>
      <c r="J728" s="5"/>
      <c r="L728" s="80">
        <v>44333</v>
      </c>
      <c r="M728" s="28">
        <v>6431.91</v>
      </c>
      <c r="N728" s="28">
        <v>6473.84</v>
      </c>
      <c r="O728" s="28">
        <v>6383.3</v>
      </c>
      <c r="P728" s="81">
        <v>6421.58</v>
      </c>
    </row>
    <row r="729" spans="5:16" x14ac:dyDescent="0.25">
      <c r="E729" s="78">
        <v>44298</v>
      </c>
      <c r="F729">
        <v>154944.01</v>
      </c>
      <c r="G729">
        <v>156489.96</v>
      </c>
      <c r="H729">
        <v>154891.38</v>
      </c>
      <c r="I729">
        <v>156075.51</v>
      </c>
      <c r="J729" s="5"/>
      <c r="L729" s="80">
        <v>44330</v>
      </c>
      <c r="M729" s="28">
        <v>6438.59</v>
      </c>
      <c r="N729" s="28">
        <v>6445.88</v>
      </c>
      <c r="O729" s="28">
        <v>6383.9</v>
      </c>
      <c r="P729" s="81">
        <v>6416.11</v>
      </c>
    </row>
    <row r="730" spans="5:16" x14ac:dyDescent="0.25">
      <c r="E730" s="78">
        <v>44295</v>
      </c>
      <c r="F730">
        <v>155246.62</v>
      </c>
      <c r="G730">
        <v>156167.60999999999</v>
      </c>
      <c r="H730">
        <v>154207.21</v>
      </c>
      <c r="I730">
        <v>154963.74</v>
      </c>
      <c r="J730" s="5"/>
      <c r="L730" s="80">
        <v>44329</v>
      </c>
      <c r="M730" s="28">
        <v>6456.82</v>
      </c>
      <c r="N730" s="28">
        <v>6490.85</v>
      </c>
      <c r="O730" s="28">
        <v>6393.63</v>
      </c>
      <c r="P730" s="81">
        <v>6461.07</v>
      </c>
    </row>
    <row r="731" spans="5:16" x14ac:dyDescent="0.25">
      <c r="E731" s="78">
        <v>44294</v>
      </c>
      <c r="F731">
        <v>155693.96</v>
      </c>
      <c r="G731">
        <v>156582.06</v>
      </c>
      <c r="H731">
        <v>154437.46</v>
      </c>
      <c r="I731">
        <v>155575.54999999999</v>
      </c>
      <c r="J731" s="5"/>
      <c r="L731" s="80">
        <v>44328</v>
      </c>
      <c r="M731" s="28">
        <v>6374.18</v>
      </c>
      <c r="N731" s="28">
        <v>6475.05</v>
      </c>
      <c r="O731" s="28">
        <v>6343.19</v>
      </c>
      <c r="P731" s="81">
        <v>6456.82</v>
      </c>
    </row>
    <row r="732" spans="5:16" x14ac:dyDescent="0.25">
      <c r="E732" s="78">
        <v>44293</v>
      </c>
      <c r="F732">
        <v>154792.70000000001</v>
      </c>
      <c r="G732">
        <v>155779.48000000001</v>
      </c>
      <c r="H732">
        <v>153529.62</v>
      </c>
      <c r="I732">
        <v>155253.20000000001</v>
      </c>
      <c r="J732" s="5"/>
      <c r="L732" s="80">
        <v>44327</v>
      </c>
      <c r="M732" s="28">
        <v>6373.57</v>
      </c>
      <c r="N732" s="28">
        <v>6430.08</v>
      </c>
      <c r="O732" s="28">
        <v>6335.29</v>
      </c>
      <c r="P732" s="81">
        <v>6354.13</v>
      </c>
    </row>
    <row r="733" spans="5:16" x14ac:dyDescent="0.25">
      <c r="E733" s="78">
        <v>44292</v>
      </c>
      <c r="F733">
        <v>154332.20000000001</v>
      </c>
      <c r="G733">
        <v>155588.70000000001</v>
      </c>
      <c r="H733">
        <v>154062.49</v>
      </c>
      <c r="I733">
        <v>154957.16</v>
      </c>
      <c r="J733" s="5"/>
      <c r="L733" s="80">
        <v>44326</v>
      </c>
      <c r="M733" s="28">
        <v>6377.83</v>
      </c>
      <c r="N733" s="28">
        <v>6394.23</v>
      </c>
      <c r="O733" s="28">
        <v>6327.39</v>
      </c>
      <c r="P733" s="81">
        <v>6360.21</v>
      </c>
    </row>
    <row r="734" spans="5:16" x14ac:dyDescent="0.25">
      <c r="E734" s="78">
        <v>44291</v>
      </c>
      <c r="F734">
        <v>152240.23000000001</v>
      </c>
      <c r="G734">
        <v>155009.79</v>
      </c>
      <c r="H734">
        <v>152023.14000000001</v>
      </c>
      <c r="I734">
        <v>154726.92000000001</v>
      </c>
      <c r="J734" s="5"/>
      <c r="L734" s="80">
        <v>44323</v>
      </c>
      <c r="M734" s="28">
        <v>6431.3</v>
      </c>
      <c r="N734" s="28">
        <v>6447.1</v>
      </c>
      <c r="O734" s="28">
        <v>6336.51</v>
      </c>
      <c r="P734" s="81">
        <v>6378.44</v>
      </c>
    </row>
    <row r="735" spans="5:16" x14ac:dyDescent="0.25">
      <c r="E735" s="78">
        <v>44287</v>
      </c>
      <c r="F735">
        <v>154101.96</v>
      </c>
      <c r="G735">
        <v>154615.07999999999</v>
      </c>
      <c r="H735">
        <v>150878.48000000001</v>
      </c>
      <c r="I735">
        <v>150924.53</v>
      </c>
      <c r="J735" s="5"/>
      <c r="L735" s="80">
        <v>44322</v>
      </c>
      <c r="M735" s="28">
        <v>6503</v>
      </c>
      <c r="N735" s="28">
        <v>6546.14</v>
      </c>
      <c r="O735" s="28">
        <v>6403.35</v>
      </c>
      <c r="P735" s="81">
        <v>6433.73</v>
      </c>
    </row>
    <row r="736" spans="5:16" x14ac:dyDescent="0.25">
      <c r="E736" s="78">
        <v>44286</v>
      </c>
      <c r="F736">
        <v>153733.56</v>
      </c>
      <c r="G736">
        <v>154397.99</v>
      </c>
      <c r="H736">
        <v>152509.95000000001</v>
      </c>
      <c r="I736">
        <v>153411.21</v>
      </c>
      <c r="J736" s="5"/>
      <c r="L736" s="80">
        <v>44321</v>
      </c>
      <c r="M736" s="28">
        <v>6623.32</v>
      </c>
      <c r="N736" s="28">
        <v>6625.14</v>
      </c>
      <c r="O736" s="28">
        <v>6519.41</v>
      </c>
      <c r="P736" s="81">
        <v>6523.66</v>
      </c>
    </row>
    <row r="737" spans="5:16" x14ac:dyDescent="0.25">
      <c r="E737" s="78">
        <v>44285</v>
      </c>
      <c r="F737">
        <v>151779.74</v>
      </c>
      <c r="G737">
        <v>154187.48000000001</v>
      </c>
      <c r="H737">
        <v>150871.9</v>
      </c>
      <c r="I737">
        <v>153937.49</v>
      </c>
      <c r="J737" s="5"/>
      <c r="L737" s="80">
        <v>44320</v>
      </c>
      <c r="M737" s="28">
        <v>6657.34</v>
      </c>
      <c r="N737" s="28">
        <v>6679.22</v>
      </c>
      <c r="O737" s="28">
        <v>6592.33</v>
      </c>
      <c r="P737" s="81">
        <v>6634.25</v>
      </c>
    </row>
    <row r="738" spans="5:16" x14ac:dyDescent="0.25">
      <c r="E738" s="78">
        <v>44284</v>
      </c>
      <c r="F738">
        <v>150385.09</v>
      </c>
      <c r="G738">
        <v>152332.32999999999</v>
      </c>
      <c r="H738">
        <v>149687.76999999999</v>
      </c>
      <c r="I738">
        <v>152029.72</v>
      </c>
      <c r="J738" s="5"/>
      <c r="L738" s="80">
        <v>44319</v>
      </c>
      <c r="M738" s="28">
        <v>6596.58</v>
      </c>
      <c r="N738" s="28">
        <v>6645.19</v>
      </c>
      <c r="O738" s="28">
        <v>6546.14</v>
      </c>
      <c r="P738" s="81">
        <v>6631.21</v>
      </c>
    </row>
    <row r="739" spans="5:16" x14ac:dyDescent="0.25">
      <c r="E739" s="78">
        <v>44281</v>
      </c>
      <c r="F739">
        <v>149543.04000000001</v>
      </c>
      <c r="G739">
        <v>152009.99</v>
      </c>
      <c r="H739">
        <v>148891.76</v>
      </c>
      <c r="I739">
        <v>151075.82999999999</v>
      </c>
      <c r="J739" s="5"/>
      <c r="L739" s="80">
        <v>44316</v>
      </c>
      <c r="M739" s="28">
        <v>6520.02</v>
      </c>
      <c r="N739" s="28">
        <v>6637.9</v>
      </c>
      <c r="O739" s="28">
        <v>6499.36</v>
      </c>
      <c r="P739" s="81">
        <v>6624.53</v>
      </c>
    </row>
    <row r="740" spans="5:16" x14ac:dyDescent="0.25">
      <c r="E740" s="78">
        <v>44280</v>
      </c>
      <c r="F740">
        <v>146576.12</v>
      </c>
      <c r="G740">
        <v>150154.84</v>
      </c>
      <c r="H740">
        <v>145845.91</v>
      </c>
      <c r="I740">
        <v>149345.68</v>
      </c>
      <c r="J740" s="5"/>
      <c r="L740" s="80">
        <v>44315</v>
      </c>
      <c r="M740" s="28">
        <v>6506.05</v>
      </c>
      <c r="N740" s="28">
        <v>6548.04</v>
      </c>
      <c r="O740" s="28">
        <v>6478.67</v>
      </c>
      <c r="P740" s="81">
        <v>6498.14</v>
      </c>
    </row>
    <row r="741" spans="5:16" x14ac:dyDescent="0.25">
      <c r="E741" s="78">
        <v>44279</v>
      </c>
      <c r="F741">
        <v>149378.57999999999</v>
      </c>
      <c r="G741">
        <v>151213.98000000001</v>
      </c>
      <c r="H741">
        <v>146898.47</v>
      </c>
      <c r="I741">
        <v>147049.78</v>
      </c>
      <c r="J741" s="5"/>
      <c r="L741" s="80">
        <v>44314</v>
      </c>
      <c r="M741" s="28">
        <v>6639.93</v>
      </c>
      <c r="N741" s="28">
        <v>6641.76</v>
      </c>
      <c r="O741" s="28">
        <v>6503.62</v>
      </c>
      <c r="P741" s="81">
        <v>6507.88</v>
      </c>
    </row>
    <row r="742" spans="5:16" x14ac:dyDescent="0.25">
      <c r="E742" s="78">
        <v>44278</v>
      </c>
      <c r="F742">
        <v>150773.22</v>
      </c>
      <c r="G742">
        <v>152246.81</v>
      </c>
      <c r="H742">
        <v>148727.29999999999</v>
      </c>
      <c r="I742">
        <v>148845.71</v>
      </c>
      <c r="J742" s="5"/>
      <c r="L742" s="80">
        <v>44313</v>
      </c>
      <c r="M742" s="28">
        <v>6616.81</v>
      </c>
      <c r="N742" s="28">
        <v>6655.76</v>
      </c>
      <c r="O742" s="28">
        <v>6586.99</v>
      </c>
      <c r="P742" s="81">
        <v>6639.33</v>
      </c>
    </row>
    <row r="743" spans="5:16" x14ac:dyDescent="0.25">
      <c r="E743" s="78">
        <v>44277</v>
      </c>
      <c r="F743">
        <v>152753.35999999999</v>
      </c>
      <c r="G743">
        <v>152792.82999999999</v>
      </c>
      <c r="H743">
        <v>149523.29999999999</v>
      </c>
      <c r="I743">
        <v>151884.99</v>
      </c>
      <c r="J743" s="5"/>
      <c r="L743" s="80">
        <v>44312</v>
      </c>
      <c r="M743" s="28">
        <v>6656.37</v>
      </c>
      <c r="N743" s="28">
        <v>6683.75</v>
      </c>
      <c r="O743" s="28">
        <v>6615.59</v>
      </c>
      <c r="P743" s="81">
        <v>6619.85</v>
      </c>
    </row>
    <row r="744" spans="5:16" x14ac:dyDescent="0.25">
      <c r="E744" s="78">
        <v>44274</v>
      </c>
      <c r="F744">
        <v>151733.69</v>
      </c>
      <c r="G744">
        <v>153411.21</v>
      </c>
      <c r="H744">
        <v>150931.10999999999</v>
      </c>
      <c r="I744">
        <v>152444.17000000001</v>
      </c>
      <c r="J744" s="5"/>
      <c r="L744" s="80">
        <v>44309</v>
      </c>
      <c r="M744" s="28">
        <v>6633.24</v>
      </c>
      <c r="N744" s="28">
        <v>6726.35</v>
      </c>
      <c r="O744" s="28">
        <v>6605.25</v>
      </c>
      <c r="P744" s="81">
        <v>6666.71</v>
      </c>
    </row>
    <row r="745" spans="5:16" x14ac:dyDescent="0.25">
      <c r="E745" s="78">
        <v>44273</v>
      </c>
      <c r="F745">
        <v>153016.5</v>
      </c>
      <c r="G745">
        <v>154608.5</v>
      </c>
      <c r="H745">
        <v>150503.5</v>
      </c>
      <c r="I745">
        <v>151694.22</v>
      </c>
      <c r="J745" s="5"/>
      <c r="L745" s="80">
        <v>44308</v>
      </c>
      <c r="M745" s="28">
        <v>6767.12</v>
      </c>
      <c r="N745" s="28">
        <v>6770.77</v>
      </c>
      <c r="O745" s="28">
        <v>6622.29</v>
      </c>
      <c r="P745" s="81">
        <v>6635.07</v>
      </c>
    </row>
    <row r="746" spans="5:16" x14ac:dyDescent="0.25">
      <c r="E746" s="78">
        <v>44272</v>
      </c>
      <c r="F746">
        <v>149398.31</v>
      </c>
      <c r="G746">
        <v>153851.97</v>
      </c>
      <c r="H746">
        <v>148852.29</v>
      </c>
      <c r="I746">
        <v>153411.21</v>
      </c>
      <c r="J746" s="5"/>
      <c r="L746" s="80">
        <v>44306</v>
      </c>
      <c r="M746" s="28">
        <v>6779.29</v>
      </c>
      <c r="N746" s="28">
        <v>6805.46</v>
      </c>
      <c r="O746" s="28">
        <v>6702.01</v>
      </c>
      <c r="P746" s="81">
        <v>6779.29</v>
      </c>
    </row>
    <row r="747" spans="5:16" x14ac:dyDescent="0.25">
      <c r="E747" s="78">
        <v>44271</v>
      </c>
      <c r="F747">
        <v>151661.32</v>
      </c>
      <c r="G747">
        <v>151661.32</v>
      </c>
      <c r="H747">
        <v>149194.38</v>
      </c>
      <c r="I747">
        <v>150253.51999999999</v>
      </c>
      <c r="J747" s="5"/>
      <c r="L747" s="80">
        <v>44305</v>
      </c>
      <c r="M747" s="28">
        <v>6779.29</v>
      </c>
      <c r="N747" s="28">
        <v>6846.84</v>
      </c>
      <c r="O747" s="28">
        <v>6732.43</v>
      </c>
      <c r="P747" s="81">
        <v>6754.95</v>
      </c>
    </row>
    <row r="748" spans="5:16" x14ac:dyDescent="0.25">
      <c r="E748" s="78">
        <v>44270</v>
      </c>
      <c r="F748">
        <v>150450.87</v>
      </c>
      <c r="G748">
        <v>151608.70000000001</v>
      </c>
      <c r="H748">
        <v>149352.26</v>
      </c>
      <c r="I748">
        <v>151352.13</v>
      </c>
      <c r="J748" s="5"/>
      <c r="L748" s="80">
        <v>44302</v>
      </c>
      <c r="M748" s="28">
        <v>6843.8</v>
      </c>
      <c r="N748" s="28">
        <v>6916.22</v>
      </c>
      <c r="O748" s="28">
        <v>6781.12</v>
      </c>
      <c r="P748" s="81">
        <v>6809.11</v>
      </c>
    </row>
    <row r="749" spans="5:16" x14ac:dyDescent="0.25">
      <c r="E749" s="78">
        <v>44267</v>
      </c>
      <c r="F749">
        <v>149964.06</v>
      </c>
      <c r="G749">
        <v>150714.01999999999</v>
      </c>
      <c r="H749">
        <v>149069.38</v>
      </c>
      <c r="I749">
        <v>150246.94</v>
      </c>
      <c r="J749" s="5"/>
      <c r="L749" s="80">
        <v>44301</v>
      </c>
      <c r="M749" s="28">
        <v>6883.96</v>
      </c>
      <c r="N749" s="28">
        <v>6895.53</v>
      </c>
      <c r="O749" s="28">
        <v>6817.02</v>
      </c>
      <c r="P749" s="81">
        <v>6842.58</v>
      </c>
    </row>
    <row r="750" spans="5:16" x14ac:dyDescent="0.25">
      <c r="E750" s="78">
        <v>44266</v>
      </c>
      <c r="F750">
        <v>150121.95000000001</v>
      </c>
      <c r="G750">
        <v>151661.32</v>
      </c>
      <c r="H750">
        <v>149122.01</v>
      </c>
      <c r="I750">
        <v>150852.16</v>
      </c>
      <c r="J750" s="5"/>
      <c r="L750" s="80">
        <v>44300</v>
      </c>
      <c r="M750" s="28">
        <v>6945.43</v>
      </c>
      <c r="N750" s="28">
        <v>6988.03</v>
      </c>
      <c r="O750" s="28">
        <v>6879.1</v>
      </c>
      <c r="P750" s="81">
        <v>6887.62</v>
      </c>
    </row>
    <row r="751" spans="5:16" x14ac:dyDescent="0.25">
      <c r="E751" s="78">
        <v>44265</v>
      </c>
      <c r="F751">
        <v>146372.19</v>
      </c>
      <c r="G751">
        <v>148944.39000000001</v>
      </c>
      <c r="H751">
        <v>144655.19</v>
      </c>
      <c r="I751">
        <v>148668.09</v>
      </c>
      <c r="J751" s="5"/>
      <c r="L751" s="80">
        <v>44299</v>
      </c>
      <c r="M751" s="28">
        <v>6980.12</v>
      </c>
      <c r="N751" s="28">
        <v>7013.59</v>
      </c>
      <c r="O751" s="28">
        <v>6899.79</v>
      </c>
      <c r="P751" s="81">
        <v>6967.34</v>
      </c>
    </row>
    <row r="752" spans="5:16" x14ac:dyDescent="0.25">
      <c r="E752" s="78">
        <v>44264</v>
      </c>
      <c r="F752">
        <v>145385.41</v>
      </c>
      <c r="G752">
        <v>148529.95000000001</v>
      </c>
      <c r="H752">
        <v>143957.87</v>
      </c>
      <c r="I752">
        <v>146174.82999999999</v>
      </c>
      <c r="J752" s="5"/>
      <c r="L752" s="80">
        <v>44298</v>
      </c>
      <c r="M752" s="28">
        <v>6915.61</v>
      </c>
      <c r="N752" s="28">
        <v>6997.16</v>
      </c>
      <c r="O752" s="28">
        <v>6861.45</v>
      </c>
      <c r="P752" s="81">
        <v>6991.68</v>
      </c>
    </row>
    <row r="753" spans="5:16" x14ac:dyDescent="0.25">
      <c r="E753" s="78">
        <v>44263</v>
      </c>
      <c r="F753">
        <v>150648.23000000001</v>
      </c>
      <c r="G753">
        <v>150904.79</v>
      </c>
      <c r="H753">
        <v>143411.85</v>
      </c>
      <c r="I753">
        <v>143411.85</v>
      </c>
      <c r="J753" s="5"/>
      <c r="L753" s="80">
        <v>44295</v>
      </c>
      <c r="M753" s="28">
        <v>6815.81</v>
      </c>
      <c r="N753" s="28">
        <v>6927.78</v>
      </c>
      <c r="O753" s="28">
        <v>6808.5</v>
      </c>
      <c r="P753" s="81">
        <v>6925.35</v>
      </c>
    </row>
    <row r="754" spans="5:16" x14ac:dyDescent="0.25">
      <c r="E754" s="78">
        <v>44260</v>
      </c>
      <c r="F754">
        <v>149464.1</v>
      </c>
      <c r="G754">
        <v>152134.98000000001</v>
      </c>
      <c r="H754">
        <v>147931.29999999999</v>
      </c>
      <c r="I754">
        <v>151845.51999999999</v>
      </c>
      <c r="J754" s="5"/>
      <c r="L754" s="80">
        <v>44294</v>
      </c>
      <c r="M754" s="28">
        <v>6834.06</v>
      </c>
      <c r="N754" s="28">
        <v>6846.23</v>
      </c>
      <c r="O754" s="28">
        <v>6750.08</v>
      </c>
      <c r="P754" s="81">
        <v>6785.99</v>
      </c>
    </row>
    <row r="755" spans="5:16" x14ac:dyDescent="0.25">
      <c r="E755" s="78">
        <v>44259</v>
      </c>
      <c r="F755">
        <v>146760.32000000001</v>
      </c>
      <c r="G755">
        <v>150904.79</v>
      </c>
      <c r="H755">
        <v>146615.59</v>
      </c>
      <c r="I755">
        <v>149266.74</v>
      </c>
      <c r="J755" s="5"/>
      <c r="L755" s="80">
        <v>44293</v>
      </c>
      <c r="M755" s="28">
        <v>6818.24</v>
      </c>
      <c r="N755" s="28">
        <v>6891.88</v>
      </c>
      <c r="O755" s="28">
        <v>6763.47</v>
      </c>
      <c r="P755" s="81">
        <v>6840.15</v>
      </c>
    </row>
    <row r="756" spans="5:16" x14ac:dyDescent="0.25">
      <c r="E756" s="78">
        <v>44258</v>
      </c>
      <c r="F756">
        <v>148319.43</v>
      </c>
      <c r="G756">
        <v>148385.22</v>
      </c>
      <c r="H756">
        <v>141497.5</v>
      </c>
      <c r="I756">
        <v>146484.01999999999</v>
      </c>
      <c r="J756" s="5"/>
      <c r="L756" s="80">
        <v>44292</v>
      </c>
      <c r="M756" s="28">
        <v>6904.66</v>
      </c>
      <c r="N756" s="28">
        <v>6910.74</v>
      </c>
      <c r="O756" s="28">
        <v>6795.72</v>
      </c>
      <c r="P756" s="81">
        <v>6815.81</v>
      </c>
    </row>
    <row r="757" spans="5:16" x14ac:dyDescent="0.25">
      <c r="E757" s="78">
        <v>44257</v>
      </c>
      <c r="F757">
        <v>144609.14000000001</v>
      </c>
      <c r="G757">
        <v>148181.28</v>
      </c>
      <c r="H757">
        <v>141175.15</v>
      </c>
      <c r="I757">
        <v>147332.65</v>
      </c>
      <c r="J757" s="5"/>
      <c r="L757" s="80">
        <v>44291</v>
      </c>
      <c r="M757" s="28">
        <v>6915</v>
      </c>
      <c r="N757" s="28">
        <v>6928.39</v>
      </c>
      <c r="O757" s="28">
        <v>6867.53</v>
      </c>
      <c r="P757" s="81">
        <v>6905.26</v>
      </c>
    </row>
    <row r="758" spans="5:16" x14ac:dyDescent="0.25">
      <c r="E758" s="78">
        <v>44256</v>
      </c>
      <c r="F758">
        <v>146437.97</v>
      </c>
      <c r="G758">
        <v>148227.32999999999</v>
      </c>
      <c r="H758">
        <v>144819.66</v>
      </c>
      <c r="I758">
        <v>145267</v>
      </c>
      <c r="J758" s="5"/>
      <c r="L758" s="80">
        <v>44287</v>
      </c>
      <c r="M758" s="28">
        <v>6856.58</v>
      </c>
      <c r="N758" s="28">
        <v>6981.94</v>
      </c>
      <c r="O758" s="28">
        <v>6836.5</v>
      </c>
      <c r="P758" s="81">
        <v>6958.21</v>
      </c>
    </row>
    <row r="759" spans="5:16" x14ac:dyDescent="0.25">
      <c r="E759" s="78">
        <v>44253</v>
      </c>
      <c r="F759">
        <v>147358.97</v>
      </c>
      <c r="G759">
        <v>149516.72</v>
      </c>
      <c r="H759">
        <v>144444.68</v>
      </c>
      <c r="I759">
        <v>144530.20000000001</v>
      </c>
      <c r="J759" s="5"/>
      <c r="L759" s="80">
        <v>44286</v>
      </c>
      <c r="M759" s="28">
        <v>7028.8</v>
      </c>
      <c r="N759" s="28">
        <v>7031.84</v>
      </c>
      <c r="O759" s="28">
        <v>6853.54</v>
      </c>
      <c r="P759" s="81">
        <v>6868.14</v>
      </c>
    </row>
    <row r="760" spans="5:16" x14ac:dyDescent="0.25">
      <c r="E760" s="78">
        <v>44252</v>
      </c>
      <c r="F760">
        <v>152667.84</v>
      </c>
      <c r="G760">
        <v>153575.67000000001</v>
      </c>
      <c r="H760">
        <v>147089.25</v>
      </c>
      <c r="I760">
        <v>147385.28</v>
      </c>
      <c r="J760" s="5"/>
      <c r="L760" s="80">
        <v>44285</v>
      </c>
      <c r="M760" s="28">
        <v>7050.11</v>
      </c>
      <c r="N760" s="28">
        <v>7076.94</v>
      </c>
      <c r="O760" s="28">
        <v>6977.56</v>
      </c>
      <c r="P760" s="81">
        <v>7042.19</v>
      </c>
    </row>
    <row r="761" spans="5:16" x14ac:dyDescent="0.25">
      <c r="E761" s="78">
        <v>44251</v>
      </c>
      <c r="F761">
        <v>151773.16</v>
      </c>
      <c r="G761">
        <v>153108.6</v>
      </c>
      <c r="H761">
        <v>150977.16</v>
      </c>
      <c r="I761">
        <v>152556</v>
      </c>
      <c r="J761" s="5"/>
      <c r="L761" s="80">
        <v>44284</v>
      </c>
      <c r="M761" s="28">
        <v>7023.29</v>
      </c>
      <c r="N761" s="28">
        <v>7081.82</v>
      </c>
      <c r="O761" s="28">
        <v>6994.63</v>
      </c>
      <c r="P761" s="81">
        <v>7051.33</v>
      </c>
    </row>
    <row r="762" spans="5:16" x14ac:dyDescent="0.25">
      <c r="E762" s="78">
        <v>44250</v>
      </c>
      <c r="F762">
        <v>148825.98000000001</v>
      </c>
      <c r="G762">
        <v>152286.28</v>
      </c>
      <c r="H762">
        <v>148411.53</v>
      </c>
      <c r="I762">
        <v>152009.99</v>
      </c>
      <c r="J762" s="5"/>
      <c r="L762" s="80">
        <v>44281</v>
      </c>
      <c r="M762" s="28">
        <v>6908.06</v>
      </c>
      <c r="N762" s="28">
        <v>7022.07</v>
      </c>
      <c r="O762" s="28">
        <v>6878.19</v>
      </c>
      <c r="P762" s="81">
        <v>7022.07</v>
      </c>
    </row>
    <row r="763" spans="5:16" x14ac:dyDescent="0.25">
      <c r="E763" s="78">
        <v>44249</v>
      </c>
      <c r="F763">
        <v>148806.24</v>
      </c>
      <c r="G763">
        <v>150786.38</v>
      </c>
      <c r="H763">
        <v>146997.15</v>
      </c>
      <c r="I763">
        <v>147543.17000000001</v>
      </c>
      <c r="J763" s="5"/>
      <c r="L763" s="80">
        <v>44280</v>
      </c>
      <c r="M763" s="28">
        <v>6870.87</v>
      </c>
      <c r="N763" s="28">
        <v>6929.4</v>
      </c>
      <c r="O763" s="28">
        <v>6851.97</v>
      </c>
      <c r="P763" s="81">
        <v>6884.9</v>
      </c>
    </row>
    <row r="764" spans="5:16" x14ac:dyDescent="0.25">
      <c r="E764" s="78">
        <v>44246</v>
      </c>
      <c r="F764">
        <v>155970.26</v>
      </c>
      <c r="G764">
        <v>157114.92000000001</v>
      </c>
      <c r="H764">
        <v>155207.15</v>
      </c>
      <c r="I764">
        <v>155536.07999999999</v>
      </c>
      <c r="J764" s="5"/>
      <c r="L764" s="80">
        <v>44279</v>
      </c>
      <c r="M764" s="28">
        <v>6718.46</v>
      </c>
      <c r="N764" s="28">
        <v>6881.85</v>
      </c>
      <c r="O764" s="28">
        <v>6697.12</v>
      </c>
      <c r="P764" s="81">
        <v>6855.63</v>
      </c>
    </row>
    <row r="765" spans="5:16" x14ac:dyDescent="0.25">
      <c r="E765" s="78">
        <v>44245</v>
      </c>
      <c r="F765">
        <v>158542.46</v>
      </c>
      <c r="G765">
        <v>159266.1</v>
      </c>
      <c r="H765">
        <v>156062.35999999999</v>
      </c>
      <c r="I765">
        <v>156838.62</v>
      </c>
      <c r="J765" s="5"/>
      <c r="L765" s="80">
        <v>44278</v>
      </c>
      <c r="M765" s="28">
        <v>6764.18</v>
      </c>
      <c r="N765" s="28">
        <v>6770.28</v>
      </c>
      <c r="O765" s="28">
        <v>6662.98</v>
      </c>
      <c r="P765" s="81">
        <v>6735.53</v>
      </c>
    </row>
    <row r="766" spans="5:16" x14ac:dyDescent="0.25">
      <c r="E766" s="78">
        <v>44244</v>
      </c>
      <c r="F766">
        <v>157555.68</v>
      </c>
      <c r="G766">
        <v>158937.17000000001</v>
      </c>
      <c r="H766">
        <v>156608.37</v>
      </c>
      <c r="I766">
        <v>158805.6</v>
      </c>
      <c r="J766" s="5"/>
      <c r="L766" s="80">
        <v>44277</v>
      </c>
      <c r="M766" s="28">
        <v>6717.85</v>
      </c>
      <c r="N766" s="28">
        <v>6766.62</v>
      </c>
      <c r="O766" s="28">
        <v>6702.61</v>
      </c>
      <c r="P766" s="81">
        <v>6717.85</v>
      </c>
    </row>
    <row r="767" spans="5:16" x14ac:dyDescent="0.25">
      <c r="E767" s="78">
        <v>44239</v>
      </c>
      <c r="F767">
        <v>157105.85</v>
      </c>
      <c r="G767">
        <v>158122.46</v>
      </c>
      <c r="H767">
        <v>155838.39000000001</v>
      </c>
      <c r="I767">
        <v>157825.4</v>
      </c>
      <c r="J767" s="5"/>
      <c r="L767" s="80">
        <v>44274</v>
      </c>
      <c r="M767" s="28">
        <v>6732.48</v>
      </c>
      <c r="N767" s="28">
        <v>6770.89</v>
      </c>
      <c r="O767" s="28">
        <v>6646.52</v>
      </c>
      <c r="P767" s="81">
        <v>6698.95</v>
      </c>
    </row>
    <row r="768" spans="5:16" x14ac:dyDescent="0.25">
      <c r="E768" s="78">
        <v>44238</v>
      </c>
      <c r="F768">
        <v>156452.32</v>
      </c>
      <c r="G768">
        <v>158855.21</v>
      </c>
      <c r="H768">
        <v>156366.5</v>
      </c>
      <c r="I768">
        <v>157990.44</v>
      </c>
      <c r="J768" s="5"/>
      <c r="L768" s="80">
        <v>44273</v>
      </c>
      <c r="M768" s="28">
        <v>6707.48</v>
      </c>
      <c r="N768" s="28">
        <v>6809.3</v>
      </c>
      <c r="O768" s="28">
        <v>6681.88</v>
      </c>
      <c r="P768" s="81">
        <v>6783.69</v>
      </c>
    </row>
    <row r="769" spans="5:16" x14ac:dyDescent="0.25">
      <c r="E769" s="78">
        <v>44237</v>
      </c>
      <c r="F769">
        <v>158168.67000000001</v>
      </c>
      <c r="G769">
        <v>158201.68</v>
      </c>
      <c r="H769">
        <v>155574.34</v>
      </c>
      <c r="I769">
        <v>156036.43</v>
      </c>
      <c r="J769" s="5"/>
      <c r="L769" s="80">
        <v>44272</v>
      </c>
      <c r="M769" s="28">
        <v>6911.11</v>
      </c>
      <c r="N769" s="28">
        <v>6933.06</v>
      </c>
      <c r="O769" s="28">
        <v>6794.67</v>
      </c>
      <c r="P769" s="81">
        <v>6812.35</v>
      </c>
    </row>
    <row r="770" spans="5:16" x14ac:dyDescent="0.25">
      <c r="E770" s="78">
        <v>44236</v>
      </c>
      <c r="F770">
        <v>157990.44</v>
      </c>
      <c r="G770">
        <v>158406.32</v>
      </c>
      <c r="H770">
        <v>156023.23000000001</v>
      </c>
      <c r="I770">
        <v>157772.59</v>
      </c>
      <c r="J770" s="5"/>
      <c r="L770" s="80">
        <v>44271</v>
      </c>
      <c r="M770" s="28">
        <v>6867.22</v>
      </c>
      <c r="N770" s="28">
        <v>6875.14</v>
      </c>
      <c r="O770" s="28">
        <v>6781.86</v>
      </c>
      <c r="P770" s="81">
        <v>6861.12</v>
      </c>
    </row>
    <row r="771" spans="5:16" x14ac:dyDescent="0.25">
      <c r="E771" s="78">
        <v>44235</v>
      </c>
      <c r="F771">
        <v>159290.9</v>
      </c>
      <c r="G771">
        <v>159594.57</v>
      </c>
      <c r="H771">
        <v>157185.07</v>
      </c>
      <c r="I771">
        <v>157983.82999999999</v>
      </c>
      <c r="J771" s="5"/>
      <c r="L771" s="80">
        <v>44270</v>
      </c>
      <c r="M771" s="28">
        <v>6770.28</v>
      </c>
      <c r="N771" s="28">
        <v>6902.58</v>
      </c>
      <c r="O771" s="28">
        <v>6750.16</v>
      </c>
      <c r="P771" s="81">
        <v>6852.58</v>
      </c>
    </row>
    <row r="772" spans="5:16" x14ac:dyDescent="0.25">
      <c r="E772" s="78">
        <v>44232</v>
      </c>
      <c r="F772">
        <v>157851.81</v>
      </c>
      <c r="G772">
        <v>160017.04999999999</v>
      </c>
      <c r="H772">
        <v>157607.56</v>
      </c>
      <c r="I772">
        <v>159092.85999999999</v>
      </c>
      <c r="J772" s="5"/>
      <c r="L772" s="80">
        <v>44267</v>
      </c>
      <c r="M772" s="28">
        <v>6791.62</v>
      </c>
      <c r="N772" s="28">
        <v>6819.66</v>
      </c>
      <c r="O772" s="28">
        <v>6767.84</v>
      </c>
      <c r="P772" s="81">
        <v>6776.38</v>
      </c>
    </row>
    <row r="773" spans="5:16" x14ac:dyDescent="0.25">
      <c r="E773" s="78">
        <v>44231</v>
      </c>
      <c r="F773">
        <v>158571.35999999999</v>
      </c>
      <c r="G773">
        <v>159323.91</v>
      </c>
      <c r="H773">
        <v>156881.41</v>
      </c>
      <c r="I773">
        <v>157086.04999999999</v>
      </c>
      <c r="J773" s="5"/>
      <c r="L773" s="80">
        <v>44266</v>
      </c>
      <c r="M773" s="28">
        <v>6852.58</v>
      </c>
      <c r="N773" s="28">
        <v>6859.9</v>
      </c>
      <c r="O773" s="28">
        <v>6745.28</v>
      </c>
      <c r="P773" s="81">
        <v>6758.7</v>
      </c>
    </row>
    <row r="774" spans="5:16" x14ac:dyDescent="0.25">
      <c r="E774" s="78">
        <v>44230</v>
      </c>
      <c r="F774">
        <v>157105.85</v>
      </c>
      <c r="G774">
        <v>158927.82999999999</v>
      </c>
      <c r="H774">
        <v>156524.93</v>
      </c>
      <c r="I774">
        <v>158221.48000000001</v>
      </c>
      <c r="J774" s="5"/>
      <c r="L774" s="80">
        <v>44265</v>
      </c>
      <c r="M774" s="28">
        <v>7069.62</v>
      </c>
      <c r="N774" s="28">
        <v>7095.23</v>
      </c>
      <c r="O774" s="28">
        <v>6889.16</v>
      </c>
      <c r="P774" s="81">
        <v>6923.3</v>
      </c>
    </row>
    <row r="775" spans="5:16" x14ac:dyDescent="0.25">
      <c r="E775" s="78">
        <v>44229</v>
      </c>
      <c r="F775">
        <v>156181.66</v>
      </c>
      <c r="G775">
        <v>158300.70000000001</v>
      </c>
      <c r="H775">
        <v>155422.51</v>
      </c>
      <c r="I775">
        <v>156544.74</v>
      </c>
      <c r="J775" s="5"/>
      <c r="L775" s="80">
        <v>44264</v>
      </c>
      <c r="M775" s="28">
        <v>7120.83</v>
      </c>
      <c r="N775" s="28">
        <v>7169.61</v>
      </c>
      <c r="O775" s="28">
        <v>7040.36</v>
      </c>
      <c r="P775" s="81">
        <v>7079.99</v>
      </c>
    </row>
    <row r="776" spans="5:16" x14ac:dyDescent="0.25">
      <c r="E776" s="78">
        <v>44228</v>
      </c>
      <c r="F776">
        <v>153679.75</v>
      </c>
      <c r="G776">
        <v>155772.38</v>
      </c>
      <c r="H776">
        <v>152722.54999999999</v>
      </c>
      <c r="I776">
        <v>155072.63</v>
      </c>
      <c r="J776" s="5"/>
      <c r="L776" s="80">
        <v>44263</v>
      </c>
      <c r="M776" s="28">
        <v>7005</v>
      </c>
      <c r="N776" s="28">
        <v>7172.05</v>
      </c>
      <c r="O776" s="28">
        <v>6963.54</v>
      </c>
      <c r="P776" s="81">
        <v>7172.05</v>
      </c>
    </row>
    <row r="777" spans="5:16" x14ac:dyDescent="0.25">
      <c r="E777" s="78">
        <v>44225</v>
      </c>
      <c r="F777">
        <v>156802.19</v>
      </c>
      <c r="G777">
        <v>156802.19</v>
      </c>
      <c r="H777">
        <v>151448.48000000001</v>
      </c>
      <c r="I777">
        <v>151765.35</v>
      </c>
      <c r="J777" s="5"/>
      <c r="L777" s="80">
        <v>44260</v>
      </c>
      <c r="M777" s="28">
        <v>6934.28</v>
      </c>
      <c r="N777" s="28">
        <v>6990.98</v>
      </c>
      <c r="O777" s="28">
        <v>6898.92</v>
      </c>
      <c r="P777" s="81">
        <v>6945.86</v>
      </c>
    </row>
    <row r="778" spans="5:16" x14ac:dyDescent="0.25">
      <c r="E778" s="78">
        <v>44224</v>
      </c>
      <c r="F778">
        <v>152504.70000000001</v>
      </c>
      <c r="G778">
        <v>157732.98000000001</v>
      </c>
      <c r="H778">
        <v>152445.29</v>
      </c>
      <c r="I778">
        <v>157732.98000000001</v>
      </c>
      <c r="J778" s="5"/>
      <c r="L778" s="80">
        <v>44259</v>
      </c>
      <c r="M778" s="28">
        <v>6797.71</v>
      </c>
      <c r="N778" s="28">
        <v>6938.55</v>
      </c>
      <c r="O778" s="28">
        <v>6767.23</v>
      </c>
      <c r="P778" s="81">
        <v>6917.21</v>
      </c>
    </row>
    <row r="779" spans="5:16" x14ac:dyDescent="0.25">
      <c r="E779" s="78">
        <v>44223</v>
      </c>
      <c r="F779">
        <v>152801.76</v>
      </c>
      <c r="G779">
        <v>155607.34</v>
      </c>
      <c r="H779">
        <v>151606.92000000001</v>
      </c>
      <c r="I779">
        <v>152491.5</v>
      </c>
      <c r="J779" s="5"/>
      <c r="L779" s="80">
        <v>44258</v>
      </c>
      <c r="M779" s="28">
        <v>6939.77</v>
      </c>
      <c r="N779" s="28">
        <v>7047.68</v>
      </c>
      <c r="O779" s="28">
        <v>6812.96</v>
      </c>
      <c r="P779" s="81">
        <v>6856.85</v>
      </c>
    </row>
    <row r="780" spans="5:16" x14ac:dyDescent="0.25">
      <c r="E780" s="78">
        <v>44222</v>
      </c>
      <c r="F780">
        <v>154016.42000000001</v>
      </c>
      <c r="G780">
        <v>157356.71</v>
      </c>
      <c r="H780">
        <v>153151.64000000001</v>
      </c>
      <c r="I780">
        <v>153547.72</v>
      </c>
      <c r="J780" s="5"/>
      <c r="L780" s="80">
        <v>44257</v>
      </c>
      <c r="M780" s="28">
        <v>6889.16</v>
      </c>
      <c r="N780" s="28">
        <v>7000.73</v>
      </c>
      <c r="O780" s="28">
        <v>6888.55</v>
      </c>
      <c r="P780" s="81">
        <v>6934.28</v>
      </c>
    </row>
    <row r="781" spans="5:16" x14ac:dyDescent="0.25">
      <c r="E781" s="78">
        <v>44218</v>
      </c>
      <c r="F781">
        <v>154353.07999999999</v>
      </c>
      <c r="G781">
        <v>155712.97</v>
      </c>
      <c r="H781">
        <v>153250.66</v>
      </c>
      <c r="I781">
        <v>155059.43</v>
      </c>
      <c r="J781" s="5"/>
      <c r="L781" s="80">
        <v>44256</v>
      </c>
      <c r="M781" s="28">
        <v>6824.54</v>
      </c>
      <c r="N781" s="28">
        <v>6887.33</v>
      </c>
      <c r="O781" s="28">
        <v>6781.86</v>
      </c>
      <c r="P781" s="81">
        <v>6886.12</v>
      </c>
    </row>
    <row r="782" spans="5:16" x14ac:dyDescent="0.25">
      <c r="E782" s="78">
        <v>44217</v>
      </c>
      <c r="F782">
        <v>158478.94</v>
      </c>
      <c r="G782">
        <v>158848.60999999999</v>
      </c>
      <c r="H782">
        <v>155462.10999999999</v>
      </c>
      <c r="I782">
        <v>155977.01999999999</v>
      </c>
      <c r="J782" s="5"/>
      <c r="L782" s="80">
        <v>44253</v>
      </c>
      <c r="M782" s="28">
        <v>6767.23</v>
      </c>
      <c r="N782" s="28">
        <v>6861.73</v>
      </c>
      <c r="O782" s="28">
        <v>6702.61</v>
      </c>
      <c r="P782" s="81">
        <v>6839.78</v>
      </c>
    </row>
    <row r="783" spans="5:16" x14ac:dyDescent="0.25">
      <c r="E783" s="78">
        <v>44216</v>
      </c>
      <c r="F783">
        <v>159257.9</v>
      </c>
      <c r="G783">
        <v>160426.34</v>
      </c>
      <c r="H783">
        <v>156689.97</v>
      </c>
      <c r="I783">
        <v>158023.44</v>
      </c>
      <c r="J783" s="5"/>
      <c r="L783" s="80">
        <v>44252</v>
      </c>
      <c r="M783" s="28">
        <v>6646.36</v>
      </c>
      <c r="N783" s="28">
        <v>6766.03</v>
      </c>
      <c r="O783" s="28">
        <v>6616.45</v>
      </c>
      <c r="P783" s="81">
        <v>6755.04</v>
      </c>
    </row>
    <row r="784" spans="5:16" x14ac:dyDescent="0.25">
      <c r="E784" s="78">
        <v>44215</v>
      </c>
      <c r="F784">
        <v>161469.35</v>
      </c>
      <c r="G784">
        <v>161647.59</v>
      </c>
      <c r="H784">
        <v>157442.51999999999</v>
      </c>
      <c r="I784">
        <v>159304.10999999999</v>
      </c>
      <c r="J784" s="5"/>
      <c r="L784" s="80">
        <v>44251</v>
      </c>
      <c r="M784" s="28">
        <v>6617.06</v>
      </c>
      <c r="N784" s="28">
        <v>6646.97</v>
      </c>
      <c r="O784" s="28">
        <v>6582.87</v>
      </c>
      <c r="P784" s="81">
        <v>6597.52</v>
      </c>
    </row>
    <row r="785" spans="5:16" x14ac:dyDescent="0.25">
      <c r="E785" s="78">
        <v>44214</v>
      </c>
      <c r="F785">
        <v>159383.32</v>
      </c>
      <c r="G785">
        <v>162162.5</v>
      </c>
      <c r="H785">
        <v>158399.72</v>
      </c>
      <c r="I785">
        <v>160056.66</v>
      </c>
      <c r="J785" s="5"/>
      <c r="L785" s="80">
        <v>44250</v>
      </c>
      <c r="M785" s="28">
        <v>6654.91</v>
      </c>
      <c r="N785" s="28">
        <v>6696.43</v>
      </c>
      <c r="O785" s="28">
        <v>6604.84</v>
      </c>
      <c r="P785" s="81">
        <v>6646.97</v>
      </c>
    </row>
    <row r="786" spans="5:16" x14ac:dyDescent="0.25">
      <c r="E786" s="78">
        <v>44211</v>
      </c>
      <c r="F786">
        <v>161931.45000000001</v>
      </c>
      <c r="G786">
        <v>162023.87</v>
      </c>
      <c r="H786">
        <v>158558.15</v>
      </c>
      <c r="I786">
        <v>158835.41</v>
      </c>
      <c r="J786" s="5"/>
      <c r="L786" s="80">
        <v>44249</v>
      </c>
      <c r="M786" s="28">
        <v>6734.28</v>
      </c>
      <c r="N786" s="28">
        <v>6758.7</v>
      </c>
      <c r="O786" s="28">
        <v>6633.54</v>
      </c>
      <c r="P786" s="81">
        <v>6678.11</v>
      </c>
    </row>
    <row r="787" spans="5:16" x14ac:dyDescent="0.25">
      <c r="E787" s="78">
        <v>44210</v>
      </c>
      <c r="F787">
        <v>162096.48000000001</v>
      </c>
      <c r="G787">
        <v>163766.63</v>
      </c>
      <c r="H787">
        <v>161522.17000000001</v>
      </c>
      <c r="I787">
        <v>162723.60999999999</v>
      </c>
      <c r="J787" s="5"/>
      <c r="L787" s="80">
        <v>44246</v>
      </c>
      <c r="M787" s="28">
        <v>6661.01</v>
      </c>
      <c r="N787" s="28">
        <v>6681.77</v>
      </c>
      <c r="O787" s="28">
        <v>6556.61</v>
      </c>
      <c r="P787" s="81">
        <v>6574.93</v>
      </c>
    </row>
    <row r="788" spans="5:16" x14ac:dyDescent="0.25">
      <c r="E788" s="78">
        <v>44209</v>
      </c>
      <c r="F788">
        <v>163694.01</v>
      </c>
      <c r="G788">
        <v>164222.12</v>
      </c>
      <c r="H788">
        <v>159772.79999999999</v>
      </c>
      <c r="I788">
        <v>161423.15</v>
      </c>
      <c r="J788" s="5"/>
      <c r="L788" s="80">
        <v>44245</v>
      </c>
      <c r="M788" s="28">
        <v>6581.64</v>
      </c>
      <c r="N788" s="28">
        <v>6661.01</v>
      </c>
      <c r="O788" s="28">
        <v>6579.81</v>
      </c>
      <c r="P788" s="81">
        <v>6629.27</v>
      </c>
    </row>
    <row r="789" spans="5:16" x14ac:dyDescent="0.25">
      <c r="E789" s="78">
        <v>44208</v>
      </c>
      <c r="F789">
        <v>163456.37</v>
      </c>
      <c r="G789">
        <v>164657.81</v>
      </c>
      <c r="H789">
        <v>162710.41</v>
      </c>
      <c r="I789">
        <v>163925.06</v>
      </c>
      <c r="J789" s="5"/>
      <c r="L789" s="80">
        <v>44244</v>
      </c>
      <c r="M789" s="28">
        <v>6620.72</v>
      </c>
      <c r="N789" s="28">
        <v>6637.2</v>
      </c>
      <c r="O789" s="28">
        <v>6584.7</v>
      </c>
      <c r="P789" s="81">
        <v>6613.39</v>
      </c>
    </row>
    <row r="790" spans="5:16" x14ac:dyDescent="0.25">
      <c r="E790" s="78">
        <v>44207</v>
      </c>
      <c r="F790">
        <v>164505.98000000001</v>
      </c>
      <c r="G790">
        <v>164915.26999999999</v>
      </c>
      <c r="H790">
        <v>161687.20000000001</v>
      </c>
      <c r="I790">
        <v>163020.68</v>
      </c>
      <c r="J790" s="5"/>
      <c r="L790" s="80">
        <v>44239</v>
      </c>
      <c r="M790" s="28">
        <v>6590.19</v>
      </c>
      <c r="N790" s="28">
        <v>6612.17</v>
      </c>
      <c r="O790" s="28">
        <v>6541.35</v>
      </c>
      <c r="P790" s="81">
        <v>6561.5</v>
      </c>
    </row>
    <row r="791" spans="5:16" x14ac:dyDescent="0.25">
      <c r="E791" s="78">
        <v>44204</v>
      </c>
      <c r="F791">
        <v>162459.56</v>
      </c>
      <c r="G791">
        <v>165661.22</v>
      </c>
      <c r="H791">
        <v>161561.76999999999</v>
      </c>
      <c r="I791">
        <v>165535.79</v>
      </c>
      <c r="J791" s="5"/>
      <c r="L791" s="80">
        <v>44238</v>
      </c>
      <c r="M791" s="28">
        <v>6557.22</v>
      </c>
      <c r="N791" s="28">
        <v>6610.95</v>
      </c>
      <c r="O791" s="28">
        <v>6516.32</v>
      </c>
      <c r="P791" s="81">
        <v>6555.39</v>
      </c>
    </row>
    <row r="792" spans="5:16" x14ac:dyDescent="0.25">
      <c r="E792" s="78">
        <v>44203</v>
      </c>
      <c r="F792">
        <v>157647.17000000001</v>
      </c>
      <c r="G792">
        <v>162987.67000000001</v>
      </c>
      <c r="H792">
        <v>157422.72</v>
      </c>
      <c r="I792">
        <v>162750.01999999999</v>
      </c>
      <c r="J792" s="5"/>
      <c r="L792" s="80">
        <v>44237</v>
      </c>
      <c r="M792" s="28">
        <v>6582.87</v>
      </c>
      <c r="N792" s="28">
        <v>6642.7</v>
      </c>
      <c r="O792" s="28">
        <v>6536.46</v>
      </c>
      <c r="P792" s="81">
        <v>6582.87</v>
      </c>
    </row>
    <row r="793" spans="5:16" x14ac:dyDescent="0.25">
      <c r="E793" s="78">
        <v>44202</v>
      </c>
      <c r="F793">
        <v>157369.91</v>
      </c>
      <c r="G793">
        <v>159852.01999999999</v>
      </c>
      <c r="H793">
        <v>156980.43</v>
      </c>
      <c r="I793">
        <v>157284.09</v>
      </c>
      <c r="J793" s="5"/>
      <c r="L793" s="80">
        <v>44236</v>
      </c>
      <c r="M793" s="28">
        <v>6545.01</v>
      </c>
      <c r="N793" s="28">
        <v>6655.52</v>
      </c>
      <c r="O793" s="28">
        <v>6540.74</v>
      </c>
      <c r="P793" s="81">
        <v>6571.88</v>
      </c>
    </row>
    <row r="794" spans="5:16" x14ac:dyDescent="0.25">
      <c r="E794" s="78">
        <v>44201</v>
      </c>
      <c r="F794">
        <v>157112.45000000001</v>
      </c>
      <c r="G794">
        <v>158373.32</v>
      </c>
      <c r="H794">
        <v>154168.25</v>
      </c>
      <c r="I794">
        <v>157165.26999999999</v>
      </c>
      <c r="J794" s="5"/>
      <c r="L794" s="80">
        <v>44235</v>
      </c>
      <c r="M794" s="28">
        <v>6597.52</v>
      </c>
      <c r="N794" s="28">
        <v>6622.55</v>
      </c>
      <c r="O794" s="28">
        <v>6480.9</v>
      </c>
      <c r="P794" s="81">
        <v>6559.66</v>
      </c>
    </row>
    <row r="795" spans="5:16" x14ac:dyDescent="0.25">
      <c r="E795" s="78">
        <v>44200</v>
      </c>
      <c r="F795">
        <v>158855.21</v>
      </c>
      <c r="G795">
        <v>159191.88</v>
      </c>
      <c r="H795">
        <v>155977.01999999999</v>
      </c>
      <c r="I795">
        <v>156650.35999999999</v>
      </c>
      <c r="J795" s="5"/>
      <c r="L795" s="80">
        <v>44232</v>
      </c>
      <c r="M795" s="28">
        <v>6612.17</v>
      </c>
      <c r="N795" s="28">
        <v>6666.51</v>
      </c>
      <c r="O795" s="28">
        <v>6528.53</v>
      </c>
      <c r="P795" s="81">
        <v>6562.11</v>
      </c>
    </row>
    <row r="796" spans="5:16" x14ac:dyDescent="0.25">
      <c r="E796" s="78">
        <v>44195</v>
      </c>
      <c r="F796">
        <v>158432.73000000001</v>
      </c>
      <c r="G796">
        <v>158927.82999999999</v>
      </c>
      <c r="H796">
        <v>157112.45000000001</v>
      </c>
      <c r="I796">
        <v>157376.51</v>
      </c>
      <c r="J796" s="5"/>
      <c r="L796" s="80">
        <v>44231</v>
      </c>
      <c r="M796" s="28">
        <v>6559.66</v>
      </c>
      <c r="N796" s="28">
        <v>6667.73</v>
      </c>
      <c r="O796" s="28">
        <v>6543.18</v>
      </c>
      <c r="P796" s="81">
        <v>6629.27</v>
      </c>
    </row>
    <row r="797" spans="5:16" x14ac:dyDescent="0.25">
      <c r="E797" s="78">
        <v>44194</v>
      </c>
      <c r="F797">
        <v>158036.65</v>
      </c>
      <c r="G797">
        <v>158485.54</v>
      </c>
      <c r="H797">
        <v>156940.82</v>
      </c>
      <c r="I797">
        <v>157838.6</v>
      </c>
      <c r="J797" s="5"/>
      <c r="L797" s="80">
        <v>44230</v>
      </c>
      <c r="M797" s="28">
        <v>6553.56</v>
      </c>
      <c r="N797" s="28">
        <v>6590.19</v>
      </c>
      <c r="O797" s="28">
        <v>6500.44</v>
      </c>
      <c r="P797" s="81">
        <v>6532.8</v>
      </c>
    </row>
    <row r="798" spans="5:16" x14ac:dyDescent="0.25">
      <c r="E798" s="78">
        <v>44193</v>
      </c>
      <c r="F798">
        <v>156551.34</v>
      </c>
      <c r="G798">
        <v>157911.22</v>
      </c>
      <c r="H798">
        <v>156234.47</v>
      </c>
      <c r="I798">
        <v>157911.22</v>
      </c>
      <c r="J798" s="5"/>
      <c r="L798" s="80">
        <v>44229</v>
      </c>
      <c r="M798" s="28">
        <v>6593.86</v>
      </c>
      <c r="N798" s="28">
        <v>6623.16</v>
      </c>
      <c r="O798" s="28">
        <v>6526.09</v>
      </c>
      <c r="P798" s="81">
        <v>6557.83</v>
      </c>
    </row>
    <row r="799" spans="5:16" x14ac:dyDescent="0.25">
      <c r="E799" s="78">
        <v>44188</v>
      </c>
      <c r="F799">
        <v>154867.99</v>
      </c>
      <c r="G799">
        <v>156538.14000000001</v>
      </c>
      <c r="H799">
        <v>154551.13</v>
      </c>
      <c r="I799">
        <v>155660.15</v>
      </c>
      <c r="J799" s="5"/>
      <c r="L799" s="80">
        <v>44228</v>
      </c>
      <c r="M799" s="28">
        <v>6643.92</v>
      </c>
      <c r="N799" s="28">
        <v>6701.92</v>
      </c>
      <c r="O799" s="28">
        <v>6620.11</v>
      </c>
      <c r="P799" s="81">
        <v>6637.2</v>
      </c>
    </row>
    <row r="800" spans="5:16" x14ac:dyDescent="0.25">
      <c r="E800" s="78">
        <v>44187</v>
      </c>
      <c r="F800">
        <v>153593.93</v>
      </c>
      <c r="G800">
        <v>154636.94</v>
      </c>
      <c r="H800">
        <v>152834.76999999999</v>
      </c>
      <c r="I800">
        <v>154524.72</v>
      </c>
      <c r="J800" s="5"/>
      <c r="L800" s="80">
        <v>44225</v>
      </c>
      <c r="M800" s="28">
        <v>6623.16</v>
      </c>
      <c r="N800" s="28">
        <v>6726.95</v>
      </c>
      <c r="O800" s="28">
        <v>6619.5</v>
      </c>
      <c r="P800" s="81">
        <v>6674.45</v>
      </c>
    </row>
    <row r="801" spans="5:16" x14ac:dyDescent="0.25">
      <c r="E801" s="78">
        <v>44186</v>
      </c>
      <c r="F801">
        <v>153131.82999999999</v>
      </c>
      <c r="G801">
        <v>154841.59</v>
      </c>
      <c r="H801">
        <v>151936.99</v>
      </c>
      <c r="I801">
        <v>153019.60999999999</v>
      </c>
      <c r="J801" s="5"/>
      <c r="L801" s="80">
        <v>44224</v>
      </c>
      <c r="M801" s="28">
        <v>6632.31</v>
      </c>
      <c r="N801" s="28">
        <v>6676.3</v>
      </c>
      <c r="O801" s="28">
        <v>6587.7</v>
      </c>
      <c r="P801" s="81">
        <v>6649.41</v>
      </c>
    </row>
    <row r="802" spans="5:16" x14ac:dyDescent="0.25">
      <c r="E802" s="78">
        <v>44183</v>
      </c>
      <c r="F802">
        <v>155831.79</v>
      </c>
      <c r="G802">
        <v>157957.43</v>
      </c>
      <c r="H802">
        <v>155442.31</v>
      </c>
      <c r="I802">
        <v>155864.79999999999</v>
      </c>
      <c r="J802" s="5"/>
      <c r="L802" s="80">
        <v>44223</v>
      </c>
      <c r="M802" s="28">
        <v>6566.93</v>
      </c>
      <c r="N802" s="28">
        <v>6623.75</v>
      </c>
      <c r="O802" s="28">
        <v>6538.21</v>
      </c>
      <c r="P802" s="81">
        <v>6615.81</v>
      </c>
    </row>
    <row r="803" spans="5:16" x14ac:dyDescent="0.25">
      <c r="E803" s="78">
        <v>44182</v>
      </c>
      <c r="F803">
        <v>155924.21</v>
      </c>
      <c r="G803">
        <v>157488.73000000001</v>
      </c>
      <c r="H803">
        <v>155653.54999999999</v>
      </c>
      <c r="I803">
        <v>156874.81</v>
      </c>
      <c r="J803" s="5"/>
      <c r="L803" s="80">
        <v>44222</v>
      </c>
      <c r="M803" s="28">
        <v>6686.68</v>
      </c>
      <c r="N803" s="28">
        <v>6696.46</v>
      </c>
      <c r="O803" s="28">
        <v>6493.61</v>
      </c>
      <c r="P803" s="81">
        <v>6546.16</v>
      </c>
    </row>
    <row r="804" spans="5:16" x14ac:dyDescent="0.25">
      <c r="E804" s="78">
        <v>44181</v>
      </c>
      <c r="F804">
        <v>154181.45000000001</v>
      </c>
      <c r="G804">
        <v>156234.47</v>
      </c>
      <c r="H804">
        <v>152682.94</v>
      </c>
      <c r="I804">
        <v>155660.15</v>
      </c>
      <c r="J804" s="5"/>
      <c r="L804" s="80">
        <v>44218</v>
      </c>
      <c r="M804" s="28">
        <v>6593.81</v>
      </c>
      <c r="N804" s="28">
        <v>6707.46</v>
      </c>
      <c r="O804" s="28">
        <v>6592.59</v>
      </c>
      <c r="P804" s="81">
        <v>6684.24</v>
      </c>
    </row>
    <row r="805" spans="5:16" x14ac:dyDescent="0.25">
      <c r="E805" s="78">
        <v>44180</v>
      </c>
      <c r="F805">
        <v>152268.31</v>
      </c>
      <c r="G805">
        <v>154109.01</v>
      </c>
      <c r="H805">
        <v>152069.68</v>
      </c>
      <c r="I805">
        <v>154049.42000000001</v>
      </c>
      <c r="J805" s="5"/>
      <c r="L805" s="80">
        <v>44217</v>
      </c>
      <c r="M805" s="28">
        <v>6426.4</v>
      </c>
      <c r="N805" s="28">
        <v>6600.54</v>
      </c>
      <c r="O805" s="28">
        <v>6394.63</v>
      </c>
      <c r="P805" s="81">
        <v>6540.05</v>
      </c>
    </row>
    <row r="806" spans="5:16" x14ac:dyDescent="0.25">
      <c r="E806" s="78">
        <v>44179</v>
      </c>
      <c r="F806">
        <v>153089.34</v>
      </c>
      <c r="G806">
        <v>153539.59</v>
      </c>
      <c r="H806">
        <v>151361.20000000001</v>
      </c>
      <c r="I806">
        <v>151361.20000000001</v>
      </c>
      <c r="J806" s="5"/>
      <c r="L806" s="80">
        <v>44216</v>
      </c>
      <c r="M806" s="28">
        <v>6532.72</v>
      </c>
      <c r="N806" s="28">
        <v>6546.77</v>
      </c>
      <c r="O806" s="28">
        <v>6457.56</v>
      </c>
      <c r="P806" s="81">
        <v>6467.34</v>
      </c>
    </row>
    <row r="807" spans="5:16" x14ac:dyDescent="0.25">
      <c r="E807" s="78">
        <v>44176</v>
      </c>
      <c r="F807">
        <v>151626.04999999999</v>
      </c>
      <c r="G807">
        <v>153009.89000000001</v>
      </c>
      <c r="H807">
        <v>150857.99</v>
      </c>
      <c r="I807">
        <v>152539.78</v>
      </c>
      <c r="J807" s="5"/>
      <c r="L807" s="80">
        <v>44215</v>
      </c>
      <c r="M807" s="28">
        <v>6439.84</v>
      </c>
      <c r="N807" s="28">
        <v>6562.65</v>
      </c>
      <c r="O807" s="28">
        <v>6406.85</v>
      </c>
      <c r="P807" s="81">
        <v>6551.04</v>
      </c>
    </row>
    <row r="808" spans="5:16" x14ac:dyDescent="0.25">
      <c r="E808" s="78">
        <v>44175</v>
      </c>
      <c r="F808">
        <v>149785.35</v>
      </c>
      <c r="G808">
        <v>152698.69</v>
      </c>
      <c r="H808">
        <v>149156.34</v>
      </c>
      <c r="I808">
        <v>152698.69</v>
      </c>
      <c r="J808" s="5"/>
      <c r="L808" s="80">
        <v>44214</v>
      </c>
      <c r="M808" s="28">
        <v>6494.83</v>
      </c>
      <c r="N808" s="28">
        <v>6506.44</v>
      </c>
      <c r="O808" s="28">
        <v>6400.74</v>
      </c>
      <c r="P808" s="81">
        <v>6477.73</v>
      </c>
    </row>
    <row r="809" spans="5:16" x14ac:dyDescent="0.25">
      <c r="E809" s="78">
        <v>44174</v>
      </c>
      <c r="F809">
        <v>151030.14000000001</v>
      </c>
      <c r="G809">
        <v>151202.29999999999</v>
      </c>
      <c r="H809">
        <v>148917.97</v>
      </c>
      <c r="I809">
        <v>149626.44</v>
      </c>
      <c r="J809" s="5"/>
      <c r="L809" s="80">
        <v>44211</v>
      </c>
      <c r="M809" s="28">
        <v>6415.4</v>
      </c>
      <c r="N809" s="28">
        <v>6491.17</v>
      </c>
      <c r="O809" s="28">
        <v>6386.69</v>
      </c>
      <c r="P809" s="81">
        <v>6468.56</v>
      </c>
    </row>
    <row r="810" spans="5:16" x14ac:dyDescent="0.25">
      <c r="E810" s="78">
        <v>44173</v>
      </c>
      <c r="F810">
        <v>149758.87</v>
      </c>
      <c r="G810">
        <v>151480.39000000001</v>
      </c>
      <c r="H810">
        <v>149308.62</v>
      </c>
      <c r="I810">
        <v>150639.49</v>
      </c>
      <c r="J810" s="5"/>
      <c r="L810" s="80">
        <v>44210</v>
      </c>
      <c r="M810" s="28">
        <v>6473.45</v>
      </c>
      <c r="N810" s="28">
        <v>6482.61</v>
      </c>
      <c r="O810" s="28">
        <v>6346.97</v>
      </c>
      <c r="P810" s="81">
        <v>6351.86</v>
      </c>
    </row>
    <row r="811" spans="5:16" x14ac:dyDescent="0.25">
      <c r="E811" s="78">
        <v>44172</v>
      </c>
      <c r="F811">
        <v>149652.93</v>
      </c>
      <c r="G811">
        <v>151718.75</v>
      </c>
      <c r="H811">
        <v>148990.81</v>
      </c>
      <c r="I811">
        <v>150632.87</v>
      </c>
      <c r="J811" s="5"/>
      <c r="L811" s="80">
        <v>44209</v>
      </c>
      <c r="M811" s="28">
        <v>6535.16</v>
      </c>
      <c r="N811" s="28">
        <v>6546.77</v>
      </c>
      <c r="O811" s="28">
        <v>6444.12</v>
      </c>
      <c r="P811" s="81">
        <v>6480.78</v>
      </c>
    </row>
    <row r="812" spans="5:16" x14ac:dyDescent="0.25">
      <c r="E812" s="78">
        <v>44169</v>
      </c>
      <c r="F812">
        <v>149500.64000000001</v>
      </c>
      <c r="G812">
        <v>150877.85999999999</v>
      </c>
      <c r="H812">
        <v>149500.64000000001</v>
      </c>
      <c r="I812">
        <v>150308.43</v>
      </c>
      <c r="J812" s="5"/>
      <c r="L812" s="80">
        <v>44208</v>
      </c>
      <c r="M812" s="28">
        <v>6690.35</v>
      </c>
      <c r="N812" s="28">
        <v>6717.85</v>
      </c>
      <c r="O812" s="28">
        <v>6496.06</v>
      </c>
      <c r="P812" s="81">
        <v>6508.28</v>
      </c>
    </row>
    <row r="813" spans="5:16" x14ac:dyDescent="0.25">
      <c r="E813" s="78">
        <v>44168</v>
      </c>
      <c r="F813">
        <v>148163.15</v>
      </c>
      <c r="G813">
        <v>150235.6</v>
      </c>
      <c r="H813">
        <v>148004.24</v>
      </c>
      <c r="I813">
        <v>148871.62</v>
      </c>
      <c r="J813" s="5"/>
      <c r="L813" s="80">
        <v>44207</v>
      </c>
      <c r="M813" s="28">
        <v>6684.24</v>
      </c>
      <c r="N813" s="28">
        <v>6745.34</v>
      </c>
      <c r="O813" s="28">
        <v>6664.69</v>
      </c>
      <c r="P813" s="81">
        <v>6709.9</v>
      </c>
    </row>
    <row r="814" spans="5:16" x14ac:dyDescent="0.25">
      <c r="E814" s="78">
        <v>44167</v>
      </c>
      <c r="F814">
        <v>147520.89000000001</v>
      </c>
      <c r="G814">
        <v>148778.93</v>
      </c>
      <c r="H814">
        <v>146507.85</v>
      </c>
      <c r="I814">
        <v>148328.68</v>
      </c>
      <c r="J814" s="5"/>
      <c r="L814" s="80">
        <v>44204</v>
      </c>
      <c r="M814" s="28">
        <v>6586.48</v>
      </c>
      <c r="N814" s="28">
        <v>6652.47</v>
      </c>
      <c r="O814" s="28">
        <v>6507.05</v>
      </c>
      <c r="P814" s="81">
        <v>6628.64</v>
      </c>
    </row>
    <row r="815" spans="5:16" x14ac:dyDescent="0.25">
      <c r="E815" s="78">
        <v>44166</v>
      </c>
      <c r="F815">
        <v>146454.88</v>
      </c>
      <c r="G815">
        <v>148255.85</v>
      </c>
      <c r="H815">
        <v>146110.57</v>
      </c>
      <c r="I815">
        <v>147520.89000000001</v>
      </c>
      <c r="J815" s="5"/>
      <c r="L815" s="80">
        <v>44203</v>
      </c>
      <c r="M815" s="28">
        <v>6540.66</v>
      </c>
      <c r="N815" s="28">
        <v>6626.2</v>
      </c>
      <c r="O815" s="28">
        <v>6481.39</v>
      </c>
      <c r="P815" s="81">
        <v>6617.03</v>
      </c>
    </row>
    <row r="816" spans="5:16" x14ac:dyDescent="0.25">
      <c r="E816" s="78">
        <v>44165</v>
      </c>
      <c r="F816">
        <v>146190.03</v>
      </c>
      <c r="G816">
        <v>147070.65</v>
      </c>
      <c r="H816">
        <v>144104.34</v>
      </c>
      <c r="I816">
        <v>145004.82999999999</v>
      </c>
      <c r="J816" s="5"/>
      <c r="L816" s="80">
        <v>44202</v>
      </c>
      <c r="M816" s="28">
        <v>6440.46</v>
      </c>
      <c r="N816" s="28">
        <v>6554.1</v>
      </c>
      <c r="O816" s="28">
        <v>6399.52</v>
      </c>
      <c r="P816" s="81">
        <v>6502.78</v>
      </c>
    </row>
    <row r="817" spans="5:16" x14ac:dyDescent="0.25">
      <c r="E817" s="78">
        <v>44162</v>
      </c>
      <c r="F817">
        <v>146196.65</v>
      </c>
      <c r="G817">
        <v>147885.06</v>
      </c>
      <c r="H817">
        <v>146097.32999999999</v>
      </c>
      <c r="I817">
        <v>146196.65</v>
      </c>
      <c r="J817" s="5"/>
      <c r="L817" s="80">
        <v>44201</v>
      </c>
      <c r="M817" s="28">
        <v>6463.06</v>
      </c>
      <c r="N817" s="28">
        <v>6547.99</v>
      </c>
      <c r="O817" s="28">
        <v>6424.57</v>
      </c>
      <c r="P817" s="81">
        <v>6467.95</v>
      </c>
    </row>
    <row r="818" spans="5:16" x14ac:dyDescent="0.25">
      <c r="E818" s="78">
        <v>44161</v>
      </c>
      <c r="F818">
        <v>145554.39000000001</v>
      </c>
      <c r="G818">
        <v>146183.41</v>
      </c>
      <c r="H818">
        <v>144912.13</v>
      </c>
      <c r="I818">
        <v>146077.47</v>
      </c>
      <c r="J818" s="5"/>
      <c r="L818" s="80">
        <v>44200</v>
      </c>
      <c r="M818" s="28">
        <v>6277.93</v>
      </c>
      <c r="N818" s="28">
        <v>6478.95</v>
      </c>
      <c r="O818" s="28">
        <v>6258.38</v>
      </c>
      <c r="P818" s="81">
        <v>6478.95</v>
      </c>
    </row>
    <row r="819" spans="5:16" x14ac:dyDescent="0.25">
      <c r="E819" s="78">
        <v>44160</v>
      </c>
      <c r="F819">
        <v>145110.76999999999</v>
      </c>
      <c r="G819">
        <v>146600.54</v>
      </c>
      <c r="H819">
        <v>144739.98000000001</v>
      </c>
      <c r="I819">
        <v>145766.26999999999</v>
      </c>
      <c r="J819" s="5"/>
      <c r="L819" s="80">
        <v>44195</v>
      </c>
      <c r="M819" s="28">
        <v>6349.42</v>
      </c>
      <c r="N819" s="28">
        <v>6400.13</v>
      </c>
      <c r="O819" s="28">
        <v>6296.26</v>
      </c>
      <c r="P819" s="81">
        <v>6350.64</v>
      </c>
    </row>
    <row r="820" spans="5:16" x14ac:dyDescent="0.25">
      <c r="E820" s="78">
        <v>44159</v>
      </c>
      <c r="F820">
        <v>143210.48000000001</v>
      </c>
      <c r="G820">
        <v>146103.95000000001</v>
      </c>
      <c r="H820">
        <v>142475.51999999999</v>
      </c>
      <c r="I820">
        <v>145931.79999999999</v>
      </c>
      <c r="J820" s="5"/>
      <c r="L820" s="80">
        <v>44194</v>
      </c>
      <c r="M820" s="28">
        <v>6395.88</v>
      </c>
      <c r="N820" s="28">
        <v>6419.74</v>
      </c>
      <c r="O820" s="28">
        <v>6318.17</v>
      </c>
      <c r="P820" s="81">
        <v>6378.13</v>
      </c>
    </row>
    <row r="821" spans="5:16" x14ac:dyDescent="0.25">
      <c r="E821" s="78">
        <v>44158</v>
      </c>
      <c r="F821">
        <v>141561.79</v>
      </c>
      <c r="G821">
        <v>142495.38</v>
      </c>
      <c r="H821">
        <v>141197.62</v>
      </c>
      <c r="I821">
        <v>142290.13</v>
      </c>
      <c r="J821" s="5"/>
      <c r="L821" s="80">
        <v>44193</v>
      </c>
      <c r="M821" s="28">
        <v>6332.86</v>
      </c>
      <c r="N821" s="28">
        <v>6499.9</v>
      </c>
      <c r="O821" s="28">
        <v>6318.78</v>
      </c>
      <c r="P821" s="81">
        <v>6411.79</v>
      </c>
    </row>
    <row r="822" spans="5:16" x14ac:dyDescent="0.25">
      <c r="E822" s="78">
        <v>44155</v>
      </c>
      <c r="F822">
        <v>141475.72</v>
      </c>
      <c r="G822">
        <v>141826.64000000001</v>
      </c>
      <c r="H822">
        <v>139985.94</v>
      </c>
      <c r="I822">
        <v>140634.82</v>
      </c>
      <c r="J822" s="5"/>
      <c r="L822" s="80">
        <v>44188</v>
      </c>
      <c r="M822" s="28">
        <v>6296.14</v>
      </c>
      <c r="N822" s="28">
        <v>6388.54</v>
      </c>
      <c r="O822" s="28">
        <v>6276.56</v>
      </c>
      <c r="P822" s="81">
        <v>6383.64</v>
      </c>
    </row>
    <row r="823" spans="5:16" x14ac:dyDescent="0.25">
      <c r="E823" s="78">
        <v>44154</v>
      </c>
      <c r="F823">
        <v>139979.32</v>
      </c>
      <c r="G823">
        <v>141872.99</v>
      </c>
      <c r="H823">
        <v>139827.03</v>
      </c>
      <c r="I823">
        <v>141032.09</v>
      </c>
      <c r="J823" s="5"/>
      <c r="L823" s="80">
        <v>44187</v>
      </c>
      <c r="M823" s="28">
        <v>6283.29</v>
      </c>
      <c r="N823" s="28">
        <v>6329.18</v>
      </c>
      <c r="O823" s="28">
        <v>6252.09</v>
      </c>
      <c r="P823" s="81">
        <v>6310.22</v>
      </c>
    </row>
    <row r="824" spans="5:16" x14ac:dyDescent="0.25">
      <c r="E824" s="78">
        <v>44153</v>
      </c>
      <c r="F824">
        <v>142819.82</v>
      </c>
      <c r="G824">
        <v>142919.14000000001</v>
      </c>
      <c r="H824">
        <v>140204.44</v>
      </c>
      <c r="I824">
        <v>140204.44</v>
      </c>
      <c r="J824" s="5"/>
      <c r="L824" s="80">
        <v>44186</v>
      </c>
      <c r="M824" s="28">
        <v>6362.84</v>
      </c>
      <c r="N824" s="28">
        <v>6392.82</v>
      </c>
      <c r="O824" s="28">
        <v>6255.76</v>
      </c>
      <c r="P824" s="81">
        <v>6261.88</v>
      </c>
    </row>
    <row r="825" spans="5:16" x14ac:dyDescent="0.25">
      <c r="E825" s="78">
        <v>44152</v>
      </c>
      <c r="F825">
        <v>140667.93</v>
      </c>
      <c r="G825">
        <v>142925.76000000001</v>
      </c>
      <c r="H825">
        <v>140270.65</v>
      </c>
      <c r="I825">
        <v>142170.94</v>
      </c>
      <c r="J825" s="5"/>
      <c r="L825" s="80">
        <v>44183</v>
      </c>
      <c r="M825" s="28">
        <v>6247.19</v>
      </c>
      <c r="N825" s="28">
        <v>6260.66</v>
      </c>
      <c r="O825" s="28">
        <v>6206.2</v>
      </c>
      <c r="P825" s="81">
        <v>6241.69</v>
      </c>
    </row>
    <row r="826" spans="5:16" x14ac:dyDescent="0.25">
      <c r="E826" s="78">
        <v>44151</v>
      </c>
      <c r="F826">
        <v>139985.94</v>
      </c>
      <c r="G826">
        <v>141561.79</v>
      </c>
      <c r="H826">
        <v>139416.51</v>
      </c>
      <c r="I826">
        <v>141561.79</v>
      </c>
      <c r="J826" s="5"/>
      <c r="L826" s="80">
        <v>44182</v>
      </c>
      <c r="M826" s="28">
        <v>6192.13</v>
      </c>
      <c r="N826" s="28">
        <v>6223.94</v>
      </c>
      <c r="O826" s="28">
        <v>6166.43</v>
      </c>
      <c r="P826" s="81">
        <v>6188.45</v>
      </c>
    </row>
    <row r="827" spans="5:16" x14ac:dyDescent="0.25">
      <c r="E827" s="78">
        <v>44148</v>
      </c>
      <c r="F827">
        <v>136999.76999999999</v>
      </c>
      <c r="G827">
        <v>139310.57</v>
      </c>
      <c r="H827">
        <v>136503.18</v>
      </c>
      <c r="I827">
        <v>139012.62</v>
      </c>
      <c r="J827" s="5"/>
      <c r="L827" s="80">
        <v>44181</v>
      </c>
      <c r="M827" s="28">
        <v>6198.24</v>
      </c>
      <c r="N827" s="28">
        <v>6293.7</v>
      </c>
      <c r="O827" s="28">
        <v>6195.8</v>
      </c>
      <c r="P827" s="81">
        <v>6219.05</v>
      </c>
    </row>
    <row r="828" spans="5:16" x14ac:dyDescent="0.25">
      <c r="E828" s="78">
        <v>44147</v>
      </c>
      <c r="F828">
        <v>138913.29999999999</v>
      </c>
      <c r="G828">
        <v>139376.79</v>
      </c>
      <c r="H828">
        <v>135271.63</v>
      </c>
      <c r="I828">
        <v>136264.81</v>
      </c>
      <c r="J828" s="5"/>
      <c r="L828" s="80">
        <v>44180</v>
      </c>
      <c r="M828" s="28">
        <v>6233.73</v>
      </c>
      <c r="N828" s="28">
        <v>6271.67</v>
      </c>
      <c r="O828" s="28">
        <v>6211.09</v>
      </c>
      <c r="P828" s="81">
        <v>6219.66</v>
      </c>
    </row>
    <row r="829" spans="5:16" x14ac:dyDescent="0.25">
      <c r="E829" s="78">
        <v>44146</v>
      </c>
      <c r="F829">
        <v>139284.09</v>
      </c>
      <c r="G829">
        <v>139787.29999999999</v>
      </c>
      <c r="H829">
        <v>138045.92000000001</v>
      </c>
      <c r="I829">
        <v>139217.88</v>
      </c>
      <c r="J829" s="5"/>
      <c r="L829" s="80">
        <v>44179</v>
      </c>
      <c r="M829" s="28">
        <v>6167.65</v>
      </c>
      <c r="N829" s="28">
        <v>6279.01</v>
      </c>
      <c r="O829" s="28">
        <v>6132.16</v>
      </c>
      <c r="P829" s="81">
        <v>6264.94</v>
      </c>
    </row>
    <row r="830" spans="5:16" x14ac:dyDescent="0.25">
      <c r="E830" s="78">
        <v>44145</v>
      </c>
      <c r="F830">
        <v>137079.22</v>
      </c>
      <c r="G830">
        <v>140277.26999999999</v>
      </c>
      <c r="H830">
        <v>136920.31</v>
      </c>
      <c r="I830">
        <v>138847.09</v>
      </c>
      <c r="J830" s="5"/>
      <c r="L830" s="80">
        <v>44176</v>
      </c>
      <c r="M830" s="28">
        <v>6174.38</v>
      </c>
      <c r="N830" s="28">
        <v>6227.61</v>
      </c>
      <c r="O830" s="28">
        <v>6155.41</v>
      </c>
      <c r="P830" s="81">
        <v>6199.47</v>
      </c>
    </row>
    <row r="831" spans="5:16" x14ac:dyDescent="0.25">
      <c r="E831" s="78">
        <v>44144</v>
      </c>
      <c r="F831">
        <v>137820.79999999999</v>
      </c>
      <c r="G831">
        <v>139515.82999999999</v>
      </c>
      <c r="H831">
        <v>136728.29999999999</v>
      </c>
      <c r="I831">
        <v>136728.29999999999</v>
      </c>
      <c r="J831" s="5"/>
      <c r="L831" s="80">
        <v>44175</v>
      </c>
      <c r="M831" s="28">
        <v>6256.98</v>
      </c>
      <c r="N831" s="28">
        <v>6281.46</v>
      </c>
      <c r="O831" s="28">
        <v>6137.67</v>
      </c>
      <c r="P831" s="81">
        <v>6151.74</v>
      </c>
    </row>
    <row r="832" spans="5:16" x14ac:dyDescent="0.25">
      <c r="E832" s="78">
        <v>44141</v>
      </c>
      <c r="F832">
        <v>132954.20000000001</v>
      </c>
      <c r="G832">
        <v>134106.29</v>
      </c>
      <c r="H832">
        <v>132417.88</v>
      </c>
      <c r="I832">
        <v>133795.09</v>
      </c>
      <c r="J832" s="5"/>
      <c r="L832" s="80">
        <v>44174</v>
      </c>
      <c r="M832" s="28">
        <v>6242.3</v>
      </c>
      <c r="N832" s="28">
        <v>6361.61</v>
      </c>
      <c r="O832" s="28">
        <v>6225.17</v>
      </c>
      <c r="P832" s="81">
        <v>6328.57</v>
      </c>
    </row>
    <row r="833" spans="5:16" x14ac:dyDescent="0.25">
      <c r="E833" s="78">
        <v>44140</v>
      </c>
      <c r="F833">
        <v>131629.95000000001</v>
      </c>
      <c r="G833">
        <v>133907.66</v>
      </c>
      <c r="H833">
        <v>131298.89000000001</v>
      </c>
      <c r="I833">
        <v>133841.44</v>
      </c>
      <c r="J833" s="5"/>
      <c r="L833" s="80">
        <v>44173</v>
      </c>
      <c r="M833" s="28">
        <v>6270.45</v>
      </c>
      <c r="N833" s="28">
        <v>6288.8</v>
      </c>
      <c r="O833" s="28">
        <v>6195.8</v>
      </c>
      <c r="P833" s="81">
        <v>6261.27</v>
      </c>
    </row>
    <row r="834" spans="5:16" x14ac:dyDescent="0.25">
      <c r="E834" s="78">
        <v>44139</v>
      </c>
      <c r="F834">
        <v>127081.17</v>
      </c>
      <c r="G834">
        <v>130398.41</v>
      </c>
      <c r="H834">
        <v>127067.93</v>
      </c>
      <c r="I834">
        <v>130305.71</v>
      </c>
      <c r="J834" s="5"/>
      <c r="L834" s="80">
        <v>44172</v>
      </c>
      <c r="M834" s="28">
        <v>6326.74</v>
      </c>
      <c r="N834" s="28">
        <v>6326.74</v>
      </c>
      <c r="O834" s="28">
        <v>6189.07</v>
      </c>
      <c r="P834" s="81">
        <v>6241.08</v>
      </c>
    </row>
    <row r="835" spans="5:16" x14ac:dyDescent="0.25">
      <c r="E835" s="78">
        <v>44138</v>
      </c>
      <c r="F835">
        <v>127312.92</v>
      </c>
      <c r="G835">
        <v>127822.75</v>
      </c>
      <c r="H835">
        <v>125988.67</v>
      </c>
      <c r="I835">
        <v>126862.67</v>
      </c>
      <c r="J835" s="5"/>
      <c r="L835" s="80">
        <v>44169</v>
      </c>
      <c r="M835" s="28">
        <v>6291.86</v>
      </c>
      <c r="N835" s="28">
        <v>6343.87</v>
      </c>
      <c r="O835" s="28">
        <v>6261.27</v>
      </c>
      <c r="P835" s="81">
        <v>6308.99</v>
      </c>
    </row>
    <row r="836" spans="5:16" x14ac:dyDescent="0.25">
      <c r="E836" s="78">
        <v>44134</v>
      </c>
      <c r="F836">
        <v>126339.6</v>
      </c>
      <c r="G836">
        <v>127571.14</v>
      </c>
      <c r="H836">
        <v>123995.68</v>
      </c>
      <c r="I836">
        <v>125141.15</v>
      </c>
      <c r="J836" s="5"/>
      <c r="L836" s="80">
        <v>44168</v>
      </c>
      <c r="M836" s="28">
        <v>6389.76</v>
      </c>
      <c r="N836" s="28">
        <v>6402.61</v>
      </c>
      <c r="O836" s="28">
        <v>6268</v>
      </c>
      <c r="P836" s="81">
        <v>6305.93</v>
      </c>
    </row>
    <row r="837" spans="5:16" x14ac:dyDescent="0.25">
      <c r="E837" s="78">
        <v>44133</v>
      </c>
      <c r="F837">
        <v>125935.7</v>
      </c>
      <c r="G837">
        <v>128306.1</v>
      </c>
      <c r="H837">
        <v>123883.12</v>
      </c>
      <c r="I837">
        <v>126783.22</v>
      </c>
      <c r="J837" s="5"/>
      <c r="L837" s="80">
        <v>44167</v>
      </c>
      <c r="M837" s="28">
        <v>6392.82</v>
      </c>
      <c r="N837" s="28">
        <v>6430.76</v>
      </c>
      <c r="O837" s="28">
        <v>6371.4</v>
      </c>
      <c r="P837" s="81">
        <v>6387.31</v>
      </c>
    </row>
    <row r="838" spans="5:16" x14ac:dyDescent="0.25">
      <c r="E838" s="78">
        <v>44132</v>
      </c>
      <c r="F838">
        <v>130173.28</v>
      </c>
      <c r="G838">
        <v>130259.36</v>
      </c>
      <c r="H838">
        <v>125869.49</v>
      </c>
      <c r="I838">
        <v>125869.49</v>
      </c>
      <c r="J838" s="5"/>
      <c r="L838" s="80">
        <v>44166</v>
      </c>
      <c r="M838" s="28">
        <v>6507.85</v>
      </c>
      <c r="N838" s="28">
        <v>6523.15</v>
      </c>
      <c r="O838" s="28">
        <v>6369.57</v>
      </c>
      <c r="P838" s="81">
        <v>6373.85</v>
      </c>
    </row>
    <row r="839" spans="5:16" x14ac:dyDescent="0.25">
      <c r="E839" s="78">
        <v>44131</v>
      </c>
      <c r="F839">
        <v>134947.19</v>
      </c>
      <c r="G839">
        <v>135000.16</v>
      </c>
      <c r="H839">
        <v>130855.27</v>
      </c>
      <c r="I839">
        <v>130901.62</v>
      </c>
      <c r="J839" s="5"/>
      <c r="L839" s="80">
        <v>44165</v>
      </c>
      <c r="M839" s="28">
        <v>6488.27</v>
      </c>
      <c r="N839" s="28">
        <v>6606.36</v>
      </c>
      <c r="O839" s="28">
        <v>6457.68</v>
      </c>
      <c r="P839" s="81">
        <v>6527.43</v>
      </c>
    </row>
    <row r="840" spans="5:16" x14ac:dyDescent="0.25">
      <c r="E840" s="78">
        <v>44130</v>
      </c>
      <c r="F840">
        <v>133589.84</v>
      </c>
      <c r="G840">
        <v>135033.26</v>
      </c>
      <c r="H840">
        <v>132278.82999999999</v>
      </c>
      <c r="I840">
        <v>134212.23000000001</v>
      </c>
      <c r="J840" s="5"/>
      <c r="L840" s="80">
        <v>44162</v>
      </c>
      <c r="M840" s="28">
        <v>6518.86</v>
      </c>
      <c r="N840" s="28">
        <v>6585.57</v>
      </c>
      <c r="O840" s="28">
        <v>6512.73</v>
      </c>
      <c r="P840" s="81">
        <v>6542.12</v>
      </c>
    </row>
    <row r="841" spans="5:16" x14ac:dyDescent="0.25">
      <c r="E841" s="78">
        <v>44127</v>
      </c>
      <c r="F841">
        <v>135602.69</v>
      </c>
      <c r="G841">
        <v>135688.76</v>
      </c>
      <c r="H841">
        <v>134119.53</v>
      </c>
      <c r="I841">
        <v>134602.88</v>
      </c>
      <c r="J841" s="5"/>
      <c r="L841" s="80">
        <v>44161</v>
      </c>
      <c r="M841" s="28">
        <v>6531.71</v>
      </c>
      <c r="N841" s="28">
        <v>6559.87</v>
      </c>
      <c r="O841" s="28">
        <v>6483.97</v>
      </c>
      <c r="P841" s="81">
        <v>6533.55</v>
      </c>
    </row>
    <row r="842" spans="5:16" x14ac:dyDescent="0.25">
      <c r="E842" s="78">
        <v>44126</v>
      </c>
      <c r="F842">
        <v>133285.26</v>
      </c>
      <c r="G842">
        <v>135629.17000000001</v>
      </c>
      <c r="H842">
        <v>133179.32</v>
      </c>
      <c r="I842">
        <v>135576.20000000001</v>
      </c>
      <c r="J842" s="5"/>
      <c r="L842" s="80">
        <v>44160</v>
      </c>
      <c r="M842" s="28">
        <v>6604.55</v>
      </c>
      <c r="N842" s="28">
        <v>6605.77</v>
      </c>
      <c r="O842" s="28">
        <v>6494.37</v>
      </c>
      <c r="P842" s="81">
        <v>6518.24</v>
      </c>
    </row>
    <row r="843" spans="5:16" x14ac:dyDescent="0.25">
      <c r="E843" s="78">
        <v>44125</v>
      </c>
      <c r="F843">
        <v>133351.47</v>
      </c>
      <c r="G843">
        <v>134894.22</v>
      </c>
      <c r="H843">
        <v>132801.91</v>
      </c>
      <c r="I843">
        <v>133351.47</v>
      </c>
      <c r="J843" s="5"/>
      <c r="L843" s="80">
        <v>44159</v>
      </c>
      <c r="M843" s="28">
        <v>6622.3</v>
      </c>
      <c r="N843" s="28">
        <v>6646.17</v>
      </c>
      <c r="O843" s="28">
        <v>6575.17</v>
      </c>
      <c r="P843" s="81">
        <v>6578.84</v>
      </c>
    </row>
    <row r="844" spans="5:16" x14ac:dyDescent="0.25">
      <c r="E844" s="78">
        <v>44124</v>
      </c>
      <c r="F844">
        <v>131411.45000000001</v>
      </c>
      <c r="G844">
        <v>133702.39999999999</v>
      </c>
      <c r="H844">
        <v>131265.79</v>
      </c>
      <c r="I844">
        <v>133669.29</v>
      </c>
      <c r="J844" s="5"/>
      <c r="L844" s="80">
        <v>44158</v>
      </c>
      <c r="M844" s="28">
        <v>6556.19</v>
      </c>
      <c r="N844" s="28">
        <v>6673.1</v>
      </c>
      <c r="O844" s="28">
        <v>6537.83</v>
      </c>
      <c r="P844" s="81">
        <v>6660.86</v>
      </c>
    </row>
    <row r="845" spans="5:16" x14ac:dyDescent="0.25">
      <c r="E845" s="78">
        <v>44123</v>
      </c>
      <c r="F845">
        <v>131232.68</v>
      </c>
      <c r="G845">
        <v>132643</v>
      </c>
      <c r="H845">
        <v>130537.45</v>
      </c>
      <c r="I845">
        <v>130901.62</v>
      </c>
      <c r="J845" s="5"/>
      <c r="L845" s="80">
        <v>44155</v>
      </c>
      <c r="M845" s="28">
        <v>6477.85</v>
      </c>
      <c r="N845" s="28">
        <v>6608.22</v>
      </c>
      <c r="O845" s="28">
        <v>6472.34</v>
      </c>
      <c r="P845" s="81">
        <v>6586.8</v>
      </c>
    </row>
    <row r="846" spans="5:16" x14ac:dyDescent="0.25">
      <c r="E846" s="78">
        <v>44120</v>
      </c>
      <c r="F846">
        <v>131596.85</v>
      </c>
      <c r="G846">
        <v>131663.06</v>
      </c>
      <c r="H846">
        <v>130153.42</v>
      </c>
      <c r="I846">
        <v>130669.88</v>
      </c>
      <c r="J846" s="5"/>
      <c r="L846" s="80">
        <v>44154</v>
      </c>
      <c r="M846" s="28">
        <v>6586.19</v>
      </c>
      <c r="N846" s="28">
        <v>6591.08</v>
      </c>
      <c r="O846" s="28">
        <v>6488.25</v>
      </c>
      <c r="P846" s="81">
        <v>6496.21</v>
      </c>
    </row>
    <row r="847" spans="5:16" x14ac:dyDescent="0.25">
      <c r="E847" s="78">
        <v>44119</v>
      </c>
      <c r="F847">
        <v>130027.62</v>
      </c>
      <c r="G847">
        <v>132060.32999999999</v>
      </c>
      <c r="H847">
        <v>129663.45</v>
      </c>
      <c r="I847">
        <v>131232.68</v>
      </c>
      <c r="J847" s="5"/>
      <c r="L847" s="80">
        <v>44153</v>
      </c>
      <c r="M847" s="28">
        <v>6538.44</v>
      </c>
      <c r="N847" s="28">
        <v>6580.68</v>
      </c>
      <c r="O847" s="28">
        <v>6460.09</v>
      </c>
      <c r="P847" s="81">
        <v>6567.82</v>
      </c>
    </row>
    <row r="848" spans="5:16" x14ac:dyDescent="0.25">
      <c r="E848" s="78">
        <v>44118</v>
      </c>
      <c r="F848">
        <v>130385.16</v>
      </c>
      <c r="G848">
        <v>132265.59</v>
      </c>
      <c r="H848">
        <v>129974.65</v>
      </c>
      <c r="I848">
        <v>131404.82999999999</v>
      </c>
      <c r="J848" s="5"/>
      <c r="L848" s="80">
        <v>44152</v>
      </c>
      <c r="M848" s="28">
        <v>6598.43</v>
      </c>
      <c r="N848" s="28">
        <v>6641.28</v>
      </c>
      <c r="O848" s="28">
        <v>6518.86</v>
      </c>
      <c r="P848" s="81">
        <v>6532.93</v>
      </c>
    </row>
    <row r="849" spans="5:16" x14ac:dyDescent="0.25">
      <c r="E849" s="78">
        <v>44117</v>
      </c>
      <c r="F849">
        <v>130518.12</v>
      </c>
      <c r="G849">
        <v>131641.22</v>
      </c>
      <c r="H849">
        <v>129222.25</v>
      </c>
      <c r="I849">
        <v>130371.92</v>
      </c>
      <c r="J849" s="5"/>
      <c r="L849" s="80">
        <v>44151</v>
      </c>
      <c r="M849" s="28">
        <v>6647.4</v>
      </c>
      <c r="N849" s="28">
        <v>6685.35</v>
      </c>
      <c r="O849" s="28">
        <v>6571.5</v>
      </c>
      <c r="P849" s="81">
        <v>6636.38</v>
      </c>
    </row>
    <row r="850" spans="5:16" x14ac:dyDescent="0.25">
      <c r="E850" s="78">
        <v>44113</v>
      </c>
      <c r="F850">
        <v>130185.85</v>
      </c>
      <c r="G850">
        <v>131156.09</v>
      </c>
      <c r="H850">
        <v>129056.11</v>
      </c>
      <c r="I850">
        <v>129733.95</v>
      </c>
      <c r="J850" s="5"/>
      <c r="L850" s="80">
        <v>44148</v>
      </c>
      <c r="M850" s="28">
        <v>6678</v>
      </c>
      <c r="N850" s="28">
        <v>6769.2</v>
      </c>
      <c r="O850" s="28">
        <v>6671.88</v>
      </c>
      <c r="P850" s="81">
        <v>6686.57</v>
      </c>
    </row>
    <row r="851" spans="5:16" x14ac:dyDescent="0.25">
      <c r="E851" s="78">
        <v>44112</v>
      </c>
      <c r="F851">
        <v>127793.46</v>
      </c>
      <c r="G851">
        <v>130385.21</v>
      </c>
      <c r="H851">
        <v>126976.06</v>
      </c>
      <c r="I851">
        <v>129813.7</v>
      </c>
      <c r="J851" s="5"/>
      <c r="L851" s="80">
        <v>44147</v>
      </c>
      <c r="M851" s="28">
        <v>6609.45</v>
      </c>
      <c r="N851" s="28">
        <v>6725.75</v>
      </c>
      <c r="O851" s="28">
        <v>6556.81</v>
      </c>
      <c r="P851" s="81">
        <v>6686.57</v>
      </c>
    </row>
    <row r="852" spans="5:16" x14ac:dyDescent="0.25">
      <c r="E852" s="78">
        <v>44111</v>
      </c>
      <c r="F852">
        <v>127952.95</v>
      </c>
      <c r="G852">
        <v>128165.61</v>
      </c>
      <c r="H852">
        <v>125906.13</v>
      </c>
      <c r="I852">
        <v>127255.17</v>
      </c>
      <c r="J852" s="5"/>
      <c r="L852" s="80">
        <v>44146</v>
      </c>
      <c r="M852" s="28">
        <v>6616.18</v>
      </c>
      <c r="N852" s="28">
        <v>6685.96</v>
      </c>
      <c r="O852" s="28">
        <v>6583.74</v>
      </c>
      <c r="P852" s="81">
        <v>6603.33</v>
      </c>
    </row>
    <row r="853" spans="5:16" x14ac:dyDescent="0.25">
      <c r="E853" s="78">
        <v>44110</v>
      </c>
      <c r="F853">
        <v>128590.92</v>
      </c>
      <c r="G853">
        <v>129561.17</v>
      </c>
      <c r="H853">
        <v>126431.12</v>
      </c>
      <c r="I853">
        <v>126789.98</v>
      </c>
      <c r="J853" s="5"/>
      <c r="L853" s="80">
        <v>44145</v>
      </c>
      <c r="M853" s="28">
        <v>6582.51</v>
      </c>
      <c r="N853" s="28">
        <v>6638.83</v>
      </c>
      <c r="O853" s="28">
        <v>6535.38</v>
      </c>
      <c r="P853" s="81">
        <v>6635.15</v>
      </c>
    </row>
    <row r="854" spans="5:16" x14ac:dyDescent="0.25">
      <c r="E854" s="78">
        <v>44109</v>
      </c>
      <c r="F854">
        <v>125128.6</v>
      </c>
      <c r="G854">
        <v>128205.48</v>
      </c>
      <c r="H854">
        <v>124497.28</v>
      </c>
      <c r="I854">
        <v>127527.64</v>
      </c>
      <c r="J854" s="5"/>
      <c r="L854" s="80">
        <v>44144</v>
      </c>
      <c r="M854" s="28">
        <v>6458.26</v>
      </c>
      <c r="N854" s="28">
        <v>6646.78</v>
      </c>
      <c r="O854" s="28">
        <v>6400.11</v>
      </c>
      <c r="P854" s="81">
        <v>6599.04</v>
      </c>
    </row>
    <row r="855" spans="5:16" x14ac:dyDescent="0.25">
      <c r="E855" s="78">
        <v>44106</v>
      </c>
      <c r="F855">
        <v>125726.7</v>
      </c>
      <c r="G855">
        <v>127653.9</v>
      </c>
      <c r="H855">
        <v>123752.98</v>
      </c>
      <c r="I855">
        <v>123978.93</v>
      </c>
      <c r="J855" s="5"/>
      <c r="L855" s="80">
        <v>44141</v>
      </c>
      <c r="M855" s="28">
        <v>6757.57</v>
      </c>
      <c r="N855" s="28">
        <v>6829.8</v>
      </c>
      <c r="O855" s="28">
        <v>6564.76</v>
      </c>
      <c r="P855" s="81">
        <v>6573.94</v>
      </c>
    </row>
    <row r="856" spans="5:16" x14ac:dyDescent="0.25">
      <c r="E856" s="78">
        <v>44105</v>
      </c>
      <c r="F856">
        <v>126929.54</v>
      </c>
      <c r="G856">
        <v>127055.8</v>
      </c>
      <c r="H856">
        <v>124271.33</v>
      </c>
      <c r="I856">
        <v>126610.55</v>
      </c>
      <c r="J856" s="5"/>
      <c r="L856" s="80">
        <v>44140</v>
      </c>
      <c r="M856" s="28">
        <v>6875.1</v>
      </c>
      <c r="N856" s="28">
        <v>6898.97</v>
      </c>
      <c r="O856" s="28">
        <v>6766.14</v>
      </c>
      <c r="P856" s="81">
        <v>6772.27</v>
      </c>
    </row>
    <row r="857" spans="5:16" x14ac:dyDescent="0.25">
      <c r="E857" s="78">
        <v>44104</v>
      </c>
      <c r="F857">
        <v>124005.51</v>
      </c>
      <c r="G857">
        <v>126776.69</v>
      </c>
      <c r="H857">
        <v>123806.14</v>
      </c>
      <c r="I857">
        <v>126344.73</v>
      </c>
      <c r="J857" s="5"/>
      <c r="L857" s="80">
        <v>44139</v>
      </c>
      <c r="M857" s="28">
        <v>7052.61</v>
      </c>
      <c r="N857" s="28">
        <v>7064.24</v>
      </c>
      <c r="O857" s="28">
        <v>6914.88</v>
      </c>
      <c r="P857" s="81">
        <v>6924.68</v>
      </c>
    </row>
    <row r="858" spans="5:16" x14ac:dyDescent="0.25">
      <c r="E858" s="78">
        <v>44103</v>
      </c>
      <c r="F858">
        <v>125806.44</v>
      </c>
      <c r="G858">
        <v>126956.12</v>
      </c>
      <c r="H858">
        <v>123905.82</v>
      </c>
      <c r="I858">
        <v>124218.16</v>
      </c>
      <c r="J858" s="5"/>
      <c r="L858" s="80">
        <v>44138</v>
      </c>
      <c r="M858" s="28">
        <v>6980.38</v>
      </c>
      <c r="N858" s="28">
        <v>7065.46</v>
      </c>
      <c r="O858" s="28">
        <v>6921.62</v>
      </c>
      <c r="P858" s="81">
        <v>7053.83</v>
      </c>
    </row>
    <row r="859" spans="5:16" x14ac:dyDescent="0.25">
      <c r="E859" s="78">
        <v>44102</v>
      </c>
      <c r="F859">
        <v>130651.03</v>
      </c>
      <c r="G859">
        <v>130843.75</v>
      </c>
      <c r="H859">
        <v>125361.19</v>
      </c>
      <c r="I859">
        <v>125600.43</v>
      </c>
      <c r="J859" s="5"/>
      <c r="L859" s="80">
        <v>44134</v>
      </c>
      <c r="M859" s="28">
        <v>7077.7</v>
      </c>
      <c r="N859" s="28">
        <v>7117.49</v>
      </c>
      <c r="O859" s="28">
        <v>7012.21</v>
      </c>
      <c r="P859" s="81">
        <v>7039.75</v>
      </c>
    </row>
    <row r="860" spans="5:16" x14ac:dyDescent="0.25">
      <c r="E860" s="78">
        <v>44099</v>
      </c>
      <c r="F860">
        <v>128438.07</v>
      </c>
      <c r="G860">
        <v>129149.14</v>
      </c>
      <c r="H860">
        <v>127009.29</v>
      </c>
      <c r="I860">
        <v>128983.01</v>
      </c>
      <c r="J860" s="5"/>
      <c r="L860" s="80">
        <v>44133</v>
      </c>
      <c r="M860" s="28">
        <v>7087.5</v>
      </c>
      <c r="N860" s="28">
        <v>7096.08</v>
      </c>
      <c r="O860" s="28">
        <v>7039.11</v>
      </c>
      <c r="P860" s="81">
        <v>7080.76</v>
      </c>
    </row>
    <row r="861" spans="5:16" x14ac:dyDescent="0.25">
      <c r="E861" s="78">
        <v>44098</v>
      </c>
      <c r="F861">
        <v>126909.6</v>
      </c>
      <c r="G861">
        <v>130351.98</v>
      </c>
      <c r="H861">
        <v>126690.3</v>
      </c>
      <c r="I861">
        <v>128856.74</v>
      </c>
      <c r="J861" s="5"/>
      <c r="L861" s="80">
        <v>44132</v>
      </c>
      <c r="M861" s="28">
        <v>7032.37</v>
      </c>
      <c r="N861" s="28">
        <v>7097.3</v>
      </c>
      <c r="O861" s="28">
        <v>6987.65</v>
      </c>
      <c r="P861" s="81">
        <v>7042.17</v>
      </c>
    </row>
    <row r="862" spans="5:16" x14ac:dyDescent="0.25">
      <c r="E862" s="78">
        <v>44097</v>
      </c>
      <c r="F862">
        <v>129647.56</v>
      </c>
      <c r="G862">
        <v>129647.56</v>
      </c>
      <c r="H862">
        <v>126929.54</v>
      </c>
      <c r="I862">
        <v>127082.39</v>
      </c>
      <c r="J862" s="5"/>
      <c r="L862" s="80">
        <v>44131</v>
      </c>
      <c r="M862" s="28">
        <v>6872.49</v>
      </c>
      <c r="N862" s="28">
        <v>6999.9</v>
      </c>
      <c r="O862" s="28">
        <v>6861.46</v>
      </c>
      <c r="P862" s="81">
        <v>6991.94</v>
      </c>
    </row>
    <row r="863" spans="5:16" x14ac:dyDescent="0.25">
      <c r="E863" s="78">
        <v>44096</v>
      </c>
      <c r="F863">
        <v>128856.74</v>
      </c>
      <c r="G863">
        <v>129986.48</v>
      </c>
      <c r="H863">
        <v>128145.67</v>
      </c>
      <c r="I863">
        <v>128923.2</v>
      </c>
      <c r="J863" s="5"/>
      <c r="L863" s="80">
        <v>44130</v>
      </c>
      <c r="M863" s="28">
        <v>6931.91</v>
      </c>
      <c r="N863" s="28">
        <v>6939.87</v>
      </c>
      <c r="O863" s="28">
        <v>6875.55</v>
      </c>
      <c r="P863" s="81">
        <v>6893.31</v>
      </c>
    </row>
    <row r="864" spans="5:16" x14ac:dyDescent="0.25">
      <c r="E864" s="78">
        <v>44095</v>
      </c>
      <c r="F864">
        <v>128557.69</v>
      </c>
      <c r="G864">
        <v>129421.61</v>
      </c>
      <c r="H864">
        <v>127361.5</v>
      </c>
      <c r="I864">
        <v>128870.03</v>
      </c>
      <c r="J864" s="5"/>
      <c r="L864" s="80">
        <v>44127</v>
      </c>
      <c r="M864" s="28">
        <v>6833.28</v>
      </c>
      <c r="N864" s="28">
        <v>6904.95</v>
      </c>
      <c r="O864" s="28">
        <v>6820.42</v>
      </c>
      <c r="P864" s="81">
        <v>6889.03</v>
      </c>
    </row>
    <row r="865" spans="5:16" x14ac:dyDescent="0.25">
      <c r="E865" s="78">
        <v>44092</v>
      </c>
      <c r="F865">
        <v>133056.71</v>
      </c>
      <c r="G865">
        <v>133116.51999999999</v>
      </c>
      <c r="H865">
        <v>130219.07</v>
      </c>
      <c r="I865">
        <v>130398.5</v>
      </c>
      <c r="J865" s="5"/>
      <c r="L865" s="80">
        <v>44126</v>
      </c>
      <c r="M865" s="28">
        <v>6882.9</v>
      </c>
      <c r="N865" s="28">
        <v>6895.15</v>
      </c>
      <c r="O865" s="28">
        <v>6817.36</v>
      </c>
      <c r="P865" s="81">
        <v>6854.11</v>
      </c>
    </row>
    <row r="866" spans="5:16" x14ac:dyDescent="0.25">
      <c r="E866" s="78">
        <v>44091</v>
      </c>
      <c r="F866">
        <v>131448.5</v>
      </c>
      <c r="G866">
        <v>133415.57</v>
      </c>
      <c r="H866">
        <v>131003.25</v>
      </c>
      <c r="I866">
        <v>133176.32999999999</v>
      </c>
      <c r="J866" s="5"/>
      <c r="L866" s="80">
        <v>44125</v>
      </c>
      <c r="M866" s="28">
        <v>6860.85</v>
      </c>
      <c r="N866" s="28">
        <v>6897.6</v>
      </c>
      <c r="O866" s="28">
        <v>6828.38</v>
      </c>
      <c r="P866" s="81">
        <v>6874.32</v>
      </c>
    </row>
    <row r="867" spans="5:16" x14ac:dyDescent="0.25">
      <c r="E867" s="78">
        <v>44090</v>
      </c>
      <c r="F867">
        <v>134046.9</v>
      </c>
      <c r="G867">
        <v>134060.19</v>
      </c>
      <c r="H867">
        <v>132451.97</v>
      </c>
      <c r="I867">
        <v>132511.78</v>
      </c>
      <c r="J867" s="5"/>
      <c r="L867" s="80">
        <v>44124</v>
      </c>
      <c r="M867" s="28">
        <v>6868.81</v>
      </c>
      <c r="N867" s="28">
        <v>6896.38</v>
      </c>
      <c r="O867" s="28">
        <v>6799.59</v>
      </c>
      <c r="P867" s="81">
        <v>6871.87</v>
      </c>
    </row>
    <row r="868" spans="5:16" x14ac:dyDescent="0.25">
      <c r="E868" s="78">
        <v>44089</v>
      </c>
      <c r="F868">
        <v>134213.03</v>
      </c>
      <c r="G868">
        <v>134438.98000000001</v>
      </c>
      <c r="H868">
        <v>132511.78</v>
      </c>
      <c r="I868">
        <v>133475.38</v>
      </c>
      <c r="J868" s="5"/>
      <c r="L868" s="80">
        <v>44123</v>
      </c>
      <c r="M868" s="28">
        <v>6885.96</v>
      </c>
      <c r="N868" s="28">
        <v>6905.57</v>
      </c>
      <c r="O868" s="28">
        <v>6822.87</v>
      </c>
      <c r="P868" s="81">
        <v>6875.55</v>
      </c>
    </row>
    <row r="869" spans="5:16" x14ac:dyDescent="0.25">
      <c r="E869" s="78">
        <v>44088</v>
      </c>
      <c r="F869">
        <v>131847.23000000001</v>
      </c>
      <c r="G869">
        <v>133787.72</v>
      </c>
      <c r="H869">
        <v>131601.34</v>
      </c>
      <c r="I869">
        <v>133116.51999999999</v>
      </c>
      <c r="J869" s="5"/>
      <c r="L869" s="80">
        <v>44120</v>
      </c>
      <c r="M869" s="28">
        <v>6873.1</v>
      </c>
      <c r="N869" s="28">
        <v>6930.68</v>
      </c>
      <c r="O869" s="28">
        <v>6861.46</v>
      </c>
      <c r="P869" s="81">
        <v>6920.88</v>
      </c>
    </row>
    <row r="870" spans="5:16" x14ac:dyDescent="0.25">
      <c r="E870" s="78">
        <v>44085</v>
      </c>
      <c r="F870">
        <v>131860.51999999999</v>
      </c>
      <c r="G870">
        <v>132332.35</v>
      </c>
      <c r="H870">
        <v>129979.84</v>
      </c>
      <c r="I870">
        <v>130451.67</v>
      </c>
      <c r="J870" s="5"/>
      <c r="L870" s="80">
        <v>44119</v>
      </c>
      <c r="M870" s="28">
        <v>6913.53</v>
      </c>
      <c r="N870" s="28">
        <v>6923.33</v>
      </c>
      <c r="O870" s="28">
        <v>6850.43</v>
      </c>
      <c r="P870" s="81">
        <v>6880.45</v>
      </c>
    </row>
    <row r="871" spans="5:16" x14ac:dyDescent="0.25">
      <c r="E871" s="78">
        <v>44084</v>
      </c>
      <c r="F871">
        <v>134239.62</v>
      </c>
      <c r="G871">
        <v>135150.04999999999</v>
      </c>
      <c r="H871">
        <v>130670.97</v>
      </c>
      <c r="I871">
        <v>130717.49</v>
      </c>
      <c r="J871" s="5"/>
      <c r="L871" s="80">
        <v>44118</v>
      </c>
      <c r="M871" s="28">
        <v>6837.57</v>
      </c>
      <c r="N871" s="28">
        <v>6870.65</v>
      </c>
      <c r="O871" s="28">
        <v>6784.89</v>
      </c>
      <c r="P871" s="81">
        <v>6855.34</v>
      </c>
    </row>
    <row r="872" spans="5:16" x14ac:dyDescent="0.25">
      <c r="E872" s="78">
        <v>44083</v>
      </c>
      <c r="F872">
        <v>133907.34</v>
      </c>
      <c r="G872">
        <v>135342.76999999999</v>
      </c>
      <c r="H872">
        <v>133661.46</v>
      </c>
      <c r="I872">
        <v>134644.99</v>
      </c>
      <c r="J872" s="5"/>
      <c r="L872" s="80">
        <v>44117</v>
      </c>
      <c r="M872" s="28">
        <v>6771.41</v>
      </c>
      <c r="N872" s="28">
        <v>6896.38</v>
      </c>
      <c r="O872" s="28">
        <v>6767.74</v>
      </c>
      <c r="P872" s="81">
        <v>6829.61</v>
      </c>
    </row>
    <row r="873" spans="5:16" x14ac:dyDescent="0.25">
      <c r="E873" s="78">
        <v>44082</v>
      </c>
      <c r="F873">
        <v>132777.60000000001</v>
      </c>
      <c r="G873">
        <v>134080.12</v>
      </c>
      <c r="H873">
        <v>132132.99</v>
      </c>
      <c r="I873">
        <v>133043.42000000001</v>
      </c>
      <c r="J873" s="5"/>
      <c r="L873" s="80">
        <v>44113</v>
      </c>
      <c r="M873" s="28">
        <v>6836.35</v>
      </c>
      <c r="N873" s="28">
        <v>6844.92</v>
      </c>
      <c r="O873" s="28">
        <v>6756.71</v>
      </c>
      <c r="P873" s="81">
        <v>6783.05</v>
      </c>
    </row>
    <row r="874" spans="5:16" x14ac:dyDescent="0.25">
      <c r="E874" s="78">
        <v>44078</v>
      </c>
      <c r="F874">
        <v>134060.19</v>
      </c>
      <c r="G874">
        <v>135508.91</v>
      </c>
      <c r="H874">
        <v>131621.28</v>
      </c>
      <c r="I874">
        <v>134239.62</v>
      </c>
      <c r="J874" s="5"/>
      <c r="L874" s="80">
        <v>44112</v>
      </c>
      <c r="M874" s="28">
        <v>6848.6</v>
      </c>
      <c r="N874" s="28">
        <v>6923.33</v>
      </c>
      <c r="O874" s="28">
        <v>6838.8</v>
      </c>
      <c r="P874" s="81">
        <v>6868.81</v>
      </c>
    </row>
    <row r="875" spans="5:16" x14ac:dyDescent="0.25">
      <c r="E875" s="78">
        <v>44077</v>
      </c>
      <c r="F875">
        <v>135588.66</v>
      </c>
      <c r="G875">
        <v>137482.63</v>
      </c>
      <c r="H875">
        <v>132711.15</v>
      </c>
      <c r="I875">
        <v>134312.72</v>
      </c>
      <c r="J875" s="5"/>
      <c r="L875" s="80">
        <v>44111</v>
      </c>
      <c r="M875" s="28">
        <v>6819.19</v>
      </c>
      <c r="N875" s="28">
        <v>6915.37</v>
      </c>
      <c r="O875" s="28">
        <v>6805.72</v>
      </c>
      <c r="P875" s="81">
        <v>6881.68</v>
      </c>
    </row>
    <row r="876" spans="5:16" x14ac:dyDescent="0.25">
      <c r="E876" s="78">
        <v>44076</v>
      </c>
      <c r="F876">
        <v>136239.92000000001</v>
      </c>
      <c r="G876">
        <v>137063.97</v>
      </c>
      <c r="H876">
        <v>134173.16</v>
      </c>
      <c r="I876">
        <v>136259.85999999999</v>
      </c>
      <c r="J876" s="5"/>
      <c r="L876" s="80">
        <v>44110</v>
      </c>
      <c r="M876" s="28">
        <v>6779.99</v>
      </c>
      <c r="N876" s="28">
        <v>6887.19</v>
      </c>
      <c r="O876" s="28">
        <v>6723.02</v>
      </c>
      <c r="P876" s="81">
        <v>6858.4</v>
      </c>
    </row>
    <row r="877" spans="5:16" x14ac:dyDescent="0.25">
      <c r="E877" s="78">
        <v>44075</v>
      </c>
      <c r="F877">
        <v>133694.68</v>
      </c>
      <c r="G877">
        <v>136206.69</v>
      </c>
      <c r="H877">
        <v>133169.69</v>
      </c>
      <c r="I877">
        <v>135821.25</v>
      </c>
      <c r="J877" s="5"/>
      <c r="L877" s="80">
        <v>44109</v>
      </c>
      <c r="M877" s="28">
        <v>6927.01</v>
      </c>
      <c r="N877" s="28">
        <v>6960.7</v>
      </c>
      <c r="O877" s="28">
        <v>6806.94</v>
      </c>
      <c r="P877" s="81">
        <v>6835.73</v>
      </c>
    </row>
    <row r="878" spans="5:16" x14ac:dyDescent="0.25">
      <c r="E878" s="78">
        <v>44074</v>
      </c>
      <c r="F878">
        <v>136126.95000000001</v>
      </c>
      <c r="G878">
        <v>136133.59</v>
      </c>
      <c r="H878">
        <v>132292.48000000001</v>
      </c>
      <c r="I878">
        <v>132511.78</v>
      </c>
      <c r="J878" s="5"/>
      <c r="L878" s="80">
        <v>44106</v>
      </c>
      <c r="M878" s="28">
        <v>6941.1</v>
      </c>
      <c r="N878" s="28">
        <v>6979.69</v>
      </c>
      <c r="O878" s="28">
        <v>6874.94</v>
      </c>
      <c r="P878" s="81">
        <v>6975.4</v>
      </c>
    </row>
    <row r="879" spans="5:16" x14ac:dyDescent="0.25">
      <c r="E879" s="78">
        <v>44071</v>
      </c>
      <c r="F879">
        <v>135037.07999999999</v>
      </c>
      <c r="G879">
        <v>136332.96</v>
      </c>
      <c r="H879">
        <v>134226.32999999999</v>
      </c>
      <c r="I879">
        <v>136233.26999999999</v>
      </c>
      <c r="J879" s="5"/>
      <c r="L879" s="80">
        <v>44105</v>
      </c>
      <c r="M879" s="28">
        <v>6836.96</v>
      </c>
      <c r="N879" s="28">
        <v>6944.77</v>
      </c>
      <c r="O879" s="28">
        <v>6833.89</v>
      </c>
      <c r="P879" s="81">
        <v>6920.27</v>
      </c>
    </row>
    <row r="880" spans="5:16" x14ac:dyDescent="0.25">
      <c r="E880" s="78">
        <v>44070</v>
      </c>
      <c r="F880">
        <v>133820.95000000001</v>
      </c>
      <c r="G880">
        <v>135329.48000000001</v>
      </c>
      <c r="H880">
        <v>132830.76999999999</v>
      </c>
      <c r="I880">
        <v>134266.20000000001</v>
      </c>
      <c r="J880" s="5"/>
      <c r="L880" s="80">
        <v>44104</v>
      </c>
      <c r="M880" s="28">
        <v>6892.7</v>
      </c>
      <c r="N880" s="28">
        <v>6946.61</v>
      </c>
      <c r="O880" s="28">
        <v>6849.82</v>
      </c>
      <c r="P880" s="81">
        <v>6878.61</v>
      </c>
    </row>
    <row r="881" spans="5:16" x14ac:dyDescent="0.25">
      <c r="E881" s="78">
        <v>44069</v>
      </c>
      <c r="F881">
        <v>135462.39000000001</v>
      </c>
      <c r="G881">
        <v>136499.1</v>
      </c>
      <c r="H881">
        <v>132192.79999999999</v>
      </c>
      <c r="I881">
        <v>133761.14000000001</v>
      </c>
      <c r="J881" s="5"/>
      <c r="L881" s="80">
        <v>44103</v>
      </c>
      <c r="M881" s="28">
        <v>6909.86</v>
      </c>
      <c r="N881" s="28">
        <v>6959.49</v>
      </c>
      <c r="O881" s="28">
        <v>6870.03</v>
      </c>
      <c r="P881" s="81">
        <v>6907.4</v>
      </c>
    </row>
    <row r="882" spans="5:16" x14ac:dyDescent="0.25">
      <c r="E882" s="78">
        <v>44068</v>
      </c>
      <c r="F882">
        <v>136738.32999999999</v>
      </c>
      <c r="G882">
        <v>137017.45000000001</v>
      </c>
      <c r="H882">
        <v>135223.15</v>
      </c>
      <c r="I882">
        <v>135648.47</v>
      </c>
      <c r="J882" s="5"/>
      <c r="L882" s="80">
        <v>44102</v>
      </c>
      <c r="M882" s="28">
        <v>6758.51</v>
      </c>
      <c r="N882" s="28">
        <v>6954.58</v>
      </c>
      <c r="O882" s="28">
        <v>6754.83</v>
      </c>
      <c r="P882" s="81">
        <v>6938.04</v>
      </c>
    </row>
    <row r="883" spans="5:16" x14ac:dyDescent="0.25">
      <c r="E883" s="78">
        <v>44067</v>
      </c>
      <c r="F883">
        <v>136352.89000000001</v>
      </c>
      <c r="G883">
        <v>136744.98000000001</v>
      </c>
      <c r="H883">
        <v>135263.03</v>
      </c>
      <c r="I883">
        <v>136153.53</v>
      </c>
      <c r="J883" s="5"/>
      <c r="L883" s="80">
        <v>44099</v>
      </c>
      <c r="M883" s="28">
        <v>6776.89</v>
      </c>
      <c r="N883" s="28">
        <v>6847.97</v>
      </c>
      <c r="O883" s="28">
        <v>6776.89</v>
      </c>
      <c r="P883" s="81">
        <v>6817.94</v>
      </c>
    </row>
    <row r="884" spans="5:16" x14ac:dyDescent="0.25">
      <c r="E884" s="78">
        <v>44064</v>
      </c>
      <c r="F884">
        <v>134239.62</v>
      </c>
      <c r="G884">
        <v>135316.19</v>
      </c>
      <c r="H884">
        <v>133575.06</v>
      </c>
      <c r="I884">
        <v>134664.93</v>
      </c>
      <c r="J884" s="5"/>
      <c r="L884" s="80">
        <v>44098</v>
      </c>
      <c r="M884" s="28">
        <v>6855.93</v>
      </c>
      <c r="N884" s="28">
        <v>6892.09</v>
      </c>
      <c r="O884" s="28">
        <v>6731.55</v>
      </c>
      <c r="P884" s="81">
        <v>6752.38</v>
      </c>
    </row>
    <row r="885" spans="5:16" x14ac:dyDescent="0.25">
      <c r="E885" s="78">
        <v>44063</v>
      </c>
      <c r="F885">
        <v>131581.41</v>
      </c>
      <c r="G885">
        <v>135621.89000000001</v>
      </c>
      <c r="H885">
        <v>131428.56</v>
      </c>
      <c r="I885">
        <v>134704.79999999999</v>
      </c>
      <c r="J885" s="5"/>
      <c r="L885" s="80">
        <v>44097</v>
      </c>
      <c r="M885" s="28">
        <v>6747.48</v>
      </c>
      <c r="N885" s="28">
        <v>6860.84</v>
      </c>
      <c r="O885" s="28">
        <v>6728.48</v>
      </c>
      <c r="P885" s="81">
        <v>6852.26</v>
      </c>
    </row>
    <row r="886" spans="5:16" x14ac:dyDescent="0.25">
      <c r="E886" s="78">
        <v>44062</v>
      </c>
      <c r="F886">
        <v>135209.85999999999</v>
      </c>
      <c r="G886">
        <v>136525.68</v>
      </c>
      <c r="H886">
        <v>133787.72</v>
      </c>
      <c r="I886">
        <v>133933.92000000001</v>
      </c>
      <c r="J886" s="5"/>
      <c r="L886" s="80">
        <v>44096</v>
      </c>
      <c r="M886" s="28">
        <v>6650.67</v>
      </c>
      <c r="N886" s="28">
        <v>6736.45</v>
      </c>
      <c r="O886" s="28">
        <v>6597.97</v>
      </c>
      <c r="P886" s="81">
        <v>6704.59</v>
      </c>
    </row>
    <row r="887" spans="5:16" x14ac:dyDescent="0.25">
      <c r="E887" s="78">
        <v>44061</v>
      </c>
      <c r="F887">
        <v>134438.98000000001</v>
      </c>
      <c r="G887">
        <v>136259.85999999999</v>
      </c>
      <c r="H887">
        <v>134206.39000000001</v>
      </c>
      <c r="I887">
        <v>135728.21</v>
      </c>
      <c r="J887" s="5"/>
      <c r="L887" s="80">
        <v>44095</v>
      </c>
      <c r="M887" s="28">
        <v>6684.98</v>
      </c>
      <c r="N887" s="28">
        <v>6738.29</v>
      </c>
      <c r="O887" s="28">
        <v>6604.71</v>
      </c>
      <c r="P887" s="81">
        <v>6637.19</v>
      </c>
    </row>
    <row r="888" spans="5:16" x14ac:dyDescent="0.25">
      <c r="E888" s="78">
        <v>44060</v>
      </c>
      <c r="F888">
        <v>134379.17000000001</v>
      </c>
      <c r="G888">
        <v>135455.75</v>
      </c>
      <c r="H888">
        <v>131136.16</v>
      </c>
      <c r="I888">
        <v>132644.69</v>
      </c>
      <c r="J888" s="5"/>
      <c r="L888" s="80">
        <v>44092</v>
      </c>
      <c r="M888" s="28">
        <v>6433.76</v>
      </c>
      <c r="N888" s="28">
        <v>6617.58</v>
      </c>
      <c r="O888" s="28">
        <v>6428.86</v>
      </c>
      <c r="P888" s="81">
        <v>6609</v>
      </c>
    </row>
    <row r="889" spans="5:16" x14ac:dyDescent="0.25">
      <c r="E889" s="78">
        <v>44057</v>
      </c>
      <c r="F889">
        <v>133256.07999999999</v>
      </c>
      <c r="G889">
        <v>135568.72</v>
      </c>
      <c r="H889">
        <v>132604.82</v>
      </c>
      <c r="I889">
        <v>135037.07999999999</v>
      </c>
      <c r="J889" s="5"/>
      <c r="L889" s="80">
        <v>44091</v>
      </c>
      <c r="M889" s="28">
        <v>6458.27</v>
      </c>
      <c r="N889" s="28">
        <v>6487.68</v>
      </c>
      <c r="O889" s="28">
        <v>6407.41</v>
      </c>
      <c r="P889" s="81">
        <v>6422.11</v>
      </c>
    </row>
    <row r="890" spans="5:16" x14ac:dyDescent="0.25">
      <c r="E890" s="78">
        <v>44056</v>
      </c>
      <c r="F890">
        <v>136173.46</v>
      </c>
      <c r="G890">
        <v>137595.60999999999</v>
      </c>
      <c r="H890">
        <v>133282.66</v>
      </c>
      <c r="I890">
        <v>133448.79999999999</v>
      </c>
      <c r="J890" s="5"/>
      <c r="L890" s="80">
        <v>44090</v>
      </c>
      <c r="M890" s="28">
        <v>6439.88</v>
      </c>
      <c r="N890" s="28">
        <v>6465.62</v>
      </c>
      <c r="O890" s="28">
        <v>6388.41</v>
      </c>
      <c r="P890" s="81">
        <v>6422.11</v>
      </c>
    </row>
    <row r="891" spans="5:16" x14ac:dyDescent="0.25">
      <c r="E891" s="78">
        <v>44055</v>
      </c>
      <c r="F891">
        <v>136552.26</v>
      </c>
      <c r="G891">
        <v>137363.01</v>
      </c>
      <c r="H891">
        <v>134053.54</v>
      </c>
      <c r="I891">
        <v>136744.98000000001</v>
      </c>
      <c r="J891" s="5"/>
      <c r="L891" s="80">
        <v>44089</v>
      </c>
      <c r="M891" s="28">
        <v>6422.11</v>
      </c>
      <c r="N891" s="28">
        <v>6500.55</v>
      </c>
      <c r="O891" s="28">
        <v>6400.67</v>
      </c>
      <c r="P891" s="81">
        <v>6468.07</v>
      </c>
    </row>
    <row r="892" spans="5:16" x14ac:dyDescent="0.25">
      <c r="E892" s="78">
        <v>44054</v>
      </c>
      <c r="F892">
        <v>138916.94</v>
      </c>
      <c r="G892">
        <v>139389.76000000001</v>
      </c>
      <c r="H892">
        <v>135640.47</v>
      </c>
      <c r="I892">
        <v>136286.44</v>
      </c>
      <c r="J892" s="5"/>
      <c r="L892" s="80">
        <v>44088</v>
      </c>
      <c r="M892" s="28">
        <v>6504.22</v>
      </c>
      <c r="N892" s="28">
        <v>6527.51</v>
      </c>
      <c r="O892" s="28">
        <v>6452.75</v>
      </c>
      <c r="P892" s="81">
        <v>6461.94</v>
      </c>
    </row>
    <row r="893" spans="5:16" x14ac:dyDescent="0.25">
      <c r="E893" s="78">
        <v>44053</v>
      </c>
      <c r="F893">
        <v>137451.85</v>
      </c>
      <c r="G893">
        <v>138330.9</v>
      </c>
      <c r="H893">
        <v>134834.67000000001</v>
      </c>
      <c r="I893">
        <v>137305.34</v>
      </c>
      <c r="J893" s="5"/>
      <c r="L893" s="80">
        <v>44085</v>
      </c>
      <c r="M893" s="28">
        <v>6493.81</v>
      </c>
      <c r="N893" s="28">
        <v>6560.59</v>
      </c>
      <c r="O893" s="28">
        <v>6449.69</v>
      </c>
      <c r="P893" s="81">
        <v>6523.83</v>
      </c>
    </row>
    <row r="894" spans="5:16" x14ac:dyDescent="0.25">
      <c r="E894" s="78">
        <v>44050</v>
      </c>
      <c r="F894">
        <v>137358.62</v>
      </c>
      <c r="G894">
        <v>138883.64000000001</v>
      </c>
      <c r="H894">
        <v>135727.04000000001</v>
      </c>
      <c r="I894">
        <v>136819.20000000001</v>
      </c>
      <c r="J894" s="5"/>
      <c r="L894" s="80">
        <v>44084</v>
      </c>
      <c r="M894" s="28">
        <v>6499.93</v>
      </c>
      <c r="N894" s="28">
        <v>6539.15</v>
      </c>
      <c r="O894" s="28">
        <v>6461.33</v>
      </c>
      <c r="P894" s="81">
        <v>6526.28</v>
      </c>
    </row>
    <row r="895" spans="5:16" x14ac:dyDescent="0.25">
      <c r="E895" s="78">
        <v>44049</v>
      </c>
      <c r="F895">
        <v>136519.51999999999</v>
      </c>
      <c r="G895">
        <v>139389.76000000001</v>
      </c>
      <c r="H895">
        <v>135986.76</v>
      </c>
      <c r="I895">
        <v>138324.24</v>
      </c>
      <c r="J895" s="5"/>
      <c r="L895" s="80">
        <v>44083</v>
      </c>
      <c r="M895" s="28">
        <v>6557.53</v>
      </c>
      <c r="N895" s="28">
        <v>6567.95</v>
      </c>
      <c r="O895" s="28">
        <v>6473.59</v>
      </c>
      <c r="P895" s="81">
        <v>6508.51</v>
      </c>
    </row>
    <row r="896" spans="5:16" x14ac:dyDescent="0.25">
      <c r="E896" s="78">
        <v>44048</v>
      </c>
      <c r="F896">
        <v>136652.71</v>
      </c>
      <c r="G896">
        <v>138324.24</v>
      </c>
      <c r="H896">
        <v>135767</v>
      </c>
      <c r="I896">
        <v>137118.87</v>
      </c>
      <c r="J896" s="5"/>
      <c r="L896" s="80">
        <v>44082</v>
      </c>
      <c r="M896" s="28">
        <v>6578.36</v>
      </c>
      <c r="N896" s="28">
        <v>6632.9</v>
      </c>
      <c r="O896" s="28">
        <v>6518.93</v>
      </c>
      <c r="P896" s="81">
        <v>6576.53</v>
      </c>
    </row>
    <row r="897" spans="5:16" x14ac:dyDescent="0.25">
      <c r="E897" s="78">
        <v>44047</v>
      </c>
      <c r="F897">
        <v>136632.73000000001</v>
      </c>
      <c r="G897">
        <v>137032.29999999999</v>
      </c>
      <c r="H897">
        <v>133136.5</v>
      </c>
      <c r="I897">
        <v>135567.21</v>
      </c>
      <c r="J897" s="5"/>
      <c r="L897" s="80">
        <v>44078</v>
      </c>
      <c r="M897" s="28">
        <v>6502.38</v>
      </c>
      <c r="N897" s="28">
        <v>6534.25</v>
      </c>
      <c r="O897" s="28">
        <v>6434.98</v>
      </c>
      <c r="P897" s="81">
        <v>6499.93</v>
      </c>
    </row>
    <row r="898" spans="5:16" x14ac:dyDescent="0.25">
      <c r="E898" s="78">
        <v>44046</v>
      </c>
      <c r="F898">
        <v>138397.5</v>
      </c>
      <c r="G898">
        <v>138617.26</v>
      </c>
      <c r="H898">
        <v>136286.44</v>
      </c>
      <c r="I898">
        <v>137325.32</v>
      </c>
      <c r="J898" s="5"/>
      <c r="L898" s="80">
        <v>44077</v>
      </c>
      <c r="M898" s="28">
        <v>6581.43</v>
      </c>
      <c r="N898" s="28">
        <v>6593.07</v>
      </c>
      <c r="O898" s="28">
        <v>6467.46</v>
      </c>
      <c r="P898" s="81">
        <v>6490.13</v>
      </c>
    </row>
    <row r="899" spans="5:16" x14ac:dyDescent="0.25">
      <c r="E899" s="78">
        <v>44043</v>
      </c>
      <c r="F899">
        <v>140515.21</v>
      </c>
      <c r="G899">
        <v>140894.81</v>
      </c>
      <c r="H899">
        <v>136686.01</v>
      </c>
      <c r="I899">
        <v>137318.66</v>
      </c>
      <c r="J899" s="5"/>
      <c r="L899" s="80">
        <v>44076</v>
      </c>
      <c r="M899" s="28">
        <v>6643.31</v>
      </c>
      <c r="N899" s="28">
        <v>6661.7</v>
      </c>
      <c r="O899" s="28">
        <v>6551.4</v>
      </c>
      <c r="P899" s="81">
        <v>6551.4</v>
      </c>
    </row>
    <row r="900" spans="5:16" x14ac:dyDescent="0.25">
      <c r="E900" s="78">
        <v>44042</v>
      </c>
      <c r="F900">
        <v>139682.78</v>
      </c>
      <c r="G900">
        <v>141014.68</v>
      </c>
      <c r="H900">
        <v>138430.79</v>
      </c>
      <c r="I900">
        <v>140981.38</v>
      </c>
      <c r="J900" s="5"/>
      <c r="L900" s="80">
        <v>44075</v>
      </c>
      <c r="M900" s="28">
        <v>6684.37</v>
      </c>
      <c r="N900" s="28">
        <v>6690.49</v>
      </c>
      <c r="O900" s="28">
        <v>6544.66</v>
      </c>
      <c r="P900" s="81">
        <v>6622.48</v>
      </c>
    </row>
    <row r="901" spans="5:16" x14ac:dyDescent="0.25">
      <c r="E901" s="78">
        <v>44041</v>
      </c>
      <c r="F901">
        <v>139183.32</v>
      </c>
      <c r="G901">
        <v>140901.46</v>
      </c>
      <c r="H901">
        <v>138963.54999999999</v>
      </c>
      <c r="I901">
        <v>140382.01999999999</v>
      </c>
      <c r="J901" s="5"/>
      <c r="L901" s="80">
        <v>44074</v>
      </c>
      <c r="M901" s="28">
        <v>6634.74</v>
      </c>
      <c r="N901" s="28">
        <v>6740.13</v>
      </c>
      <c r="O901" s="28">
        <v>6624.93</v>
      </c>
      <c r="P901" s="81">
        <v>6737.68</v>
      </c>
    </row>
    <row r="902" spans="5:16" x14ac:dyDescent="0.25">
      <c r="E902" s="78">
        <v>44040</v>
      </c>
      <c r="F902">
        <v>138290.94</v>
      </c>
      <c r="G902">
        <v>139589.54999999999</v>
      </c>
      <c r="H902">
        <v>137858.07999999999</v>
      </c>
      <c r="I902">
        <v>138384.18</v>
      </c>
      <c r="J902" s="5"/>
      <c r="L902" s="80">
        <v>44071</v>
      </c>
      <c r="M902" s="28">
        <v>6758.51</v>
      </c>
      <c r="N902" s="28">
        <v>6772.6</v>
      </c>
      <c r="O902" s="28">
        <v>6601.03</v>
      </c>
      <c r="P902" s="81">
        <v>6606.55</v>
      </c>
    </row>
    <row r="903" spans="5:16" x14ac:dyDescent="0.25">
      <c r="E903" s="78">
        <v>44039</v>
      </c>
      <c r="F903">
        <v>137451.85</v>
      </c>
      <c r="G903">
        <v>139516.29</v>
      </c>
      <c r="H903">
        <v>136639.39000000001</v>
      </c>
      <c r="I903">
        <v>138717.15</v>
      </c>
      <c r="J903" s="5"/>
      <c r="L903" s="80">
        <v>44070</v>
      </c>
      <c r="M903" s="28">
        <v>6873.09</v>
      </c>
      <c r="N903" s="28">
        <v>6890.25</v>
      </c>
      <c r="O903" s="28">
        <v>6795.27</v>
      </c>
      <c r="P903" s="81">
        <v>6826.52</v>
      </c>
    </row>
    <row r="904" spans="5:16" x14ac:dyDescent="0.25">
      <c r="E904" s="78">
        <v>44036</v>
      </c>
      <c r="F904">
        <v>135833.59</v>
      </c>
      <c r="G904">
        <v>136959.04999999999</v>
      </c>
      <c r="H904">
        <v>134395.14000000001</v>
      </c>
      <c r="I904">
        <v>136519.51999999999</v>
      </c>
      <c r="J904" s="5"/>
      <c r="L904" s="80">
        <v>44069</v>
      </c>
      <c r="M904" s="28">
        <v>6760.96</v>
      </c>
      <c r="N904" s="28">
        <v>6904.95</v>
      </c>
      <c r="O904" s="28">
        <v>6754.83</v>
      </c>
      <c r="P904" s="81">
        <v>6877.99</v>
      </c>
    </row>
    <row r="905" spans="5:16" x14ac:dyDescent="0.25">
      <c r="E905" s="78">
        <v>44035</v>
      </c>
      <c r="F905">
        <v>139922.51999999999</v>
      </c>
      <c r="G905">
        <v>140222.20000000001</v>
      </c>
      <c r="H905">
        <v>136026.72</v>
      </c>
      <c r="I905">
        <v>136472.9</v>
      </c>
      <c r="J905" s="5"/>
      <c r="L905" s="80">
        <v>44068</v>
      </c>
      <c r="M905" s="28">
        <v>6844.9</v>
      </c>
      <c r="N905" s="28">
        <v>6882.89</v>
      </c>
      <c r="O905" s="28">
        <v>6748.7</v>
      </c>
      <c r="P905" s="81">
        <v>6753.61</v>
      </c>
    </row>
    <row r="906" spans="5:16" x14ac:dyDescent="0.25">
      <c r="E906" s="78">
        <v>44034</v>
      </c>
      <c r="F906">
        <v>138617.26</v>
      </c>
      <c r="G906">
        <v>140035.73000000001</v>
      </c>
      <c r="H906">
        <v>137598.35999999999</v>
      </c>
      <c r="I906">
        <v>139150.01999999999</v>
      </c>
      <c r="J906" s="5"/>
      <c r="L906" s="80">
        <v>44067</v>
      </c>
      <c r="M906" s="28">
        <v>6836.33</v>
      </c>
      <c r="N906" s="28">
        <v>6883.51</v>
      </c>
      <c r="O906" s="28">
        <v>6814.88</v>
      </c>
      <c r="P906" s="81">
        <v>6879.22</v>
      </c>
    </row>
    <row r="907" spans="5:16" x14ac:dyDescent="0.25">
      <c r="E907" s="78">
        <v>44033</v>
      </c>
      <c r="F907">
        <v>140115.64000000001</v>
      </c>
      <c r="G907">
        <v>140541.85</v>
      </c>
      <c r="H907">
        <v>138270.97</v>
      </c>
      <c r="I907">
        <v>139050.13</v>
      </c>
      <c r="J907" s="5"/>
      <c r="L907" s="80">
        <v>44064</v>
      </c>
      <c r="M907" s="28">
        <v>6811.82</v>
      </c>
      <c r="N907" s="28">
        <v>6904.95</v>
      </c>
      <c r="O907" s="28">
        <v>6808.14</v>
      </c>
      <c r="P907" s="81">
        <v>6897.6</v>
      </c>
    </row>
    <row r="908" spans="5:16" x14ac:dyDescent="0.25">
      <c r="E908" s="78">
        <v>44032</v>
      </c>
      <c r="F908">
        <v>137238.75</v>
      </c>
      <c r="G908">
        <v>139249.91</v>
      </c>
      <c r="H908">
        <v>136865.81</v>
      </c>
      <c r="I908">
        <v>138883.64000000001</v>
      </c>
      <c r="J908" s="5"/>
      <c r="L908" s="80">
        <v>44063</v>
      </c>
      <c r="M908" s="28">
        <v>6874.93</v>
      </c>
      <c r="N908" s="28">
        <v>6954.58</v>
      </c>
      <c r="O908" s="28">
        <v>6789.76</v>
      </c>
      <c r="P908" s="81">
        <v>6810.59</v>
      </c>
    </row>
    <row r="909" spans="5:16" x14ac:dyDescent="0.25">
      <c r="E909" s="78">
        <v>44029</v>
      </c>
      <c r="F909">
        <v>134728.12</v>
      </c>
      <c r="G909">
        <v>137485.15</v>
      </c>
      <c r="H909">
        <v>134708.14000000001</v>
      </c>
      <c r="I909">
        <v>137451.85</v>
      </c>
      <c r="J909" s="5"/>
      <c r="L909" s="80">
        <v>44062</v>
      </c>
      <c r="M909" s="28">
        <v>6681.3</v>
      </c>
      <c r="N909" s="28">
        <v>6817.94</v>
      </c>
      <c r="O909" s="28">
        <v>6662.92</v>
      </c>
      <c r="P909" s="81">
        <v>6813.66</v>
      </c>
    </row>
    <row r="910" spans="5:16" x14ac:dyDescent="0.25">
      <c r="E910" s="78">
        <v>44028</v>
      </c>
      <c r="F910">
        <v>134967.85999999999</v>
      </c>
      <c r="G910">
        <v>135354.10999999999</v>
      </c>
      <c r="H910">
        <v>133502.76999999999</v>
      </c>
      <c r="I910">
        <v>134321.89000000001</v>
      </c>
      <c r="J910" s="5"/>
      <c r="L910" s="80">
        <v>44061</v>
      </c>
      <c r="M910" s="28">
        <v>6678.85</v>
      </c>
      <c r="N910" s="28">
        <v>6762.8</v>
      </c>
      <c r="O910" s="28">
        <v>6645.76</v>
      </c>
      <c r="P910" s="81">
        <v>6704.59</v>
      </c>
    </row>
    <row r="911" spans="5:16" x14ac:dyDescent="0.25">
      <c r="E911" s="78">
        <v>44027</v>
      </c>
      <c r="F911">
        <v>135613.82999999999</v>
      </c>
      <c r="G911">
        <v>136253.14000000001</v>
      </c>
      <c r="H911">
        <v>134275.26999999999</v>
      </c>
      <c r="I911">
        <v>135853.57</v>
      </c>
      <c r="J911" s="5"/>
      <c r="L911" s="80">
        <v>44060</v>
      </c>
      <c r="M911" s="28">
        <v>6672.73</v>
      </c>
      <c r="N911" s="28">
        <v>6760.96</v>
      </c>
      <c r="O911" s="28">
        <v>6632.9</v>
      </c>
      <c r="P911" s="81">
        <v>6754.22</v>
      </c>
    </row>
    <row r="912" spans="5:16" x14ac:dyDescent="0.25">
      <c r="E912" s="78">
        <v>44026</v>
      </c>
      <c r="F912">
        <v>131831.24</v>
      </c>
      <c r="G912">
        <v>134095.47</v>
      </c>
      <c r="H912">
        <v>131005.46</v>
      </c>
      <c r="I912">
        <v>133789.13</v>
      </c>
      <c r="J912" s="5"/>
      <c r="L912" s="80">
        <v>44057</v>
      </c>
      <c r="M912" s="28">
        <v>6629.83</v>
      </c>
      <c r="N912" s="28">
        <v>6672.11</v>
      </c>
      <c r="O912" s="28">
        <v>6570.4</v>
      </c>
      <c r="P912" s="81">
        <v>6650.05</v>
      </c>
    </row>
    <row r="913" spans="5:16" x14ac:dyDescent="0.25">
      <c r="E913" s="78">
        <v>44025</v>
      </c>
      <c r="F913">
        <v>134255.29</v>
      </c>
      <c r="G913">
        <v>134574.95000000001</v>
      </c>
      <c r="H913">
        <v>130952.19</v>
      </c>
      <c r="I913">
        <v>130952.19</v>
      </c>
      <c r="J913" s="5"/>
      <c r="L913" s="80">
        <v>44056</v>
      </c>
      <c r="M913" s="28">
        <v>6642.09</v>
      </c>
      <c r="N913" s="28">
        <v>6650.67</v>
      </c>
      <c r="O913" s="28">
        <v>6560.59</v>
      </c>
      <c r="P913" s="81">
        <v>6582.04</v>
      </c>
    </row>
    <row r="914" spans="5:16" x14ac:dyDescent="0.25">
      <c r="E914" s="78">
        <v>44022</v>
      </c>
      <c r="F914">
        <v>131591.5</v>
      </c>
      <c r="G914">
        <v>133509.43</v>
      </c>
      <c r="H914">
        <v>131258.51999999999</v>
      </c>
      <c r="I914">
        <v>133123.18</v>
      </c>
      <c r="J914" s="5"/>
      <c r="L914" s="80">
        <v>44055</v>
      </c>
      <c r="M914" s="28">
        <v>6629.83</v>
      </c>
      <c r="N914" s="28">
        <v>6735.84</v>
      </c>
      <c r="O914" s="28">
        <v>6622.48</v>
      </c>
      <c r="P914" s="81">
        <v>6665.98</v>
      </c>
    </row>
    <row r="915" spans="5:16" x14ac:dyDescent="0.25">
      <c r="E915" s="78">
        <v>44021</v>
      </c>
      <c r="F915">
        <v>133163.14000000001</v>
      </c>
      <c r="G915">
        <v>133695.9</v>
      </c>
      <c r="H915">
        <v>131757.99</v>
      </c>
      <c r="I915">
        <v>132004.39000000001</v>
      </c>
      <c r="J915" s="5"/>
      <c r="L915" s="80">
        <v>44054</v>
      </c>
      <c r="M915" s="28">
        <v>6672.73</v>
      </c>
      <c r="N915" s="28">
        <v>6700.3</v>
      </c>
      <c r="O915" s="28">
        <v>6588.78</v>
      </c>
      <c r="P915" s="81">
        <v>6599.2</v>
      </c>
    </row>
    <row r="916" spans="5:16" x14ac:dyDescent="0.25">
      <c r="E916" s="78">
        <v>44020</v>
      </c>
      <c r="F916">
        <v>130992.15</v>
      </c>
      <c r="G916">
        <v>133416.20000000001</v>
      </c>
      <c r="H916">
        <v>130805.68</v>
      </c>
      <c r="I916">
        <v>133376.24</v>
      </c>
      <c r="J916" s="5"/>
      <c r="L916" s="80">
        <v>44053</v>
      </c>
      <c r="M916" s="28">
        <v>6659.86</v>
      </c>
      <c r="N916" s="28">
        <v>6734.61</v>
      </c>
      <c r="O916" s="28">
        <v>6565.5</v>
      </c>
      <c r="P916" s="81">
        <v>6724.2</v>
      </c>
    </row>
    <row r="917" spans="5:16" x14ac:dyDescent="0.25">
      <c r="E917" s="78">
        <v>44019</v>
      </c>
      <c r="F917">
        <v>131245.21</v>
      </c>
      <c r="G917">
        <v>132024.37</v>
      </c>
      <c r="H917">
        <v>129700.2</v>
      </c>
      <c r="I917">
        <v>130386.13</v>
      </c>
      <c r="J917" s="5"/>
      <c r="L917" s="80">
        <v>44050</v>
      </c>
      <c r="M917" s="28">
        <v>6556.3</v>
      </c>
      <c r="N917" s="28">
        <v>6672.73</v>
      </c>
      <c r="O917" s="28">
        <v>6550.18</v>
      </c>
      <c r="P917" s="81">
        <v>6672.11</v>
      </c>
    </row>
    <row r="918" spans="5:16" x14ac:dyDescent="0.25">
      <c r="E918" s="78">
        <v>44018</v>
      </c>
      <c r="F918">
        <v>131325.12</v>
      </c>
      <c r="G918">
        <v>132517.17000000001</v>
      </c>
      <c r="H918">
        <v>130932.21</v>
      </c>
      <c r="I918">
        <v>132257.45000000001</v>
      </c>
      <c r="J918" s="5"/>
      <c r="L918" s="80">
        <v>44049</v>
      </c>
      <c r="M918" s="28">
        <v>6568.56</v>
      </c>
      <c r="N918" s="28">
        <v>6589.39</v>
      </c>
      <c r="O918" s="28">
        <v>6527.51</v>
      </c>
      <c r="P918" s="81">
        <v>6542.21</v>
      </c>
    </row>
    <row r="919" spans="5:16" x14ac:dyDescent="0.25">
      <c r="E919" s="78">
        <v>44015</v>
      </c>
      <c r="F919">
        <v>128528.13</v>
      </c>
      <c r="G919">
        <v>129154.13</v>
      </c>
      <c r="H919">
        <v>127868.84</v>
      </c>
      <c r="I919">
        <v>129154.13</v>
      </c>
      <c r="J919" s="5"/>
      <c r="L919" s="80">
        <v>44048</v>
      </c>
      <c r="M919" s="28">
        <v>6433.14</v>
      </c>
      <c r="N919" s="28">
        <v>6525.67</v>
      </c>
      <c r="O919" s="28">
        <v>6419.05</v>
      </c>
      <c r="P919" s="81">
        <v>6495.03</v>
      </c>
    </row>
    <row r="920" spans="5:16" x14ac:dyDescent="0.25">
      <c r="E920" s="78">
        <v>44014</v>
      </c>
      <c r="F920">
        <v>129979.9</v>
      </c>
      <c r="G920">
        <v>130765.72</v>
      </c>
      <c r="H920">
        <v>128035.33</v>
      </c>
      <c r="I920">
        <v>128514.82</v>
      </c>
      <c r="J920" s="5"/>
      <c r="L920" s="80">
        <v>44047</v>
      </c>
      <c r="M920" s="28">
        <v>6549.56</v>
      </c>
      <c r="N920" s="28">
        <v>6596.13</v>
      </c>
      <c r="O920" s="28">
        <v>6470.52</v>
      </c>
      <c r="P920" s="81">
        <v>6480.33</v>
      </c>
    </row>
    <row r="921" spans="5:16" x14ac:dyDescent="0.25">
      <c r="E921" s="78">
        <v>44013</v>
      </c>
      <c r="F921">
        <v>125757.79</v>
      </c>
      <c r="G921">
        <v>129333.93</v>
      </c>
      <c r="H921">
        <v>125731.15</v>
      </c>
      <c r="I921">
        <v>128075.29</v>
      </c>
      <c r="J921" s="5"/>
      <c r="L921" s="80">
        <v>44046</v>
      </c>
      <c r="M921" s="28">
        <v>6410.47</v>
      </c>
      <c r="N921" s="28">
        <v>6545.89</v>
      </c>
      <c r="O921" s="28">
        <v>6393.32</v>
      </c>
      <c r="P921" s="81">
        <v>6531.8</v>
      </c>
    </row>
    <row r="922" spans="5:16" x14ac:dyDescent="0.25">
      <c r="E922" s="78">
        <v>44012</v>
      </c>
      <c r="F922">
        <v>127595.81</v>
      </c>
      <c r="G922">
        <v>128514.82</v>
      </c>
      <c r="H922">
        <v>126417.08</v>
      </c>
      <c r="I922">
        <v>126550.27</v>
      </c>
      <c r="J922" s="5"/>
      <c r="L922" s="80">
        <v>44043</v>
      </c>
      <c r="M922" s="28">
        <v>6366.36</v>
      </c>
      <c r="N922" s="28">
        <v>6415.37</v>
      </c>
      <c r="O922" s="28">
        <v>6334.49</v>
      </c>
      <c r="P922" s="81">
        <v>6408.63</v>
      </c>
    </row>
    <row r="923" spans="5:16" x14ac:dyDescent="0.25">
      <c r="E923" s="78">
        <v>44011</v>
      </c>
      <c r="F923">
        <v>125571.32</v>
      </c>
      <c r="G923">
        <v>128228.46</v>
      </c>
      <c r="H923">
        <v>125131.8</v>
      </c>
      <c r="I923">
        <v>128101.93</v>
      </c>
      <c r="J923" s="5"/>
      <c r="L923" s="80">
        <v>44042</v>
      </c>
      <c r="M923" s="28">
        <v>6382.94</v>
      </c>
      <c r="N923" s="28">
        <v>6397.05</v>
      </c>
      <c r="O923" s="28">
        <v>6309.36</v>
      </c>
      <c r="P923" s="81">
        <v>6319.79</v>
      </c>
    </row>
    <row r="924" spans="5:16" x14ac:dyDescent="0.25">
      <c r="E924" s="78">
        <v>44008</v>
      </c>
      <c r="F924">
        <v>127729</v>
      </c>
      <c r="G924">
        <v>127995.38</v>
      </c>
      <c r="H924">
        <v>124425.89</v>
      </c>
      <c r="I924">
        <v>124479.17</v>
      </c>
      <c r="J924" s="5"/>
      <c r="L924" s="80">
        <v>44041</v>
      </c>
      <c r="M924" s="28">
        <v>6308.14</v>
      </c>
      <c r="N924" s="28">
        <v>6357.8</v>
      </c>
      <c r="O924" s="28">
        <v>6273.8</v>
      </c>
      <c r="P924" s="81">
        <v>6341.25</v>
      </c>
    </row>
    <row r="925" spans="5:16" x14ac:dyDescent="0.25">
      <c r="E925" s="78">
        <v>44007</v>
      </c>
      <c r="F925">
        <v>125065.2</v>
      </c>
      <c r="G925">
        <v>128528.13</v>
      </c>
      <c r="H925">
        <v>125025.24</v>
      </c>
      <c r="I925">
        <v>128121.91</v>
      </c>
      <c r="J925" s="5"/>
      <c r="L925" s="80">
        <v>44040</v>
      </c>
      <c r="M925" s="28">
        <v>6360.87</v>
      </c>
      <c r="N925" s="28">
        <v>6382.94</v>
      </c>
      <c r="O925" s="28">
        <v>6298.94</v>
      </c>
      <c r="P925" s="81">
        <v>6315.5</v>
      </c>
    </row>
    <row r="926" spans="5:16" x14ac:dyDescent="0.25">
      <c r="E926" s="78">
        <v>44006</v>
      </c>
      <c r="F926">
        <v>126809.99</v>
      </c>
      <c r="G926">
        <v>128008.69</v>
      </c>
      <c r="H926">
        <v>124359.29</v>
      </c>
      <c r="I926">
        <v>126130.72</v>
      </c>
      <c r="J926" s="5"/>
      <c r="L926" s="80">
        <v>44039</v>
      </c>
      <c r="M926" s="28">
        <v>6367.61</v>
      </c>
      <c r="N926" s="28">
        <v>6406.86</v>
      </c>
      <c r="O926" s="28">
        <v>6306.91</v>
      </c>
      <c r="P926" s="81">
        <v>6311.82</v>
      </c>
    </row>
    <row r="927" spans="5:16" x14ac:dyDescent="0.25">
      <c r="E927" s="78">
        <v>44005</v>
      </c>
      <c r="F927">
        <v>129114.17</v>
      </c>
      <c r="G927">
        <v>130079.8</v>
      </c>
      <c r="H927">
        <v>127655.74</v>
      </c>
      <c r="I927">
        <v>127722.34</v>
      </c>
      <c r="J927" s="5"/>
      <c r="L927" s="80">
        <v>44036</v>
      </c>
      <c r="M927" s="28">
        <v>6400.11</v>
      </c>
      <c r="N927" s="28">
        <v>6443.03</v>
      </c>
      <c r="O927" s="28">
        <v>6328.98</v>
      </c>
      <c r="P927" s="81">
        <v>6418.51</v>
      </c>
    </row>
    <row r="928" spans="5:16" x14ac:dyDescent="0.25">
      <c r="E928" s="78">
        <v>44004</v>
      </c>
      <c r="F928">
        <v>129407.19</v>
      </c>
      <c r="G928">
        <v>130053.16</v>
      </c>
      <c r="H928">
        <v>126570.24000000001</v>
      </c>
      <c r="I928">
        <v>127595.81</v>
      </c>
      <c r="J928" s="5"/>
      <c r="L928" s="80">
        <v>44035</v>
      </c>
      <c r="M928" s="28">
        <v>6303.23</v>
      </c>
      <c r="N928" s="28">
        <v>6411.15</v>
      </c>
      <c r="O928" s="28">
        <v>6286.06</v>
      </c>
      <c r="P928" s="81">
        <v>6392.75</v>
      </c>
    </row>
    <row r="929" spans="5:16" x14ac:dyDescent="0.25">
      <c r="E929" s="78">
        <v>44001</v>
      </c>
      <c r="F929">
        <v>129567.01</v>
      </c>
      <c r="G929">
        <v>130432.75</v>
      </c>
      <c r="H929">
        <v>127848.87</v>
      </c>
      <c r="I929">
        <v>128195.16</v>
      </c>
      <c r="J929" s="5"/>
      <c r="L929" s="80">
        <v>44034</v>
      </c>
      <c r="M929" s="28">
        <v>6349.83</v>
      </c>
      <c r="N929" s="28">
        <v>6382.33</v>
      </c>
      <c r="O929" s="28">
        <v>6236.4</v>
      </c>
      <c r="P929" s="81">
        <v>6279.93</v>
      </c>
    </row>
    <row r="930" spans="5:16" x14ac:dyDescent="0.25">
      <c r="E930" s="78">
        <v>44000</v>
      </c>
      <c r="F930">
        <v>125398.17</v>
      </c>
      <c r="G930">
        <v>129713.52</v>
      </c>
      <c r="H930">
        <v>125205.05</v>
      </c>
      <c r="I930">
        <v>127848.87</v>
      </c>
      <c r="J930" s="5"/>
      <c r="L930" s="80">
        <v>44033</v>
      </c>
      <c r="M930" s="28">
        <v>6509.25</v>
      </c>
      <c r="N930" s="28">
        <v>6515.38</v>
      </c>
      <c r="O930" s="28">
        <v>6337.57</v>
      </c>
      <c r="P930" s="81">
        <v>6345.54</v>
      </c>
    </row>
    <row r="931" spans="5:16" x14ac:dyDescent="0.25">
      <c r="E931" s="78">
        <v>43999</v>
      </c>
      <c r="F931">
        <v>125058.54</v>
      </c>
      <c r="G931">
        <v>128994.3</v>
      </c>
      <c r="H931">
        <v>125045.22</v>
      </c>
      <c r="I931">
        <v>127342.75</v>
      </c>
      <c r="J931" s="5"/>
      <c r="L931" s="80">
        <v>44032</v>
      </c>
      <c r="M931" s="28">
        <v>6584.06</v>
      </c>
      <c r="N931" s="28">
        <v>6615.94</v>
      </c>
      <c r="O931" s="28">
        <v>6537.46</v>
      </c>
      <c r="P931" s="81">
        <v>6548.49</v>
      </c>
    </row>
    <row r="932" spans="5:16" x14ac:dyDescent="0.25">
      <c r="E932" s="78">
        <v>43998</v>
      </c>
      <c r="F932">
        <v>125525.69</v>
      </c>
      <c r="G932">
        <v>127380.98</v>
      </c>
      <c r="H932">
        <v>123790.52</v>
      </c>
      <c r="I932">
        <v>125065.2</v>
      </c>
      <c r="J932" s="5"/>
      <c r="L932" s="80">
        <v>44029</v>
      </c>
      <c r="M932" s="28">
        <v>6539.91</v>
      </c>
      <c r="N932" s="28">
        <v>6615.94</v>
      </c>
      <c r="O932" s="28">
        <v>6523.36</v>
      </c>
      <c r="P932" s="81">
        <v>6607.36</v>
      </c>
    </row>
    <row r="933" spans="5:16" x14ac:dyDescent="0.25">
      <c r="E933" s="78">
        <v>43997</v>
      </c>
      <c r="F933">
        <v>120927.5</v>
      </c>
      <c r="G933">
        <v>124377.81</v>
      </c>
      <c r="H933">
        <v>120059.92</v>
      </c>
      <c r="I933">
        <v>123456.84</v>
      </c>
      <c r="J933" s="5"/>
      <c r="L933" s="80">
        <v>44028</v>
      </c>
      <c r="M933" s="28">
        <v>6601.84</v>
      </c>
      <c r="N933" s="28">
        <v>6618.39</v>
      </c>
      <c r="O933" s="28">
        <v>6512.93</v>
      </c>
      <c r="P933" s="81">
        <v>6539.91</v>
      </c>
    </row>
    <row r="934" spans="5:16" x14ac:dyDescent="0.25">
      <c r="E934" s="78">
        <v>43994</v>
      </c>
      <c r="F934">
        <v>121988.62</v>
      </c>
      <c r="G934">
        <v>124631.41</v>
      </c>
      <c r="H934">
        <v>121047.63</v>
      </c>
      <c r="I934">
        <v>124097.51</v>
      </c>
      <c r="J934" s="5"/>
      <c r="L934" s="80">
        <v>44027</v>
      </c>
      <c r="M934" s="28">
        <v>6516.61</v>
      </c>
      <c r="N934" s="28">
        <v>6615.33</v>
      </c>
      <c r="O934" s="28">
        <v>6494.54</v>
      </c>
      <c r="P934" s="81">
        <v>6590.8</v>
      </c>
    </row>
    <row r="935" spans="5:16" x14ac:dyDescent="0.25">
      <c r="E935" s="78">
        <v>43992</v>
      </c>
      <c r="F935">
        <v>129469.84</v>
      </c>
      <c r="G935">
        <v>130737.85</v>
      </c>
      <c r="H935">
        <v>125906.09</v>
      </c>
      <c r="I935">
        <v>125906.09</v>
      </c>
      <c r="J935" s="5"/>
      <c r="L935" s="80">
        <v>44026</v>
      </c>
      <c r="M935" s="28">
        <v>6607.36</v>
      </c>
      <c r="N935" s="28">
        <v>6693.2</v>
      </c>
      <c r="O935" s="28">
        <v>6542.36</v>
      </c>
      <c r="P935" s="81">
        <v>6590.8</v>
      </c>
    </row>
    <row r="936" spans="5:16" x14ac:dyDescent="0.25">
      <c r="E936" s="78">
        <v>43991</v>
      </c>
      <c r="F936">
        <v>128835.84</v>
      </c>
      <c r="G936">
        <v>129977.05</v>
      </c>
      <c r="H936">
        <v>127481.08</v>
      </c>
      <c r="I936">
        <v>128835.84</v>
      </c>
      <c r="J936" s="5"/>
      <c r="L936" s="80">
        <v>44025</v>
      </c>
      <c r="M936" s="28">
        <v>6522.13</v>
      </c>
      <c r="N936" s="28">
        <v>6639.24</v>
      </c>
      <c r="O936" s="28">
        <v>6517.22</v>
      </c>
      <c r="P936" s="81">
        <v>6630.04</v>
      </c>
    </row>
    <row r="937" spans="5:16" x14ac:dyDescent="0.25">
      <c r="E937" s="78">
        <v>43990</v>
      </c>
      <c r="F937">
        <v>127734.68</v>
      </c>
      <c r="G937">
        <v>130938.06</v>
      </c>
      <c r="H937">
        <v>127427.69</v>
      </c>
      <c r="I937">
        <v>130417.51</v>
      </c>
      <c r="J937" s="5"/>
      <c r="L937" s="80">
        <v>44022</v>
      </c>
      <c r="M937" s="28">
        <v>6586.51</v>
      </c>
      <c r="N937" s="28">
        <v>6620.85</v>
      </c>
      <c r="O937" s="28">
        <v>6519.68</v>
      </c>
      <c r="P937" s="81">
        <v>6534.39</v>
      </c>
    </row>
    <row r="938" spans="5:16" x14ac:dyDescent="0.25">
      <c r="E938" s="78">
        <v>43987</v>
      </c>
      <c r="F938">
        <v>127334.26</v>
      </c>
      <c r="G938">
        <v>130090.5</v>
      </c>
      <c r="H938">
        <v>125932.78</v>
      </c>
      <c r="I938">
        <v>126066.26</v>
      </c>
      <c r="J938" s="5"/>
      <c r="L938" s="80">
        <v>44021</v>
      </c>
      <c r="M938" s="28">
        <v>6552.79</v>
      </c>
      <c r="N938" s="28">
        <v>6601.84</v>
      </c>
      <c r="O938" s="28">
        <v>6439.35</v>
      </c>
      <c r="P938" s="81">
        <v>6557.08</v>
      </c>
    </row>
    <row r="939" spans="5:16" x14ac:dyDescent="0.25">
      <c r="E939" s="78">
        <v>43986</v>
      </c>
      <c r="F939">
        <v>123136.5</v>
      </c>
      <c r="G939">
        <v>125812.65</v>
      </c>
      <c r="H939">
        <v>122796.14</v>
      </c>
      <c r="I939">
        <v>125198.67</v>
      </c>
      <c r="J939" s="5"/>
      <c r="L939" s="80">
        <v>44020</v>
      </c>
      <c r="M939" s="28">
        <v>6583.44</v>
      </c>
      <c r="N939" s="28">
        <v>6622.07</v>
      </c>
      <c r="O939" s="28">
        <v>6528.87</v>
      </c>
      <c r="P939" s="81">
        <v>6549.72</v>
      </c>
    </row>
    <row r="940" spans="5:16" x14ac:dyDescent="0.25">
      <c r="E940" s="78">
        <v>43985</v>
      </c>
      <c r="F940">
        <v>122128.77</v>
      </c>
      <c r="G940">
        <v>125258.74</v>
      </c>
      <c r="H940">
        <v>122128.77</v>
      </c>
      <c r="I940">
        <v>123683.74</v>
      </c>
      <c r="J940" s="5"/>
      <c r="L940" s="80">
        <v>44019</v>
      </c>
      <c r="M940" s="28">
        <v>6615.94</v>
      </c>
      <c r="N940" s="28">
        <v>6633.11</v>
      </c>
      <c r="O940" s="28">
        <v>6494.54</v>
      </c>
      <c r="P940" s="81">
        <v>6598.16</v>
      </c>
    </row>
    <row r="941" spans="5:16" x14ac:dyDescent="0.25">
      <c r="E941" s="78">
        <v>43984</v>
      </c>
      <c r="F941">
        <v>119592.76</v>
      </c>
      <c r="G941">
        <v>122122.1</v>
      </c>
      <c r="H941">
        <v>119192.34</v>
      </c>
      <c r="I941">
        <v>122035.34</v>
      </c>
      <c r="J941" s="5"/>
      <c r="L941" s="80">
        <v>44018</v>
      </c>
      <c r="M941" s="28">
        <v>6470.01</v>
      </c>
      <c r="N941" s="28">
        <v>6579.77</v>
      </c>
      <c r="O941" s="28">
        <v>6460.81</v>
      </c>
      <c r="P941" s="81">
        <v>6579.15</v>
      </c>
    </row>
    <row r="942" spans="5:16" x14ac:dyDescent="0.25">
      <c r="E942" s="78">
        <v>43983</v>
      </c>
      <c r="F942">
        <v>116923.28</v>
      </c>
      <c r="G942">
        <v>119012.15</v>
      </c>
      <c r="H942">
        <v>115701.99</v>
      </c>
      <c r="I942">
        <v>118631.75</v>
      </c>
      <c r="J942" s="5"/>
      <c r="L942" s="80">
        <v>44015</v>
      </c>
      <c r="M942" s="28">
        <v>6565.05</v>
      </c>
      <c r="N942" s="28">
        <v>6607.36</v>
      </c>
      <c r="O942" s="28">
        <v>6514.16</v>
      </c>
      <c r="P942" s="81">
        <v>6525.81</v>
      </c>
    </row>
    <row r="943" spans="5:16" x14ac:dyDescent="0.25">
      <c r="E943" s="78">
        <v>43980</v>
      </c>
      <c r="F943">
        <v>115722.02</v>
      </c>
      <c r="G943">
        <v>116923.28</v>
      </c>
      <c r="H943">
        <v>113946.81</v>
      </c>
      <c r="I943">
        <v>116923.28</v>
      </c>
      <c r="J943" s="5"/>
      <c r="L943" s="80">
        <v>44014</v>
      </c>
      <c r="M943" s="28">
        <v>6487.79</v>
      </c>
      <c r="N943" s="28">
        <v>6600</v>
      </c>
      <c r="O943" s="28">
        <v>6466.94</v>
      </c>
      <c r="P943" s="81">
        <v>6581.6</v>
      </c>
    </row>
    <row r="944" spans="5:16" x14ac:dyDescent="0.25">
      <c r="E944" s="78">
        <v>43979</v>
      </c>
      <c r="F944">
        <v>117423.81</v>
      </c>
      <c r="G944">
        <v>117724.13</v>
      </c>
      <c r="H944">
        <v>115615.24</v>
      </c>
      <c r="I944">
        <v>115615.24</v>
      </c>
      <c r="J944" s="5"/>
      <c r="L944" s="80">
        <v>44013</v>
      </c>
      <c r="M944" s="28">
        <v>6710.98</v>
      </c>
      <c r="N944" s="28">
        <v>6722.63</v>
      </c>
      <c r="O944" s="28">
        <v>6506.19</v>
      </c>
      <c r="P944" s="81">
        <v>6529.49</v>
      </c>
    </row>
    <row r="945" spans="5:16" x14ac:dyDescent="0.25">
      <c r="E945" s="78">
        <v>43978</v>
      </c>
      <c r="F945">
        <v>115722.02</v>
      </c>
      <c r="G945">
        <v>117790.86</v>
      </c>
      <c r="H945">
        <v>114787.7</v>
      </c>
      <c r="I945">
        <v>117470.53</v>
      </c>
      <c r="J945" s="5"/>
      <c r="L945" s="80">
        <v>44012</v>
      </c>
      <c r="M945" s="28">
        <v>6658.86</v>
      </c>
      <c r="N945" s="28">
        <v>6761.26</v>
      </c>
      <c r="O945" s="28">
        <v>6634.95</v>
      </c>
      <c r="P945" s="81">
        <v>6699.33</v>
      </c>
    </row>
    <row r="946" spans="5:16" x14ac:dyDescent="0.25">
      <c r="E946" s="78">
        <v>43977</v>
      </c>
      <c r="F946">
        <v>115455.07</v>
      </c>
      <c r="G946">
        <v>116729.74</v>
      </c>
      <c r="H946">
        <v>113953.48</v>
      </c>
      <c r="I946">
        <v>114887.8</v>
      </c>
      <c r="J946" s="5"/>
      <c r="L946" s="80">
        <v>44011</v>
      </c>
      <c r="M946" s="28">
        <v>6693.18</v>
      </c>
      <c r="N946" s="28">
        <v>6709.11</v>
      </c>
      <c r="O946" s="28">
        <v>6607.37</v>
      </c>
      <c r="P946" s="81">
        <v>6630.66</v>
      </c>
    </row>
    <row r="947" spans="5:16" x14ac:dyDescent="0.25">
      <c r="E947" s="78">
        <v>43976</v>
      </c>
      <c r="F947">
        <v>113786.64</v>
      </c>
      <c r="G947">
        <v>114921.17</v>
      </c>
      <c r="H947">
        <v>113099.25</v>
      </c>
      <c r="I947">
        <v>114867.78</v>
      </c>
      <c r="J947" s="5"/>
      <c r="L947" s="80">
        <v>44008</v>
      </c>
      <c r="M947" s="28">
        <v>6596.95</v>
      </c>
      <c r="N947" s="28">
        <v>6734.24</v>
      </c>
      <c r="O947" s="28">
        <v>6581.01</v>
      </c>
      <c r="P947" s="81">
        <v>6723.82</v>
      </c>
    </row>
    <row r="948" spans="5:16" x14ac:dyDescent="0.25">
      <c r="E948" s="78">
        <v>43973</v>
      </c>
      <c r="F948">
        <v>110783.48</v>
      </c>
      <c r="G948">
        <v>112678.81</v>
      </c>
      <c r="H948">
        <v>108781.36</v>
      </c>
      <c r="I948">
        <v>112558.68</v>
      </c>
      <c r="J948" s="5"/>
      <c r="L948" s="80">
        <v>44007</v>
      </c>
      <c r="M948" s="28">
        <v>6597.56</v>
      </c>
      <c r="N948" s="28">
        <v>6604.91</v>
      </c>
      <c r="O948" s="28">
        <v>6457.81</v>
      </c>
      <c r="P948" s="81">
        <v>6566.3</v>
      </c>
    </row>
    <row r="949" spans="5:16" x14ac:dyDescent="0.25">
      <c r="E949" s="78">
        <v>43972</v>
      </c>
      <c r="F949">
        <v>108113.99</v>
      </c>
      <c r="G949">
        <v>111430.82</v>
      </c>
      <c r="H949">
        <v>107940.48</v>
      </c>
      <c r="I949">
        <v>111117.16</v>
      </c>
      <c r="J949" s="5"/>
      <c r="L949" s="80">
        <v>44006</v>
      </c>
      <c r="M949" s="28">
        <v>6349.94</v>
      </c>
      <c r="N949" s="28">
        <v>6564.46</v>
      </c>
      <c r="O949" s="28">
        <v>6332.77</v>
      </c>
      <c r="P949" s="81">
        <v>6557.72</v>
      </c>
    </row>
    <row r="950" spans="5:16" x14ac:dyDescent="0.25">
      <c r="E950" s="78">
        <v>43971</v>
      </c>
      <c r="F950">
        <v>109021.62</v>
      </c>
      <c r="G950">
        <v>110022.67</v>
      </c>
      <c r="H950">
        <v>108013.89</v>
      </c>
      <c r="I950">
        <v>108914.84</v>
      </c>
      <c r="J950" s="5"/>
      <c r="L950" s="80">
        <v>44005</v>
      </c>
      <c r="M950" s="28">
        <v>6384.26</v>
      </c>
      <c r="N950" s="28">
        <v>6409.39</v>
      </c>
      <c r="O950" s="28">
        <v>6295.39</v>
      </c>
      <c r="P950" s="81">
        <v>6318.06</v>
      </c>
    </row>
    <row r="951" spans="5:16" x14ac:dyDescent="0.25">
      <c r="E951" s="78">
        <v>43970</v>
      </c>
      <c r="F951">
        <v>108621.2</v>
      </c>
      <c r="G951">
        <v>109889.2</v>
      </c>
      <c r="H951">
        <v>107553.4</v>
      </c>
      <c r="I951">
        <v>107947.15</v>
      </c>
      <c r="J951" s="5"/>
      <c r="L951" s="80">
        <v>44004</v>
      </c>
      <c r="M951" s="28">
        <v>6490.91</v>
      </c>
      <c r="N951" s="28">
        <v>6497.04</v>
      </c>
      <c r="O951" s="28">
        <v>6375.07</v>
      </c>
      <c r="P951" s="81">
        <v>6441.26</v>
      </c>
    </row>
    <row r="952" spans="5:16" x14ac:dyDescent="0.25">
      <c r="E952" s="78">
        <v>43969</v>
      </c>
      <c r="F952">
        <v>106245.36</v>
      </c>
      <c r="G952">
        <v>108948.21</v>
      </c>
      <c r="H952">
        <v>105985.08</v>
      </c>
      <c r="I952">
        <v>108781.36</v>
      </c>
      <c r="J952" s="5"/>
      <c r="L952" s="80">
        <v>44001</v>
      </c>
      <c r="M952" s="28">
        <v>6533.81</v>
      </c>
      <c r="N952" s="28">
        <v>6599.4</v>
      </c>
      <c r="O952" s="28">
        <v>6486.01</v>
      </c>
      <c r="P952" s="81">
        <v>6519.72</v>
      </c>
    </row>
    <row r="953" spans="5:16" x14ac:dyDescent="0.25">
      <c r="E953" s="78">
        <v>43966</v>
      </c>
      <c r="F953">
        <v>104977.35</v>
      </c>
      <c r="G953">
        <v>106378.83</v>
      </c>
      <c r="H953">
        <v>103162.11</v>
      </c>
      <c r="I953">
        <v>103575.88</v>
      </c>
      <c r="J953" s="5"/>
      <c r="L953" s="80">
        <v>44000</v>
      </c>
      <c r="M953" s="28">
        <v>6508.07</v>
      </c>
      <c r="N953" s="28">
        <v>6608.59</v>
      </c>
      <c r="O953" s="28">
        <v>6490.91</v>
      </c>
      <c r="P953" s="81">
        <v>6600.01</v>
      </c>
    </row>
    <row r="954" spans="5:16" x14ac:dyDescent="0.25">
      <c r="E954" s="78">
        <v>43965</v>
      </c>
      <c r="F954">
        <v>103522.49</v>
      </c>
      <c r="G954">
        <v>106185.29</v>
      </c>
      <c r="H954">
        <v>101013.17</v>
      </c>
      <c r="I954">
        <v>106005.1</v>
      </c>
      <c r="J954" s="5"/>
      <c r="L954" s="80">
        <v>43999</v>
      </c>
      <c r="M954" s="28">
        <v>6405.1</v>
      </c>
      <c r="N954" s="28">
        <v>6467.01</v>
      </c>
      <c r="O954" s="28">
        <v>6356.68</v>
      </c>
      <c r="P954" s="81">
        <v>6413.68</v>
      </c>
    </row>
    <row r="955" spans="5:16" x14ac:dyDescent="0.25">
      <c r="E955" s="78">
        <v>43964</v>
      </c>
      <c r="F955">
        <v>105444.51</v>
      </c>
      <c r="G955">
        <v>105664.74</v>
      </c>
      <c r="H955">
        <v>103048.65</v>
      </c>
      <c r="I955">
        <v>104697.06</v>
      </c>
      <c r="J955" s="5"/>
      <c r="L955" s="80">
        <v>43998</v>
      </c>
      <c r="M955" s="28">
        <v>6275.77</v>
      </c>
      <c r="N955" s="28">
        <v>6445.55</v>
      </c>
      <c r="O955" s="28">
        <v>6193.03</v>
      </c>
      <c r="P955" s="81">
        <v>6433.91</v>
      </c>
    </row>
    <row r="956" spans="5:16" x14ac:dyDescent="0.25">
      <c r="E956" s="78">
        <v>43963</v>
      </c>
      <c r="F956">
        <v>106245.36</v>
      </c>
      <c r="G956">
        <v>107366.54</v>
      </c>
      <c r="H956">
        <v>103515.81</v>
      </c>
      <c r="I956">
        <v>103522.49</v>
      </c>
      <c r="J956" s="5"/>
      <c r="L956" s="80">
        <v>43997</v>
      </c>
      <c r="M956" s="28">
        <v>6300.29</v>
      </c>
      <c r="N956" s="28">
        <v>6410.62</v>
      </c>
      <c r="O956" s="28">
        <v>6231.03</v>
      </c>
      <c r="P956" s="81">
        <v>6327.26</v>
      </c>
    </row>
    <row r="957" spans="5:16" x14ac:dyDescent="0.25">
      <c r="E957" s="78">
        <v>43962</v>
      </c>
      <c r="F957">
        <v>105978.41</v>
      </c>
      <c r="G957">
        <v>107900.44</v>
      </c>
      <c r="H957">
        <v>105104.15</v>
      </c>
      <c r="I957">
        <v>105444.51</v>
      </c>
      <c r="J957" s="5"/>
      <c r="L957" s="80">
        <v>43994</v>
      </c>
      <c r="M957" s="28">
        <v>6243.29</v>
      </c>
      <c r="N957" s="28">
        <v>6272.09</v>
      </c>
      <c r="O957" s="28">
        <v>6136.64</v>
      </c>
      <c r="P957" s="81">
        <v>6197.93</v>
      </c>
    </row>
    <row r="958" spans="5:16" x14ac:dyDescent="0.25">
      <c r="E958" s="78">
        <v>43959</v>
      </c>
      <c r="F958">
        <v>105978.41</v>
      </c>
      <c r="G958">
        <v>108047.26</v>
      </c>
      <c r="H958">
        <v>105604.68</v>
      </c>
      <c r="I958">
        <v>107593.44</v>
      </c>
      <c r="J958" s="5"/>
      <c r="L958" s="80">
        <v>43992</v>
      </c>
      <c r="M958" s="28">
        <v>5957.66</v>
      </c>
      <c r="N958" s="28">
        <v>6108.44</v>
      </c>
      <c r="O958" s="28">
        <v>5935.6</v>
      </c>
      <c r="P958" s="81">
        <v>6104.76</v>
      </c>
    </row>
    <row r="959" spans="5:16" x14ac:dyDescent="0.25">
      <c r="E959" s="78">
        <v>43958</v>
      </c>
      <c r="F959">
        <v>107179.68</v>
      </c>
      <c r="G959">
        <v>107967.17</v>
      </c>
      <c r="H959">
        <v>104269.94</v>
      </c>
      <c r="I959">
        <v>105277.67</v>
      </c>
      <c r="J959" s="5"/>
      <c r="L959" s="80">
        <v>43991</v>
      </c>
      <c r="M959" s="28">
        <v>5976.05</v>
      </c>
      <c r="N959" s="28">
        <v>6063.09</v>
      </c>
      <c r="O959" s="28">
        <v>5955.21</v>
      </c>
      <c r="P959" s="81">
        <v>6012.83</v>
      </c>
    </row>
    <row r="960" spans="5:16" x14ac:dyDescent="0.25">
      <c r="E960" s="78">
        <v>43957</v>
      </c>
      <c r="F960">
        <v>107119.61</v>
      </c>
      <c r="G960">
        <v>107426.6</v>
      </c>
      <c r="H960">
        <v>104289.96</v>
      </c>
      <c r="I960">
        <v>105110.83</v>
      </c>
      <c r="J960" s="5"/>
      <c r="L960" s="80">
        <v>43990</v>
      </c>
      <c r="M960" s="28">
        <v>6092.51</v>
      </c>
      <c r="N960" s="28">
        <v>6107.22</v>
      </c>
      <c r="O960" s="28">
        <v>5912.92</v>
      </c>
      <c r="P960" s="81">
        <v>5918.43</v>
      </c>
    </row>
    <row r="961" spans="5:16" x14ac:dyDescent="0.25">
      <c r="E961" s="78">
        <v>43956</v>
      </c>
      <c r="F961">
        <v>107046.2</v>
      </c>
      <c r="G961">
        <v>108514.42</v>
      </c>
      <c r="H961">
        <v>105758.18</v>
      </c>
      <c r="I961">
        <v>107126.29</v>
      </c>
      <c r="J961" s="5"/>
      <c r="L961" s="80">
        <v>43987</v>
      </c>
      <c r="M961" s="28">
        <v>6210.8</v>
      </c>
      <c r="N961" s="28">
        <v>6234.09</v>
      </c>
      <c r="O961" s="28">
        <v>6055.73</v>
      </c>
      <c r="P961" s="81">
        <v>6095.57</v>
      </c>
    </row>
    <row r="962" spans="5:16" x14ac:dyDescent="0.25">
      <c r="E962" s="78">
        <v>43955</v>
      </c>
      <c r="F962">
        <v>103275.56</v>
      </c>
      <c r="G962">
        <v>105911.67</v>
      </c>
      <c r="H962">
        <v>102868.46</v>
      </c>
      <c r="I962">
        <v>105577.99</v>
      </c>
      <c r="J962" s="5"/>
      <c r="L962" s="80">
        <v>43986</v>
      </c>
      <c r="M962" s="28">
        <v>6208.35</v>
      </c>
      <c r="N962" s="28">
        <v>6311.32</v>
      </c>
      <c r="O962" s="28">
        <v>6167.9</v>
      </c>
      <c r="P962" s="81">
        <v>6283.13</v>
      </c>
    </row>
    <row r="963" spans="5:16" x14ac:dyDescent="0.25">
      <c r="E963" s="78">
        <v>43951</v>
      </c>
      <c r="F963">
        <v>110523.2</v>
      </c>
      <c r="G963">
        <v>110783.48</v>
      </c>
      <c r="H963">
        <v>106759.23</v>
      </c>
      <c r="I963">
        <v>106912.73</v>
      </c>
      <c r="J963" s="5"/>
      <c r="L963" s="80">
        <v>43985</v>
      </c>
      <c r="M963" s="28">
        <v>6395.29</v>
      </c>
      <c r="N963" s="28">
        <v>6398.97</v>
      </c>
      <c r="O963" s="28">
        <v>6157.48</v>
      </c>
      <c r="P963" s="81">
        <v>6216.93</v>
      </c>
    </row>
    <row r="964" spans="5:16" x14ac:dyDescent="0.25">
      <c r="E964" s="78">
        <v>43950</v>
      </c>
      <c r="F964">
        <v>109448.73</v>
      </c>
      <c r="G964">
        <v>112358.47</v>
      </c>
      <c r="H964">
        <v>109195.13</v>
      </c>
      <c r="I964">
        <v>112318.43</v>
      </c>
      <c r="J964" s="5"/>
      <c r="L964" s="80">
        <v>43984</v>
      </c>
      <c r="M964" s="28">
        <v>6521.56</v>
      </c>
      <c r="N964" s="28">
        <v>6553.43</v>
      </c>
      <c r="O964" s="28">
        <v>6381.81</v>
      </c>
      <c r="P964" s="81">
        <v>6389.78</v>
      </c>
    </row>
    <row r="965" spans="5:16" x14ac:dyDescent="0.25">
      <c r="E965" s="78">
        <v>43949</v>
      </c>
      <c r="F965">
        <v>106752.56</v>
      </c>
      <c r="G965">
        <v>109048.31</v>
      </c>
      <c r="H965">
        <v>106378.83</v>
      </c>
      <c r="I965">
        <v>108781.36</v>
      </c>
      <c r="J965" s="5"/>
      <c r="L965" s="80">
        <v>43983</v>
      </c>
      <c r="M965" s="28">
        <v>6546.07</v>
      </c>
      <c r="N965" s="28">
        <v>6651.5</v>
      </c>
      <c r="O965" s="28">
        <v>6517.88</v>
      </c>
      <c r="P965" s="81">
        <v>6588.98</v>
      </c>
    </row>
    <row r="966" spans="5:16" x14ac:dyDescent="0.25">
      <c r="E966" s="78">
        <v>43948</v>
      </c>
      <c r="F966">
        <v>104123.12</v>
      </c>
      <c r="G966">
        <v>105424.49</v>
      </c>
      <c r="H966">
        <v>102020.9</v>
      </c>
      <c r="I966">
        <v>104436.78</v>
      </c>
      <c r="J966" s="5"/>
      <c r="L966" s="80">
        <v>43980</v>
      </c>
      <c r="M966" s="28">
        <v>6609.82</v>
      </c>
      <c r="N966" s="28">
        <v>6704.82</v>
      </c>
      <c r="O966" s="28">
        <v>6528.91</v>
      </c>
      <c r="P966" s="81">
        <v>6550.36</v>
      </c>
    </row>
    <row r="967" spans="5:16" x14ac:dyDescent="0.25">
      <c r="E967" s="78">
        <v>43945</v>
      </c>
      <c r="F967">
        <v>106111.88</v>
      </c>
      <c r="G967">
        <v>106725.86</v>
      </c>
      <c r="H967">
        <v>95834.38</v>
      </c>
      <c r="I967">
        <v>102347.91</v>
      </c>
      <c r="J967" s="5"/>
      <c r="L967" s="80">
        <v>43979</v>
      </c>
      <c r="M967" s="28">
        <v>6488.18</v>
      </c>
      <c r="N967" s="28">
        <v>6646.6</v>
      </c>
      <c r="O967" s="28">
        <v>6486.95</v>
      </c>
      <c r="P967" s="81">
        <v>6641.08</v>
      </c>
    </row>
    <row r="968" spans="5:16" x14ac:dyDescent="0.25">
      <c r="E968" s="78">
        <v>43944</v>
      </c>
      <c r="F968">
        <v>107580.1</v>
      </c>
      <c r="G968">
        <v>109422.04</v>
      </c>
      <c r="H968">
        <v>105057.44</v>
      </c>
      <c r="I968">
        <v>106252.03</v>
      </c>
      <c r="J968" s="5"/>
      <c r="L968" s="80">
        <v>43978</v>
      </c>
      <c r="M968" s="28">
        <v>6563.71</v>
      </c>
      <c r="N968" s="28">
        <v>6583.97</v>
      </c>
      <c r="O968" s="28">
        <v>6472.82</v>
      </c>
      <c r="P968" s="81">
        <v>6479.58</v>
      </c>
    </row>
    <row r="969" spans="5:16" x14ac:dyDescent="0.25">
      <c r="E969" s="78">
        <v>43943</v>
      </c>
      <c r="F969">
        <v>105010.72</v>
      </c>
      <c r="G969">
        <v>108768.02</v>
      </c>
      <c r="H969">
        <v>104583.6</v>
      </c>
      <c r="I969">
        <v>107446.62</v>
      </c>
      <c r="J969" s="5"/>
      <c r="L969" s="80">
        <v>43977</v>
      </c>
      <c r="M969" s="28">
        <v>6617.13</v>
      </c>
      <c r="N969" s="28">
        <v>6635.55</v>
      </c>
      <c r="O969" s="28">
        <v>6551.42</v>
      </c>
      <c r="P969" s="81">
        <v>6578.44</v>
      </c>
    </row>
    <row r="970" spans="5:16" x14ac:dyDescent="0.25">
      <c r="E970" s="78">
        <v>43941</v>
      </c>
      <c r="F970">
        <v>102748.34</v>
      </c>
      <c r="G970">
        <v>107386.56</v>
      </c>
      <c r="H970">
        <v>102488.06</v>
      </c>
      <c r="I970">
        <v>106185.29</v>
      </c>
      <c r="J970" s="5"/>
      <c r="L970" s="80">
        <v>43976</v>
      </c>
      <c r="M970" s="28">
        <v>6749.77</v>
      </c>
      <c r="N970" s="28">
        <v>6793.36</v>
      </c>
      <c r="O970" s="28">
        <v>6674.24</v>
      </c>
      <c r="P970" s="81">
        <v>6687.13</v>
      </c>
    </row>
    <row r="971" spans="5:16" x14ac:dyDescent="0.25">
      <c r="E971" s="78">
        <v>43938</v>
      </c>
      <c r="F971">
        <v>108140.69</v>
      </c>
      <c r="G971">
        <v>108147.36</v>
      </c>
      <c r="H971">
        <v>104049.71</v>
      </c>
      <c r="I971">
        <v>105811.57</v>
      </c>
      <c r="J971" s="5"/>
      <c r="L971" s="80">
        <v>43973</v>
      </c>
      <c r="M971" s="28">
        <v>6849.24</v>
      </c>
      <c r="N971" s="28">
        <v>6911.26</v>
      </c>
      <c r="O971" s="28">
        <v>6785.38</v>
      </c>
      <c r="P971" s="81">
        <v>6804.42</v>
      </c>
    </row>
    <row r="972" spans="5:16" x14ac:dyDescent="0.25">
      <c r="E972" s="78">
        <v>43937</v>
      </c>
      <c r="F972">
        <v>106779.25</v>
      </c>
      <c r="G972">
        <v>107313.15</v>
      </c>
      <c r="H972">
        <v>103575.88</v>
      </c>
      <c r="I972">
        <v>106045.15</v>
      </c>
      <c r="J972" s="5"/>
      <c r="L972" s="80">
        <v>43972</v>
      </c>
      <c r="M972" s="28">
        <v>7000.3</v>
      </c>
      <c r="N972" s="28">
        <v>7011.36</v>
      </c>
      <c r="O972" s="28">
        <v>6816.08</v>
      </c>
      <c r="P972" s="81">
        <v>6824.07</v>
      </c>
    </row>
    <row r="973" spans="5:16" x14ac:dyDescent="0.25">
      <c r="E973" s="78">
        <v>43936</v>
      </c>
      <c r="F973">
        <v>104176.51</v>
      </c>
      <c r="G973">
        <v>107119.61</v>
      </c>
      <c r="H973">
        <v>103869.52</v>
      </c>
      <c r="I973">
        <v>106111.88</v>
      </c>
      <c r="J973" s="5"/>
      <c r="L973" s="80">
        <v>43971</v>
      </c>
      <c r="M973" s="28">
        <v>7029.78</v>
      </c>
      <c r="N973" s="28">
        <v>7069.69</v>
      </c>
      <c r="O973" s="28">
        <v>6965.92</v>
      </c>
      <c r="P973" s="81">
        <v>6996</v>
      </c>
    </row>
    <row r="974" spans="5:16" x14ac:dyDescent="0.25">
      <c r="E974" s="78">
        <v>43935</v>
      </c>
      <c r="F974">
        <v>107246.66</v>
      </c>
      <c r="G974">
        <v>109204.5</v>
      </c>
      <c r="H974">
        <v>106645.28</v>
      </c>
      <c r="I974">
        <v>107046.2</v>
      </c>
      <c r="J974" s="5"/>
      <c r="L974" s="80">
        <v>43970</v>
      </c>
      <c r="M974" s="28">
        <v>6995.39</v>
      </c>
      <c r="N974" s="28">
        <v>7088.73</v>
      </c>
      <c r="O974" s="28">
        <v>6982.5</v>
      </c>
      <c r="P974" s="81">
        <v>7077.67</v>
      </c>
    </row>
    <row r="975" spans="5:16" x14ac:dyDescent="0.25">
      <c r="E975" s="78">
        <v>43934</v>
      </c>
      <c r="F975">
        <v>103571.54</v>
      </c>
      <c r="G975">
        <v>105997.12</v>
      </c>
      <c r="H975">
        <v>101994.58</v>
      </c>
      <c r="I975">
        <v>105916.94</v>
      </c>
      <c r="J975" s="5"/>
      <c r="L975" s="80">
        <v>43969</v>
      </c>
      <c r="M975" s="28">
        <v>7108.38</v>
      </c>
      <c r="N975" s="28">
        <v>7134.17</v>
      </c>
      <c r="O975" s="28">
        <v>6998.46</v>
      </c>
      <c r="P975" s="81">
        <v>7032.23</v>
      </c>
    </row>
    <row r="976" spans="5:16" x14ac:dyDescent="0.25">
      <c r="E976" s="78">
        <v>43930</v>
      </c>
      <c r="F976">
        <v>105041.59</v>
      </c>
      <c r="G976">
        <v>107533.99</v>
      </c>
      <c r="H976">
        <v>103457.95</v>
      </c>
      <c r="I976">
        <v>104466.94</v>
      </c>
      <c r="J976" s="5"/>
      <c r="L976" s="80">
        <v>43966</v>
      </c>
      <c r="M976" s="28">
        <v>7206.63</v>
      </c>
      <c r="N976" s="28">
        <v>7223.82</v>
      </c>
      <c r="O976" s="28">
        <v>7079.52</v>
      </c>
      <c r="P976" s="81">
        <v>7198.03</v>
      </c>
    </row>
    <row r="977" spans="5:16" x14ac:dyDescent="0.25">
      <c r="E977" s="78">
        <v>43929</v>
      </c>
      <c r="F977">
        <v>102889.98</v>
      </c>
      <c r="G977">
        <v>105796.66</v>
      </c>
      <c r="H977">
        <v>101733.98</v>
      </c>
      <c r="I977">
        <v>105642.97</v>
      </c>
      <c r="J977" s="5"/>
      <c r="L977" s="80">
        <v>43965</v>
      </c>
      <c r="M977" s="28">
        <v>7280.32</v>
      </c>
      <c r="N977" s="28">
        <v>7341.11</v>
      </c>
      <c r="O977" s="28">
        <v>7133.55</v>
      </c>
      <c r="P977" s="81">
        <v>7153.2</v>
      </c>
    </row>
    <row r="978" spans="5:16" x14ac:dyDescent="0.25">
      <c r="E978" s="78">
        <v>43928</v>
      </c>
      <c r="F978">
        <v>103745.28</v>
      </c>
      <c r="G978">
        <v>106912.56</v>
      </c>
      <c r="H978">
        <v>101673.85</v>
      </c>
      <c r="I978">
        <v>102328.68</v>
      </c>
      <c r="J978" s="5"/>
      <c r="L978" s="80">
        <v>43964</v>
      </c>
      <c r="M978" s="28">
        <v>7159.34</v>
      </c>
      <c r="N978" s="28">
        <v>7307.95</v>
      </c>
      <c r="O978" s="28">
        <v>7152.59</v>
      </c>
      <c r="P978" s="81">
        <v>7239.79</v>
      </c>
    </row>
    <row r="979" spans="5:16" x14ac:dyDescent="0.25">
      <c r="E979" s="78">
        <v>43927</v>
      </c>
      <c r="F979">
        <v>97136.74</v>
      </c>
      <c r="G979">
        <v>100718.31</v>
      </c>
      <c r="H979">
        <v>96468.54</v>
      </c>
      <c r="I979">
        <v>99408.639999999999</v>
      </c>
      <c r="J979" s="5"/>
      <c r="L979" s="80">
        <v>43963</v>
      </c>
      <c r="M979" s="28">
        <v>7129.26</v>
      </c>
      <c r="N979" s="28">
        <v>7247.77</v>
      </c>
      <c r="O979" s="28">
        <v>7060.48</v>
      </c>
      <c r="P979" s="81">
        <v>7236.1</v>
      </c>
    </row>
    <row r="980" spans="5:16" x14ac:dyDescent="0.25">
      <c r="E980" s="78">
        <v>43924</v>
      </c>
      <c r="F980">
        <v>96896.19</v>
      </c>
      <c r="G980">
        <v>97831.67</v>
      </c>
      <c r="H980">
        <v>90488.12</v>
      </c>
      <c r="I980">
        <v>92572.91</v>
      </c>
      <c r="J980" s="5"/>
      <c r="L980" s="80">
        <v>43962</v>
      </c>
      <c r="M980" s="28">
        <v>7110.83</v>
      </c>
      <c r="N980" s="28">
        <v>7182.07</v>
      </c>
      <c r="O980" s="28">
        <v>7088.73</v>
      </c>
      <c r="P980" s="81">
        <v>7153.82</v>
      </c>
    </row>
    <row r="981" spans="5:16" x14ac:dyDescent="0.25">
      <c r="E981" s="78">
        <v>43923</v>
      </c>
      <c r="F981">
        <v>97457.48</v>
      </c>
      <c r="G981">
        <v>98927.53</v>
      </c>
      <c r="H981">
        <v>94924.99</v>
      </c>
      <c r="I981">
        <v>96542.04</v>
      </c>
      <c r="J981" s="5"/>
      <c r="L981" s="80">
        <v>43959</v>
      </c>
      <c r="M981" s="28">
        <v>7127.41</v>
      </c>
      <c r="N981" s="28">
        <v>7166.71</v>
      </c>
      <c r="O981" s="28">
        <v>7031.01</v>
      </c>
      <c r="P981" s="81">
        <v>7062.32</v>
      </c>
    </row>
    <row r="982" spans="5:16" x14ac:dyDescent="0.25">
      <c r="E982" s="78">
        <v>43922</v>
      </c>
      <c r="F982">
        <v>93548.49</v>
      </c>
      <c r="G982">
        <v>95633.29</v>
      </c>
      <c r="H982">
        <v>91991.58</v>
      </c>
      <c r="I982">
        <v>95152.18</v>
      </c>
      <c r="J982" s="5"/>
      <c r="L982" s="80">
        <v>43958</v>
      </c>
      <c r="M982" s="28">
        <v>7098.55</v>
      </c>
      <c r="N982" s="28">
        <v>7226.89</v>
      </c>
      <c r="O982" s="28">
        <v>7062.94</v>
      </c>
      <c r="P982" s="81">
        <v>7179.61</v>
      </c>
    </row>
    <row r="983" spans="5:16" x14ac:dyDescent="0.25">
      <c r="E983" s="78">
        <v>43921</v>
      </c>
      <c r="F983">
        <v>99689.279999999999</v>
      </c>
      <c r="G983">
        <v>100878.68</v>
      </c>
      <c r="H983">
        <v>96087.66</v>
      </c>
      <c r="I983">
        <v>96181.21</v>
      </c>
      <c r="J983" s="5"/>
      <c r="L983" s="80">
        <v>43957</v>
      </c>
      <c r="M983" s="28">
        <v>6884.86</v>
      </c>
      <c r="N983" s="28">
        <v>7038.99</v>
      </c>
      <c r="O983" s="28">
        <v>6884.86</v>
      </c>
      <c r="P983" s="81">
        <v>7035.92</v>
      </c>
    </row>
    <row r="984" spans="5:16" x14ac:dyDescent="0.25">
      <c r="E984" s="78">
        <v>43920</v>
      </c>
      <c r="F984">
        <v>98032.14</v>
      </c>
      <c r="G984">
        <v>100390.89</v>
      </c>
      <c r="H984">
        <v>97337.2</v>
      </c>
      <c r="I984">
        <v>100364.17</v>
      </c>
      <c r="J984" s="5"/>
      <c r="L984" s="80">
        <v>43956</v>
      </c>
      <c r="M984" s="28">
        <v>6801.35</v>
      </c>
      <c r="N984" s="28">
        <v>6894.68</v>
      </c>
      <c r="O984" s="28">
        <v>6744.24</v>
      </c>
      <c r="P984" s="81">
        <v>6865.21</v>
      </c>
    </row>
    <row r="985" spans="5:16" x14ac:dyDescent="0.25">
      <c r="E985" s="78">
        <v>43917</v>
      </c>
      <c r="F985">
        <v>100043.43</v>
      </c>
      <c r="G985">
        <v>101299.65</v>
      </c>
      <c r="H985">
        <v>96902.87</v>
      </c>
      <c r="I985">
        <v>97992.04</v>
      </c>
      <c r="J985" s="5"/>
      <c r="L985" s="80">
        <v>43955</v>
      </c>
      <c r="M985" s="28">
        <v>6900.82</v>
      </c>
      <c r="N985" s="28">
        <v>6912.49</v>
      </c>
      <c r="O985" s="28">
        <v>6790.29</v>
      </c>
      <c r="P985" s="81">
        <v>6824.07</v>
      </c>
    </row>
    <row r="986" spans="5:16" x14ac:dyDescent="0.25">
      <c r="E986" s="78">
        <v>43916</v>
      </c>
      <c r="F986">
        <v>97410.71</v>
      </c>
      <c r="G986">
        <v>105375.69</v>
      </c>
      <c r="H986">
        <v>96522</v>
      </c>
      <c r="I986">
        <v>103751.96</v>
      </c>
      <c r="J986" s="5"/>
      <c r="L986" s="80">
        <v>43951</v>
      </c>
      <c r="M986" s="28">
        <v>6582.13</v>
      </c>
      <c r="N986" s="28">
        <v>6753.45</v>
      </c>
      <c r="O986" s="28">
        <v>6557.56</v>
      </c>
      <c r="P986" s="81">
        <v>6749.15</v>
      </c>
    </row>
    <row r="987" spans="5:16" x14ac:dyDescent="0.25">
      <c r="E987" s="78">
        <v>43915</v>
      </c>
      <c r="F987">
        <v>92065.08</v>
      </c>
      <c r="G987">
        <v>102756.33</v>
      </c>
      <c r="H987">
        <v>90474.75</v>
      </c>
      <c r="I987">
        <v>99695.96</v>
      </c>
      <c r="J987" s="5"/>
      <c r="L987" s="80">
        <v>43950</v>
      </c>
      <c r="M987" s="28">
        <v>6716.22</v>
      </c>
      <c r="N987" s="28">
        <v>6799.86</v>
      </c>
      <c r="O987" s="28">
        <v>6561.86</v>
      </c>
      <c r="P987" s="81">
        <v>6562.48</v>
      </c>
    </row>
    <row r="988" spans="5:16" x14ac:dyDescent="0.25">
      <c r="E988" s="78">
        <v>43914</v>
      </c>
      <c r="F988">
        <v>90862.31</v>
      </c>
      <c r="G988">
        <v>95653.33</v>
      </c>
      <c r="H988">
        <v>89104.94</v>
      </c>
      <c r="I988">
        <v>92212.08</v>
      </c>
      <c r="J988" s="5"/>
      <c r="L988" s="80">
        <v>43949</v>
      </c>
      <c r="M988" s="28">
        <v>6900.1</v>
      </c>
      <c r="N988" s="28">
        <v>6917.32</v>
      </c>
      <c r="O988" s="28">
        <v>6730.98</v>
      </c>
      <c r="P988" s="81">
        <v>6759.89</v>
      </c>
    </row>
    <row r="989" spans="5:16" x14ac:dyDescent="0.25">
      <c r="E989" s="78">
        <v>43913</v>
      </c>
      <c r="F989">
        <v>85924.29</v>
      </c>
      <c r="G989">
        <v>93535.13</v>
      </c>
      <c r="H989">
        <v>82730.28</v>
      </c>
      <c r="I989">
        <v>85349.63</v>
      </c>
      <c r="J989" s="5"/>
      <c r="L989" s="80">
        <v>43948</v>
      </c>
      <c r="M989" s="28">
        <v>6816.46</v>
      </c>
      <c r="N989" s="28">
        <v>7045.85</v>
      </c>
      <c r="O989" s="28">
        <v>6807.85</v>
      </c>
      <c r="P989" s="81">
        <v>6957.91</v>
      </c>
    </row>
    <row r="990" spans="5:16" x14ac:dyDescent="0.25">
      <c r="E990" s="78">
        <v>43910</v>
      </c>
      <c r="F990">
        <v>93949.41</v>
      </c>
      <c r="G990">
        <v>96715.78</v>
      </c>
      <c r="H990">
        <v>87935.58</v>
      </c>
      <c r="I990">
        <v>88470.14</v>
      </c>
      <c r="J990" s="5"/>
      <c r="L990" s="80">
        <v>43945</v>
      </c>
      <c r="M990" s="28">
        <v>6836.14</v>
      </c>
      <c r="N990" s="28">
        <v>7074.14</v>
      </c>
      <c r="O990" s="28">
        <v>6834.91</v>
      </c>
      <c r="P990" s="81">
        <v>6870.58</v>
      </c>
    </row>
    <row r="991" spans="5:16" x14ac:dyDescent="0.25">
      <c r="E991" s="78">
        <v>43909</v>
      </c>
      <c r="F991">
        <v>88603.78</v>
      </c>
      <c r="G991">
        <v>93588.58</v>
      </c>
      <c r="H991">
        <v>82102.16</v>
      </c>
      <c r="I991">
        <v>87648.25</v>
      </c>
      <c r="J991" s="5"/>
      <c r="L991" s="80">
        <v>43944</v>
      </c>
      <c r="M991" s="28">
        <v>6709.46</v>
      </c>
      <c r="N991" s="28">
        <v>6838.6</v>
      </c>
      <c r="O991" s="28">
        <v>6647.34</v>
      </c>
      <c r="P991" s="81">
        <v>6811.54</v>
      </c>
    </row>
    <row r="992" spans="5:16" x14ac:dyDescent="0.25">
      <c r="E992" s="78">
        <v>43908</v>
      </c>
      <c r="F992">
        <v>89940.19</v>
      </c>
      <c r="G992">
        <v>93882.59</v>
      </c>
      <c r="H992">
        <v>84888.57</v>
      </c>
      <c r="I992">
        <v>91102.87</v>
      </c>
      <c r="J992" s="5"/>
      <c r="L992" s="80">
        <v>43943</v>
      </c>
      <c r="M992" s="28">
        <v>6549.56</v>
      </c>
      <c r="N992" s="28">
        <v>6724.22</v>
      </c>
      <c r="O992" s="28">
        <v>6525.58</v>
      </c>
      <c r="P992" s="81">
        <v>6720.53</v>
      </c>
    </row>
    <row r="993" spans="5:16" x14ac:dyDescent="0.25">
      <c r="E993" s="78">
        <v>43907</v>
      </c>
      <c r="F993">
        <v>94590.89</v>
      </c>
      <c r="G993">
        <v>103451.27</v>
      </c>
      <c r="H993">
        <v>94263.47</v>
      </c>
      <c r="I993">
        <v>97965.32</v>
      </c>
      <c r="J993" s="5"/>
      <c r="L993" s="80">
        <v>43941</v>
      </c>
      <c r="M993" s="28">
        <v>6506.51</v>
      </c>
      <c r="N993" s="28">
        <v>6547.72</v>
      </c>
      <c r="O993" s="28">
        <v>6480.07</v>
      </c>
      <c r="P993" s="81">
        <v>6545.26</v>
      </c>
    </row>
    <row r="994" spans="5:16" x14ac:dyDescent="0.25">
      <c r="E994" s="78">
        <v>43906</v>
      </c>
      <c r="F994">
        <v>99448.73</v>
      </c>
      <c r="G994">
        <v>102068.09</v>
      </c>
      <c r="H994">
        <v>93922.68</v>
      </c>
      <c r="I994">
        <v>94002.87</v>
      </c>
      <c r="J994" s="5"/>
      <c r="L994" s="80">
        <v>43938</v>
      </c>
      <c r="M994" s="28">
        <v>6427.18</v>
      </c>
      <c r="N994" s="28">
        <v>6494.21</v>
      </c>
      <c r="O994" s="28">
        <v>6409.96</v>
      </c>
      <c r="P994" s="81">
        <v>6446.86</v>
      </c>
    </row>
    <row r="995" spans="5:16" x14ac:dyDescent="0.25">
      <c r="E995" s="78">
        <v>43903</v>
      </c>
      <c r="F995">
        <v>106023.85</v>
      </c>
      <c r="G995">
        <v>110841.60000000001</v>
      </c>
      <c r="H995">
        <v>97023.15</v>
      </c>
      <c r="I995">
        <v>106912.56</v>
      </c>
      <c r="J995" s="5"/>
      <c r="L995" s="80">
        <v>43937</v>
      </c>
      <c r="M995" s="28">
        <v>6461.62</v>
      </c>
      <c r="N995" s="28">
        <v>6485.6</v>
      </c>
      <c r="O995" s="28">
        <v>6403.81</v>
      </c>
      <c r="P995" s="81">
        <v>6443.17</v>
      </c>
    </row>
    <row r="996" spans="5:16" x14ac:dyDescent="0.25">
      <c r="E996" s="78">
        <v>43902</v>
      </c>
      <c r="F996">
        <v>102054.72</v>
      </c>
      <c r="G996">
        <v>102054.72</v>
      </c>
      <c r="H996">
        <v>96388.36</v>
      </c>
      <c r="I996">
        <v>96388.36</v>
      </c>
      <c r="J996" s="5"/>
      <c r="L996" s="80">
        <v>43936</v>
      </c>
      <c r="M996" s="28">
        <v>6426.57</v>
      </c>
      <c r="N996" s="28">
        <v>6486.22</v>
      </c>
      <c r="O996" s="28">
        <v>6421.65</v>
      </c>
      <c r="P996" s="81">
        <v>6455.47</v>
      </c>
    </row>
    <row r="997" spans="5:16" x14ac:dyDescent="0.25">
      <c r="E997" s="78">
        <v>43901</v>
      </c>
      <c r="F997">
        <v>119615.11</v>
      </c>
      <c r="G997">
        <v>121158.66</v>
      </c>
      <c r="H997">
        <v>107634.22</v>
      </c>
      <c r="I997">
        <v>107634.22</v>
      </c>
      <c r="J997" s="5"/>
      <c r="L997" s="80">
        <v>43935</v>
      </c>
      <c r="M997" s="28">
        <v>6385.98</v>
      </c>
      <c r="N997" s="28">
        <v>6417.34</v>
      </c>
      <c r="O997" s="28">
        <v>6338.62</v>
      </c>
      <c r="P997" s="81">
        <v>6355.84</v>
      </c>
    </row>
    <row r="998" spans="5:16" x14ac:dyDescent="0.25">
      <c r="E998" s="78">
        <v>43900</v>
      </c>
      <c r="F998">
        <v>120944.83</v>
      </c>
      <c r="G998">
        <v>123998.52</v>
      </c>
      <c r="H998">
        <v>116728.47</v>
      </c>
      <c r="I998">
        <v>123751.29</v>
      </c>
      <c r="J998" s="5"/>
      <c r="L998" s="80">
        <v>43934</v>
      </c>
      <c r="M998" s="28">
        <v>6304.8</v>
      </c>
      <c r="N998" s="28">
        <v>6413.65</v>
      </c>
      <c r="O998" s="28">
        <v>6286.35</v>
      </c>
      <c r="P998" s="81">
        <v>6403.81</v>
      </c>
    </row>
    <row r="999" spans="5:16" x14ac:dyDescent="0.25">
      <c r="E999" s="78">
        <v>43899</v>
      </c>
      <c r="F999">
        <v>118325.48</v>
      </c>
      <c r="G999">
        <v>121419.26</v>
      </c>
      <c r="H999">
        <v>115037.92</v>
      </c>
      <c r="I999">
        <v>115037.92</v>
      </c>
      <c r="J999" s="5"/>
      <c r="L999" s="80">
        <v>43930</v>
      </c>
      <c r="M999" s="28">
        <v>6312.18</v>
      </c>
      <c r="N999" s="28">
        <v>6345.39</v>
      </c>
      <c r="O999" s="28">
        <v>6218.09</v>
      </c>
      <c r="P999" s="81">
        <v>6294.96</v>
      </c>
    </row>
    <row r="1000" spans="5:16" x14ac:dyDescent="0.25">
      <c r="E1000" s="78">
        <v>43896</v>
      </c>
      <c r="F1000">
        <v>132304.29</v>
      </c>
      <c r="G1000">
        <v>133373.42000000001</v>
      </c>
      <c r="H1000">
        <v>129858.67</v>
      </c>
      <c r="I1000">
        <v>130807.52</v>
      </c>
      <c r="J1000" s="5"/>
      <c r="L1000" s="80">
        <v>43929</v>
      </c>
      <c r="M1000" s="28">
        <v>6435.18</v>
      </c>
      <c r="N1000" s="28">
        <v>6464.08</v>
      </c>
      <c r="O1000" s="28">
        <v>6295.57</v>
      </c>
      <c r="P1000" s="81">
        <v>6310.33</v>
      </c>
    </row>
    <row r="1001" spans="5:16" x14ac:dyDescent="0.25">
      <c r="E1001" s="78">
        <v>43895</v>
      </c>
      <c r="F1001">
        <v>141258.22</v>
      </c>
      <c r="G1001">
        <v>142394.17000000001</v>
      </c>
      <c r="H1001">
        <v>134669.73000000001</v>
      </c>
      <c r="I1001">
        <v>137349.23000000001</v>
      </c>
      <c r="J1001" s="5"/>
      <c r="L1001" s="80">
        <v>43928</v>
      </c>
      <c r="M1001" s="28">
        <v>6384.13</v>
      </c>
      <c r="N1001" s="28">
        <v>6468.38</v>
      </c>
      <c r="O1001" s="28">
        <v>6383.52</v>
      </c>
      <c r="P1001" s="81">
        <v>6434.56</v>
      </c>
    </row>
    <row r="1002" spans="5:16" x14ac:dyDescent="0.25">
      <c r="E1002" s="78">
        <v>43894</v>
      </c>
      <c r="F1002">
        <v>143663.75</v>
      </c>
      <c r="G1002">
        <v>145000.16</v>
      </c>
      <c r="H1002">
        <v>140810.51999999999</v>
      </c>
      <c r="I1002">
        <v>143543.48000000001</v>
      </c>
      <c r="J1002" s="5"/>
      <c r="L1002" s="80">
        <v>43927</v>
      </c>
      <c r="M1002" s="28">
        <v>6537.26</v>
      </c>
      <c r="N1002" s="28">
        <v>6542.8</v>
      </c>
      <c r="O1002" s="28">
        <v>6436.41</v>
      </c>
      <c r="P1002" s="81">
        <v>6513.89</v>
      </c>
    </row>
    <row r="1003" spans="5:16" x14ac:dyDescent="0.25">
      <c r="E1003" s="78">
        <v>43893</v>
      </c>
      <c r="F1003">
        <v>143797.39000000001</v>
      </c>
      <c r="G1003">
        <v>146182.88</v>
      </c>
      <c r="H1003">
        <v>140028.73000000001</v>
      </c>
      <c r="I1003">
        <v>140990.94</v>
      </c>
      <c r="J1003" s="5"/>
      <c r="L1003" s="80">
        <v>43924</v>
      </c>
      <c r="M1003" s="28">
        <v>6502.82</v>
      </c>
      <c r="N1003" s="28">
        <v>6597.53</v>
      </c>
      <c r="O1003" s="28">
        <v>6489.91</v>
      </c>
      <c r="P1003" s="81">
        <v>6592</v>
      </c>
    </row>
    <row r="1004" spans="5:16" x14ac:dyDescent="0.25">
      <c r="E1004" s="78">
        <v>43892</v>
      </c>
      <c r="F1004">
        <v>138859.37</v>
      </c>
      <c r="G1004">
        <v>143991.17000000001</v>
      </c>
      <c r="H1004">
        <v>137770.20000000001</v>
      </c>
      <c r="I1004">
        <v>143396.47</v>
      </c>
      <c r="J1004" s="5"/>
      <c r="L1004" s="80">
        <v>43923</v>
      </c>
      <c r="M1004" s="28">
        <v>6466.54</v>
      </c>
      <c r="N1004" s="28">
        <v>6510.82</v>
      </c>
      <c r="O1004" s="28">
        <v>6434.56</v>
      </c>
      <c r="P1004" s="81">
        <v>6478.22</v>
      </c>
    </row>
    <row r="1005" spans="5:16" x14ac:dyDescent="0.25">
      <c r="E1005" s="78">
        <v>43889</v>
      </c>
      <c r="F1005">
        <v>135451.53</v>
      </c>
      <c r="G1005">
        <v>140269.28</v>
      </c>
      <c r="H1005">
        <v>134088.4</v>
      </c>
      <c r="I1005">
        <v>140269.28</v>
      </c>
      <c r="J1005" s="5"/>
      <c r="L1005" s="80">
        <v>43922</v>
      </c>
      <c r="M1005" s="28">
        <v>6451.17</v>
      </c>
      <c r="N1005" s="28">
        <v>6499.13</v>
      </c>
      <c r="O1005" s="28">
        <v>6433.33</v>
      </c>
      <c r="P1005" s="81">
        <v>6468.38</v>
      </c>
    </row>
    <row r="1006" spans="5:16" x14ac:dyDescent="0.25">
      <c r="E1006" s="78">
        <v>43888</v>
      </c>
      <c r="F1006">
        <v>139734.72</v>
      </c>
      <c r="G1006">
        <v>143222.74</v>
      </c>
      <c r="H1006">
        <v>137649.92000000001</v>
      </c>
      <c r="I1006">
        <v>137649.92000000001</v>
      </c>
      <c r="J1006" s="5"/>
      <c r="L1006" s="80">
        <v>43921</v>
      </c>
      <c r="M1006" s="28">
        <v>6393.36</v>
      </c>
      <c r="N1006" s="28">
        <v>6424.11</v>
      </c>
      <c r="O1006" s="28">
        <v>6368.76</v>
      </c>
      <c r="P1006" s="81">
        <v>6414.27</v>
      </c>
    </row>
    <row r="1007" spans="5:16" x14ac:dyDescent="0.25">
      <c r="E1007" s="78">
        <v>43887</v>
      </c>
      <c r="F1007">
        <v>145401.07999999999</v>
      </c>
      <c r="G1007">
        <v>145848.78</v>
      </c>
      <c r="H1007">
        <v>140964.21</v>
      </c>
      <c r="I1007">
        <v>141739.32999999999</v>
      </c>
      <c r="J1007" s="5"/>
      <c r="L1007" s="80">
        <v>43920</v>
      </c>
      <c r="M1007" s="28">
        <v>6302.2</v>
      </c>
      <c r="N1007" s="28">
        <v>6400.74</v>
      </c>
      <c r="O1007" s="28">
        <v>6294.19</v>
      </c>
      <c r="P1007" s="81">
        <v>6399.51</v>
      </c>
    </row>
    <row r="1008" spans="5:16" x14ac:dyDescent="0.25">
      <c r="E1008" s="78">
        <v>43882</v>
      </c>
      <c r="F1008">
        <v>152884.96</v>
      </c>
      <c r="G1008">
        <v>153018.6</v>
      </c>
      <c r="H1008">
        <v>151267.91</v>
      </c>
      <c r="I1008">
        <v>152684.5</v>
      </c>
      <c r="J1008" s="5"/>
      <c r="L1008" s="80">
        <v>43917</v>
      </c>
      <c r="M1008" s="28">
        <v>6236.3</v>
      </c>
      <c r="N1008" s="28">
        <v>6316.98</v>
      </c>
      <c r="O1008" s="28">
        <v>6214.13</v>
      </c>
      <c r="P1008" s="81">
        <v>6283.72</v>
      </c>
    </row>
    <row r="1009" spans="5:16" x14ac:dyDescent="0.25">
      <c r="E1009" s="78">
        <v>43881</v>
      </c>
      <c r="F1009">
        <v>156025.51999999999</v>
      </c>
      <c r="G1009">
        <v>156593.49</v>
      </c>
      <c r="H1009">
        <v>153519.75</v>
      </c>
      <c r="I1009">
        <v>153519.75</v>
      </c>
      <c r="J1009" s="5"/>
      <c r="L1009" s="80">
        <v>43916</v>
      </c>
      <c r="M1009" s="28">
        <v>6227.06</v>
      </c>
      <c r="N1009" s="28">
        <v>6240</v>
      </c>
      <c r="O1009" s="28">
        <v>6126.68</v>
      </c>
      <c r="P1009" s="81">
        <v>6185.8</v>
      </c>
    </row>
    <row r="1010" spans="5:16" x14ac:dyDescent="0.25">
      <c r="E1010" s="78">
        <v>43880</v>
      </c>
      <c r="F1010">
        <v>154902.94</v>
      </c>
      <c r="G1010">
        <v>156626.9</v>
      </c>
      <c r="H1010">
        <v>154061</v>
      </c>
      <c r="I1010">
        <v>156292.79999999999</v>
      </c>
      <c r="J1010" s="5"/>
      <c r="L1010" s="80">
        <v>43915</v>
      </c>
      <c r="M1010" s="28">
        <v>6254.78</v>
      </c>
      <c r="N1010" s="28">
        <v>6294.19</v>
      </c>
      <c r="O1010" s="28">
        <v>6126.68</v>
      </c>
      <c r="P1010" s="81">
        <v>6204.28</v>
      </c>
    </row>
    <row r="1011" spans="5:16" x14ac:dyDescent="0.25">
      <c r="E1011" s="78">
        <v>43879</v>
      </c>
      <c r="F1011">
        <v>153533.12</v>
      </c>
      <c r="G1011">
        <v>154642.34</v>
      </c>
      <c r="H1011">
        <v>152517.45000000001</v>
      </c>
      <c r="I1011">
        <v>154622.29</v>
      </c>
      <c r="J1011" s="5"/>
      <c r="L1011" s="80">
        <v>43914</v>
      </c>
      <c r="M1011" s="28">
        <v>6219.67</v>
      </c>
      <c r="N1011" s="28">
        <v>6291.73</v>
      </c>
      <c r="O1011" s="28">
        <v>6214.13</v>
      </c>
      <c r="P1011" s="81">
        <v>6284.34</v>
      </c>
    </row>
    <row r="1012" spans="5:16" x14ac:dyDescent="0.25">
      <c r="E1012" s="78">
        <v>43878</v>
      </c>
      <c r="F1012">
        <v>154368.37</v>
      </c>
      <c r="G1012">
        <v>155544.41</v>
      </c>
      <c r="H1012">
        <v>154094.41</v>
      </c>
      <c r="I1012">
        <v>154635.65</v>
      </c>
      <c r="J1012" s="5"/>
      <c r="L1012" s="80">
        <v>43913</v>
      </c>
      <c r="M1012" s="28">
        <v>6253.55</v>
      </c>
      <c r="N1012" s="28">
        <v>6343.46</v>
      </c>
      <c r="O1012" s="28">
        <v>6167.94</v>
      </c>
      <c r="P1012" s="81">
        <v>6343.46</v>
      </c>
    </row>
    <row r="1013" spans="5:16" x14ac:dyDescent="0.25">
      <c r="E1013" s="78">
        <v>43875</v>
      </c>
      <c r="F1013">
        <v>156025.51999999999</v>
      </c>
      <c r="G1013">
        <v>156225.98000000001</v>
      </c>
      <c r="H1013">
        <v>153379.43</v>
      </c>
      <c r="I1013">
        <v>153633.35</v>
      </c>
      <c r="J1013" s="5"/>
      <c r="L1013" s="80">
        <v>43910</v>
      </c>
      <c r="M1013" s="28">
        <v>6159.32</v>
      </c>
      <c r="N1013" s="28">
        <v>6244.92</v>
      </c>
      <c r="O1013" s="28">
        <v>6138.99</v>
      </c>
      <c r="P1013" s="81">
        <v>6238.76</v>
      </c>
    </row>
    <row r="1014" spans="5:16" x14ac:dyDescent="0.25">
      <c r="E1014" s="78">
        <v>43874</v>
      </c>
      <c r="F1014">
        <v>155156.85</v>
      </c>
      <c r="G1014">
        <v>155958.70000000001</v>
      </c>
      <c r="H1014">
        <v>154274.82</v>
      </c>
      <c r="I1014">
        <v>155223.67000000001</v>
      </c>
      <c r="J1014" s="5"/>
      <c r="L1014" s="80">
        <v>43909</v>
      </c>
      <c r="M1014" s="28">
        <v>6414.29</v>
      </c>
      <c r="N1014" s="28">
        <v>6420.45</v>
      </c>
      <c r="O1014" s="28">
        <v>6244.92</v>
      </c>
      <c r="P1014" s="81">
        <v>6281.88</v>
      </c>
    </row>
    <row r="1015" spans="5:16" x14ac:dyDescent="0.25">
      <c r="E1015" s="78">
        <v>43873</v>
      </c>
      <c r="F1015">
        <v>156426.44</v>
      </c>
      <c r="G1015">
        <v>158243.95000000001</v>
      </c>
      <c r="H1015">
        <v>155437.5</v>
      </c>
      <c r="I1015">
        <v>156840.73000000001</v>
      </c>
      <c r="J1015" s="5"/>
      <c r="L1015" s="80">
        <v>43908</v>
      </c>
      <c r="M1015" s="28">
        <v>6324.99</v>
      </c>
      <c r="N1015" s="28">
        <v>6475.87</v>
      </c>
      <c r="O1015" s="28">
        <v>6228.29</v>
      </c>
      <c r="P1015" s="81">
        <v>6291.11</v>
      </c>
    </row>
    <row r="1016" spans="5:16" x14ac:dyDescent="0.25">
      <c r="E1016" s="78">
        <v>43872</v>
      </c>
      <c r="F1016">
        <v>152552.4</v>
      </c>
      <c r="G1016">
        <v>155231.10999999999</v>
      </c>
      <c r="H1016">
        <v>152505.4</v>
      </c>
      <c r="I1016">
        <v>155069.99</v>
      </c>
      <c r="J1016" s="5"/>
      <c r="L1016" s="80">
        <v>43907</v>
      </c>
      <c r="M1016" s="28">
        <v>6219.06</v>
      </c>
      <c r="N1016" s="28">
        <v>6268.94</v>
      </c>
      <c r="O1016" s="28">
        <v>6111.9</v>
      </c>
      <c r="P1016" s="81">
        <v>6172.87</v>
      </c>
    </row>
    <row r="1017" spans="5:16" x14ac:dyDescent="0.25">
      <c r="E1017" s="78">
        <v>43871</v>
      </c>
      <c r="F1017">
        <v>152465.12</v>
      </c>
      <c r="G1017">
        <v>153324.46</v>
      </c>
      <c r="H1017">
        <v>150571.9</v>
      </c>
      <c r="I1017">
        <v>151780.34</v>
      </c>
      <c r="J1017" s="5"/>
      <c r="L1017" s="80">
        <v>43906</v>
      </c>
      <c r="M1017" s="28">
        <v>6134.07</v>
      </c>
      <c r="N1017" s="28">
        <v>6249.23</v>
      </c>
      <c r="O1017" s="28">
        <v>6016.44</v>
      </c>
      <c r="P1017" s="81">
        <v>6152.54</v>
      </c>
    </row>
    <row r="1018" spans="5:16" x14ac:dyDescent="0.25">
      <c r="E1018" s="78">
        <v>43868</v>
      </c>
      <c r="F1018">
        <v>154412.06</v>
      </c>
      <c r="G1018">
        <v>154747.74</v>
      </c>
      <c r="H1018">
        <v>152438.26999999999</v>
      </c>
      <c r="I1018">
        <v>152438.26999999999</v>
      </c>
      <c r="J1018" s="5"/>
      <c r="L1018" s="80">
        <v>43903</v>
      </c>
      <c r="M1018" s="28">
        <v>5800.27</v>
      </c>
      <c r="N1018" s="28">
        <v>6017.67</v>
      </c>
      <c r="O1018" s="28">
        <v>5726.36</v>
      </c>
      <c r="P1018" s="81">
        <v>5952.38</v>
      </c>
    </row>
    <row r="1019" spans="5:16" x14ac:dyDescent="0.25">
      <c r="E1019" s="78">
        <v>43867</v>
      </c>
      <c r="F1019">
        <v>157097.48000000001</v>
      </c>
      <c r="G1019">
        <v>157822.54999999999</v>
      </c>
      <c r="H1019">
        <v>154109.95000000001</v>
      </c>
      <c r="I1019">
        <v>154741.01999999999</v>
      </c>
      <c r="J1019" s="5"/>
      <c r="L1019" s="80">
        <v>43902</v>
      </c>
      <c r="M1019" s="28">
        <v>6193.19</v>
      </c>
      <c r="N1019" s="28">
        <v>6200.58</v>
      </c>
      <c r="O1019" s="28">
        <v>5857.54</v>
      </c>
      <c r="P1019" s="81">
        <v>5916.05</v>
      </c>
    </row>
    <row r="1020" spans="5:16" x14ac:dyDescent="0.25">
      <c r="E1020" s="78">
        <v>43866</v>
      </c>
      <c r="F1020">
        <v>156855.79999999999</v>
      </c>
      <c r="G1020">
        <v>158238.79</v>
      </c>
      <c r="H1020">
        <v>155983.03</v>
      </c>
      <c r="I1020">
        <v>156265</v>
      </c>
      <c r="J1020" s="5"/>
      <c r="L1020" s="80">
        <v>43901</v>
      </c>
      <c r="M1020" s="28">
        <v>5759.62</v>
      </c>
      <c r="N1020" s="28">
        <v>5955.46</v>
      </c>
      <c r="O1020" s="28">
        <v>5741.76</v>
      </c>
      <c r="P1020" s="81">
        <v>5941.3</v>
      </c>
    </row>
    <row r="1021" spans="5:16" x14ac:dyDescent="0.25">
      <c r="E1021" s="78">
        <v>43865</v>
      </c>
      <c r="F1021">
        <v>156130.73000000001</v>
      </c>
      <c r="G1021">
        <v>156802.09</v>
      </c>
      <c r="H1021">
        <v>155177.4</v>
      </c>
      <c r="I1021">
        <v>155351.96</v>
      </c>
      <c r="J1021" s="5"/>
      <c r="L1021" s="80">
        <v>43900</v>
      </c>
      <c r="M1021" s="28">
        <v>5770.7</v>
      </c>
      <c r="N1021" s="28">
        <v>5781.79</v>
      </c>
      <c r="O1021" s="28">
        <v>5718.35</v>
      </c>
      <c r="P1021" s="81">
        <v>5733.14</v>
      </c>
    </row>
    <row r="1022" spans="5:16" x14ac:dyDescent="0.25">
      <c r="E1022" s="78">
        <v>43864</v>
      </c>
      <c r="F1022">
        <v>153673.56</v>
      </c>
      <c r="G1022">
        <v>155083.41</v>
      </c>
      <c r="H1022">
        <v>152532.26</v>
      </c>
      <c r="I1022">
        <v>154116.66</v>
      </c>
      <c r="J1022" s="5"/>
      <c r="L1022" s="80">
        <v>43899</v>
      </c>
      <c r="M1022" s="28">
        <v>5867.39</v>
      </c>
      <c r="N1022" s="28">
        <v>5911.12</v>
      </c>
      <c r="O1022" s="28">
        <v>5805.81</v>
      </c>
      <c r="P1022" s="81">
        <v>5830.44</v>
      </c>
    </row>
    <row r="1023" spans="5:16" x14ac:dyDescent="0.25">
      <c r="E1023" s="78">
        <v>43861</v>
      </c>
      <c r="F1023">
        <v>153874.97</v>
      </c>
      <c r="G1023">
        <v>153942.10999999999</v>
      </c>
      <c r="H1023">
        <v>152035.45000000001</v>
      </c>
      <c r="I1023">
        <v>152921.65</v>
      </c>
      <c r="J1023" s="5"/>
      <c r="L1023" s="80">
        <v>43896</v>
      </c>
      <c r="M1023" s="28">
        <v>5719.59</v>
      </c>
      <c r="N1023" s="28">
        <v>5762.7</v>
      </c>
      <c r="O1023" s="28">
        <v>5688.18</v>
      </c>
      <c r="P1023" s="81">
        <v>5707.88</v>
      </c>
    </row>
    <row r="1024" spans="5:16" x14ac:dyDescent="0.25">
      <c r="E1024" s="78">
        <v>43860</v>
      </c>
      <c r="F1024">
        <v>153458.73000000001</v>
      </c>
      <c r="G1024">
        <v>155466.09</v>
      </c>
      <c r="H1024">
        <v>151625.93</v>
      </c>
      <c r="I1024">
        <v>155110.26999999999</v>
      </c>
      <c r="J1024" s="5"/>
      <c r="L1024" s="80">
        <v>43895</v>
      </c>
      <c r="M1024" s="28">
        <v>5673.4</v>
      </c>
      <c r="N1024" s="28">
        <v>5757.15</v>
      </c>
      <c r="O1024" s="28">
        <v>5659.85</v>
      </c>
      <c r="P1024" s="81">
        <v>5685.71</v>
      </c>
    </row>
    <row r="1025" spans="5:16" x14ac:dyDescent="0.25">
      <c r="E1025" s="78">
        <v>43859</v>
      </c>
      <c r="F1025">
        <v>157070.63</v>
      </c>
      <c r="G1025">
        <v>157621.14000000001</v>
      </c>
      <c r="H1025">
        <v>154774.59</v>
      </c>
      <c r="I1025">
        <v>155083.41</v>
      </c>
      <c r="J1025" s="5"/>
      <c r="L1025" s="80">
        <v>43894</v>
      </c>
      <c r="M1025" s="28">
        <v>5574.86</v>
      </c>
      <c r="N1025" s="28">
        <v>5661.69</v>
      </c>
      <c r="O1025" s="28">
        <v>5557</v>
      </c>
      <c r="P1025" s="81">
        <v>5656.15</v>
      </c>
    </row>
    <row r="1026" spans="5:16" x14ac:dyDescent="0.25">
      <c r="E1026" s="78">
        <v>43858</v>
      </c>
      <c r="F1026">
        <v>154412.06</v>
      </c>
      <c r="G1026">
        <v>157164.62</v>
      </c>
      <c r="H1026">
        <v>154318.07</v>
      </c>
      <c r="I1026">
        <v>156560.4</v>
      </c>
      <c r="J1026" s="5"/>
      <c r="L1026" s="80">
        <v>43893</v>
      </c>
      <c r="M1026" s="28">
        <v>5521.28</v>
      </c>
      <c r="N1026" s="28">
        <v>5574.86</v>
      </c>
      <c r="O1026" s="28">
        <v>5494.18</v>
      </c>
      <c r="P1026" s="81">
        <v>5572.39</v>
      </c>
    </row>
    <row r="1027" spans="5:16" x14ac:dyDescent="0.25">
      <c r="E1027" s="78">
        <v>43857</v>
      </c>
      <c r="F1027">
        <v>156426.13</v>
      </c>
      <c r="G1027">
        <v>156949.79</v>
      </c>
      <c r="H1027">
        <v>153686.99</v>
      </c>
      <c r="I1027">
        <v>153901.82999999999</v>
      </c>
      <c r="J1027" s="5"/>
      <c r="L1027" s="80">
        <v>43892</v>
      </c>
      <c r="M1027" s="28">
        <v>5554.53</v>
      </c>
      <c r="N1027" s="28">
        <v>5560.69</v>
      </c>
      <c r="O1027" s="28">
        <v>5514.5</v>
      </c>
      <c r="P1027" s="81">
        <v>5521.28</v>
      </c>
    </row>
    <row r="1028" spans="5:16" x14ac:dyDescent="0.25">
      <c r="E1028" s="78">
        <v>43854</v>
      </c>
      <c r="F1028">
        <v>160870.51</v>
      </c>
      <c r="G1028">
        <v>161239.76</v>
      </c>
      <c r="H1028">
        <v>158816.16</v>
      </c>
      <c r="I1028">
        <v>159077.99</v>
      </c>
      <c r="J1028" s="5"/>
      <c r="L1028" s="80">
        <v>43889</v>
      </c>
      <c r="M1028" s="28">
        <v>5550.22</v>
      </c>
      <c r="N1028" s="28">
        <v>5570.55</v>
      </c>
      <c r="O1028" s="28">
        <v>5510.19</v>
      </c>
      <c r="P1028" s="81">
        <v>5530.51</v>
      </c>
    </row>
    <row r="1029" spans="5:16" x14ac:dyDescent="0.25">
      <c r="E1029" s="78">
        <v>43853</v>
      </c>
      <c r="F1029">
        <v>158702.03</v>
      </c>
      <c r="G1029">
        <v>160944.35999999999</v>
      </c>
      <c r="H1029">
        <v>157265.32</v>
      </c>
      <c r="I1029">
        <v>160883.94</v>
      </c>
      <c r="J1029" s="5"/>
      <c r="L1029" s="80">
        <v>43888</v>
      </c>
      <c r="M1029" s="28">
        <v>5495.31</v>
      </c>
      <c r="N1029" s="28">
        <v>5557.65</v>
      </c>
      <c r="O1029" s="28">
        <v>5491.6</v>
      </c>
      <c r="P1029" s="81">
        <v>5540.98</v>
      </c>
    </row>
    <row r="1030" spans="5:16" x14ac:dyDescent="0.25">
      <c r="E1030" s="78">
        <v>43852</v>
      </c>
      <c r="F1030">
        <v>158057.51999999999</v>
      </c>
      <c r="G1030">
        <v>159326.39000000001</v>
      </c>
      <c r="H1030">
        <v>158050.81</v>
      </c>
      <c r="I1030">
        <v>159178.69</v>
      </c>
      <c r="J1030" s="5"/>
      <c r="L1030" s="80">
        <v>43887</v>
      </c>
      <c r="M1030" s="28">
        <v>5450.87</v>
      </c>
      <c r="N1030" s="28">
        <v>5500.25</v>
      </c>
      <c r="O1030" s="28">
        <v>5437.9</v>
      </c>
      <c r="P1030" s="81">
        <v>5494.69</v>
      </c>
    </row>
    <row r="1031" spans="5:16" x14ac:dyDescent="0.25">
      <c r="E1031" s="78">
        <v>43851</v>
      </c>
      <c r="F1031">
        <v>158843.01</v>
      </c>
      <c r="G1031">
        <v>159648.64000000001</v>
      </c>
      <c r="H1031">
        <v>157265.32</v>
      </c>
      <c r="I1031">
        <v>157386.17000000001</v>
      </c>
      <c r="J1031" s="5"/>
      <c r="L1031" s="80">
        <v>43882</v>
      </c>
      <c r="M1031" s="28">
        <v>5441.61</v>
      </c>
      <c r="N1031" s="28">
        <v>5442.84</v>
      </c>
      <c r="O1031" s="28">
        <v>5398.4</v>
      </c>
      <c r="P1031" s="81">
        <v>5421.24</v>
      </c>
    </row>
    <row r="1032" spans="5:16" x14ac:dyDescent="0.25">
      <c r="E1032" s="78">
        <v>43850</v>
      </c>
      <c r="F1032">
        <v>159319.67999999999</v>
      </c>
      <c r="G1032">
        <v>160004.46</v>
      </c>
      <c r="H1032">
        <v>158641.60999999999</v>
      </c>
      <c r="I1032">
        <v>159917.18</v>
      </c>
      <c r="J1032" s="5"/>
      <c r="L1032" s="80">
        <v>43881</v>
      </c>
      <c r="M1032" s="28">
        <v>5410.75</v>
      </c>
      <c r="N1032" s="28">
        <v>5431.11</v>
      </c>
      <c r="O1032" s="28">
        <v>5381.12</v>
      </c>
      <c r="P1032" s="81">
        <v>5425.56</v>
      </c>
    </row>
    <row r="1033" spans="5:16" x14ac:dyDescent="0.25">
      <c r="E1033" s="78">
        <v>43847</v>
      </c>
      <c r="F1033">
        <v>157641.28</v>
      </c>
      <c r="G1033">
        <v>159527.79999999999</v>
      </c>
      <c r="H1033">
        <v>157399.59</v>
      </c>
      <c r="I1033">
        <v>159527.79999999999</v>
      </c>
      <c r="J1033" s="5"/>
      <c r="L1033" s="80">
        <v>43880</v>
      </c>
      <c r="M1033" s="28">
        <v>5391.61</v>
      </c>
      <c r="N1033" s="28">
        <v>5404.57</v>
      </c>
      <c r="O1033" s="28">
        <v>5382.97</v>
      </c>
      <c r="P1033" s="81">
        <v>5389.76</v>
      </c>
    </row>
    <row r="1034" spans="5:16" x14ac:dyDescent="0.25">
      <c r="E1034" s="78">
        <v>43846</v>
      </c>
      <c r="F1034">
        <v>157292.18</v>
      </c>
      <c r="G1034">
        <v>157822.54999999999</v>
      </c>
      <c r="H1034">
        <v>156070.31</v>
      </c>
      <c r="I1034">
        <v>157124.34</v>
      </c>
      <c r="J1034" s="5"/>
      <c r="L1034" s="80">
        <v>43879</v>
      </c>
      <c r="M1034" s="28">
        <v>5368.77</v>
      </c>
      <c r="N1034" s="28">
        <v>5389.14</v>
      </c>
      <c r="O1034" s="28">
        <v>5356.43</v>
      </c>
      <c r="P1034" s="81">
        <v>5379.27</v>
      </c>
    </row>
    <row r="1035" spans="5:16" x14ac:dyDescent="0.25">
      <c r="E1035" s="78">
        <v>43845</v>
      </c>
      <c r="F1035">
        <v>157970.25</v>
      </c>
      <c r="G1035">
        <v>157990.39000000001</v>
      </c>
      <c r="H1035">
        <v>156459.70000000001</v>
      </c>
      <c r="I1035">
        <v>156822.23000000001</v>
      </c>
      <c r="J1035" s="5"/>
      <c r="L1035" s="80">
        <v>43878</v>
      </c>
      <c r="M1035" s="28">
        <v>5315.07</v>
      </c>
      <c r="N1035" s="28">
        <v>5349.64</v>
      </c>
      <c r="O1035" s="28">
        <v>5314.46</v>
      </c>
      <c r="P1035" s="81">
        <v>5345.32</v>
      </c>
    </row>
    <row r="1036" spans="5:16" x14ac:dyDescent="0.25">
      <c r="E1036" s="78">
        <v>43844</v>
      </c>
      <c r="F1036">
        <v>158050.81</v>
      </c>
      <c r="G1036">
        <v>158574.47</v>
      </c>
      <c r="H1036">
        <v>157037.06</v>
      </c>
      <c r="I1036">
        <v>158332.78</v>
      </c>
      <c r="J1036" s="5"/>
      <c r="L1036" s="80">
        <v>43875</v>
      </c>
      <c r="M1036" s="28">
        <v>5339.15</v>
      </c>
      <c r="N1036" s="28">
        <v>5353.34</v>
      </c>
      <c r="O1036" s="28">
        <v>5299.64</v>
      </c>
      <c r="P1036" s="81">
        <v>5308.9</v>
      </c>
    </row>
    <row r="1037" spans="5:16" x14ac:dyDescent="0.25">
      <c r="E1037" s="78">
        <v>43843</v>
      </c>
      <c r="F1037">
        <v>156258.29</v>
      </c>
      <c r="G1037">
        <v>158272.35999999999</v>
      </c>
      <c r="H1037">
        <v>155915.9</v>
      </c>
      <c r="I1037">
        <v>158272.35999999999</v>
      </c>
      <c r="J1037" s="5"/>
      <c r="L1037" s="80">
        <v>43874</v>
      </c>
      <c r="M1037" s="28">
        <v>5409.51</v>
      </c>
      <c r="N1037" s="28">
        <v>5413.83</v>
      </c>
      <c r="O1037" s="28">
        <v>5322.48</v>
      </c>
      <c r="P1037" s="81">
        <v>5373.71</v>
      </c>
    </row>
    <row r="1038" spans="5:16" x14ac:dyDescent="0.25">
      <c r="E1038" s="78">
        <v>43840</v>
      </c>
      <c r="F1038">
        <v>156815.51</v>
      </c>
      <c r="G1038">
        <v>157406.31</v>
      </c>
      <c r="H1038">
        <v>154841.73000000001</v>
      </c>
      <c r="I1038">
        <v>155640.64000000001</v>
      </c>
      <c r="J1038" s="5"/>
      <c r="L1038" s="80">
        <v>43873</v>
      </c>
      <c r="M1038" s="28">
        <v>5341.61</v>
      </c>
      <c r="N1038" s="28">
        <v>5380.5</v>
      </c>
      <c r="O1038" s="28">
        <v>5340.38</v>
      </c>
      <c r="P1038" s="81">
        <v>5380.5</v>
      </c>
    </row>
    <row r="1039" spans="5:16" x14ac:dyDescent="0.25">
      <c r="E1039" s="78">
        <v>43839</v>
      </c>
      <c r="F1039">
        <v>157339.17000000001</v>
      </c>
      <c r="G1039">
        <v>157574.15</v>
      </c>
      <c r="H1039">
        <v>155499.66</v>
      </c>
      <c r="I1039">
        <v>156231.43</v>
      </c>
      <c r="J1039" s="5"/>
      <c r="L1039" s="80">
        <v>43872</v>
      </c>
      <c r="M1039" s="28">
        <v>5329.89</v>
      </c>
      <c r="N1039" s="28">
        <v>5362.6</v>
      </c>
      <c r="O1039" s="28">
        <v>5309.52</v>
      </c>
      <c r="P1039" s="81">
        <v>5351.49</v>
      </c>
    </row>
    <row r="1040" spans="5:16" x14ac:dyDescent="0.25">
      <c r="E1040" s="78">
        <v>43838</v>
      </c>
      <c r="F1040">
        <v>157392.88</v>
      </c>
      <c r="G1040">
        <v>158292.5</v>
      </c>
      <c r="H1040">
        <v>155875.62</v>
      </c>
      <c r="I1040">
        <v>156426.13</v>
      </c>
      <c r="J1040" s="5"/>
      <c r="L1040" s="80">
        <v>43871</v>
      </c>
      <c r="M1040" s="28">
        <v>5327.42</v>
      </c>
      <c r="N1040" s="28">
        <v>5349.64</v>
      </c>
      <c r="O1040" s="28">
        <v>5318.78</v>
      </c>
      <c r="P1040" s="81">
        <v>5344.08</v>
      </c>
    </row>
    <row r="1041" spans="5:16" x14ac:dyDescent="0.25">
      <c r="E1041" s="78">
        <v>43837</v>
      </c>
      <c r="F1041">
        <v>158131.37</v>
      </c>
      <c r="G1041">
        <v>158339.49</v>
      </c>
      <c r="H1041">
        <v>156218.01</v>
      </c>
      <c r="I1041">
        <v>157198.19</v>
      </c>
      <c r="J1041" s="5"/>
      <c r="L1041" s="80">
        <v>43868</v>
      </c>
      <c r="M1041" s="28">
        <v>5309.52</v>
      </c>
      <c r="N1041" s="28">
        <v>5343.47</v>
      </c>
      <c r="O1041" s="28">
        <v>5297.79</v>
      </c>
      <c r="P1041" s="81">
        <v>5340.38</v>
      </c>
    </row>
    <row r="1042" spans="5:16" x14ac:dyDescent="0.25">
      <c r="E1042" s="78">
        <v>43836</v>
      </c>
      <c r="F1042">
        <v>158252.22</v>
      </c>
      <c r="G1042">
        <v>158789.29999999999</v>
      </c>
      <c r="H1042">
        <v>156822.23000000001</v>
      </c>
      <c r="I1042">
        <v>157567.43</v>
      </c>
      <c r="J1042" s="5"/>
      <c r="L1042" s="80">
        <v>43867</v>
      </c>
      <c r="M1042" s="28">
        <v>5211.99</v>
      </c>
      <c r="N1042" s="28">
        <v>5297.17</v>
      </c>
      <c r="O1042" s="28">
        <v>5201.5</v>
      </c>
      <c r="P1042" s="81">
        <v>5292.24</v>
      </c>
    </row>
    <row r="1043" spans="5:16" x14ac:dyDescent="0.25">
      <c r="E1043" s="78">
        <v>43833</v>
      </c>
      <c r="F1043">
        <v>158131.37</v>
      </c>
      <c r="G1043">
        <v>160333.42000000001</v>
      </c>
      <c r="H1043">
        <v>157097.48000000001</v>
      </c>
      <c r="I1043">
        <v>158910.15</v>
      </c>
      <c r="J1043" s="5"/>
      <c r="L1043" s="80">
        <v>43866</v>
      </c>
      <c r="M1043" s="28">
        <v>5249.65</v>
      </c>
      <c r="N1043" s="28">
        <v>5266.31</v>
      </c>
      <c r="O1043" s="28">
        <v>5224.96</v>
      </c>
      <c r="P1043" s="81">
        <v>5234.83</v>
      </c>
    </row>
    <row r="1044" spans="5:16" x14ac:dyDescent="0.25">
      <c r="E1044" s="78">
        <v>43832</v>
      </c>
      <c r="F1044">
        <v>157097.48000000001</v>
      </c>
      <c r="G1044">
        <v>159917.18</v>
      </c>
      <c r="H1044">
        <v>156922.93</v>
      </c>
      <c r="I1044">
        <v>159917.18</v>
      </c>
      <c r="J1044" s="5"/>
      <c r="L1044" s="80">
        <v>43865</v>
      </c>
      <c r="M1044" s="28">
        <v>5233.6000000000004</v>
      </c>
      <c r="N1044" s="28">
        <v>5268.78</v>
      </c>
      <c r="O1044" s="28">
        <v>5220.63</v>
      </c>
      <c r="P1044" s="81">
        <v>5260.14</v>
      </c>
    </row>
    <row r="1045" spans="5:16" x14ac:dyDescent="0.25">
      <c r="E1045" s="78">
        <v>43829</v>
      </c>
      <c r="F1045">
        <v>157258.60999999999</v>
      </c>
      <c r="G1045">
        <v>158050.81</v>
      </c>
      <c r="H1045">
        <v>155486.23000000001</v>
      </c>
      <c r="I1045">
        <v>155486.23000000001</v>
      </c>
      <c r="J1045" s="5"/>
      <c r="L1045" s="80">
        <v>43864</v>
      </c>
      <c r="M1045" s="28">
        <v>5277.42</v>
      </c>
      <c r="N1045" s="28">
        <v>5282.98</v>
      </c>
      <c r="O1045" s="28">
        <v>5229.28</v>
      </c>
      <c r="P1045" s="81">
        <v>5250.88</v>
      </c>
    </row>
    <row r="1046" spans="5:16" x14ac:dyDescent="0.25">
      <c r="E1046" s="78">
        <v>43826</v>
      </c>
      <c r="F1046">
        <v>158252.22</v>
      </c>
      <c r="G1046">
        <v>159198.82999999999</v>
      </c>
      <c r="H1046">
        <v>156520.12</v>
      </c>
      <c r="I1046">
        <v>156943.07</v>
      </c>
      <c r="J1046" s="5"/>
      <c r="L1046" s="80">
        <v>43861</v>
      </c>
      <c r="M1046" s="28">
        <v>5270.01</v>
      </c>
      <c r="N1046" s="28">
        <v>5303.35</v>
      </c>
      <c r="O1046" s="28">
        <v>5250.26</v>
      </c>
      <c r="P1046" s="81">
        <v>5294.09</v>
      </c>
    </row>
    <row r="1047" spans="5:16" x14ac:dyDescent="0.25">
      <c r="E1047" s="78">
        <v>43825</v>
      </c>
      <c r="F1047">
        <v>156426.13</v>
      </c>
      <c r="G1047">
        <v>158339.49</v>
      </c>
      <c r="H1047">
        <v>156063.6</v>
      </c>
      <c r="I1047">
        <v>158077.67000000001</v>
      </c>
      <c r="J1047" s="5"/>
      <c r="L1047" s="80">
        <v>43860</v>
      </c>
      <c r="M1047" s="28">
        <v>5248.41</v>
      </c>
      <c r="N1047" s="28">
        <v>5280.54</v>
      </c>
      <c r="O1047" s="28">
        <v>5238.53</v>
      </c>
      <c r="P1047" s="81">
        <v>5245.32</v>
      </c>
    </row>
    <row r="1048" spans="5:16" x14ac:dyDescent="0.25">
      <c r="E1048" s="78">
        <v>43822</v>
      </c>
      <c r="F1048">
        <v>155593.65</v>
      </c>
      <c r="G1048">
        <v>156291.85999999999</v>
      </c>
      <c r="H1048">
        <v>155137.12</v>
      </c>
      <c r="I1048">
        <v>156224.72</v>
      </c>
      <c r="J1048" s="5"/>
      <c r="L1048" s="80">
        <v>43859</v>
      </c>
      <c r="M1048" s="28">
        <v>5189.71</v>
      </c>
      <c r="N1048" s="28">
        <v>5231.7299999999996</v>
      </c>
      <c r="O1048" s="28">
        <v>5169.32</v>
      </c>
      <c r="P1048" s="81">
        <v>5228.6400000000003</v>
      </c>
    </row>
    <row r="1049" spans="5:16" x14ac:dyDescent="0.25">
      <c r="E1049" s="78">
        <v>43819</v>
      </c>
      <c r="F1049">
        <v>155150.54999999999</v>
      </c>
      <c r="G1049">
        <v>155788.34</v>
      </c>
      <c r="H1049">
        <v>154579.9</v>
      </c>
      <c r="I1049">
        <v>155405.67000000001</v>
      </c>
      <c r="J1049" s="5"/>
      <c r="L1049" s="80">
        <v>43858</v>
      </c>
      <c r="M1049" s="28">
        <v>5196.51</v>
      </c>
      <c r="N1049" s="28">
        <v>5211.96</v>
      </c>
      <c r="O1049" s="28">
        <v>5176.74</v>
      </c>
      <c r="P1049" s="81">
        <v>5185.3900000000003</v>
      </c>
    </row>
    <row r="1050" spans="5:16" x14ac:dyDescent="0.25">
      <c r="E1050" s="78">
        <v>43818</v>
      </c>
      <c r="F1050">
        <v>154083.09</v>
      </c>
      <c r="G1050">
        <v>155607.07</v>
      </c>
      <c r="H1050">
        <v>153505.73000000001</v>
      </c>
      <c r="I1050">
        <v>155607.07</v>
      </c>
      <c r="J1050" s="5"/>
      <c r="L1050" s="80">
        <v>43857</v>
      </c>
      <c r="M1050" s="28">
        <v>5208.87</v>
      </c>
      <c r="N1050" s="28">
        <v>5231.7299999999996</v>
      </c>
      <c r="O1050" s="28">
        <v>5194.04</v>
      </c>
      <c r="P1050" s="81">
        <v>5203.3100000000004</v>
      </c>
    </row>
    <row r="1051" spans="5:16" x14ac:dyDescent="0.25">
      <c r="E1051" s="78">
        <v>43817</v>
      </c>
      <c r="F1051">
        <v>151746.76999999999</v>
      </c>
      <c r="G1051">
        <v>154398.63</v>
      </c>
      <c r="H1051">
        <v>151726.63</v>
      </c>
      <c r="I1051">
        <v>154344.92000000001</v>
      </c>
      <c r="J1051" s="5"/>
      <c r="L1051" s="80">
        <v>43854</v>
      </c>
      <c r="M1051" s="28">
        <v>5152.0200000000004</v>
      </c>
      <c r="N1051" s="28">
        <v>5182.92</v>
      </c>
      <c r="O1051" s="28">
        <v>5150.17</v>
      </c>
      <c r="P1051" s="81">
        <v>5170.5600000000004</v>
      </c>
    </row>
    <row r="1052" spans="5:16" x14ac:dyDescent="0.25">
      <c r="E1052" s="78">
        <v>43816</v>
      </c>
      <c r="F1052">
        <v>152040.37</v>
      </c>
      <c r="G1052">
        <v>152669.65</v>
      </c>
      <c r="H1052">
        <v>151492.29999999999</v>
      </c>
      <c r="I1052">
        <v>152270.43</v>
      </c>
      <c r="J1052" s="5"/>
      <c r="L1052" s="80">
        <v>43853</v>
      </c>
      <c r="M1052" s="28">
        <v>5175.5</v>
      </c>
      <c r="N1052" s="28">
        <v>5181.68</v>
      </c>
      <c r="O1052" s="28">
        <v>5139.66</v>
      </c>
      <c r="P1052" s="81">
        <v>5156.97</v>
      </c>
    </row>
    <row r="1053" spans="5:16" x14ac:dyDescent="0.25">
      <c r="E1053" s="78">
        <v>43815</v>
      </c>
      <c r="F1053">
        <v>152784.67000000001</v>
      </c>
      <c r="G1053">
        <v>153386.88</v>
      </c>
      <c r="H1053">
        <v>151451.70000000001</v>
      </c>
      <c r="I1053">
        <v>151783.25</v>
      </c>
      <c r="J1053" s="5"/>
      <c r="L1053" s="80">
        <v>43852</v>
      </c>
      <c r="M1053" s="28">
        <v>5193.42</v>
      </c>
      <c r="N1053" s="28">
        <v>5200.84</v>
      </c>
      <c r="O1053" s="28">
        <v>5160.67</v>
      </c>
      <c r="P1053" s="81">
        <v>5170.5600000000004</v>
      </c>
    </row>
    <row r="1054" spans="5:16" x14ac:dyDescent="0.25">
      <c r="E1054" s="78">
        <v>43812</v>
      </c>
      <c r="F1054">
        <v>152378.69</v>
      </c>
      <c r="G1054">
        <v>152872.64000000001</v>
      </c>
      <c r="H1054">
        <v>151404.32999999999</v>
      </c>
      <c r="I1054">
        <v>152541.07999999999</v>
      </c>
      <c r="J1054" s="5"/>
      <c r="L1054" s="80">
        <v>43851</v>
      </c>
      <c r="M1054" s="28">
        <v>5190.33</v>
      </c>
      <c r="N1054" s="28">
        <v>5215.67</v>
      </c>
      <c r="O1054" s="28">
        <v>5173.03</v>
      </c>
      <c r="P1054" s="81">
        <v>5208.87</v>
      </c>
    </row>
    <row r="1055" spans="5:16" x14ac:dyDescent="0.25">
      <c r="E1055" s="78">
        <v>43811</v>
      </c>
      <c r="F1055">
        <v>150957.75</v>
      </c>
      <c r="G1055">
        <v>152371.92000000001</v>
      </c>
      <c r="H1055">
        <v>150734.46</v>
      </c>
      <c r="I1055">
        <v>151905.04999999999</v>
      </c>
      <c r="J1055" s="5"/>
      <c r="L1055" s="80">
        <v>43850</v>
      </c>
      <c r="M1055" s="28">
        <v>5148.93</v>
      </c>
      <c r="N1055" s="28">
        <v>5184.7700000000004</v>
      </c>
      <c r="O1055" s="28">
        <v>5148.93</v>
      </c>
      <c r="P1055" s="81">
        <v>5184.1499999999996</v>
      </c>
    </row>
    <row r="1056" spans="5:16" x14ac:dyDescent="0.25">
      <c r="E1056" s="78">
        <v>43810</v>
      </c>
      <c r="F1056">
        <v>150308.18</v>
      </c>
      <c r="G1056">
        <v>150599.14000000001</v>
      </c>
      <c r="H1056">
        <v>149678.91</v>
      </c>
      <c r="I1056">
        <v>150226.99</v>
      </c>
      <c r="J1056" s="5"/>
      <c r="L1056" s="80">
        <v>43847</v>
      </c>
      <c r="M1056" s="28">
        <v>5163.1400000000003</v>
      </c>
      <c r="N1056" s="28">
        <v>5186.01</v>
      </c>
      <c r="O1056" s="28">
        <v>5144.6099999999997</v>
      </c>
      <c r="P1056" s="81">
        <v>5147.08</v>
      </c>
    </row>
    <row r="1057" spans="5:16" x14ac:dyDescent="0.25">
      <c r="E1057" s="78">
        <v>43809</v>
      </c>
      <c r="F1057">
        <v>149895.43</v>
      </c>
      <c r="G1057">
        <v>150653.26999999999</v>
      </c>
      <c r="H1057">
        <v>149205.26</v>
      </c>
      <c r="I1057">
        <v>149915.73000000001</v>
      </c>
      <c r="J1057" s="5"/>
      <c r="L1057" s="80">
        <v>43846</v>
      </c>
      <c r="M1057" s="28">
        <v>5159.4399999999996</v>
      </c>
      <c r="N1057" s="28">
        <v>5195.8900000000003</v>
      </c>
      <c r="O1057" s="28">
        <v>5145.84</v>
      </c>
      <c r="P1057" s="81">
        <v>5176.74</v>
      </c>
    </row>
    <row r="1058" spans="5:16" x14ac:dyDescent="0.25">
      <c r="E1058" s="78">
        <v>43808</v>
      </c>
      <c r="F1058">
        <v>150145.79</v>
      </c>
      <c r="G1058">
        <v>150984.82</v>
      </c>
      <c r="H1058">
        <v>150091.66</v>
      </c>
      <c r="I1058">
        <v>150389.38</v>
      </c>
      <c r="J1058" s="5"/>
      <c r="L1058" s="80">
        <v>43845</v>
      </c>
      <c r="M1058" s="28">
        <v>5129.78</v>
      </c>
      <c r="N1058" s="28">
        <v>5177.97</v>
      </c>
      <c r="O1058" s="28">
        <v>5119.2700000000004</v>
      </c>
      <c r="P1058" s="81">
        <v>5164.38</v>
      </c>
    </row>
    <row r="1059" spans="5:16" x14ac:dyDescent="0.25">
      <c r="E1059" s="78">
        <v>43805</v>
      </c>
      <c r="F1059">
        <v>150044.29</v>
      </c>
      <c r="G1059">
        <v>151099.85</v>
      </c>
      <c r="H1059">
        <v>149969.85999999999</v>
      </c>
      <c r="I1059">
        <v>150423.21</v>
      </c>
      <c r="J1059" s="5"/>
      <c r="L1059" s="80">
        <v>43844</v>
      </c>
      <c r="M1059" s="28">
        <v>5128.54</v>
      </c>
      <c r="N1059" s="28">
        <v>5148.3100000000004</v>
      </c>
      <c r="O1059" s="28">
        <v>5098.88</v>
      </c>
      <c r="P1059" s="81">
        <v>5111.8599999999997</v>
      </c>
    </row>
    <row r="1060" spans="5:16" x14ac:dyDescent="0.25">
      <c r="E1060" s="78">
        <v>43804</v>
      </c>
      <c r="F1060">
        <v>149746.57</v>
      </c>
      <c r="G1060">
        <v>150646.5</v>
      </c>
      <c r="H1060">
        <v>149042.87</v>
      </c>
      <c r="I1060">
        <v>149861.6</v>
      </c>
      <c r="J1060" s="5"/>
      <c r="L1060" s="80">
        <v>43843</v>
      </c>
      <c r="M1060" s="28">
        <v>5059.34</v>
      </c>
      <c r="N1060" s="28">
        <v>5131.01</v>
      </c>
      <c r="O1060" s="28">
        <v>5059.34</v>
      </c>
      <c r="P1060" s="81">
        <v>5131.01</v>
      </c>
    </row>
    <row r="1061" spans="5:16" x14ac:dyDescent="0.25">
      <c r="E1061" s="78">
        <v>43803</v>
      </c>
      <c r="F1061">
        <v>148454.20000000001</v>
      </c>
      <c r="G1061">
        <v>149597.71</v>
      </c>
      <c r="H1061">
        <v>147994.07999999999</v>
      </c>
      <c r="I1061">
        <v>149509.75</v>
      </c>
      <c r="J1061" s="5"/>
      <c r="L1061" s="80">
        <v>43840</v>
      </c>
      <c r="M1061" s="28">
        <v>5051.92</v>
      </c>
      <c r="N1061" s="28">
        <v>5079.1099999999997</v>
      </c>
      <c r="O1061" s="28">
        <v>5025.97</v>
      </c>
      <c r="P1061" s="81">
        <v>5064.28</v>
      </c>
    </row>
    <row r="1062" spans="5:16" x14ac:dyDescent="0.25">
      <c r="E1062" s="78">
        <v>43802</v>
      </c>
      <c r="F1062">
        <v>147506.9</v>
      </c>
      <c r="G1062">
        <v>148474.49</v>
      </c>
      <c r="H1062">
        <v>146593.44</v>
      </c>
      <c r="I1062">
        <v>147703.13</v>
      </c>
      <c r="J1062" s="5"/>
      <c r="L1062" s="80">
        <v>43839</v>
      </c>
      <c r="M1062" s="28">
        <v>5023.5</v>
      </c>
      <c r="N1062" s="28">
        <v>5065.5200000000004</v>
      </c>
      <c r="O1062" s="28">
        <v>5021.6499999999996</v>
      </c>
      <c r="P1062" s="81">
        <v>5065.5200000000004</v>
      </c>
    </row>
    <row r="1063" spans="5:16" x14ac:dyDescent="0.25">
      <c r="E1063" s="78">
        <v>43801</v>
      </c>
      <c r="F1063">
        <v>146546.07999999999</v>
      </c>
      <c r="G1063">
        <v>148298.57</v>
      </c>
      <c r="H1063">
        <v>146491.95000000001</v>
      </c>
      <c r="I1063">
        <v>147520.44</v>
      </c>
      <c r="J1063" s="5"/>
      <c r="L1063" s="80">
        <v>43838</v>
      </c>
      <c r="M1063" s="28">
        <v>5024.12</v>
      </c>
      <c r="N1063" s="28">
        <v>5046.3599999999997</v>
      </c>
      <c r="O1063" s="28">
        <v>4999.3999999999996</v>
      </c>
      <c r="P1063" s="81">
        <v>5029.68</v>
      </c>
    </row>
    <row r="1064" spans="5:16" x14ac:dyDescent="0.25">
      <c r="E1064" s="78">
        <v>43798</v>
      </c>
      <c r="F1064">
        <v>146722</v>
      </c>
      <c r="G1064">
        <v>147520.44</v>
      </c>
      <c r="H1064">
        <v>146085.97</v>
      </c>
      <c r="I1064">
        <v>146735.54</v>
      </c>
      <c r="J1064" s="5"/>
      <c r="L1064" s="80">
        <v>43837</v>
      </c>
      <c r="M1064" s="28">
        <v>5027.21</v>
      </c>
      <c r="N1064" s="28">
        <v>5064.8999999999996</v>
      </c>
      <c r="O1064" s="28">
        <v>5018.5600000000004</v>
      </c>
      <c r="P1064" s="81">
        <v>5034</v>
      </c>
    </row>
    <row r="1065" spans="5:16" x14ac:dyDescent="0.25">
      <c r="E1065" s="78">
        <v>43797</v>
      </c>
      <c r="F1065">
        <v>145862.68</v>
      </c>
      <c r="G1065">
        <v>147053.56</v>
      </c>
      <c r="H1065">
        <v>145314.6</v>
      </c>
      <c r="I1065">
        <v>146965.59</v>
      </c>
      <c r="J1065" s="5"/>
      <c r="L1065" s="80">
        <v>43836</v>
      </c>
      <c r="M1065" s="28">
        <v>5017.32</v>
      </c>
      <c r="N1065" s="28">
        <v>5042.6499999999996</v>
      </c>
      <c r="O1065" s="28">
        <v>5008.67</v>
      </c>
      <c r="P1065" s="81">
        <v>5027.21</v>
      </c>
    </row>
    <row r="1066" spans="5:16" x14ac:dyDescent="0.25">
      <c r="E1066" s="78">
        <v>43796</v>
      </c>
      <c r="F1066">
        <v>145882.97</v>
      </c>
      <c r="G1066">
        <v>146464.88</v>
      </c>
      <c r="H1066">
        <v>144062.82</v>
      </c>
      <c r="I1066">
        <v>146052.13</v>
      </c>
      <c r="J1066" s="5"/>
      <c r="L1066" s="80">
        <v>43833</v>
      </c>
      <c r="M1066" s="28">
        <v>5029.68</v>
      </c>
      <c r="N1066" s="28">
        <v>5036.4799999999996</v>
      </c>
      <c r="O1066" s="28">
        <v>4989.5200000000004</v>
      </c>
      <c r="P1066" s="81">
        <v>5021.6499999999996</v>
      </c>
    </row>
    <row r="1067" spans="5:16" x14ac:dyDescent="0.25">
      <c r="E1067" s="78">
        <v>43795</v>
      </c>
      <c r="F1067">
        <v>146694.94</v>
      </c>
      <c r="G1067">
        <v>146864.1</v>
      </c>
      <c r="H1067">
        <v>144326.71</v>
      </c>
      <c r="I1067">
        <v>145707.04999999999</v>
      </c>
      <c r="J1067" s="5"/>
      <c r="L1067" s="80">
        <v>43832</v>
      </c>
      <c r="M1067" s="28">
        <v>4962.33</v>
      </c>
      <c r="N1067" s="28">
        <v>5000.0200000000004</v>
      </c>
      <c r="O1067" s="28">
        <v>4953.68</v>
      </c>
      <c r="P1067" s="81">
        <v>4981.4799999999996</v>
      </c>
    </row>
    <row r="1068" spans="5:16" x14ac:dyDescent="0.25">
      <c r="E1068" s="78">
        <v>43794</v>
      </c>
      <c r="F1068">
        <v>147845.22</v>
      </c>
      <c r="G1068">
        <v>148048.21</v>
      </c>
      <c r="H1068">
        <v>146647.57</v>
      </c>
      <c r="I1068">
        <v>146945.29</v>
      </c>
      <c r="J1068" s="5"/>
      <c r="L1068" s="80">
        <v>43829</v>
      </c>
      <c r="M1068" s="28">
        <v>4994.46</v>
      </c>
      <c r="N1068" s="28">
        <v>5002.49</v>
      </c>
      <c r="O1068" s="28">
        <v>4959.8599999999997</v>
      </c>
      <c r="P1068" s="81">
        <v>4972.83</v>
      </c>
    </row>
    <row r="1069" spans="5:16" x14ac:dyDescent="0.25">
      <c r="E1069" s="78">
        <v>43791</v>
      </c>
      <c r="F1069">
        <v>146113.03</v>
      </c>
      <c r="G1069">
        <v>147500.14000000001</v>
      </c>
      <c r="H1069">
        <v>145510.82</v>
      </c>
      <c r="I1069">
        <v>147439.24</v>
      </c>
      <c r="J1069" s="5"/>
      <c r="L1069" s="80">
        <v>43826</v>
      </c>
      <c r="M1069" s="28">
        <v>5005.58</v>
      </c>
      <c r="N1069" s="28">
        <v>5022.8999999999996</v>
      </c>
      <c r="O1069" s="28">
        <v>4991.3599999999997</v>
      </c>
      <c r="P1069" s="81">
        <v>5003.1099999999997</v>
      </c>
    </row>
    <row r="1070" spans="5:16" x14ac:dyDescent="0.25">
      <c r="E1070" s="78">
        <v>43790</v>
      </c>
      <c r="F1070">
        <v>143189.96</v>
      </c>
      <c r="G1070">
        <v>146133.32999999999</v>
      </c>
      <c r="H1070">
        <v>143189.96</v>
      </c>
      <c r="I1070">
        <v>146133.32999999999</v>
      </c>
      <c r="J1070" s="5"/>
      <c r="L1070" s="80">
        <v>43825</v>
      </c>
      <c r="M1070" s="28">
        <v>5041.46</v>
      </c>
      <c r="N1070" s="28">
        <v>5044.55</v>
      </c>
      <c r="O1070" s="28">
        <v>5006.2</v>
      </c>
      <c r="P1070" s="81">
        <v>5018.57</v>
      </c>
    </row>
    <row r="1071" spans="5:16" x14ac:dyDescent="0.25">
      <c r="E1071" s="78">
        <v>43788</v>
      </c>
      <c r="F1071">
        <v>144895.07999999999</v>
      </c>
      <c r="G1071">
        <v>145274</v>
      </c>
      <c r="H1071">
        <v>143041.1</v>
      </c>
      <c r="I1071">
        <v>143582.41</v>
      </c>
      <c r="J1071" s="5"/>
      <c r="L1071" s="80">
        <v>43822</v>
      </c>
      <c r="M1071" s="28">
        <v>5060.0200000000004</v>
      </c>
      <c r="N1071" s="28">
        <v>5068.0600000000004</v>
      </c>
      <c r="O1071" s="28">
        <v>5020.43</v>
      </c>
      <c r="P1071" s="81">
        <v>5051.9799999999996</v>
      </c>
    </row>
    <row r="1072" spans="5:16" x14ac:dyDescent="0.25">
      <c r="E1072" s="78">
        <v>43787</v>
      </c>
      <c r="F1072">
        <v>145815.31</v>
      </c>
      <c r="G1072">
        <v>146437.82</v>
      </c>
      <c r="H1072">
        <v>144150.78</v>
      </c>
      <c r="I1072">
        <v>144150.78</v>
      </c>
      <c r="J1072" s="5"/>
      <c r="L1072" s="80">
        <v>43819</v>
      </c>
      <c r="M1072" s="28">
        <v>5034.04</v>
      </c>
      <c r="N1072" s="28">
        <v>5077.34</v>
      </c>
      <c r="O1072" s="28">
        <v>5021.67</v>
      </c>
      <c r="P1072" s="81">
        <v>5076.72</v>
      </c>
    </row>
    <row r="1073" spans="5:16" x14ac:dyDescent="0.25">
      <c r="E1073" s="78">
        <v>43783</v>
      </c>
      <c r="F1073">
        <v>144353.76999999999</v>
      </c>
      <c r="G1073">
        <v>145125.14000000001</v>
      </c>
      <c r="H1073">
        <v>143690.67000000001</v>
      </c>
      <c r="I1073">
        <v>144665.03</v>
      </c>
      <c r="J1073" s="5"/>
      <c r="L1073" s="80">
        <v>43818</v>
      </c>
      <c r="M1073" s="28">
        <v>5032.18</v>
      </c>
      <c r="N1073" s="28">
        <v>5036.51</v>
      </c>
      <c r="O1073" s="28">
        <v>5013.01</v>
      </c>
      <c r="P1073" s="81">
        <v>5036.51</v>
      </c>
    </row>
    <row r="1074" spans="5:16" x14ac:dyDescent="0.25">
      <c r="E1074" s="78">
        <v>43782</v>
      </c>
      <c r="F1074">
        <v>144259.04999999999</v>
      </c>
      <c r="G1074">
        <v>145152.21</v>
      </c>
      <c r="H1074">
        <v>142932.84</v>
      </c>
      <c r="I1074">
        <v>144259.04999999999</v>
      </c>
      <c r="J1074" s="5"/>
      <c r="L1074" s="80">
        <v>43817</v>
      </c>
      <c r="M1074" s="28">
        <v>5038.99</v>
      </c>
      <c r="N1074" s="28">
        <v>5043.32</v>
      </c>
      <c r="O1074" s="28">
        <v>5005.58</v>
      </c>
      <c r="P1074" s="81">
        <v>5027.2299999999996</v>
      </c>
    </row>
    <row r="1075" spans="5:16" x14ac:dyDescent="0.25">
      <c r="E1075" s="78">
        <v>43781</v>
      </c>
      <c r="F1075">
        <v>147337.74</v>
      </c>
      <c r="G1075">
        <v>147486.6</v>
      </c>
      <c r="H1075">
        <v>144286.10999999999</v>
      </c>
      <c r="I1075">
        <v>144665.03</v>
      </c>
      <c r="J1075" s="5"/>
      <c r="L1075" s="80">
        <v>43816</v>
      </c>
      <c r="M1075" s="28">
        <v>5026</v>
      </c>
      <c r="N1075" s="28">
        <v>5045.79</v>
      </c>
      <c r="O1075" s="28">
        <v>5012.3900000000003</v>
      </c>
      <c r="P1075" s="81">
        <v>5033.42</v>
      </c>
    </row>
    <row r="1076" spans="5:16" x14ac:dyDescent="0.25">
      <c r="E1076" s="78">
        <v>43780</v>
      </c>
      <c r="F1076">
        <v>145592.01999999999</v>
      </c>
      <c r="G1076">
        <v>147344.51</v>
      </c>
      <c r="H1076">
        <v>145003.35</v>
      </c>
      <c r="I1076">
        <v>147270.07999999999</v>
      </c>
      <c r="J1076" s="5"/>
      <c r="L1076" s="80">
        <v>43815</v>
      </c>
      <c r="M1076" s="28">
        <v>5074.8599999999997</v>
      </c>
      <c r="N1076" s="28">
        <v>5077.96</v>
      </c>
      <c r="O1076" s="28">
        <v>5017.96</v>
      </c>
      <c r="P1076" s="81">
        <v>5027.8500000000004</v>
      </c>
    </row>
    <row r="1077" spans="5:16" x14ac:dyDescent="0.25">
      <c r="E1077" s="78">
        <v>43777</v>
      </c>
      <c r="F1077">
        <v>147642.23000000001</v>
      </c>
      <c r="G1077">
        <v>148149.71</v>
      </c>
      <c r="H1077">
        <v>145531.12</v>
      </c>
      <c r="I1077">
        <v>146018.29999999999</v>
      </c>
      <c r="J1077" s="5"/>
      <c r="L1077" s="80">
        <v>43812</v>
      </c>
      <c r="M1077" s="28">
        <v>5055.07</v>
      </c>
      <c r="N1077" s="28">
        <v>5096.5200000000004</v>
      </c>
      <c r="O1077" s="28">
        <v>5043.9399999999996</v>
      </c>
      <c r="P1077" s="81">
        <v>5084.76</v>
      </c>
    </row>
    <row r="1078" spans="5:16" x14ac:dyDescent="0.25">
      <c r="E1078" s="78">
        <v>43776</v>
      </c>
      <c r="F1078">
        <v>148156.48000000001</v>
      </c>
      <c r="G1078">
        <v>149245.85999999999</v>
      </c>
      <c r="H1078">
        <v>147567.79999999999</v>
      </c>
      <c r="I1078">
        <v>148792.51</v>
      </c>
      <c r="J1078" s="5"/>
      <c r="L1078" s="80">
        <v>43811</v>
      </c>
      <c r="M1078" s="28">
        <v>5092.1899999999996</v>
      </c>
      <c r="N1078" s="28">
        <v>5114.45</v>
      </c>
      <c r="O1078" s="28">
        <v>5053.83</v>
      </c>
      <c r="P1078" s="81">
        <v>5063.1099999999997</v>
      </c>
    </row>
    <row r="1079" spans="5:16" x14ac:dyDescent="0.25">
      <c r="E1079" s="78">
        <v>43775</v>
      </c>
      <c r="F1079">
        <v>147912.89000000001</v>
      </c>
      <c r="G1079">
        <v>149293.23000000001</v>
      </c>
      <c r="H1079">
        <v>145761.18</v>
      </c>
      <c r="I1079">
        <v>147378.34</v>
      </c>
      <c r="J1079" s="5"/>
      <c r="L1079" s="80">
        <v>43810</v>
      </c>
      <c r="M1079" s="28">
        <v>5126.21</v>
      </c>
      <c r="N1079" s="28">
        <v>5129.3</v>
      </c>
      <c r="O1079" s="28">
        <v>5087.24</v>
      </c>
      <c r="P1079" s="81">
        <v>5105.18</v>
      </c>
    </row>
    <row r="1080" spans="5:16" x14ac:dyDescent="0.25">
      <c r="E1080" s="78">
        <v>43774</v>
      </c>
      <c r="F1080">
        <v>148264.74</v>
      </c>
      <c r="G1080">
        <v>148745.15</v>
      </c>
      <c r="H1080">
        <v>147236.25</v>
      </c>
      <c r="I1080">
        <v>147730.19</v>
      </c>
      <c r="J1080" s="5"/>
      <c r="L1080" s="80">
        <v>43809</v>
      </c>
      <c r="M1080" s="28">
        <v>5123.1099999999997</v>
      </c>
      <c r="N1080" s="28">
        <v>5140.43</v>
      </c>
      <c r="O1080" s="28">
        <v>5117.55</v>
      </c>
      <c r="P1080" s="81">
        <v>5134.25</v>
      </c>
    </row>
    <row r="1081" spans="5:16" x14ac:dyDescent="0.25">
      <c r="E1081" s="78">
        <v>43773</v>
      </c>
      <c r="F1081">
        <v>148427.13</v>
      </c>
      <c r="G1081">
        <v>148826.35</v>
      </c>
      <c r="H1081">
        <v>147452.76999999999</v>
      </c>
      <c r="I1081">
        <v>147967.01999999999</v>
      </c>
      <c r="J1081" s="5"/>
      <c r="L1081" s="80">
        <v>43808</v>
      </c>
      <c r="M1081" s="28">
        <v>5128.0600000000004</v>
      </c>
      <c r="N1081" s="28">
        <v>5152.1899999999996</v>
      </c>
      <c r="O1081" s="28">
        <v>5108.2700000000004</v>
      </c>
      <c r="P1081" s="81">
        <v>5129.92</v>
      </c>
    </row>
    <row r="1082" spans="5:16" x14ac:dyDescent="0.25">
      <c r="E1082" s="78">
        <v>43770</v>
      </c>
      <c r="F1082">
        <v>146085.97</v>
      </c>
      <c r="G1082">
        <v>147709.89000000001</v>
      </c>
      <c r="H1082">
        <v>146045.37</v>
      </c>
      <c r="I1082">
        <v>147439.24</v>
      </c>
      <c r="J1082" s="5"/>
      <c r="L1082" s="80">
        <v>43805</v>
      </c>
      <c r="M1082" s="28">
        <v>5176.3100000000004</v>
      </c>
      <c r="N1082" s="28">
        <v>5194.87</v>
      </c>
      <c r="O1082" s="28">
        <v>5120.6400000000003</v>
      </c>
      <c r="P1082" s="81">
        <v>5128.68</v>
      </c>
    </row>
    <row r="1083" spans="5:16" x14ac:dyDescent="0.25">
      <c r="E1083" s="78">
        <v>43769</v>
      </c>
      <c r="F1083">
        <v>147087.39000000001</v>
      </c>
      <c r="G1083">
        <v>147094.15</v>
      </c>
      <c r="H1083">
        <v>144665.03</v>
      </c>
      <c r="I1083">
        <v>145592.01999999999</v>
      </c>
      <c r="J1083" s="5"/>
      <c r="L1083" s="80">
        <v>43804</v>
      </c>
      <c r="M1083" s="28">
        <v>5203.53</v>
      </c>
      <c r="N1083" s="28">
        <v>5230.75</v>
      </c>
      <c r="O1083" s="28">
        <v>5173.22</v>
      </c>
      <c r="P1083" s="81">
        <v>5183.74</v>
      </c>
    </row>
    <row r="1084" spans="5:16" x14ac:dyDescent="0.25">
      <c r="E1084" s="78">
        <v>43768</v>
      </c>
      <c r="F1084">
        <v>146295.72</v>
      </c>
      <c r="G1084">
        <v>147581.32999999999</v>
      </c>
      <c r="H1084">
        <v>144969.51</v>
      </c>
      <c r="I1084">
        <v>147506.9</v>
      </c>
      <c r="J1084" s="5"/>
      <c r="L1084" s="80">
        <v>43803</v>
      </c>
      <c r="M1084" s="28">
        <v>5197.34</v>
      </c>
      <c r="N1084" s="28">
        <v>5215.8999999999996</v>
      </c>
      <c r="O1084" s="28">
        <v>5181.26</v>
      </c>
      <c r="P1084" s="81">
        <v>5210.95</v>
      </c>
    </row>
    <row r="1085" spans="5:16" x14ac:dyDescent="0.25">
      <c r="E1085" s="78">
        <v>43767</v>
      </c>
      <c r="F1085">
        <v>146830.26999999999</v>
      </c>
      <c r="G1085">
        <v>147134.75</v>
      </c>
      <c r="H1085">
        <v>146018.29999999999</v>
      </c>
      <c r="I1085">
        <v>146681.41</v>
      </c>
      <c r="J1085" s="5"/>
      <c r="L1085" s="80">
        <v>43802</v>
      </c>
      <c r="M1085" s="28">
        <v>5217.1400000000003</v>
      </c>
      <c r="N1085" s="28">
        <v>5221.47</v>
      </c>
      <c r="O1085" s="28">
        <v>5184.97</v>
      </c>
      <c r="P1085" s="81">
        <v>5209.1000000000004</v>
      </c>
    </row>
    <row r="1086" spans="5:16" x14ac:dyDescent="0.25">
      <c r="E1086" s="78">
        <v>43766</v>
      </c>
      <c r="F1086">
        <v>146559.60999999999</v>
      </c>
      <c r="G1086">
        <v>147676.06</v>
      </c>
      <c r="H1086">
        <v>146099.5</v>
      </c>
      <c r="I1086">
        <v>146864.1</v>
      </c>
      <c r="J1086" s="5"/>
      <c r="L1086" s="80">
        <v>43801</v>
      </c>
      <c r="M1086" s="28">
        <v>5271.57</v>
      </c>
      <c r="N1086" s="28">
        <v>5272.81</v>
      </c>
      <c r="O1086" s="28">
        <v>5214.05</v>
      </c>
      <c r="P1086" s="81">
        <v>5232.6000000000004</v>
      </c>
    </row>
    <row r="1087" spans="5:16" x14ac:dyDescent="0.25">
      <c r="E1087" s="78">
        <v>43763</v>
      </c>
      <c r="F1087">
        <v>146302.49</v>
      </c>
      <c r="G1087">
        <v>147317.45000000001</v>
      </c>
      <c r="H1087">
        <v>145707.04999999999</v>
      </c>
      <c r="I1087">
        <v>146248.35999999999</v>
      </c>
      <c r="J1087" s="5"/>
      <c r="L1087" s="80">
        <v>43798</v>
      </c>
      <c r="M1087" s="28">
        <v>5194.25</v>
      </c>
      <c r="N1087" s="28">
        <v>5259.82</v>
      </c>
      <c r="O1087" s="28">
        <v>5181.88</v>
      </c>
      <c r="P1087" s="81">
        <v>5248.69</v>
      </c>
    </row>
    <row r="1088" spans="5:16" x14ac:dyDescent="0.25">
      <c r="E1088" s="78">
        <v>43762</v>
      </c>
      <c r="F1088">
        <v>146803.20000000001</v>
      </c>
      <c r="G1088">
        <v>146992.66</v>
      </c>
      <c r="H1088">
        <v>145186.04</v>
      </c>
      <c r="I1088">
        <v>145882.97</v>
      </c>
      <c r="J1088" s="5"/>
      <c r="L1088" s="80">
        <v>43797</v>
      </c>
      <c r="M1088" s="28">
        <v>5267.37</v>
      </c>
      <c r="N1088" s="28">
        <v>5281</v>
      </c>
      <c r="O1088" s="28">
        <v>5192.3999999999996</v>
      </c>
      <c r="P1088" s="81">
        <v>5192.3999999999996</v>
      </c>
    </row>
    <row r="1089" spans="5:16" x14ac:dyDescent="0.25">
      <c r="E1089" s="78">
        <v>43761</v>
      </c>
      <c r="F1089">
        <v>145612.32</v>
      </c>
      <c r="G1089">
        <v>147155.04999999999</v>
      </c>
      <c r="H1089">
        <v>145504.06</v>
      </c>
      <c r="I1089">
        <v>146471.65</v>
      </c>
      <c r="J1089" s="5"/>
      <c r="L1089" s="80">
        <v>43796</v>
      </c>
      <c r="M1089" s="28">
        <v>5238.87</v>
      </c>
      <c r="N1089" s="28">
        <v>5293.39</v>
      </c>
      <c r="O1089" s="28">
        <v>5237.63</v>
      </c>
      <c r="P1089" s="81">
        <v>5284.72</v>
      </c>
    </row>
    <row r="1090" spans="5:16" x14ac:dyDescent="0.25">
      <c r="E1090" s="78">
        <v>43760</v>
      </c>
      <c r="F1090">
        <v>144529.70000000001</v>
      </c>
      <c r="G1090">
        <v>146444.57999999999</v>
      </c>
      <c r="H1090">
        <v>144313.18</v>
      </c>
      <c r="I1090">
        <v>145808.54</v>
      </c>
      <c r="J1090" s="5"/>
      <c r="L1090" s="80">
        <v>43795</v>
      </c>
      <c r="M1090" s="28">
        <v>5267.99</v>
      </c>
      <c r="N1090" s="28">
        <v>5300.83</v>
      </c>
      <c r="O1090" s="28">
        <v>5242.58</v>
      </c>
      <c r="P1090" s="81">
        <v>5248.16</v>
      </c>
    </row>
    <row r="1091" spans="5:16" x14ac:dyDescent="0.25">
      <c r="E1091" s="78">
        <v>43759</v>
      </c>
      <c r="F1091">
        <v>143014.03</v>
      </c>
      <c r="G1091">
        <v>144692.09</v>
      </c>
      <c r="H1091">
        <v>142655.42000000001</v>
      </c>
      <c r="I1091">
        <v>144692.09</v>
      </c>
      <c r="J1091" s="5"/>
      <c r="L1091" s="80">
        <v>43794</v>
      </c>
      <c r="M1091" s="28">
        <v>5199.83</v>
      </c>
      <c r="N1091" s="28">
        <v>5245.68</v>
      </c>
      <c r="O1091" s="28">
        <v>5193.0200000000004</v>
      </c>
      <c r="P1091" s="81">
        <v>5240.1099999999997</v>
      </c>
    </row>
    <row r="1092" spans="5:16" x14ac:dyDescent="0.25">
      <c r="E1092" s="78">
        <v>43756</v>
      </c>
      <c r="F1092">
        <v>143054.63</v>
      </c>
      <c r="G1092">
        <v>143853.06</v>
      </c>
      <c r="H1092">
        <v>142425.35999999999</v>
      </c>
      <c r="I1092">
        <v>142493.01999999999</v>
      </c>
      <c r="J1092" s="5"/>
      <c r="L1092" s="80">
        <v>43791</v>
      </c>
      <c r="M1092" s="28">
        <v>5200.45</v>
      </c>
      <c r="N1092" s="28">
        <v>5208.51</v>
      </c>
      <c r="O1092" s="28">
        <v>5175.05</v>
      </c>
      <c r="P1092" s="81">
        <v>5203.55</v>
      </c>
    </row>
    <row r="1093" spans="5:16" x14ac:dyDescent="0.25">
      <c r="E1093" s="78">
        <v>43755</v>
      </c>
      <c r="F1093">
        <v>143927.49</v>
      </c>
      <c r="G1093">
        <v>144489.1</v>
      </c>
      <c r="H1093">
        <v>142899</v>
      </c>
      <c r="I1093">
        <v>143345.57999999999</v>
      </c>
      <c r="J1093" s="5"/>
      <c r="L1093" s="80">
        <v>43790</v>
      </c>
      <c r="M1093" s="28">
        <v>5215.32</v>
      </c>
      <c r="N1093" s="28">
        <v>5237.63</v>
      </c>
      <c r="O1093" s="28">
        <v>5188.68</v>
      </c>
      <c r="P1093" s="81">
        <v>5201.07</v>
      </c>
    </row>
    <row r="1094" spans="5:16" x14ac:dyDescent="0.25">
      <c r="E1094" s="78">
        <v>43754</v>
      </c>
      <c r="F1094">
        <v>142175</v>
      </c>
      <c r="G1094">
        <v>143866.6</v>
      </c>
      <c r="H1094">
        <v>141146.51</v>
      </c>
      <c r="I1094">
        <v>143528.28</v>
      </c>
      <c r="J1094" s="5"/>
      <c r="L1094" s="80">
        <v>43788</v>
      </c>
      <c r="M1094" s="28">
        <v>5215.9399999999996</v>
      </c>
      <c r="N1094" s="28">
        <v>5233.29</v>
      </c>
      <c r="O1094" s="28">
        <v>5192.3999999999996</v>
      </c>
      <c r="P1094" s="81">
        <v>5201.07</v>
      </c>
    </row>
    <row r="1095" spans="5:16" x14ac:dyDescent="0.25">
      <c r="E1095" s="78">
        <v>43753</v>
      </c>
      <c r="F1095">
        <v>142974.32999999999</v>
      </c>
      <c r="G1095">
        <v>143630.07999999999</v>
      </c>
      <c r="H1095">
        <v>142161.47</v>
      </c>
      <c r="I1095">
        <v>142161.47</v>
      </c>
      <c r="J1095" s="5"/>
      <c r="L1095" s="80">
        <v>43787</v>
      </c>
      <c r="M1095" s="28">
        <v>5178.76</v>
      </c>
      <c r="N1095" s="28">
        <v>5235.7700000000004</v>
      </c>
      <c r="O1095" s="28">
        <v>5171.95</v>
      </c>
      <c r="P1095" s="81">
        <v>5227.71</v>
      </c>
    </row>
    <row r="1096" spans="5:16" x14ac:dyDescent="0.25">
      <c r="E1096" s="78">
        <v>43752</v>
      </c>
      <c r="F1096">
        <v>141252.98000000001</v>
      </c>
      <c r="G1096">
        <v>142694.26999999999</v>
      </c>
      <c r="H1096">
        <v>141191.5</v>
      </c>
      <c r="I1096">
        <v>142694.26999999999</v>
      </c>
      <c r="J1096" s="5"/>
      <c r="L1096" s="80">
        <v>43783</v>
      </c>
      <c r="M1096" s="28">
        <v>5182.4799999999996</v>
      </c>
      <c r="N1096" s="28">
        <v>5208.51</v>
      </c>
      <c r="O1096" s="28">
        <v>5165.13</v>
      </c>
      <c r="P1096" s="81">
        <v>5204.79</v>
      </c>
    </row>
    <row r="1097" spans="5:16" x14ac:dyDescent="0.25">
      <c r="E1097" s="78">
        <v>43749</v>
      </c>
      <c r="F1097">
        <v>141109.54</v>
      </c>
      <c r="G1097">
        <v>142885.53</v>
      </c>
      <c r="H1097">
        <v>140494.76999999999</v>
      </c>
      <c r="I1097">
        <v>141464.73000000001</v>
      </c>
      <c r="J1097" s="5"/>
      <c r="L1097" s="80">
        <v>43782</v>
      </c>
      <c r="M1097" s="28">
        <v>5184.34</v>
      </c>
      <c r="N1097" s="28">
        <v>5198.59</v>
      </c>
      <c r="O1097" s="28">
        <v>5166.37</v>
      </c>
      <c r="P1097" s="81">
        <v>5173.1899999999996</v>
      </c>
    </row>
    <row r="1098" spans="5:16" x14ac:dyDescent="0.25">
      <c r="E1098" s="78">
        <v>43748</v>
      </c>
      <c r="F1098">
        <v>138418.22</v>
      </c>
      <c r="G1098">
        <v>140160.06</v>
      </c>
      <c r="H1098">
        <v>138302.1</v>
      </c>
      <c r="I1098">
        <v>139777.54</v>
      </c>
      <c r="J1098" s="5"/>
      <c r="L1098" s="80">
        <v>43781</v>
      </c>
      <c r="M1098" s="28">
        <v>5143.45</v>
      </c>
      <c r="N1098" s="28">
        <v>5196.1099999999997</v>
      </c>
      <c r="O1098" s="28">
        <v>5140.3500000000004</v>
      </c>
      <c r="P1098" s="81">
        <v>5172.57</v>
      </c>
    </row>
    <row r="1099" spans="5:16" x14ac:dyDescent="0.25">
      <c r="E1099" s="78">
        <v>43747</v>
      </c>
      <c r="F1099">
        <v>137769.29999999999</v>
      </c>
      <c r="G1099">
        <v>138916.87</v>
      </c>
      <c r="H1099">
        <v>136935.95000000001</v>
      </c>
      <c r="I1099">
        <v>138513.85</v>
      </c>
      <c r="J1099" s="5"/>
      <c r="L1099" s="80">
        <v>43780</v>
      </c>
      <c r="M1099" s="28">
        <v>5171.33</v>
      </c>
      <c r="N1099" s="28">
        <v>5175.67</v>
      </c>
      <c r="O1099" s="28">
        <v>5131.67</v>
      </c>
      <c r="P1099" s="81">
        <v>5152.74</v>
      </c>
    </row>
    <row r="1100" spans="5:16" x14ac:dyDescent="0.25">
      <c r="E1100" s="78">
        <v>43746</v>
      </c>
      <c r="F1100">
        <v>137024.75</v>
      </c>
      <c r="G1100">
        <v>138643.64000000001</v>
      </c>
      <c r="H1100">
        <v>136198.23000000001</v>
      </c>
      <c r="I1100">
        <v>136341.67000000001</v>
      </c>
      <c r="J1100" s="5"/>
      <c r="L1100" s="80">
        <v>43777</v>
      </c>
      <c r="M1100" s="28">
        <v>5106.8900000000003</v>
      </c>
      <c r="N1100" s="28">
        <v>5175.05</v>
      </c>
      <c r="O1100" s="28">
        <v>5098.21</v>
      </c>
      <c r="P1100" s="81">
        <v>5165.75</v>
      </c>
    </row>
    <row r="1101" spans="5:16" x14ac:dyDescent="0.25">
      <c r="E1101" s="78">
        <v>43745</v>
      </c>
      <c r="F1101">
        <v>139688.74</v>
      </c>
      <c r="G1101">
        <v>140112.25</v>
      </c>
      <c r="H1101">
        <v>137134.04</v>
      </c>
      <c r="I1101">
        <v>137441.42000000001</v>
      </c>
      <c r="J1101" s="5"/>
      <c r="L1101" s="80">
        <v>43776</v>
      </c>
      <c r="M1101" s="28">
        <v>5030.0600000000004</v>
      </c>
      <c r="N1101" s="28">
        <v>5092.0200000000004</v>
      </c>
      <c r="O1101" s="28">
        <v>5016.42</v>
      </c>
      <c r="P1101" s="81">
        <v>5085.2</v>
      </c>
    </row>
    <row r="1102" spans="5:16" x14ac:dyDescent="0.25">
      <c r="E1102" s="78">
        <v>43742</v>
      </c>
      <c r="F1102">
        <v>138254.28</v>
      </c>
      <c r="G1102">
        <v>140399.14000000001</v>
      </c>
      <c r="H1102">
        <v>138035.70000000001</v>
      </c>
      <c r="I1102">
        <v>139996.12</v>
      </c>
      <c r="J1102" s="5"/>
      <c r="L1102" s="80">
        <v>43775</v>
      </c>
      <c r="M1102" s="28">
        <v>4956.9399999999996</v>
      </c>
      <c r="N1102" s="28">
        <v>5074.67</v>
      </c>
      <c r="O1102" s="28">
        <v>4935.25</v>
      </c>
      <c r="P1102" s="81">
        <v>5061.04</v>
      </c>
    </row>
    <row r="1103" spans="5:16" x14ac:dyDescent="0.25">
      <c r="E1103" s="78">
        <v>43741</v>
      </c>
      <c r="F1103">
        <v>138322.59</v>
      </c>
      <c r="G1103">
        <v>138978.34</v>
      </c>
      <c r="H1103">
        <v>136437.31</v>
      </c>
      <c r="I1103">
        <v>138787.07999999999</v>
      </c>
      <c r="J1103" s="5"/>
      <c r="L1103" s="80">
        <v>43774</v>
      </c>
      <c r="M1103" s="28">
        <v>4966.8599999999997</v>
      </c>
      <c r="N1103" s="28">
        <v>4994.12</v>
      </c>
      <c r="O1103" s="28">
        <v>4944.55</v>
      </c>
      <c r="P1103" s="81">
        <v>4957.5600000000004</v>
      </c>
    </row>
    <row r="1104" spans="5:16" x14ac:dyDescent="0.25">
      <c r="E1104" s="78">
        <v>43740</v>
      </c>
      <c r="F1104">
        <v>141150.51999999999</v>
      </c>
      <c r="G1104">
        <v>141252.98000000001</v>
      </c>
      <c r="H1104">
        <v>138001.54999999999</v>
      </c>
      <c r="I1104">
        <v>138104.01</v>
      </c>
      <c r="J1104" s="5"/>
      <c r="L1104" s="80">
        <v>43773</v>
      </c>
      <c r="M1104" s="28">
        <v>4941.45</v>
      </c>
      <c r="N1104" s="28">
        <v>4989.78</v>
      </c>
      <c r="O1104" s="28">
        <v>4934.6400000000003</v>
      </c>
      <c r="P1104" s="81">
        <v>4979.87</v>
      </c>
    </row>
    <row r="1105" spans="5:16" x14ac:dyDescent="0.25">
      <c r="E1105" s="78">
        <v>43739</v>
      </c>
      <c r="F1105">
        <v>143807.67999999999</v>
      </c>
      <c r="G1105">
        <v>143923.79999999999</v>
      </c>
      <c r="H1105">
        <v>142059.01</v>
      </c>
      <c r="I1105">
        <v>142134.15</v>
      </c>
      <c r="J1105" s="5"/>
      <c r="L1105" s="80">
        <v>43770</v>
      </c>
      <c r="M1105" s="28">
        <v>4972.43</v>
      </c>
      <c r="N1105" s="28">
        <v>4978.63</v>
      </c>
      <c r="O1105" s="28">
        <v>4927.82</v>
      </c>
      <c r="P1105" s="81">
        <v>4952.6000000000004</v>
      </c>
    </row>
    <row r="1106" spans="5:16" x14ac:dyDescent="0.25">
      <c r="E1106" s="78">
        <v>43738</v>
      </c>
      <c r="F1106">
        <v>144538.57</v>
      </c>
      <c r="G1106">
        <v>144538.57</v>
      </c>
      <c r="H1106">
        <v>143233.9</v>
      </c>
      <c r="I1106">
        <v>143541.28</v>
      </c>
      <c r="J1106" s="5"/>
      <c r="L1106" s="80">
        <v>43769</v>
      </c>
      <c r="M1106" s="28">
        <v>4936.49</v>
      </c>
      <c r="N1106" s="28">
        <v>5012.09</v>
      </c>
      <c r="O1106" s="28">
        <v>4922.24</v>
      </c>
      <c r="P1106" s="81">
        <v>4987.3</v>
      </c>
    </row>
    <row r="1107" spans="5:16" x14ac:dyDescent="0.25">
      <c r="E1107" s="78">
        <v>43735</v>
      </c>
      <c r="F1107">
        <v>144128.72</v>
      </c>
      <c r="G1107">
        <v>144675.18</v>
      </c>
      <c r="H1107">
        <v>143042.64000000001</v>
      </c>
      <c r="I1107">
        <v>144128.72</v>
      </c>
      <c r="J1107" s="5"/>
      <c r="L1107" s="80">
        <v>43768</v>
      </c>
      <c r="M1107" s="28">
        <v>4980.5600000000004</v>
      </c>
      <c r="N1107" s="28">
        <v>5011.63</v>
      </c>
      <c r="O1107" s="28">
        <v>4949.4799999999996</v>
      </c>
      <c r="P1107" s="81">
        <v>4956.9399999999996</v>
      </c>
    </row>
    <row r="1108" spans="5:16" x14ac:dyDescent="0.25">
      <c r="E1108" s="78">
        <v>43734</v>
      </c>
      <c r="F1108">
        <v>143821.34</v>
      </c>
      <c r="G1108">
        <v>144285.82999999999</v>
      </c>
      <c r="H1108">
        <v>142824.04999999999</v>
      </c>
      <c r="I1108">
        <v>143937.46</v>
      </c>
      <c r="J1108" s="5"/>
      <c r="L1108" s="80">
        <v>43767</v>
      </c>
      <c r="M1108" s="28">
        <v>4963.78</v>
      </c>
      <c r="N1108" s="28">
        <v>4979.3100000000004</v>
      </c>
      <c r="O1108" s="28">
        <v>4952.59</v>
      </c>
      <c r="P1108" s="81">
        <v>4970.6099999999997</v>
      </c>
    </row>
    <row r="1109" spans="5:16" x14ac:dyDescent="0.25">
      <c r="E1109" s="78">
        <v>43733</v>
      </c>
      <c r="F1109">
        <v>141369.1</v>
      </c>
      <c r="G1109">
        <v>143179.25</v>
      </c>
      <c r="H1109">
        <v>141082.21</v>
      </c>
      <c r="I1109">
        <v>143063.13</v>
      </c>
      <c r="J1109" s="5"/>
      <c r="L1109" s="80">
        <v>43766</v>
      </c>
      <c r="M1109" s="28">
        <v>4980.5600000000004</v>
      </c>
      <c r="N1109" s="28">
        <v>4984.91</v>
      </c>
      <c r="O1109" s="28">
        <v>4939.54</v>
      </c>
      <c r="P1109" s="81">
        <v>4961.29</v>
      </c>
    </row>
    <row r="1110" spans="5:16" x14ac:dyDescent="0.25">
      <c r="E1110" s="78">
        <v>43732</v>
      </c>
      <c r="F1110">
        <v>144094.57</v>
      </c>
      <c r="G1110">
        <v>144094.57</v>
      </c>
      <c r="H1110">
        <v>141655.99</v>
      </c>
      <c r="I1110">
        <v>142270.76</v>
      </c>
      <c r="J1110" s="5"/>
      <c r="L1110" s="80">
        <v>43763</v>
      </c>
      <c r="M1110" s="28">
        <v>5002.93</v>
      </c>
      <c r="N1110" s="28">
        <v>5014.74</v>
      </c>
      <c r="O1110" s="28">
        <v>4961.91</v>
      </c>
      <c r="P1110" s="81">
        <v>4979.3100000000004</v>
      </c>
    </row>
    <row r="1111" spans="5:16" x14ac:dyDescent="0.25">
      <c r="E1111" s="78">
        <v>43731</v>
      </c>
      <c r="F1111">
        <v>142899.19</v>
      </c>
      <c r="G1111">
        <v>143472.97</v>
      </c>
      <c r="H1111">
        <v>142462.01999999999</v>
      </c>
      <c r="I1111">
        <v>143445.65</v>
      </c>
      <c r="J1111" s="5"/>
      <c r="L1111" s="80">
        <v>43762</v>
      </c>
      <c r="M1111" s="28">
        <v>5009.1499999999996</v>
      </c>
      <c r="N1111" s="28">
        <v>5030.8999999999996</v>
      </c>
      <c r="O1111" s="28">
        <v>4973.1000000000004</v>
      </c>
      <c r="P1111" s="81">
        <v>5022.82</v>
      </c>
    </row>
    <row r="1112" spans="5:16" x14ac:dyDescent="0.25">
      <c r="E1112" s="78">
        <v>43728</v>
      </c>
      <c r="F1112">
        <v>143773.53</v>
      </c>
      <c r="G1112">
        <v>144005.76999999999</v>
      </c>
      <c r="H1112">
        <v>142284.42000000001</v>
      </c>
      <c r="I1112">
        <v>143329.53</v>
      </c>
      <c r="J1112" s="5"/>
      <c r="L1112" s="80">
        <v>43761</v>
      </c>
      <c r="M1112" s="28">
        <v>5079.99</v>
      </c>
      <c r="N1112" s="28">
        <v>5089.9399999999996</v>
      </c>
      <c r="O1112" s="28">
        <v>5011.01</v>
      </c>
      <c r="P1112" s="81">
        <v>5016.6000000000004</v>
      </c>
    </row>
    <row r="1113" spans="5:16" x14ac:dyDescent="0.25">
      <c r="E1113" s="78">
        <v>43727</v>
      </c>
      <c r="F1113">
        <v>144265.34</v>
      </c>
      <c r="G1113">
        <v>145399.24</v>
      </c>
      <c r="H1113">
        <v>142810.39000000001</v>
      </c>
      <c r="I1113">
        <v>143117.76999999999</v>
      </c>
      <c r="J1113" s="5"/>
      <c r="L1113" s="80">
        <v>43760</v>
      </c>
      <c r="M1113" s="28">
        <v>5132.82</v>
      </c>
      <c r="N1113" s="28">
        <v>5132.82</v>
      </c>
      <c r="O1113" s="28">
        <v>5052.6499999999996</v>
      </c>
      <c r="P1113" s="81">
        <v>5075.0200000000004</v>
      </c>
    </row>
    <row r="1114" spans="5:16" x14ac:dyDescent="0.25">
      <c r="E1114" s="78">
        <v>43726</v>
      </c>
      <c r="F1114">
        <v>143718.88</v>
      </c>
      <c r="G1114">
        <v>143718.88</v>
      </c>
      <c r="H1114">
        <v>141977.04</v>
      </c>
      <c r="I1114">
        <v>143377.34</v>
      </c>
      <c r="J1114" s="5"/>
      <c r="L1114" s="80">
        <v>43759</v>
      </c>
      <c r="M1114" s="28">
        <v>5126.6099999999997</v>
      </c>
      <c r="N1114" s="28">
        <v>5165.76</v>
      </c>
      <c r="O1114" s="28">
        <v>5122.26</v>
      </c>
      <c r="P1114" s="81">
        <v>5136.55</v>
      </c>
    </row>
    <row r="1115" spans="5:16" x14ac:dyDescent="0.25">
      <c r="E1115" s="78">
        <v>43725</v>
      </c>
      <c r="F1115">
        <v>141669.66</v>
      </c>
      <c r="G1115">
        <v>143753.03</v>
      </c>
      <c r="H1115">
        <v>141123.20000000001</v>
      </c>
      <c r="I1115">
        <v>143753.03</v>
      </c>
      <c r="J1115" s="5"/>
      <c r="L1115" s="80">
        <v>43756</v>
      </c>
      <c r="M1115" s="28">
        <v>5172.6000000000004</v>
      </c>
      <c r="N1115" s="28">
        <v>5180.05</v>
      </c>
      <c r="O1115" s="28">
        <v>5114.8</v>
      </c>
      <c r="P1115" s="81">
        <v>5117.28</v>
      </c>
    </row>
    <row r="1116" spans="5:16" x14ac:dyDescent="0.25">
      <c r="E1116" s="78">
        <v>43724</v>
      </c>
      <c r="F1116">
        <v>141737.96</v>
      </c>
      <c r="G1116">
        <v>142707.93</v>
      </c>
      <c r="H1116">
        <v>140877.29</v>
      </c>
      <c r="I1116">
        <v>142291.25</v>
      </c>
      <c r="J1116" s="5"/>
      <c r="L1116" s="80">
        <v>43755</v>
      </c>
      <c r="M1116" s="28">
        <v>5155.82</v>
      </c>
      <c r="N1116" s="28">
        <v>5203.67</v>
      </c>
      <c r="O1116" s="28">
        <v>5135.93</v>
      </c>
      <c r="P1116" s="81">
        <v>5180.05</v>
      </c>
    </row>
    <row r="1117" spans="5:16" x14ac:dyDescent="0.25">
      <c r="E1117" s="78">
        <v>43721</v>
      </c>
      <c r="F1117">
        <v>143657.4</v>
      </c>
      <c r="G1117">
        <v>143814.51</v>
      </c>
      <c r="H1117">
        <v>141580.85999999999</v>
      </c>
      <c r="I1117">
        <v>141949.72</v>
      </c>
      <c r="J1117" s="5"/>
      <c r="L1117" s="80">
        <v>43754</v>
      </c>
      <c r="M1117" s="28">
        <v>5195.59</v>
      </c>
      <c r="N1117" s="28">
        <v>5209.88</v>
      </c>
      <c r="O1117" s="28">
        <v>5160.79</v>
      </c>
      <c r="P1117" s="81">
        <v>5164.5200000000004</v>
      </c>
    </row>
    <row r="1118" spans="5:16" x14ac:dyDescent="0.25">
      <c r="E1118" s="78">
        <v>43720</v>
      </c>
      <c r="F1118">
        <v>142967.5</v>
      </c>
      <c r="G1118">
        <v>143712.04999999999</v>
      </c>
      <c r="H1118">
        <v>142250.26999999999</v>
      </c>
      <c r="I1118">
        <v>142926.51</v>
      </c>
      <c r="J1118" s="5"/>
      <c r="L1118" s="80">
        <v>43753</v>
      </c>
      <c r="M1118" s="28">
        <v>5132.82</v>
      </c>
      <c r="N1118" s="28">
        <v>5204.29</v>
      </c>
      <c r="O1118" s="28">
        <v>5128.47</v>
      </c>
      <c r="P1118" s="81">
        <v>5201.8100000000004</v>
      </c>
    </row>
    <row r="1119" spans="5:16" x14ac:dyDescent="0.25">
      <c r="E1119" s="78">
        <v>43719</v>
      </c>
      <c r="F1119">
        <v>141915.56</v>
      </c>
      <c r="G1119">
        <v>143015.31</v>
      </c>
      <c r="H1119">
        <v>141587.69</v>
      </c>
      <c r="I1119">
        <v>142216.12</v>
      </c>
      <c r="J1119" s="5"/>
      <c r="L1119" s="80">
        <v>43752</v>
      </c>
      <c r="M1119" s="28">
        <v>5114.8</v>
      </c>
      <c r="N1119" s="28">
        <v>5149.6000000000004</v>
      </c>
      <c r="O1119" s="28">
        <v>5111.07</v>
      </c>
      <c r="P1119" s="81">
        <v>5134.0600000000004</v>
      </c>
    </row>
    <row r="1120" spans="5:16" x14ac:dyDescent="0.25">
      <c r="E1120" s="78">
        <v>43718</v>
      </c>
      <c r="F1120">
        <v>141382.76</v>
      </c>
      <c r="G1120">
        <v>142291.25</v>
      </c>
      <c r="H1120">
        <v>140330.82999999999</v>
      </c>
      <c r="I1120">
        <v>141362.26999999999</v>
      </c>
      <c r="J1120" s="5"/>
      <c r="L1120" s="80">
        <v>43749</v>
      </c>
      <c r="M1120" s="28">
        <v>5091.18</v>
      </c>
      <c r="N1120" s="28">
        <v>5135.93</v>
      </c>
      <c r="O1120" s="28">
        <v>5078.75</v>
      </c>
      <c r="P1120" s="81">
        <v>5111.07</v>
      </c>
    </row>
    <row r="1121" spans="5:16" x14ac:dyDescent="0.25">
      <c r="E1121" s="78">
        <v>43717</v>
      </c>
      <c r="F1121">
        <v>142079.5</v>
      </c>
      <c r="G1121">
        <v>143227.07</v>
      </c>
      <c r="H1121">
        <v>141164.18</v>
      </c>
      <c r="I1121">
        <v>141840.42000000001</v>
      </c>
      <c r="J1121" s="5"/>
      <c r="L1121" s="80">
        <v>43748</v>
      </c>
      <c r="M1121" s="28">
        <v>5106.72</v>
      </c>
      <c r="N1121" s="28">
        <v>5150.22</v>
      </c>
      <c r="O1121" s="28">
        <v>5090.5600000000004</v>
      </c>
      <c r="P1121" s="81">
        <v>5116.04</v>
      </c>
    </row>
    <row r="1122" spans="5:16" x14ac:dyDescent="0.25">
      <c r="E1122" s="78">
        <v>43714</v>
      </c>
      <c r="F1122">
        <v>140706.51999999999</v>
      </c>
      <c r="G1122">
        <v>141751.63</v>
      </c>
      <c r="H1122">
        <v>140542.57999999999</v>
      </c>
      <c r="I1122">
        <v>141519.38</v>
      </c>
      <c r="J1122" s="5"/>
      <c r="L1122" s="80">
        <v>43747</v>
      </c>
      <c r="M1122" s="28">
        <v>5077.51</v>
      </c>
      <c r="N1122" s="28">
        <v>5117.28</v>
      </c>
      <c r="O1122" s="28">
        <v>5067.57</v>
      </c>
      <c r="P1122" s="81">
        <v>5115.42</v>
      </c>
    </row>
    <row r="1123" spans="5:16" x14ac:dyDescent="0.25">
      <c r="E1123" s="78">
        <v>43713</v>
      </c>
      <c r="F1123">
        <v>139757.04999999999</v>
      </c>
      <c r="G1123">
        <v>141908.73000000001</v>
      </c>
      <c r="H1123">
        <v>139757.04999999999</v>
      </c>
      <c r="I1123">
        <v>140139.57</v>
      </c>
      <c r="J1123" s="5"/>
      <c r="L1123" s="80">
        <v>43746</v>
      </c>
      <c r="M1123" s="28">
        <v>5119.1499999999996</v>
      </c>
      <c r="N1123" s="28">
        <v>5119.7700000000004</v>
      </c>
      <c r="O1123" s="28">
        <v>5071.29</v>
      </c>
      <c r="P1123" s="81">
        <v>5097.3999999999996</v>
      </c>
    </row>
    <row r="1124" spans="5:16" x14ac:dyDescent="0.25">
      <c r="E1124" s="78">
        <v>43712</v>
      </c>
      <c r="F1124">
        <v>138923.70000000001</v>
      </c>
      <c r="G1124">
        <v>139142.28</v>
      </c>
      <c r="H1124">
        <v>137905.92000000001</v>
      </c>
      <c r="I1124">
        <v>138793.91</v>
      </c>
      <c r="J1124" s="5"/>
      <c r="L1124" s="80">
        <v>43745</v>
      </c>
      <c r="M1124" s="28">
        <v>5066.32</v>
      </c>
      <c r="N1124" s="28">
        <v>5117.28</v>
      </c>
      <c r="O1124" s="28">
        <v>5053.2700000000004</v>
      </c>
      <c r="P1124" s="81">
        <v>5112.93</v>
      </c>
    </row>
    <row r="1125" spans="5:16" x14ac:dyDescent="0.25">
      <c r="E1125" s="78">
        <v>43711</v>
      </c>
      <c r="F1125">
        <v>137803.45000000001</v>
      </c>
      <c r="G1125">
        <v>139483.82</v>
      </c>
      <c r="H1125">
        <v>136485.12</v>
      </c>
      <c r="I1125">
        <v>137161.35999999999</v>
      </c>
      <c r="J1125" s="5"/>
      <c r="L1125" s="80">
        <v>43742</v>
      </c>
      <c r="M1125" s="28">
        <v>5081.24</v>
      </c>
      <c r="N1125" s="28">
        <v>5090.5600000000004</v>
      </c>
      <c r="O1125" s="28">
        <v>5043.95</v>
      </c>
      <c r="P1125" s="81">
        <v>5051.41</v>
      </c>
    </row>
    <row r="1126" spans="5:16" x14ac:dyDescent="0.25">
      <c r="E1126" s="78">
        <v>43710</v>
      </c>
      <c r="F1126">
        <v>139360.85999999999</v>
      </c>
      <c r="G1126">
        <v>139716.06</v>
      </c>
      <c r="H1126">
        <v>138063.01999999999</v>
      </c>
      <c r="I1126">
        <v>138493.35999999999</v>
      </c>
      <c r="J1126" s="5"/>
      <c r="L1126" s="80">
        <v>43741</v>
      </c>
      <c r="M1126" s="28">
        <v>5134.6899999999996</v>
      </c>
      <c r="N1126" s="28">
        <v>5143.3900000000003</v>
      </c>
      <c r="O1126" s="28">
        <v>5074.3999999999996</v>
      </c>
      <c r="P1126" s="81">
        <v>5087.45</v>
      </c>
    </row>
    <row r="1127" spans="5:16" x14ac:dyDescent="0.25">
      <c r="E1127" s="78">
        <v>43707</v>
      </c>
      <c r="F1127">
        <v>139347.20000000001</v>
      </c>
      <c r="G1127">
        <v>139811.69</v>
      </c>
      <c r="H1127">
        <v>138472.87</v>
      </c>
      <c r="I1127">
        <v>139661.42000000001</v>
      </c>
      <c r="J1127" s="5"/>
      <c r="L1127" s="80">
        <v>43740</v>
      </c>
      <c r="M1127" s="28">
        <v>5204.29</v>
      </c>
      <c r="N1127" s="28">
        <v>5209.26</v>
      </c>
      <c r="O1127" s="28">
        <v>5141.5200000000004</v>
      </c>
      <c r="P1127" s="81">
        <v>5142.1400000000003</v>
      </c>
    </row>
    <row r="1128" spans="5:16" x14ac:dyDescent="0.25">
      <c r="E1128" s="78">
        <v>43706</v>
      </c>
      <c r="F1128">
        <v>135385.37</v>
      </c>
      <c r="G1128">
        <v>138787.07999999999</v>
      </c>
      <c r="H1128">
        <v>135385.37</v>
      </c>
      <c r="I1128">
        <v>138732.44</v>
      </c>
      <c r="J1128" s="5"/>
      <c r="L1128" s="80">
        <v>43739</v>
      </c>
      <c r="M1128" s="28">
        <v>5190</v>
      </c>
      <c r="N1128" s="28">
        <v>5212.37</v>
      </c>
      <c r="O1128" s="28">
        <v>5173.22</v>
      </c>
      <c r="P1128" s="81">
        <v>5178.8100000000004</v>
      </c>
    </row>
    <row r="1129" spans="5:16" x14ac:dyDescent="0.25">
      <c r="E1129" s="78">
        <v>43705</v>
      </c>
      <c r="F1129">
        <v>132926.29999999999</v>
      </c>
      <c r="G1129">
        <v>135303.4</v>
      </c>
      <c r="H1129">
        <v>132386.67000000001</v>
      </c>
      <c r="I1129">
        <v>134511.04000000001</v>
      </c>
      <c r="J1129" s="5"/>
      <c r="L1129" s="80">
        <v>43738</v>
      </c>
      <c r="M1129" s="28">
        <v>5178.8100000000004</v>
      </c>
      <c r="N1129" s="28">
        <v>5196.21</v>
      </c>
      <c r="O1129" s="28">
        <v>5160.17</v>
      </c>
      <c r="P1129" s="81">
        <v>5171.97</v>
      </c>
    </row>
    <row r="1130" spans="5:16" x14ac:dyDescent="0.25">
      <c r="E1130" s="78">
        <v>43704</v>
      </c>
      <c r="F1130">
        <v>132106.60999999999</v>
      </c>
      <c r="G1130">
        <v>134722.79</v>
      </c>
      <c r="H1130">
        <v>131710.43</v>
      </c>
      <c r="I1130">
        <v>133650.35999999999</v>
      </c>
      <c r="J1130" s="5"/>
      <c r="L1130" s="80">
        <v>43735</v>
      </c>
      <c r="M1130" s="28">
        <v>5191.2700000000004</v>
      </c>
      <c r="N1130" s="28">
        <v>5196.26</v>
      </c>
      <c r="O1130" s="28">
        <v>5168.21</v>
      </c>
      <c r="P1130" s="81">
        <v>5180.05</v>
      </c>
    </row>
    <row r="1131" spans="5:16" x14ac:dyDescent="0.25">
      <c r="E1131" s="78">
        <v>43703</v>
      </c>
      <c r="F1131">
        <v>135098.48000000001</v>
      </c>
      <c r="G1131">
        <v>135521.99</v>
      </c>
      <c r="H1131">
        <v>130631.17</v>
      </c>
      <c r="I1131">
        <v>131082</v>
      </c>
      <c r="J1131" s="5"/>
      <c r="L1131" s="80">
        <v>43734</v>
      </c>
      <c r="M1131" s="28">
        <v>5171.33</v>
      </c>
      <c r="N1131" s="28">
        <v>5202.49</v>
      </c>
      <c r="O1131" s="28">
        <v>5139.54</v>
      </c>
      <c r="P1131" s="81">
        <v>5199.38</v>
      </c>
    </row>
    <row r="1132" spans="5:16" x14ac:dyDescent="0.25">
      <c r="E1132" s="78">
        <v>43700</v>
      </c>
      <c r="F1132">
        <v>137981.04999999999</v>
      </c>
      <c r="G1132">
        <v>137987.88</v>
      </c>
      <c r="H1132">
        <v>133233.69</v>
      </c>
      <c r="I1132">
        <v>134422.24</v>
      </c>
      <c r="J1132" s="5"/>
      <c r="L1132" s="80">
        <v>43733</v>
      </c>
      <c r="M1132" s="28">
        <v>5222.4399999999996</v>
      </c>
      <c r="N1132" s="28">
        <v>5229.92</v>
      </c>
      <c r="O1132" s="28">
        <v>5167.59</v>
      </c>
      <c r="P1132" s="81">
        <v>5174.4399999999996</v>
      </c>
    </row>
    <row r="1133" spans="5:16" x14ac:dyDescent="0.25">
      <c r="E1133" s="78">
        <v>43699</v>
      </c>
      <c r="F1133">
        <v>139258.4</v>
      </c>
      <c r="G1133">
        <v>139920.99</v>
      </c>
      <c r="H1133">
        <v>137461.92000000001</v>
      </c>
      <c r="I1133">
        <v>137721.49</v>
      </c>
      <c r="J1133" s="5"/>
      <c r="L1133" s="80">
        <v>43732</v>
      </c>
      <c r="M1133" s="28">
        <v>5180.68</v>
      </c>
      <c r="N1133" s="28">
        <v>5218.08</v>
      </c>
      <c r="O1133" s="28">
        <v>5178.18</v>
      </c>
      <c r="P1133" s="81">
        <v>5191.2700000000004</v>
      </c>
    </row>
    <row r="1134" spans="5:16" x14ac:dyDescent="0.25">
      <c r="E1134" s="78">
        <v>43698</v>
      </c>
      <c r="F1134">
        <v>137434.59</v>
      </c>
      <c r="G1134">
        <v>139709.23000000001</v>
      </c>
      <c r="H1134">
        <v>136915.46</v>
      </c>
      <c r="I1134">
        <v>139552.13</v>
      </c>
      <c r="J1134" s="5"/>
      <c r="L1134" s="80">
        <v>43731</v>
      </c>
      <c r="M1134" s="28">
        <v>5173.82</v>
      </c>
      <c r="N1134" s="28">
        <v>5219.32</v>
      </c>
      <c r="O1134" s="28">
        <v>5168.83</v>
      </c>
      <c r="P1134" s="81">
        <v>5192.5200000000004</v>
      </c>
    </row>
    <row r="1135" spans="5:16" x14ac:dyDescent="0.25">
      <c r="E1135" s="78">
        <v>43697</v>
      </c>
      <c r="F1135">
        <v>136847.15</v>
      </c>
      <c r="G1135">
        <v>137468.75</v>
      </c>
      <c r="H1135">
        <v>134647.65</v>
      </c>
      <c r="I1135">
        <v>136246.04</v>
      </c>
      <c r="J1135" s="5"/>
      <c r="L1135" s="80">
        <v>43728</v>
      </c>
      <c r="M1135" s="28">
        <v>5190.03</v>
      </c>
      <c r="N1135" s="28">
        <v>5218.7</v>
      </c>
      <c r="O1135" s="28">
        <v>5170.7</v>
      </c>
      <c r="P1135" s="81">
        <v>5175.07</v>
      </c>
    </row>
    <row r="1136" spans="5:16" x14ac:dyDescent="0.25">
      <c r="E1136" s="78">
        <v>43696</v>
      </c>
      <c r="F1136">
        <v>139155.94</v>
      </c>
      <c r="G1136">
        <v>139190.1</v>
      </c>
      <c r="H1136">
        <v>136170.91</v>
      </c>
      <c r="I1136">
        <v>136860.81</v>
      </c>
      <c r="J1136" s="5"/>
      <c r="L1136" s="80">
        <v>43727</v>
      </c>
      <c r="M1136" s="28">
        <v>5155.12</v>
      </c>
      <c r="N1136" s="28">
        <v>5199.38</v>
      </c>
      <c r="O1136" s="28">
        <v>5145.7700000000004</v>
      </c>
      <c r="P1136" s="81">
        <v>5199.38</v>
      </c>
    </row>
    <row r="1137" spans="5:16" x14ac:dyDescent="0.25">
      <c r="E1137" s="78">
        <v>43693</v>
      </c>
      <c r="F1137">
        <v>137707.82</v>
      </c>
      <c r="G1137">
        <v>138486.53</v>
      </c>
      <c r="H1137">
        <v>136437.31</v>
      </c>
      <c r="I1137">
        <v>137796.62</v>
      </c>
      <c r="J1137" s="5"/>
      <c r="L1137" s="80">
        <v>43726</v>
      </c>
      <c r="M1137" s="28">
        <v>5086.55</v>
      </c>
      <c r="N1137" s="28">
        <v>5132.68</v>
      </c>
      <c r="O1137" s="28">
        <v>5080.32</v>
      </c>
      <c r="P1137" s="81">
        <v>5128.9399999999996</v>
      </c>
    </row>
    <row r="1138" spans="5:16" x14ac:dyDescent="0.25">
      <c r="E1138" s="78">
        <v>43692</v>
      </c>
      <c r="F1138">
        <v>138664.13</v>
      </c>
      <c r="G1138">
        <v>139442.82999999999</v>
      </c>
      <c r="H1138">
        <v>135166.79</v>
      </c>
      <c r="I1138">
        <v>136450.97</v>
      </c>
      <c r="J1138" s="5"/>
      <c r="L1138" s="80">
        <v>43725</v>
      </c>
      <c r="M1138" s="28">
        <v>5107.12</v>
      </c>
      <c r="N1138" s="28">
        <v>5135.8</v>
      </c>
      <c r="O1138" s="28">
        <v>5080.9399999999996</v>
      </c>
      <c r="P1138" s="81">
        <v>5085.93</v>
      </c>
    </row>
    <row r="1139" spans="5:16" x14ac:dyDescent="0.25">
      <c r="E1139" s="78">
        <v>43691</v>
      </c>
      <c r="F1139">
        <v>140460.60999999999</v>
      </c>
      <c r="G1139">
        <v>140877.29</v>
      </c>
      <c r="H1139">
        <v>137735.15</v>
      </c>
      <c r="I1139">
        <v>137878.59</v>
      </c>
      <c r="J1139" s="5"/>
      <c r="L1139" s="80">
        <v>43724</v>
      </c>
      <c r="M1139" s="28">
        <v>5105.25</v>
      </c>
      <c r="N1139" s="28">
        <v>5122.7</v>
      </c>
      <c r="O1139" s="28">
        <v>5084.68</v>
      </c>
      <c r="P1139" s="81">
        <v>5092.16</v>
      </c>
    </row>
    <row r="1140" spans="5:16" x14ac:dyDescent="0.25">
      <c r="E1140" s="78">
        <v>43690</v>
      </c>
      <c r="F1140">
        <v>139676.04999999999</v>
      </c>
      <c r="G1140">
        <v>143107.65</v>
      </c>
      <c r="H1140">
        <v>139469.32</v>
      </c>
      <c r="I1140">
        <v>142701.1</v>
      </c>
      <c r="J1140" s="5"/>
      <c r="L1140" s="80">
        <v>43721</v>
      </c>
      <c r="M1140" s="28">
        <v>5050.3999999999996</v>
      </c>
      <c r="N1140" s="28">
        <v>5110.24</v>
      </c>
      <c r="O1140" s="28">
        <v>5044.79</v>
      </c>
      <c r="P1140" s="81">
        <v>5095.8999999999996</v>
      </c>
    </row>
    <row r="1141" spans="5:16" x14ac:dyDescent="0.25">
      <c r="E1141" s="78">
        <v>43689</v>
      </c>
      <c r="F1141">
        <v>141950</v>
      </c>
      <c r="G1141">
        <v>142018.91</v>
      </c>
      <c r="H1141">
        <v>139979.24</v>
      </c>
      <c r="I1141">
        <v>140144.62</v>
      </c>
      <c r="J1141" s="5"/>
      <c r="L1141" s="80">
        <v>43720</v>
      </c>
      <c r="M1141" s="28">
        <v>5048.53</v>
      </c>
      <c r="N1141" s="28">
        <v>5080.32</v>
      </c>
      <c r="O1141" s="28">
        <v>5026.09</v>
      </c>
      <c r="P1141" s="81">
        <v>5065.9799999999996</v>
      </c>
    </row>
    <row r="1142" spans="5:16" x14ac:dyDescent="0.25">
      <c r="E1142" s="78">
        <v>43686</v>
      </c>
      <c r="F1142">
        <v>143052.53</v>
      </c>
      <c r="G1142">
        <v>144609.84</v>
      </c>
      <c r="H1142">
        <v>142714.88</v>
      </c>
      <c r="I1142">
        <v>143231.69</v>
      </c>
      <c r="J1142" s="5"/>
      <c r="L1142" s="80">
        <v>43719</v>
      </c>
      <c r="M1142" s="28">
        <v>5105.25</v>
      </c>
      <c r="N1142" s="28">
        <v>5108.99</v>
      </c>
      <c r="O1142" s="28">
        <v>5057.88</v>
      </c>
      <c r="P1142" s="81">
        <v>5078.45</v>
      </c>
    </row>
    <row r="1143" spans="5:16" x14ac:dyDescent="0.25">
      <c r="E1143" s="78">
        <v>43685</v>
      </c>
      <c r="F1143">
        <v>142363.45000000001</v>
      </c>
      <c r="G1143">
        <v>143996.56</v>
      </c>
      <c r="H1143">
        <v>142005.13</v>
      </c>
      <c r="I1143">
        <v>143996.56</v>
      </c>
      <c r="J1143" s="5"/>
      <c r="L1143" s="80">
        <v>43718</v>
      </c>
      <c r="M1143" s="28">
        <v>5110.24</v>
      </c>
      <c r="N1143" s="28">
        <v>5155.12</v>
      </c>
      <c r="O1143" s="28">
        <v>5092.16</v>
      </c>
      <c r="P1143" s="81">
        <v>5094.6499999999996</v>
      </c>
    </row>
    <row r="1144" spans="5:16" x14ac:dyDescent="0.25">
      <c r="E1144" s="78">
        <v>43684</v>
      </c>
      <c r="F1144">
        <v>141329.82999999999</v>
      </c>
      <c r="G1144">
        <v>142087.82</v>
      </c>
      <c r="H1144">
        <v>138511.51</v>
      </c>
      <c r="I1144">
        <v>141770.84</v>
      </c>
      <c r="J1144" s="5"/>
      <c r="L1144" s="80">
        <v>43717</v>
      </c>
      <c r="M1144" s="28">
        <v>5052.8900000000003</v>
      </c>
      <c r="N1144" s="28">
        <v>5123.95</v>
      </c>
      <c r="O1144" s="28">
        <v>5052.8900000000003</v>
      </c>
      <c r="P1144" s="81">
        <v>5112.1099999999997</v>
      </c>
    </row>
    <row r="1145" spans="5:16" x14ac:dyDescent="0.25">
      <c r="E1145" s="78">
        <v>43683</v>
      </c>
      <c r="F1145">
        <v>139262.6</v>
      </c>
      <c r="G1145">
        <v>141130</v>
      </c>
      <c r="H1145">
        <v>139145.46</v>
      </c>
      <c r="I1145">
        <v>141067.98000000001</v>
      </c>
      <c r="J1145" s="5"/>
      <c r="L1145" s="80">
        <v>43714</v>
      </c>
      <c r="M1145" s="28">
        <v>5113.9799999999996</v>
      </c>
      <c r="N1145" s="28">
        <v>5115.8500000000004</v>
      </c>
      <c r="O1145" s="28">
        <v>5062.24</v>
      </c>
      <c r="P1145" s="81">
        <v>5072.21</v>
      </c>
    </row>
    <row r="1146" spans="5:16" x14ac:dyDescent="0.25">
      <c r="E1146" s="78">
        <v>43682</v>
      </c>
      <c r="F1146">
        <v>139614.03</v>
      </c>
      <c r="G1146">
        <v>139765.63</v>
      </c>
      <c r="H1146">
        <v>137415.87</v>
      </c>
      <c r="I1146">
        <v>137760.41</v>
      </c>
      <c r="J1146" s="5"/>
      <c r="L1146" s="80">
        <v>43713</v>
      </c>
      <c r="M1146" s="28">
        <v>5099.0200000000004</v>
      </c>
      <c r="N1146" s="28">
        <v>5137.67</v>
      </c>
      <c r="O1146" s="28">
        <v>5081.5600000000004</v>
      </c>
      <c r="P1146" s="81">
        <v>5128.9399999999996</v>
      </c>
    </row>
    <row r="1147" spans="5:16" x14ac:dyDescent="0.25">
      <c r="E1147" s="78">
        <v>43679</v>
      </c>
      <c r="F1147">
        <v>140034.37</v>
      </c>
      <c r="G1147">
        <v>142446.14000000001</v>
      </c>
      <c r="H1147">
        <v>139793.19</v>
      </c>
      <c r="I1147">
        <v>141874.21</v>
      </c>
      <c r="J1147" s="5"/>
      <c r="L1147" s="80">
        <v>43712</v>
      </c>
      <c r="M1147" s="28">
        <v>5164.47</v>
      </c>
      <c r="N1147" s="28">
        <v>5185.66</v>
      </c>
      <c r="O1147" s="28">
        <v>5106.5</v>
      </c>
      <c r="P1147" s="81">
        <v>5112.7299999999996</v>
      </c>
    </row>
    <row r="1148" spans="5:16" x14ac:dyDescent="0.25">
      <c r="E1148" s="78">
        <v>43678</v>
      </c>
      <c r="F1148">
        <v>141123.10999999999</v>
      </c>
      <c r="G1148">
        <v>143707.15</v>
      </c>
      <c r="H1148">
        <v>140571.85</v>
      </c>
      <c r="I1148">
        <v>140571.85</v>
      </c>
      <c r="J1148" s="5"/>
      <c r="L1148" s="80">
        <v>43711</v>
      </c>
      <c r="M1148" s="28">
        <v>5217.45</v>
      </c>
      <c r="N1148" s="28">
        <v>5227.43</v>
      </c>
      <c r="O1148" s="28">
        <v>5183.79</v>
      </c>
      <c r="P1148" s="81">
        <v>5203.74</v>
      </c>
    </row>
    <row r="1149" spans="5:16" x14ac:dyDescent="0.25">
      <c r="E1149" s="78">
        <v>43677</v>
      </c>
      <c r="F1149">
        <v>142466.81</v>
      </c>
      <c r="G1149">
        <v>142797.57</v>
      </c>
      <c r="H1149">
        <v>139303.95000000001</v>
      </c>
      <c r="I1149">
        <v>140434.03</v>
      </c>
      <c r="J1149" s="5"/>
      <c r="L1149" s="80">
        <v>43710</v>
      </c>
      <c r="M1149" s="28">
        <v>5175.07</v>
      </c>
      <c r="N1149" s="28">
        <v>5231.17</v>
      </c>
      <c r="O1149" s="28">
        <v>5171.33</v>
      </c>
      <c r="P1149" s="81">
        <v>5227.43</v>
      </c>
    </row>
    <row r="1150" spans="5:16" x14ac:dyDescent="0.25">
      <c r="E1150" s="78">
        <v>43676</v>
      </c>
      <c r="F1150">
        <v>142707.99</v>
      </c>
      <c r="G1150">
        <v>143121.44</v>
      </c>
      <c r="H1150">
        <v>141688.15</v>
      </c>
      <c r="I1150">
        <v>142225.64000000001</v>
      </c>
      <c r="J1150" s="5"/>
      <c r="L1150" s="80">
        <v>43707</v>
      </c>
      <c r="M1150" s="28">
        <v>5182.55</v>
      </c>
      <c r="N1150" s="28">
        <v>5200.62</v>
      </c>
      <c r="O1150" s="28">
        <v>5147.6400000000003</v>
      </c>
      <c r="P1150" s="81">
        <v>5170.7</v>
      </c>
    </row>
    <row r="1151" spans="5:16" x14ac:dyDescent="0.25">
      <c r="E1151" s="78">
        <v>43675</v>
      </c>
      <c r="F1151">
        <v>142384.12</v>
      </c>
      <c r="G1151">
        <v>143259.25</v>
      </c>
      <c r="H1151">
        <v>141557.23000000001</v>
      </c>
      <c r="I1151">
        <v>143245.47</v>
      </c>
      <c r="J1151" s="5"/>
      <c r="L1151" s="80">
        <v>43706</v>
      </c>
      <c r="M1151" s="28">
        <v>5190.63</v>
      </c>
      <c r="N1151" s="28">
        <v>5214.3500000000004</v>
      </c>
      <c r="O1151" s="28">
        <v>5171.91</v>
      </c>
      <c r="P1151" s="81">
        <v>5204.3599999999997</v>
      </c>
    </row>
    <row r="1152" spans="5:16" x14ac:dyDescent="0.25">
      <c r="E1152" s="78">
        <v>43672</v>
      </c>
      <c r="F1152">
        <v>142459.92000000001</v>
      </c>
      <c r="G1152">
        <v>142818.23999999999</v>
      </c>
      <c r="H1152">
        <v>141212.69</v>
      </c>
      <c r="I1152">
        <v>142067.15</v>
      </c>
      <c r="J1152" s="5"/>
      <c r="L1152" s="80">
        <v>43705</v>
      </c>
      <c r="M1152" s="28">
        <v>5181.2299999999996</v>
      </c>
      <c r="N1152" s="28">
        <v>5211.8500000000004</v>
      </c>
      <c r="O1152" s="28">
        <v>5163.1000000000004</v>
      </c>
      <c r="P1152" s="81">
        <v>5211.8500000000004</v>
      </c>
    </row>
    <row r="1153" spans="5:16" x14ac:dyDescent="0.25">
      <c r="E1153" s="78">
        <v>43671</v>
      </c>
      <c r="F1153">
        <v>144210.18</v>
      </c>
      <c r="G1153">
        <v>144485.81</v>
      </c>
      <c r="H1153">
        <v>141474.54</v>
      </c>
      <c r="I1153">
        <v>141929.32999999999</v>
      </c>
      <c r="J1153" s="5"/>
      <c r="L1153" s="80">
        <v>43704</v>
      </c>
      <c r="M1153" s="28">
        <v>5188.7299999999996</v>
      </c>
      <c r="N1153" s="28">
        <v>5243.73</v>
      </c>
      <c r="O1153" s="28">
        <v>5151.8500000000004</v>
      </c>
      <c r="P1153" s="81">
        <v>5159.3500000000004</v>
      </c>
    </row>
    <row r="1154" spans="5:16" x14ac:dyDescent="0.25">
      <c r="E1154" s="78">
        <v>43670</v>
      </c>
      <c r="F1154">
        <v>143465.98000000001</v>
      </c>
      <c r="G1154">
        <v>144658.07999999999</v>
      </c>
      <c r="H1154">
        <v>143452.19</v>
      </c>
      <c r="I1154">
        <v>143645.14000000001</v>
      </c>
      <c r="J1154" s="5"/>
      <c r="L1154" s="80">
        <v>43703</v>
      </c>
      <c r="M1154" s="28">
        <v>5134.9799999999996</v>
      </c>
      <c r="N1154" s="28">
        <v>5212.4799999999996</v>
      </c>
      <c r="O1154" s="28">
        <v>5128.1000000000004</v>
      </c>
      <c r="P1154" s="81">
        <v>5194.3500000000004</v>
      </c>
    </row>
    <row r="1155" spans="5:16" x14ac:dyDescent="0.25">
      <c r="E1155" s="78">
        <v>43669</v>
      </c>
      <c r="F1155">
        <v>144175.73000000001</v>
      </c>
      <c r="G1155">
        <v>144568.5</v>
      </c>
      <c r="H1155">
        <v>143059.42000000001</v>
      </c>
      <c r="I1155">
        <v>143782.95000000001</v>
      </c>
      <c r="J1155" s="5"/>
      <c r="L1155" s="80">
        <v>43700</v>
      </c>
      <c r="M1155" s="28">
        <v>5100.6000000000004</v>
      </c>
      <c r="N1155" s="28">
        <v>5166.2299999999996</v>
      </c>
      <c r="O1155" s="28">
        <v>5064.9799999999996</v>
      </c>
      <c r="P1155" s="81">
        <v>5153.7299999999996</v>
      </c>
    </row>
    <row r="1156" spans="5:16" x14ac:dyDescent="0.25">
      <c r="E1156" s="78">
        <v>43668</v>
      </c>
      <c r="F1156">
        <v>143390.18</v>
      </c>
      <c r="G1156">
        <v>144334.21</v>
      </c>
      <c r="H1156">
        <v>143252.35999999999</v>
      </c>
      <c r="I1156">
        <v>143948.32999999999</v>
      </c>
      <c r="J1156" s="5"/>
      <c r="L1156" s="80">
        <v>43699</v>
      </c>
      <c r="M1156" s="28">
        <v>5043.7299999999996</v>
      </c>
      <c r="N1156" s="28">
        <v>5104.9799999999996</v>
      </c>
      <c r="O1156" s="28">
        <v>5024.9799999999996</v>
      </c>
      <c r="P1156" s="81">
        <v>5089.9799999999996</v>
      </c>
    </row>
    <row r="1157" spans="5:16" x14ac:dyDescent="0.25">
      <c r="E1157" s="78">
        <v>43665</v>
      </c>
      <c r="F1157">
        <v>145388.5</v>
      </c>
      <c r="G1157">
        <v>145464.29999999999</v>
      </c>
      <c r="H1157">
        <v>142859.59</v>
      </c>
      <c r="I1157">
        <v>142859.59</v>
      </c>
      <c r="J1157" s="5"/>
      <c r="L1157" s="80">
        <v>43698</v>
      </c>
      <c r="M1157" s="28">
        <v>5051.24</v>
      </c>
      <c r="N1157" s="28">
        <v>5065.0200000000004</v>
      </c>
      <c r="O1157" s="28">
        <v>5034.32</v>
      </c>
      <c r="P1157" s="81">
        <v>5048.1000000000004</v>
      </c>
    </row>
    <row r="1158" spans="5:16" x14ac:dyDescent="0.25">
      <c r="E1158" s="78">
        <v>43664</v>
      </c>
      <c r="F1158">
        <v>143527.99</v>
      </c>
      <c r="G1158">
        <v>145168</v>
      </c>
      <c r="H1158">
        <v>143479.76</v>
      </c>
      <c r="I1158">
        <v>145168</v>
      </c>
      <c r="J1158" s="5"/>
      <c r="L1158" s="80">
        <v>43697</v>
      </c>
      <c r="M1158" s="28">
        <v>5100.1099999999997</v>
      </c>
      <c r="N1158" s="28">
        <v>5110.13</v>
      </c>
      <c r="O1158" s="28">
        <v>5049.9799999999996</v>
      </c>
      <c r="P1158" s="81">
        <v>5083.1899999999996</v>
      </c>
    </row>
    <row r="1159" spans="5:16" x14ac:dyDescent="0.25">
      <c r="E1159" s="78">
        <v>43663</v>
      </c>
      <c r="F1159">
        <v>143886.31</v>
      </c>
      <c r="G1159">
        <v>144602.95000000001</v>
      </c>
      <c r="H1159">
        <v>143514.21</v>
      </c>
      <c r="I1159">
        <v>143769.17000000001</v>
      </c>
      <c r="J1159" s="5"/>
      <c r="L1159" s="80">
        <v>43696</v>
      </c>
      <c r="M1159" s="28">
        <v>5014.2700000000004</v>
      </c>
      <c r="N1159" s="28">
        <v>5112.6400000000003</v>
      </c>
      <c r="O1159" s="28">
        <v>5006.75</v>
      </c>
      <c r="P1159" s="81">
        <v>5111.3900000000003</v>
      </c>
    </row>
    <row r="1160" spans="5:16" x14ac:dyDescent="0.25">
      <c r="E1160" s="78">
        <v>43662</v>
      </c>
      <c r="F1160">
        <v>144403.12</v>
      </c>
      <c r="G1160">
        <v>144658.07999999999</v>
      </c>
      <c r="H1160">
        <v>143018.07</v>
      </c>
      <c r="I1160">
        <v>143789.84</v>
      </c>
      <c r="J1160" s="5"/>
      <c r="L1160" s="80">
        <v>43693</v>
      </c>
      <c r="M1160" s="28">
        <v>4993.59</v>
      </c>
      <c r="N1160" s="28">
        <v>5028.68</v>
      </c>
      <c r="O1160" s="28">
        <v>4988.58</v>
      </c>
      <c r="P1160" s="81">
        <v>5026.17</v>
      </c>
    </row>
    <row r="1161" spans="5:16" x14ac:dyDescent="0.25">
      <c r="E1161" s="78">
        <v>43661</v>
      </c>
      <c r="F1161">
        <v>144706.31</v>
      </c>
      <c r="G1161">
        <v>145078.42000000001</v>
      </c>
      <c r="H1161">
        <v>143279.92000000001</v>
      </c>
      <c r="I1161">
        <v>144279.09</v>
      </c>
      <c r="J1161" s="5"/>
      <c r="L1161" s="80">
        <v>43692</v>
      </c>
      <c r="M1161" s="28">
        <v>5039.96</v>
      </c>
      <c r="N1161" s="28">
        <v>5075.05</v>
      </c>
      <c r="O1161" s="28">
        <v>4994.8500000000004</v>
      </c>
      <c r="P1161" s="81">
        <v>5009.26</v>
      </c>
    </row>
    <row r="1162" spans="5:16" x14ac:dyDescent="0.25">
      <c r="E1162" s="78">
        <v>43658</v>
      </c>
      <c r="F1162">
        <v>145574.54999999999</v>
      </c>
      <c r="G1162">
        <v>146394.56</v>
      </c>
      <c r="H1162">
        <v>143541.76999999999</v>
      </c>
      <c r="I1162">
        <v>143975.89000000001</v>
      </c>
      <c r="J1162" s="5"/>
      <c r="L1162" s="80">
        <v>43691</v>
      </c>
      <c r="M1162" s="28">
        <v>5012.3900000000003</v>
      </c>
      <c r="N1162" s="28">
        <v>5086.95</v>
      </c>
      <c r="O1162" s="28">
        <v>5003.62</v>
      </c>
      <c r="P1162" s="81">
        <v>5085.07</v>
      </c>
    </row>
    <row r="1163" spans="5:16" x14ac:dyDescent="0.25">
      <c r="E1163" s="78">
        <v>43657</v>
      </c>
      <c r="F1163">
        <v>147255.9</v>
      </c>
      <c r="G1163">
        <v>147662.46</v>
      </c>
      <c r="H1163">
        <v>145161.10999999999</v>
      </c>
      <c r="I1163">
        <v>145609.01</v>
      </c>
      <c r="J1163" s="5"/>
      <c r="L1163" s="80">
        <v>43690</v>
      </c>
      <c r="M1163" s="28">
        <v>5006.13</v>
      </c>
      <c r="N1163" s="28">
        <v>5036.2</v>
      </c>
      <c r="O1163" s="28">
        <v>4952.24</v>
      </c>
      <c r="P1163" s="81">
        <v>4971.66</v>
      </c>
    </row>
    <row r="1164" spans="5:16" x14ac:dyDescent="0.25">
      <c r="E1164" s="78">
        <v>43656</v>
      </c>
      <c r="F1164">
        <v>146222.29</v>
      </c>
      <c r="G1164">
        <v>147869.18</v>
      </c>
      <c r="H1164">
        <v>145836.4</v>
      </c>
      <c r="I1164">
        <v>146401.45000000001</v>
      </c>
      <c r="J1164" s="5"/>
      <c r="L1164" s="80">
        <v>43689</v>
      </c>
      <c r="M1164" s="28">
        <v>5019.91</v>
      </c>
      <c r="N1164" s="28">
        <v>5037.45</v>
      </c>
      <c r="O1164" s="28">
        <v>4988.58</v>
      </c>
      <c r="P1164" s="81">
        <v>5002.37</v>
      </c>
    </row>
    <row r="1165" spans="5:16" x14ac:dyDescent="0.25">
      <c r="E1165" s="78">
        <v>43654</v>
      </c>
      <c r="F1165">
        <v>144037.91</v>
      </c>
      <c r="G1165">
        <v>145216.23000000001</v>
      </c>
      <c r="H1165">
        <v>143865.64000000001</v>
      </c>
      <c r="I1165">
        <v>145057.74</v>
      </c>
      <c r="J1165" s="5"/>
      <c r="L1165" s="80">
        <v>43686</v>
      </c>
      <c r="M1165" s="28">
        <v>4935.95</v>
      </c>
      <c r="N1165" s="28">
        <v>4959.13</v>
      </c>
      <c r="O1165" s="28">
        <v>4924.67</v>
      </c>
      <c r="P1165" s="81">
        <v>4947.2299999999996</v>
      </c>
    </row>
    <row r="1166" spans="5:16" x14ac:dyDescent="0.25">
      <c r="E1166" s="78">
        <v>43651</v>
      </c>
      <c r="F1166">
        <v>143844.97</v>
      </c>
      <c r="G1166">
        <v>144540.94</v>
      </c>
      <c r="H1166">
        <v>142335.89000000001</v>
      </c>
      <c r="I1166">
        <v>144513.37</v>
      </c>
      <c r="J1166" s="5"/>
      <c r="L1166" s="80">
        <v>43685</v>
      </c>
      <c r="M1166" s="28">
        <v>4991.2700000000004</v>
      </c>
      <c r="N1166" s="28">
        <v>4998.1899999999996</v>
      </c>
      <c r="O1166" s="28">
        <v>4936.57</v>
      </c>
      <c r="P1166" s="81">
        <v>4937.83</v>
      </c>
    </row>
    <row r="1167" spans="5:16" x14ac:dyDescent="0.25">
      <c r="E1167" s="78">
        <v>43650</v>
      </c>
      <c r="F1167">
        <v>142087.82</v>
      </c>
      <c r="G1167">
        <v>144361.78</v>
      </c>
      <c r="H1167">
        <v>141667.48000000001</v>
      </c>
      <c r="I1167">
        <v>143452.19</v>
      </c>
      <c r="J1167" s="5"/>
      <c r="L1167" s="80">
        <v>43684</v>
      </c>
      <c r="M1167" s="28">
        <v>4994.8900000000003</v>
      </c>
      <c r="N1167" s="28">
        <v>5055.55</v>
      </c>
      <c r="O1167" s="28">
        <v>4994.8900000000003</v>
      </c>
      <c r="P1167" s="81">
        <v>5025.22</v>
      </c>
    </row>
    <row r="1168" spans="5:16" x14ac:dyDescent="0.25">
      <c r="E1168" s="78">
        <v>43649</v>
      </c>
      <c r="F1168">
        <v>139331.51</v>
      </c>
      <c r="G1168">
        <v>141839.75</v>
      </c>
      <c r="H1168">
        <v>138373.69</v>
      </c>
      <c r="I1168">
        <v>141502.1</v>
      </c>
      <c r="J1168" s="5"/>
      <c r="L1168" s="80">
        <v>43683</v>
      </c>
      <c r="M1168" s="28">
        <v>4992.99</v>
      </c>
      <c r="N1168" s="28">
        <v>5047.97</v>
      </c>
      <c r="O1168" s="28">
        <v>4986.04</v>
      </c>
      <c r="P1168" s="81">
        <v>5015.1099999999997</v>
      </c>
    </row>
    <row r="1169" spans="5:16" x14ac:dyDescent="0.25">
      <c r="E1169" s="78">
        <v>43648</v>
      </c>
      <c r="F1169">
        <v>140626.97</v>
      </c>
      <c r="G1169">
        <v>141047.31</v>
      </c>
      <c r="H1169">
        <v>138601.09</v>
      </c>
      <c r="I1169">
        <v>139483.10999999999</v>
      </c>
      <c r="J1169" s="5"/>
      <c r="L1169" s="80">
        <v>43682</v>
      </c>
      <c r="M1169" s="28">
        <v>4973.3999999999996</v>
      </c>
      <c r="N1169" s="28">
        <v>5039.12</v>
      </c>
      <c r="O1169" s="28">
        <v>4956.97</v>
      </c>
      <c r="P1169" s="81">
        <v>5034.07</v>
      </c>
    </row>
    <row r="1170" spans="5:16" x14ac:dyDescent="0.25">
      <c r="E1170" s="78">
        <v>43647</v>
      </c>
      <c r="F1170">
        <v>141619.25</v>
      </c>
      <c r="G1170">
        <v>142280.76</v>
      </c>
      <c r="H1170">
        <v>140372.01999999999</v>
      </c>
      <c r="I1170">
        <v>140778.57</v>
      </c>
      <c r="J1170" s="5"/>
      <c r="L1170" s="80">
        <v>43679</v>
      </c>
      <c r="M1170" s="28">
        <v>4878.6099999999997</v>
      </c>
      <c r="N1170" s="28">
        <v>4931.0600000000004</v>
      </c>
      <c r="O1170" s="28">
        <v>4874.82</v>
      </c>
      <c r="P1170" s="81">
        <v>4921.58</v>
      </c>
    </row>
    <row r="1171" spans="5:16" x14ac:dyDescent="0.25">
      <c r="E1171" s="78">
        <v>43644</v>
      </c>
      <c r="F1171">
        <v>140323.78</v>
      </c>
      <c r="G1171">
        <v>141164.46</v>
      </c>
      <c r="H1171">
        <v>139524.45000000001</v>
      </c>
      <c r="I1171">
        <v>139696.72</v>
      </c>
      <c r="J1171" s="5"/>
      <c r="L1171" s="80">
        <v>43678</v>
      </c>
      <c r="M1171" s="28">
        <v>4845.75</v>
      </c>
      <c r="N1171" s="28">
        <v>4891.25</v>
      </c>
      <c r="O1171" s="28">
        <v>4828.05</v>
      </c>
      <c r="P1171" s="81">
        <v>4862.8100000000004</v>
      </c>
    </row>
    <row r="1172" spans="5:16" x14ac:dyDescent="0.25">
      <c r="E1172" s="78">
        <v>43643</v>
      </c>
      <c r="F1172">
        <v>139386.64000000001</v>
      </c>
      <c r="G1172">
        <v>140365.13</v>
      </c>
      <c r="H1172">
        <v>137953.35</v>
      </c>
      <c r="I1172">
        <v>139848.32000000001</v>
      </c>
      <c r="J1172" s="5"/>
      <c r="L1172" s="80">
        <v>43677</v>
      </c>
      <c r="M1172" s="28">
        <v>4791.3999999999996</v>
      </c>
      <c r="N1172" s="28">
        <v>4843.22</v>
      </c>
      <c r="O1172" s="28">
        <v>4748.43</v>
      </c>
      <c r="P1172" s="81">
        <v>4829.95</v>
      </c>
    </row>
    <row r="1173" spans="5:16" x14ac:dyDescent="0.25">
      <c r="E1173" s="78">
        <v>43642</v>
      </c>
      <c r="F1173">
        <v>139910.32999999999</v>
      </c>
      <c r="G1173">
        <v>140544.29</v>
      </c>
      <c r="H1173">
        <v>139076.54999999999</v>
      </c>
      <c r="I1173">
        <v>139689.82999999999</v>
      </c>
      <c r="J1173" s="5"/>
      <c r="L1173" s="80">
        <v>43676</v>
      </c>
      <c r="M1173" s="28">
        <v>4795.8100000000004</v>
      </c>
      <c r="N1173" s="28">
        <v>4814.8100000000004</v>
      </c>
      <c r="O1173" s="28">
        <v>4785.03</v>
      </c>
      <c r="P1173" s="81">
        <v>4803.41</v>
      </c>
    </row>
    <row r="1174" spans="5:16" x14ac:dyDescent="0.25">
      <c r="E1174" s="78">
        <v>43641</v>
      </c>
      <c r="F1174">
        <v>141701.94</v>
      </c>
      <c r="G1174">
        <v>141729.5</v>
      </c>
      <c r="H1174">
        <v>138504.62</v>
      </c>
      <c r="I1174">
        <v>138511.51</v>
      </c>
      <c r="J1174" s="5"/>
      <c r="L1174" s="80">
        <v>43675</v>
      </c>
      <c r="M1174" s="28">
        <v>4796.4399999999996</v>
      </c>
      <c r="N1174" s="28">
        <v>4817.3500000000004</v>
      </c>
      <c r="O1174" s="28">
        <v>4786.93</v>
      </c>
      <c r="P1174" s="81">
        <v>4792.6400000000003</v>
      </c>
    </row>
    <row r="1175" spans="5:16" x14ac:dyDescent="0.25">
      <c r="E1175" s="78">
        <v>43640</v>
      </c>
      <c r="F1175">
        <v>141839.75</v>
      </c>
      <c r="G1175">
        <v>142694.21</v>
      </c>
      <c r="H1175">
        <v>141205.79999999999</v>
      </c>
      <c r="I1175">
        <v>141922.44</v>
      </c>
      <c r="J1175" s="5"/>
      <c r="L1175" s="80">
        <v>43672</v>
      </c>
      <c r="M1175" s="28">
        <v>4790.1000000000004</v>
      </c>
      <c r="N1175" s="28">
        <v>4809.74</v>
      </c>
      <c r="O1175" s="28">
        <v>4766.03</v>
      </c>
      <c r="P1175" s="81">
        <v>4785.03</v>
      </c>
    </row>
    <row r="1176" spans="5:16" x14ac:dyDescent="0.25">
      <c r="E1176" s="78">
        <v>43637</v>
      </c>
      <c r="F1176">
        <v>140296.22</v>
      </c>
      <c r="G1176">
        <v>141991.35</v>
      </c>
      <c r="H1176">
        <v>140261.76000000001</v>
      </c>
      <c r="I1176">
        <v>141839.75</v>
      </c>
      <c r="J1176" s="5"/>
      <c r="L1176" s="80">
        <v>43671</v>
      </c>
      <c r="M1176" s="28">
        <v>4774.8999999999996</v>
      </c>
      <c r="N1176" s="28">
        <v>4824.32</v>
      </c>
      <c r="O1176" s="28">
        <v>4760.96</v>
      </c>
      <c r="P1176" s="81">
        <v>4789.47</v>
      </c>
    </row>
    <row r="1177" spans="5:16" x14ac:dyDescent="0.25">
      <c r="E1177" s="78">
        <v>43635</v>
      </c>
      <c r="F1177">
        <v>138228.98000000001</v>
      </c>
      <c r="G1177">
        <v>139779.41</v>
      </c>
      <c r="H1177">
        <v>137629.49</v>
      </c>
      <c r="I1177">
        <v>139744.95999999999</v>
      </c>
      <c r="J1177" s="5"/>
      <c r="L1177" s="80">
        <v>43670</v>
      </c>
      <c r="M1177" s="28">
        <v>4774.26</v>
      </c>
      <c r="N1177" s="28">
        <v>4789.47</v>
      </c>
      <c r="O1177" s="28">
        <v>4757.1499999999996</v>
      </c>
      <c r="P1177" s="81">
        <v>4781.87</v>
      </c>
    </row>
    <row r="1178" spans="5:16" x14ac:dyDescent="0.25">
      <c r="E1178" s="78">
        <v>43634</v>
      </c>
      <c r="F1178">
        <v>136830.16</v>
      </c>
      <c r="G1178">
        <v>138504.62</v>
      </c>
      <c r="H1178">
        <v>136713.01</v>
      </c>
      <c r="I1178">
        <v>138504.62</v>
      </c>
      <c r="J1178" s="5"/>
      <c r="L1178" s="80">
        <v>43669</v>
      </c>
      <c r="M1178" s="28">
        <v>4745.75</v>
      </c>
      <c r="N1178" s="28">
        <v>4792.6400000000003</v>
      </c>
      <c r="O1178" s="28">
        <v>4743.22</v>
      </c>
      <c r="P1178" s="81">
        <v>4783.7700000000004</v>
      </c>
    </row>
    <row r="1179" spans="5:16" x14ac:dyDescent="0.25">
      <c r="E1179" s="78">
        <v>43633</v>
      </c>
      <c r="F1179">
        <v>135989.48000000001</v>
      </c>
      <c r="G1179">
        <v>136967.97</v>
      </c>
      <c r="H1179">
        <v>135762.09</v>
      </c>
      <c r="I1179">
        <v>135879.23000000001</v>
      </c>
      <c r="J1179" s="5"/>
      <c r="L1179" s="80">
        <v>43668</v>
      </c>
      <c r="M1179" s="28">
        <v>4747.6499999999996</v>
      </c>
      <c r="N1179" s="28">
        <v>4752.72</v>
      </c>
      <c r="O1179" s="28">
        <v>4729.91</v>
      </c>
      <c r="P1179" s="81">
        <v>4744.4799999999996</v>
      </c>
    </row>
    <row r="1180" spans="5:16" x14ac:dyDescent="0.25">
      <c r="E1180" s="78">
        <v>43630</v>
      </c>
      <c r="F1180">
        <v>137291.84</v>
      </c>
      <c r="G1180">
        <v>137794.87</v>
      </c>
      <c r="H1180">
        <v>135700.07</v>
      </c>
      <c r="I1180">
        <v>135955.03</v>
      </c>
      <c r="J1180" s="5"/>
      <c r="L1180" s="80">
        <v>43665</v>
      </c>
      <c r="M1180" s="28">
        <v>4728.01</v>
      </c>
      <c r="N1180" s="28">
        <v>4760.96</v>
      </c>
      <c r="O1180" s="28">
        <v>4727.38</v>
      </c>
      <c r="P1180" s="81">
        <v>4752.09</v>
      </c>
    </row>
    <row r="1181" spans="5:16" x14ac:dyDescent="0.25">
      <c r="E1181" s="78">
        <v>43629</v>
      </c>
      <c r="F1181">
        <v>137746.63</v>
      </c>
      <c r="G1181">
        <v>138387.47</v>
      </c>
      <c r="H1181">
        <v>137098.9</v>
      </c>
      <c r="I1181">
        <v>137953.35</v>
      </c>
      <c r="J1181" s="5"/>
      <c r="L1181" s="80">
        <v>43664</v>
      </c>
      <c r="M1181" s="28">
        <v>4769.83</v>
      </c>
      <c r="N1181" s="28">
        <v>4773.63</v>
      </c>
      <c r="O1181" s="28">
        <v>4715.97</v>
      </c>
      <c r="P1181" s="81">
        <v>4716.6000000000004</v>
      </c>
    </row>
    <row r="1182" spans="5:16" x14ac:dyDescent="0.25">
      <c r="E1182" s="78">
        <v>43628</v>
      </c>
      <c r="F1182">
        <v>137133.35</v>
      </c>
      <c r="G1182">
        <v>138208.31</v>
      </c>
      <c r="H1182">
        <v>136175.53</v>
      </c>
      <c r="I1182">
        <v>137112.68</v>
      </c>
      <c r="J1182" s="5"/>
      <c r="L1182" s="80">
        <v>43663</v>
      </c>
      <c r="M1182" s="28">
        <v>4779.96</v>
      </c>
      <c r="N1182" s="28">
        <v>4779.96</v>
      </c>
      <c r="O1182" s="28">
        <v>4763.49</v>
      </c>
      <c r="P1182" s="81">
        <v>4773.63</v>
      </c>
    </row>
    <row r="1183" spans="5:16" x14ac:dyDescent="0.25">
      <c r="E1183" s="78">
        <v>43627</v>
      </c>
      <c r="F1183">
        <v>135615.79</v>
      </c>
      <c r="G1183">
        <v>137939.84</v>
      </c>
      <c r="H1183">
        <v>135615.79</v>
      </c>
      <c r="I1183">
        <v>137912.01</v>
      </c>
      <c r="J1183" s="5"/>
      <c r="L1183" s="80">
        <v>43662</v>
      </c>
      <c r="M1183" s="28">
        <v>4761.59</v>
      </c>
      <c r="N1183" s="28">
        <v>4785.03</v>
      </c>
      <c r="O1183" s="28">
        <v>4761.59</v>
      </c>
      <c r="P1183" s="81">
        <v>4781.2299999999996</v>
      </c>
    </row>
    <row r="1184" spans="5:16" x14ac:dyDescent="0.25">
      <c r="E1184" s="78">
        <v>43626</v>
      </c>
      <c r="F1184">
        <v>135156.54999999999</v>
      </c>
      <c r="G1184">
        <v>136269.87</v>
      </c>
      <c r="H1184">
        <v>134718.18</v>
      </c>
      <c r="I1184">
        <v>135337.47</v>
      </c>
      <c r="J1184" s="5"/>
      <c r="L1184" s="80">
        <v>43661</v>
      </c>
      <c r="M1184" s="28">
        <v>4731.8100000000004</v>
      </c>
      <c r="N1184" s="28">
        <v>4769.83</v>
      </c>
      <c r="O1184" s="28">
        <v>4730.54</v>
      </c>
      <c r="P1184" s="81">
        <v>4766.03</v>
      </c>
    </row>
    <row r="1185" spans="5:16" x14ac:dyDescent="0.25">
      <c r="E1185" s="78">
        <v>43623</v>
      </c>
      <c r="F1185">
        <v>135546.21</v>
      </c>
      <c r="G1185">
        <v>137021.35999999999</v>
      </c>
      <c r="H1185">
        <v>135052.18</v>
      </c>
      <c r="I1185">
        <v>136381.20000000001</v>
      </c>
      <c r="J1185" s="5"/>
      <c r="L1185" s="80">
        <v>43658</v>
      </c>
      <c r="M1185" s="28">
        <v>4771.09</v>
      </c>
      <c r="N1185" s="28">
        <v>4776.16</v>
      </c>
      <c r="O1185" s="28">
        <v>4733.71</v>
      </c>
      <c r="P1185" s="81">
        <v>4741.3100000000004</v>
      </c>
    </row>
    <row r="1186" spans="5:16" x14ac:dyDescent="0.25">
      <c r="E1186" s="78">
        <v>43622</v>
      </c>
      <c r="F1186">
        <v>134412.01999999999</v>
      </c>
      <c r="G1186">
        <v>135775.82999999999</v>
      </c>
      <c r="H1186">
        <v>133806.66</v>
      </c>
      <c r="I1186">
        <v>134850.39000000001</v>
      </c>
      <c r="J1186" s="5"/>
      <c r="L1186" s="80">
        <v>43657</v>
      </c>
      <c r="M1186" s="28">
        <v>4747.0200000000004</v>
      </c>
      <c r="N1186" s="28">
        <v>4779.96</v>
      </c>
      <c r="O1186" s="28">
        <v>4738.78</v>
      </c>
      <c r="P1186" s="81">
        <v>4767.29</v>
      </c>
    </row>
    <row r="1187" spans="5:16" x14ac:dyDescent="0.25">
      <c r="E1187" s="78">
        <v>43621</v>
      </c>
      <c r="F1187">
        <v>136248.99</v>
      </c>
      <c r="G1187">
        <v>136339.45000000001</v>
      </c>
      <c r="H1187">
        <v>133222.17000000001</v>
      </c>
      <c r="I1187">
        <v>134154.57</v>
      </c>
      <c r="J1187" s="5"/>
      <c r="L1187" s="80">
        <v>43656</v>
      </c>
      <c r="M1187" s="28">
        <v>4806.58</v>
      </c>
      <c r="N1187" s="28">
        <v>4812.28</v>
      </c>
      <c r="O1187" s="28">
        <v>4760.96</v>
      </c>
      <c r="P1187" s="81">
        <v>4764.12</v>
      </c>
    </row>
    <row r="1188" spans="5:16" x14ac:dyDescent="0.25">
      <c r="E1188" s="78">
        <v>43620</v>
      </c>
      <c r="F1188">
        <v>135866.29</v>
      </c>
      <c r="G1188">
        <v>136422.95000000001</v>
      </c>
      <c r="H1188">
        <v>134530.31</v>
      </c>
      <c r="I1188">
        <v>135984.57999999999</v>
      </c>
      <c r="J1188" s="5"/>
      <c r="L1188" s="80">
        <v>43654</v>
      </c>
      <c r="M1188" s="28">
        <v>4843.96</v>
      </c>
      <c r="N1188" s="28">
        <v>4846.49</v>
      </c>
      <c r="O1188" s="28">
        <v>4823.68</v>
      </c>
      <c r="P1188" s="81">
        <v>4827.49</v>
      </c>
    </row>
    <row r="1189" spans="5:16" x14ac:dyDescent="0.25">
      <c r="E1189" s="78">
        <v>43619</v>
      </c>
      <c r="F1189">
        <v>135546.21</v>
      </c>
      <c r="G1189">
        <v>136228.12</v>
      </c>
      <c r="H1189">
        <v>134335.48000000001</v>
      </c>
      <c r="I1189">
        <v>135337.47</v>
      </c>
      <c r="J1189" s="5"/>
      <c r="L1189" s="80">
        <v>43651</v>
      </c>
      <c r="M1189" s="28">
        <v>4828.12</v>
      </c>
      <c r="N1189" s="28">
        <v>4873.1099999999997</v>
      </c>
      <c r="O1189" s="28">
        <v>4821.78</v>
      </c>
      <c r="P1189" s="81">
        <v>4852.2</v>
      </c>
    </row>
    <row r="1190" spans="5:16" x14ac:dyDescent="0.25">
      <c r="E1190" s="78">
        <v>43616</v>
      </c>
      <c r="F1190">
        <v>135128.72</v>
      </c>
      <c r="G1190">
        <v>136673.44</v>
      </c>
      <c r="H1190">
        <v>134808.64000000001</v>
      </c>
      <c r="I1190">
        <v>135142.64000000001</v>
      </c>
      <c r="J1190" s="5"/>
      <c r="L1190" s="80">
        <v>43650</v>
      </c>
      <c r="M1190" s="28">
        <v>4833.82</v>
      </c>
      <c r="N1190" s="28">
        <v>4838.26</v>
      </c>
      <c r="O1190" s="28">
        <v>4805.9399999999996</v>
      </c>
      <c r="P1190" s="81">
        <v>4827.49</v>
      </c>
    </row>
    <row r="1191" spans="5:16" x14ac:dyDescent="0.25">
      <c r="E1191" s="78">
        <v>43615</v>
      </c>
      <c r="F1191">
        <v>134265.9</v>
      </c>
      <c r="G1191">
        <v>136610.82</v>
      </c>
      <c r="H1191">
        <v>134105.85999999999</v>
      </c>
      <c r="I1191">
        <v>136102.87</v>
      </c>
      <c r="J1191" s="5"/>
      <c r="L1191" s="80">
        <v>43649</v>
      </c>
      <c r="M1191" s="28">
        <v>4904.1499999999996</v>
      </c>
      <c r="N1191" s="28">
        <v>4921.8900000000003</v>
      </c>
      <c r="O1191" s="28">
        <v>4847.13</v>
      </c>
      <c r="P1191" s="81">
        <v>4859.17</v>
      </c>
    </row>
    <row r="1192" spans="5:16" x14ac:dyDescent="0.25">
      <c r="E1192" s="78">
        <v>43614</v>
      </c>
      <c r="F1192">
        <v>133528.32999999999</v>
      </c>
      <c r="G1192">
        <v>135323.54999999999</v>
      </c>
      <c r="H1192">
        <v>133389.16</v>
      </c>
      <c r="I1192">
        <v>134349.4</v>
      </c>
      <c r="J1192" s="5"/>
      <c r="L1192" s="80">
        <v>43648</v>
      </c>
      <c r="M1192" s="28">
        <v>4880.71</v>
      </c>
      <c r="N1192" s="28">
        <v>4929.5</v>
      </c>
      <c r="O1192" s="28">
        <v>4850.93</v>
      </c>
      <c r="P1192" s="81">
        <v>4883.88</v>
      </c>
    </row>
    <row r="1193" spans="5:16" x14ac:dyDescent="0.25">
      <c r="E1193" s="78">
        <v>43613</v>
      </c>
      <c r="F1193">
        <v>132512.43</v>
      </c>
      <c r="G1193">
        <v>134780.81</v>
      </c>
      <c r="H1193">
        <v>131983.6</v>
      </c>
      <c r="I1193">
        <v>134530.31</v>
      </c>
      <c r="J1193" s="5"/>
      <c r="L1193" s="80">
        <v>43647</v>
      </c>
      <c r="M1193" s="28">
        <v>4870.57</v>
      </c>
      <c r="N1193" s="28">
        <v>4890.21</v>
      </c>
      <c r="O1193" s="28">
        <v>4840.79</v>
      </c>
      <c r="P1193" s="81">
        <v>4881.34</v>
      </c>
    </row>
    <row r="1194" spans="5:16" x14ac:dyDescent="0.25">
      <c r="E1194" s="78">
        <v>43612</v>
      </c>
      <c r="F1194">
        <v>130981.62</v>
      </c>
      <c r="G1194">
        <v>133236.07999999999</v>
      </c>
      <c r="H1194">
        <v>130981.62</v>
      </c>
      <c r="I1194">
        <v>132561.13</v>
      </c>
      <c r="J1194" s="5"/>
      <c r="L1194" s="80">
        <v>43644</v>
      </c>
      <c r="M1194" s="28">
        <v>4860.43</v>
      </c>
      <c r="N1194" s="28">
        <v>4894.01</v>
      </c>
      <c r="O1194" s="28">
        <v>4847.13</v>
      </c>
      <c r="P1194" s="81">
        <v>4892.75</v>
      </c>
    </row>
    <row r="1195" spans="5:16" x14ac:dyDescent="0.25">
      <c r="E1195" s="78">
        <v>43609</v>
      </c>
      <c r="F1195">
        <v>131760.94</v>
      </c>
      <c r="G1195">
        <v>132477.64000000001</v>
      </c>
      <c r="H1195">
        <v>130320.59</v>
      </c>
      <c r="I1195">
        <v>130320.59</v>
      </c>
      <c r="J1195" s="5"/>
      <c r="L1195" s="80">
        <v>43643</v>
      </c>
      <c r="M1195" s="28">
        <v>4906.84</v>
      </c>
      <c r="N1195" s="28">
        <v>4922.1000000000004</v>
      </c>
      <c r="O1195" s="28">
        <v>4854.1000000000004</v>
      </c>
      <c r="P1195" s="81">
        <v>4854.7299999999996</v>
      </c>
    </row>
    <row r="1196" spans="5:16" x14ac:dyDescent="0.25">
      <c r="E1196" s="78">
        <v>43608</v>
      </c>
      <c r="F1196">
        <v>130745.04</v>
      </c>
      <c r="G1196">
        <v>132025.35</v>
      </c>
      <c r="H1196">
        <v>130146.63</v>
      </c>
      <c r="I1196">
        <v>131371.28</v>
      </c>
      <c r="J1196" s="5"/>
      <c r="L1196" s="80">
        <v>43642</v>
      </c>
      <c r="M1196" s="28">
        <v>4874.43</v>
      </c>
      <c r="N1196" s="28">
        <v>4902.3999999999996</v>
      </c>
      <c r="O1196" s="28">
        <v>4870.62</v>
      </c>
      <c r="P1196" s="81">
        <v>4884.6000000000004</v>
      </c>
    </row>
    <row r="1197" spans="5:16" x14ac:dyDescent="0.25">
      <c r="E1197" s="78">
        <v>43607</v>
      </c>
      <c r="F1197">
        <v>131753.98000000001</v>
      </c>
      <c r="G1197">
        <v>132978.63</v>
      </c>
      <c r="H1197">
        <v>131037.28</v>
      </c>
      <c r="I1197">
        <v>132129.72</v>
      </c>
      <c r="J1197" s="5"/>
      <c r="L1197" s="80">
        <v>43641</v>
      </c>
      <c r="M1197" s="28">
        <v>4866.8100000000004</v>
      </c>
      <c r="N1197" s="28">
        <v>4903.67</v>
      </c>
      <c r="O1197" s="28">
        <v>4855.37</v>
      </c>
      <c r="P1197" s="81">
        <v>4889.05</v>
      </c>
    </row>
    <row r="1198" spans="5:16" x14ac:dyDescent="0.25">
      <c r="E1198" s="78">
        <v>43606</v>
      </c>
      <c r="F1198">
        <v>129033.31</v>
      </c>
      <c r="G1198">
        <v>132178.43</v>
      </c>
      <c r="H1198">
        <v>128379.24</v>
      </c>
      <c r="I1198">
        <v>132171.47</v>
      </c>
      <c r="J1198" s="5"/>
      <c r="L1198" s="80">
        <v>43640</v>
      </c>
      <c r="M1198" s="28">
        <v>4857.2700000000004</v>
      </c>
      <c r="N1198" s="28">
        <v>4879.5200000000004</v>
      </c>
      <c r="O1198" s="28">
        <v>4841.3900000000003</v>
      </c>
      <c r="P1198" s="81">
        <v>4861.72</v>
      </c>
    </row>
    <row r="1199" spans="5:16" x14ac:dyDescent="0.25">
      <c r="E1199" s="78">
        <v>43605</v>
      </c>
      <c r="F1199">
        <v>125456.79</v>
      </c>
      <c r="G1199">
        <v>129019.4</v>
      </c>
      <c r="H1199">
        <v>125366.33</v>
      </c>
      <c r="I1199">
        <v>129019.4</v>
      </c>
      <c r="J1199" s="5"/>
      <c r="L1199" s="80">
        <v>43637</v>
      </c>
      <c r="M1199" s="28">
        <v>4871.8900000000003</v>
      </c>
      <c r="N1199" s="28">
        <v>4890.32</v>
      </c>
      <c r="O1199" s="28">
        <v>4849.6499999999996</v>
      </c>
      <c r="P1199" s="81">
        <v>4861.72</v>
      </c>
    </row>
    <row r="1200" spans="5:16" x14ac:dyDescent="0.25">
      <c r="E1200" s="78">
        <v>43602</v>
      </c>
      <c r="F1200">
        <v>125178.46</v>
      </c>
      <c r="G1200">
        <v>127648.63</v>
      </c>
      <c r="H1200">
        <v>124733.13</v>
      </c>
      <c r="I1200">
        <v>126208.28</v>
      </c>
      <c r="J1200" s="5"/>
      <c r="L1200" s="80">
        <v>43635</v>
      </c>
      <c r="M1200" s="28">
        <v>4913.83</v>
      </c>
      <c r="N1200" s="28">
        <v>4939.8900000000003</v>
      </c>
      <c r="O1200" s="28">
        <v>4882.0600000000004</v>
      </c>
      <c r="P1200" s="81">
        <v>4882.6899999999996</v>
      </c>
    </row>
    <row r="1201" spans="5:16" x14ac:dyDescent="0.25">
      <c r="E1201" s="78">
        <v>43601</v>
      </c>
      <c r="F1201">
        <v>127982.62</v>
      </c>
      <c r="G1201">
        <v>128170.49</v>
      </c>
      <c r="H1201">
        <v>125275.87</v>
      </c>
      <c r="I1201">
        <v>125790.78</v>
      </c>
      <c r="J1201" s="5"/>
      <c r="L1201" s="80">
        <v>43634</v>
      </c>
      <c r="M1201" s="28">
        <v>4929.09</v>
      </c>
      <c r="N1201" s="28">
        <v>4932.26</v>
      </c>
      <c r="O1201" s="28">
        <v>4895.3999999999996</v>
      </c>
      <c r="P1201" s="81">
        <v>4910.66</v>
      </c>
    </row>
    <row r="1202" spans="5:16" x14ac:dyDescent="0.25">
      <c r="E1202" s="78">
        <v>43600</v>
      </c>
      <c r="F1202">
        <v>127481.63</v>
      </c>
      <c r="G1202">
        <v>128240.08</v>
      </c>
      <c r="H1202">
        <v>126096.94</v>
      </c>
      <c r="I1202">
        <v>127363.34</v>
      </c>
      <c r="J1202" s="5"/>
      <c r="L1202" s="80">
        <v>43633</v>
      </c>
      <c r="M1202" s="28">
        <v>4954.51</v>
      </c>
      <c r="N1202" s="28">
        <v>4991.37</v>
      </c>
      <c r="O1202" s="28">
        <v>4936.08</v>
      </c>
      <c r="P1202" s="81">
        <v>4945.6099999999997</v>
      </c>
    </row>
    <row r="1203" spans="5:16" x14ac:dyDescent="0.25">
      <c r="E1203" s="78">
        <v>43599</v>
      </c>
      <c r="F1203">
        <v>127766.92</v>
      </c>
      <c r="G1203">
        <v>129339.48</v>
      </c>
      <c r="H1203">
        <v>127766.92</v>
      </c>
      <c r="I1203">
        <v>128407.07</v>
      </c>
      <c r="J1203" s="5"/>
      <c r="L1203" s="80">
        <v>43630</v>
      </c>
      <c r="M1203" s="28">
        <v>4906.21</v>
      </c>
      <c r="N1203" s="28">
        <v>4978.66</v>
      </c>
      <c r="O1203" s="28">
        <v>4895.3999999999996</v>
      </c>
      <c r="P1203" s="81">
        <v>4956.41</v>
      </c>
    </row>
    <row r="1204" spans="5:16" x14ac:dyDescent="0.25">
      <c r="E1204" s="78">
        <v>43598</v>
      </c>
      <c r="F1204">
        <v>129840.47</v>
      </c>
      <c r="G1204">
        <v>129944.84</v>
      </c>
      <c r="H1204">
        <v>126709.27</v>
      </c>
      <c r="I1204">
        <v>126709.27</v>
      </c>
      <c r="J1204" s="5"/>
      <c r="L1204" s="80">
        <v>43629</v>
      </c>
      <c r="M1204" s="28">
        <v>4899.8500000000004</v>
      </c>
      <c r="N1204" s="28">
        <v>4917.6499999999996</v>
      </c>
      <c r="O1204" s="28">
        <v>4879.5200000000004</v>
      </c>
      <c r="P1204" s="81">
        <v>4897.95</v>
      </c>
    </row>
    <row r="1205" spans="5:16" x14ac:dyDescent="0.25">
      <c r="E1205" s="78">
        <v>43595</v>
      </c>
      <c r="F1205">
        <v>132011.43</v>
      </c>
      <c r="G1205">
        <v>132776.84</v>
      </c>
      <c r="H1205">
        <v>130292.75</v>
      </c>
      <c r="I1205">
        <v>131239.07</v>
      </c>
      <c r="J1205" s="5"/>
      <c r="L1205" s="80">
        <v>43628</v>
      </c>
      <c r="M1205" s="28">
        <v>4910.0200000000004</v>
      </c>
      <c r="N1205" s="28">
        <v>4926.54</v>
      </c>
      <c r="O1205" s="28">
        <v>4873.16</v>
      </c>
      <c r="P1205" s="81">
        <v>4920.83</v>
      </c>
    </row>
    <row r="1206" spans="5:16" x14ac:dyDescent="0.25">
      <c r="E1206" s="78">
        <v>43594</v>
      </c>
      <c r="F1206">
        <v>132762.92000000001</v>
      </c>
      <c r="G1206">
        <v>133194.32999999999</v>
      </c>
      <c r="H1206">
        <v>131273.85999999999</v>
      </c>
      <c r="I1206">
        <v>132484.59</v>
      </c>
      <c r="J1206" s="5"/>
      <c r="L1206" s="80">
        <v>43627</v>
      </c>
      <c r="M1206" s="28">
        <v>4939.26</v>
      </c>
      <c r="N1206" s="28">
        <v>4944.34</v>
      </c>
      <c r="O1206" s="28">
        <v>4890.32</v>
      </c>
      <c r="P1206" s="81">
        <v>4908.1099999999997</v>
      </c>
    </row>
    <row r="1207" spans="5:16" x14ac:dyDescent="0.25">
      <c r="E1207" s="78">
        <v>43593</v>
      </c>
      <c r="F1207">
        <v>132067.1</v>
      </c>
      <c r="G1207">
        <v>134850.39000000001</v>
      </c>
      <c r="H1207">
        <v>132060.14000000001</v>
      </c>
      <c r="I1207">
        <v>133597.91</v>
      </c>
      <c r="J1207" s="5"/>
      <c r="L1207" s="80">
        <v>43626</v>
      </c>
      <c r="M1207" s="28">
        <v>4957.05</v>
      </c>
      <c r="N1207" s="28">
        <v>4963.3999999999996</v>
      </c>
      <c r="O1207" s="28">
        <v>4922.7299999999996</v>
      </c>
      <c r="P1207" s="81">
        <v>4946.25</v>
      </c>
    </row>
    <row r="1208" spans="5:16" x14ac:dyDescent="0.25">
      <c r="E1208" s="78">
        <v>43592</v>
      </c>
      <c r="F1208">
        <v>132401.1</v>
      </c>
      <c r="G1208">
        <v>132609.84</v>
      </c>
      <c r="H1208">
        <v>129701.3</v>
      </c>
      <c r="I1208">
        <v>132609.84</v>
      </c>
      <c r="J1208" s="5"/>
      <c r="L1208" s="80">
        <v>43623</v>
      </c>
      <c r="M1208" s="28">
        <v>4941.16</v>
      </c>
      <c r="N1208" s="28">
        <v>4947.5200000000004</v>
      </c>
      <c r="O1208" s="28">
        <v>4901.12</v>
      </c>
      <c r="P1208" s="81">
        <v>4936.08</v>
      </c>
    </row>
    <row r="1209" spans="5:16" x14ac:dyDescent="0.25">
      <c r="E1209" s="78">
        <v>43591</v>
      </c>
      <c r="F1209">
        <v>132554.18</v>
      </c>
      <c r="G1209">
        <v>133124.75</v>
      </c>
      <c r="H1209">
        <v>132289.76</v>
      </c>
      <c r="I1209">
        <v>132588.97</v>
      </c>
      <c r="J1209" s="5"/>
      <c r="L1209" s="80">
        <v>43622</v>
      </c>
      <c r="M1209" s="28">
        <v>4932.26</v>
      </c>
      <c r="N1209" s="28">
        <v>4950.0600000000004</v>
      </c>
      <c r="O1209" s="28">
        <v>4910.66</v>
      </c>
      <c r="P1209" s="81">
        <v>4939.8900000000003</v>
      </c>
    </row>
    <row r="1210" spans="5:16" x14ac:dyDescent="0.25">
      <c r="E1210" s="78">
        <v>43588</v>
      </c>
      <c r="F1210">
        <v>134057.15</v>
      </c>
      <c r="G1210">
        <v>134926.93</v>
      </c>
      <c r="H1210">
        <v>134057.15</v>
      </c>
      <c r="I1210">
        <v>134391.15</v>
      </c>
      <c r="J1210" s="5"/>
      <c r="L1210" s="80">
        <v>43621</v>
      </c>
      <c r="M1210" s="28">
        <v>4911.93</v>
      </c>
      <c r="N1210" s="28">
        <v>4969.76</v>
      </c>
      <c r="O1210" s="28">
        <v>4887.1400000000003</v>
      </c>
      <c r="P1210" s="81">
        <v>4941.16</v>
      </c>
    </row>
    <row r="1211" spans="5:16" x14ac:dyDescent="0.25">
      <c r="E1211" s="78">
        <v>43587</v>
      </c>
      <c r="F1211">
        <v>134140.65</v>
      </c>
      <c r="G1211">
        <v>134398.10999999999</v>
      </c>
      <c r="H1211">
        <v>133423.95000000001</v>
      </c>
      <c r="I1211">
        <v>133737.07</v>
      </c>
      <c r="J1211" s="5"/>
      <c r="L1211" s="80">
        <v>43620</v>
      </c>
      <c r="M1211" s="28">
        <v>4951.97</v>
      </c>
      <c r="N1211" s="28">
        <v>4953.24</v>
      </c>
      <c r="O1211" s="28">
        <v>4902.3999999999996</v>
      </c>
      <c r="P1211" s="81">
        <v>4909.3900000000003</v>
      </c>
    </row>
    <row r="1212" spans="5:16" x14ac:dyDescent="0.25">
      <c r="E1212" s="78">
        <v>43585</v>
      </c>
      <c r="F1212">
        <v>135045.22</v>
      </c>
      <c r="G1212">
        <v>135581</v>
      </c>
      <c r="H1212">
        <v>133931.9</v>
      </c>
      <c r="I1212">
        <v>135059.14000000001</v>
      </c>
      <c r="J1212" s="5"/>
      <c r="L1212" s="80">
        <v>43619</v>
      </c>
      <c r="M1212" s="28">
        <v>5007.8900000000003</v>
      </c>
      <c r="N1212" s="28">
        <v>5011.7</v>
      </c>
      <c r="O1212" s="28">
        <v>4945.6099999999997</v>
      </c>
      <c r="P1212" s="81">
        <v>4949.42</v>
      </c>
    </row>
    <row r="1213" spans="5:16" x14ac:dyDescent="0.25">
      <c r="E1213" s="78">
        <v>43584</v>
      </c>
      <c r="F1213">
        <v>135128.72</v>
      </c>
      <c r="G1213">
        <v>136158.54</v>
      </c>
      <c r="H1213">
        <v>134551.19</v>
      </c>
      <c r="I1213">
        <v>134718.18</v>
      </c>
      <c r="J1213" s="5"/>
      <c r="L1213" s="80">
        <v>43616</v>
      </c>
      <c r="M1213" s="28">
        <v>5092.42</v>
      </c>
      <c r="N1213" s="28">
        <v>5094.32</v>
      </c>
      <c r="O1213" s="28">
        <v>4980.5600000000004</v>
      </c>
      <c r="P1213" s="81">
        <v>5001.54</v>
      </c>
    </row>
    <row r="1214" spans="5:16" x14ac:dyDescent="0.25">
      <c r="E1214" s="78">
        <v>43581</v>
      </c>
      <c r="F1214">
        <v>134871.26</v>
      </c>
      <c r="G1214">
        <v>135650.59</v>
      </c>
      <c r="H1214">
        <v>133987.57</v>
      </c>
      <c r="I1214">
        <v>134815.6</v>
      </c>
      <c r="J1214" s="5"/>
      <c r="L1214" s="80">
        <v>43615</v>
      </c>
      <c r="M1214" s="28">
        <v>5061.24</v>
      </c>
      <c r="N1214" s="28">
        <v>5090.55</v>
      </c>
      <c r="O1214" s="28">
        <v>5040.84</v>
      </c>
      <c r="P1214" s="81">
        <v>5075.26</v>
      </c>
    </row>
    <row r="1215" spans="5:16" x14ac:dyDescent="0.25">
      <c r="E1215" s="78">
        <v>43580</v>
      </c>
      <c r="F1215">
        <v>133521.37</v>
      </c>
      <c r="G1215">
        <v>135337.47</v>
      </c>
      <c r="H1215">
        <v>131969.69</v>
      </c>
      <c r="I1215">
        <v>135128.72</v>
      </c>
      <c r="J1215" s="5"/>
      <c r="L1215" s="80">
        <v>43614</v>
      </c>
      <c r="M1215" s="28">
        <v>5149.18</v>
      </c>
      <c r="N1215" s="28">
        <v>5151.09</v>
      </c>
      <c r="O1215" s="28">
        <v>5058.6899999999996</v>
      </c>
      <c r="P1215" s="81">
        <v>5066.33</v>
      </c>
    </row>
    <row r="1216" spans="5:16" x14ac:dyDescent="0.25">
      <c r="E1216" s="78">
        <v>43579</v>
      </c>
      <c r="F1216">
        <v>134989.54999999999</v>
      </c>
      <c r="G1216">
        <v>135267.88</v>
      </c>
      <c r="H1216">
        <v>131927.94</v>
      </c>
      <c r="I1216">
        <v>133319.57999999999</v>
      </c>
      <c r="J1216" s="5"/>
      <c r="L1216" s="80">
        <v>43613</v>
      </c>
      <c r="M1216" s="28">
        <v>5155.55</v>
      </c>
      <c r="N1216" s="28">
        <v>5168.3</v>
      </c>
      <c r="O1216" s="28">
        <v>5113.49</v>
      </c>
      <c r="P1216" s="81">
        <v>5131.97</v>
      </c>
    </row>
    <row r="1217" spans="5:16" x14ac:dyDescent="0.25">
      <c r="E1217" s="78">
        <v>43578</v>
      </c>
      <c r="F1217">
        <v>133124.75</v>
      </c>
      <c r="G1217">
        <v>135156.54999999999</v>
      </c>
      <c r="H1217">
        <v>133096.92000000001</v>
      </c>
      <c r="I1217">
        <v>134641.64000000001</v>
      </c>
      <c r="J1217" s="5"/>
      <c r="L1217" s="80">
        <v>43612</v>
      </c>
      <c r="M1217" s="28">
        <v>5118.59</v>
      </c>
      <c r="N1217" s="28">
        <v>5155.55</v>
      </c>
      <c r="O1217" s="28">
        <v>5106.4799999999996</v>
      </c>
      <c r="P1217" s="81">
        <v>5155.55</v>
      </c>
    </row>
    <row r="1218" spans="5:16" x14ac:dyDescent="0.25">
      <c r="E1218" s="78">
        <v>43577</v>
      </c>
      <c r="F1218">
        <v>132303.67999999999</v>
      </c>
      <c r="G1218">
        <v>133340.46</v>
      </c>
      <c r="H1218">
        <v>131378.23999999999</v>
      </c>
      <c r="I1218">
        <v>132686.38</v>
      </c>
      <c r="J1218" s="5"/>
      <c r="L1218" s="80">
        <v>43609</v>
      </c>
      <c r="M1218" s="28">
        <v>5151.7299999999996</v>
      </c>
      <c r="N1218" s="28">
        <v>5161.93</v>
      </c>
      <c r="O1218" s="28">
        <v>5112.22</v>
      </c>
      <c r="P1218" s="81">
        <v>5131.34</v>
      </c>
    </row>
    <row r="1219" spans="5:16" x14ac:dyDescent="0.25">
      <c r="E1219" s="78">
        <v>43573</v>
      </c>
      <c r="F1219">
        <v>131886.19</v>
      </c>
      <c r="G1219">
        <v>133667.49</v>
      </c>
      <c r="H1219">
        <v>131030.32</v>
      </c>
      <c r="I1219">
        <v>132310.64000000001</v>
      </c>
      <c r="J1219" s="5"/>
      <c r="L1219" s="80">
        <v>43608</v>
      </c>
      <c r="M1219" s="28">
        <v>5174.67</v>
      </c>
      <c r="N1219" s="28">
        <v>5192.51</v>
      </c>
      <c r="O1219" s="28">
        <v>5134.5200000000004</v>
      </c>
      <c r="P1219" s="81">
        <v>5154.92</v>
      </c>
    </row>
    <row r="1220" spans="5:16" x14ac:dyDescent="0.25">
      <c r="E1220" s="78">
        <v>43572</v>
      </c>
      <c r="F1220">
        <v>132902.09</v>
      </c>
      <c r="G1220">
        <v>133354.37</v>
      </c>
      <c r="H1220">
        <v>129416.02</v>
      </c>
      <c r="I1220">
        <v>131259.95000000001</v>
      </c>
      <c r="J1220" s="5"/>
      <c r="L1220" s="80">
        <v>43607</v>
      </c>
      <c r="M1220" s="28">
        <v>5153.6400000000003</v>
      </c>
      <c r="N1220" s="28">
        <v>5168.3</v>
      </c>
      <c r="O1220" s="28">
        <v>5111.58</v>
      </c>
      <c r="P1220" s="81">
        <v>5154.28</v>
      </c>
    </row>
    <row r="1221" spans="5:16" x14ac:dyDescent="0.25">
      <c r="E1221" s="78">
        <v>43571</v>
      </c>
      <c r="F1221">
        <v>130925.07</v>
      </c>
      <c r="G1221">
        <v>133494.16</v>
      </c>
      <c r="H1221">
        <v>130279.29</v>
      </c>
      <c r="I1221">
        <v>132623.76</v>
      </c>
      <c r="J1221" s="5"/>
      <c r="L1221" s="80">
        <v>43606</v>
      </c>
      <c r="M1221" s="28">
        <v>5221.1899999999996</v>
      </c>
      <c r="N1221" s="28">
        <v>5247.96</v>
      </c>
      <c r="O1221" s="28">
        <v>5145.99</v>
      </c>
      <c r="P1221" s="81">
        <v>5153.6400000000003</v>
      </c>
    </row>
    <row r="1222" spans="5:16" x14ac:dyDescent="0.25">
      <c r="E1222" s="78">
        <v>43570</v>
      </c>
      <c r="F1222">
        <v>131128.63</v>
      </c>
      <c r="G1222">
        <v>131732.29999999999</v>
      </c>
      <c r="H1222">
        <v>130131.89</v>
      </c>
      <c r="I1222">
        <v>130588.14</v>
      </c>
      <c r="J1222" s="5"/>
      <c r="L1222" s="80">
        <v>43605</v>
      </c>
      <c r="M1222" s="28">
        <v>5216.7299999999996</v>
      </c>
      <c r="N1222" s="28">
        <v>5260.07</v>
      </c>
      <c r="O1222" s="28">
        <v>5203.99</v>
      </c>
      <c r="P1222" s="81">
        <v>5227.5600000000004</v>
      </c>
    </row>
    <row r="1223" spans="5:16" x14ac:dyDescent="0.25">
      <c r="E1223" s="78">
        <v>43567</v>
      </c>
      <c r="F1223">
        <v>131963.94</v>
      </c>
      <c r="G1223">
        <v>133115.10999999999</v>
      </c>
      <c r="H1223">
        <v>129879.19</v>
      </c>
      <c r="I1223">
        <v>130672.38</v>
      </c>
      <c r="J1223" s="5"/>
      <c r="L1223" s="80">
        <v>43602</v>
      </c>
      <c r="M1223" s="28">
        <v>5179.7700000000004</v>
      </c>
      <c r="N1223" s="28">
        <v>5249.23</v>
      </c>
      <c r="O1223" s="28">
        <v>5166.3900000000003</v>
      </c>
      <c r="P1223" s="81">
        <v>5233.9399999999996</v>
      </c>
    </row>
    <row r="1224" spans="5:16" x14ac:dyDescent="0.25">
      <c r="E1224" s="78">
        <v>43566</v>
      </c>
      <c r="F1224">
        <v>134399.66</v>
      </c>
      <c r="G1224">
        <v>134750.62</v>
      </c>
      <c r="H1224">
        <v>132209.62</v>
      </c>
      <c r="I1224">
        <v>133508.20000000001</v>
      </c>
      <c r="J1224" s="5"/>
      <c r="L1224" s="80">
        <v>43601</v>
      </c>
      <c r="M1224" s="28">
        <v>5109.03</v>
      </c>
      <c r="N1224" s="28">
        <v>5175.3100000000004</v>
      </c>
      <c r="O1224" s="28">
        <v>5098.84</v>
      </c>
      <c r="P1224" s="81">
        <v>5167.66</v>
      </c>
    </row>
    <row r="1225" spans="5:16" x14ac:dyDescent="0.25">
      <c r="E1225" s="78">
        <v>43565</v>
      </c>
      <c r="F1225">
        <v>136147.48000000001</v>
      </c>
      <c r="G1225">
        <v>136294.88</v>
      </c>
      <c r="H1225">
        <v>134427.73000000001</v>
      </c>
      <c r="I1225">
        <v>134631.29</v>
      </c>
      <c r="J1225" s="5"/>
      <c r="L1225" s="80">
        <v>43600</v>
      </c>
      <c r="M1225" s="28">
        <v>5110.9399999999996</v>
      </c>
      <c r="N1225" s="28">
        <v>5133.8900000000003</v>
      </c>
      <c r="O1225" s="28">
        <v>5072.71</v>
      </c>
      <c r="P1225" s="81">
        <v>5109.03</v>
      </c>
    </row>
    <row r="1226" spans="5:16" x14ac:dyDescent="0.25">
      <c r="E1226" s="78">
        <v>43564</v>
      </c>
      <c r="F1226">
        <v>136294.88</v>
      </c>
      <c r="G1226">
        <v>136554.6</v>
      </c>
      <c r="H1226">
        <v>134161</v>
      </c>
      <c r="I1226">
        <v>135326.21</v>
      </c>
      <c r="J1226" s="5"/>
      <c r="L1226" s="80">
        <v>43599</v>
      </c>
      <c r="M1226" s="28">
        <v>5098.2</v>
      </c>
      <c r="N1226" s="28">
        <v>5100.75</v>
      </c>
      <c r="O1226" s="28">
        <v>5063.79</v>
      </c>
      <c r="P1226" s="81">
        <v>5077.17</v>
      </c>
    </row>
    <row r="1227" spans="5:16" x14ac:dyDescent="0.25">
      <c r="E1227" s="78">
        <v>43563</v>
      </c>
      <c r="F1227">
        <v>136680.95000000001</v>
      </c>
      <c r="G1227">
        <v>137277.59</v>
      </c>
      <c r="H1227">
        <v>135887.76</v>
      </c>
      <c r="I1227">
        <v>136863.45000000001</v>
      </c>
      <c r="J1227" s="5"/>
      <c r="L1227" s="80">
        <v>43598</v>
      </c>
      <c r="M1227" s="28">
        <v>5073.9799999999996</v>
      </c>
      <c r="N1227" s="28">
        <v>5113.49</v>
      </c>
      <c r="O1227" s="28">
        <v>5072.71</v>
      </c>
      <c r="P1227" s="81">
        <v>5103.3</v>
      </c>
    </row>
    <row r="1228" spans="5:16" x14ac:dyDescent="0.25">
      <c r="E1228" s="78">
        <v>43560</v>
      </c>
      <c r="F1228">
        <v>135915.84</v>
      </c>
      <c r="G1228">
        <v>137144.23000000001</v>
      </c>
      <c r="H1228">
        <v>135115.63</v>
      </c>
      <c r="I1228">
        <v>136765.18</v>
      </c>
      <c r="J1228" s="5"/>
      <c r="L1228" s="80">
        <v>43595</v>
      </c>
      <c r="M1228" s="28">
        <v>5037.0200000000004</v>
      </c>
      <c r="N1228" s="28">
        <v>5073.9799999999996</v>
      </c>
      <c r="O1228" s="28">
        <v>5026.82</v>
      </c>
      <c r="P1228" s="81">
        <v>5044.67</v>
      </c>
    </row>
    <row r="1229" spans="5:16" x14ac:dyDescent="0.25">
      <c r="E1229" s="78">
        <v>43559</v>
      </c>
      <c r="F1229">
        <v>133150.21</v>
      </c>
      <c r="G1229">
        <v>135950.93</v>
      </c>
      <c r="H1229">
        <v>132623.76</v>
      </c>
      <c r="I1229">
        <v>135614</v>
      </c>
      <c r="J1229" s="5"/>
      <c r="L1229" s="80">
        <v>43594</v>
      </c>
      <c r="M1229" s="28">
        <v>5038.29</v>
      </c>
      <c r="N1229" s="28">
        <v>5084.18</v>
      </c>
      <c r="O1229" s="28">
        <v>5021.7299999999996</v>
      </c>
      <c r="P1229" s="81">
        <v>5040.84</v>
      </c>
    </row>
    <row r="1230" spans="5:16" x14ac:dyDescent="0.25">
      <c r="E1230" s="78">
        <v>43558</v>
      </c>
      <c r="F1230">
        <v>135606.99</v>
      </c>
      <c r="G1230">
        <v>135936.9</v>
      </c>
      <c r="H1230">
        <v>132307.89000000001</v>
      </c>
      <c r="I1230">
        <v>133367.81</v>
      </c>
      <c r="J1230" s="5"/>
      <c r="L1230" s="80">
        <v>43593</v>
      </c>
      <c r="M1230" s="28">
        <v>5081.63</v>
      </c>
      <c r="N1230" s="28">
        <v>5082.2700000000004</v>
      </c>
      <c r="O1230" s="28">
        <v>5013.4399999999996</v>
      </c>
      <c r="P1230" s="81">
        <v>5017.26</v>
      </c>
    </row>
    <row r="1231" spans="5:16" x14ac:dyDescent="0.25">
      <c r="E1231" s="78">
        <v>43557</v>
      </c>
      <c r="F1231">
        <v>135445.54</v>
      </c>
      <c r="G1231">
        <v>136049.21</v>
      </c>
      <c r="H1231">
        <v>133283.57999999999</v>
      </c>
      <c r="I1231">
        <v>134308.4</v>
      </c>
      <c r="J1231" s="5"/>
      <c r="L1231" s="80">
        <v>43592</v>
      </c>
      <c r="M1231" s="28">
        <v>5064.42</v>
      </c>
      <c r="N1231" s="28">
        <v>5109.67</v>
      </c>
      <c r="O1231" s="28">
        <v>5063.79</v>
      </c>
      <c r="P1231" s="81">
        <v>5072.71</v>
      </c>
    </row>
    <row r="1232" spans="5:16" x14ac:dyDescent="0.25">
      <c r="E1232" s="78">
        <v>43556</v>
      </c>
      <c r="F1232">
        <v>135550.82999999999</v>
      </c>
      <c r="G1232">
        <v>136175.54999999999</v>
      </c>
      <c r="H1232">
        <v>134645.32999999999</v>
      </c>
      <c r="I1232">
        <v>134940.15</v>
      </c>
      <c r="J1232" s="5"/>
      <c r="L1232" s="80">
        <v>43591</v>
      </c>
      <c r="M1232" s="28">
        <v>5064.42</v>
      </c>
      <c r="N1232" s="28">
        <v>5077.8100000000004</v>
      </c>
      <c r="O1232" s="28">
        <v>5043.3900000000003</v>
      </c>
      <c r="P1232" s="81">
        <v>5066.33</v>
      </c>
    </row>
    <row r="1233" spans="5:16" x14ac:dyDescent="0.25">
      <c r="E1233" s="78">
        <v>43553</v>
      </c>
      <c r="F1233">
        <v>134006.57</v>
      </c>
      <c r="G1233">
        <v>135024.38</v>
      </c>
      <c r="H1233">
        <v>133402.91</v>
      </c>
      <c r="I1233">
        <v>133817.04999999999</v>
      </c>
      <c r="J1233" s="5"/>
      <c r="L1233" s="80">
        <v>43588</v>
      </c>
      <c r="M1233" s="28">
        <v>5064.42</v>
      </c>
      <c r="N1233" s="28">
        <v>5069.5200000000004</v>
      </c>
      <c r="O1233" s="28">
        <v>5022.3599999999997</v>
      </c>
      <c r="P1233" s="81">
        <v>5031.92</v>
      </c>
    </row>
    <row r="1234" spans="5:16" x14ac:dyDescent="0.25">
      <c r="E1234" s="78">
        <v>43552</v>
      </c>
      <c r="F1234">
        <v>128033.1</v>
      </c>
      <c r="G1234">
        <v>133634.54999999999</v>
      </c>
      <c r="H1234">
        <v>127359.24</v>
      </c>
      <c r="I1234">
        <v>132946.65</v>
      </c>
      <c r="J1234" s="5"/>
      <c r="L1234" s="80">
        <v>43587</v>
      </c>
      <c r="M1234" s="28">
        <v>5026.82</v>
      </c>
      <c r="N1234" s="28">
        <v>5074.62</v>
      </c>
      <c r="O1234" s="28">
        <v>5016.63</v>
      </c>
      <c r="P1234" s="81">
        <v>5070.16</v>
      </c>
    </row>
    <row r="1235" spans="5:16" x14ac:dyDescent="0.25">
      <c r="E1235" s="78">
        <v>43551</v>
      </c>
      <c r="F1235">
        <v>132581.64000000001</v>
      </c>
      <c r="G1235">
        <v>132637.79999999999</v>
      </c>
      <c r="H1235">
        <v>126945.1</v>
      </c>
      <c r="I1235">
        <v>127050.39</v>
      </c>
      <c r="J1235" s="5"/>
      <c r="L1235" s="80">
        <v>43585</v>
      </c>
      <c r="M1235" s="28">
        <v>5022.3599999999997</v>
      </c>
      <c r="N1235" s="28">
        <v>5056.78</v>
      </c>
      <c r="O1235" s="28">
        <v>5000.0600000000004</v>
      </c>
      <c r="P1235" s="81">
        <v>5005.79</v>
      </c>
    </row>
    <row r="1236" spans="5:16" x14ac:dyDescent="0.25">
      <c r="E1236" s="78">
        <v>43550</v>
      </c>
      <c r="F1236">
        <v>133136.17000000001</v>
      </c>
      <c r="G1236">
        <v>134603.22</v>
      </c>
      <c r="H1236">
        <v>132195.57999999999</v>
      </c>
      <c r="I1236">
        <v>133578.39000000001</v>
      </c>
      <c r="J1236" s="5"/>
      <c r="L1236" s="80">
        <v>43584</v>
      </c>
      <c r="M1236" s="28">
        <v>5016.57</v>
      </c>
      <c r="N1236" s="28">
        <v>5042.12</v>
      </c>
      <c r="O1236" s="28">
        <v>5008.2700000000004</v>
      </c>
      <c r="P1236" s="81">
        <v>5042.12</v>
      </c>
    </row>
    <row r="1237" spans="5:16" x14ac:dyDescent="0.25">
      <c r="E1237" s="78">
        <v>43549</v>
      </c>
      <c r="F1237">
        <v>129191.29</v>
      </c>
      <c r="G1237">
        <v>132974.73000000001</v>
      </c>
      <c r="H1237">
        <v>129191.29</v>
      </c>
      <c r="I1237">
        <v>131992.01999999999</v>
      </c>
      <c r="J1237" s="5"/>
      <c r="L1237" s="80">
        <v>43581</v>
      </c>
      <c r="M1237" s="28">
        <v>5056.17</v>
      </c>
      <c r="N1237" s="28">
        <v>5079.16</v>
      </c>
      <c r="O1237" s="28">
        <v>5008.2700000000004</v>
      </c>
      <c r="P1237" s="81">
        <v>5019.7700000000004</v>
      </c>
    </row>
    <row r="1238" spans="5:16" x14ac:dyDescent="0.25">
      <c r="E1238" s="78">
        <v>43546</v>
      </c>
      <c r="F1238">
        <v>133788.97</v>
      </c>
      <c r="G1238">
        <v>134385.62</v>
      </c>
      <c r="H1238">
        <v>131346.23999999999</v>
      </c>
      <c r="I1238">
        <v>131367.29</v>
      </c>
      <c r="J1238" s="5"/>
      <c r="L1238" s="80">
        <v>43580</v>
      </c>
      <c r="M1238" s="28">
        <v>5114.92</v>
      </c>
      <c r="N1238" s="28">
        <v>5120.03</v>
      </c>
      <c r="O1238" s="28">
        <v>5042.76</v>
      </c>
      <c r="P1238" s="81">
        <v>5047.87</v>
      </c>
    </row>
    <row r="1239" spans="5:16" x14ac:dyDescent="0.25">
      <c r="E1239" s="78">
        <v>43545</v>
      </c>
      <c r="F1239">
        <v>137579.43</v>
      </c>
      <c r="G1239">
        <v>138084.82</v>
      </c>
      <c r="H1239">
        <v>134455.81</v>
      </c>
      <c r="I1239">
        <v>136393.15</v>
      </c>
      <c r="J1239" s="5"/>
      <c r="L1239" s="80">
        <v>43579</v>
      </c>
      <c r="M1239" s="28">
        <v>5008.2700000000004</v>
      </c>
      <c r="N1239" s="28">
        <v>5103.43</v>
      </c>
      <c r="O1239" s="28">
        <v>5007.63</v>
      </c>
      <c r="P1239" s="81">
        <v>5100.87</v>
      </c>
    </row>
    <row r="1240" spans="5:16" x14ac:dyDescent="0.25">
      <c r="E1240" s="78">
        <v>43544</v>
      </c>
      <c r="F1240">
        <v>140302.94</v>
      </c>
      <c r="G1240">
        <v>140738.14000000001</v>
      </c>
      <c r="H1240">
        <v>137298.65</v>
      </c>
      <c r="I1240">
        <v>137333.75</v>
      </c>
      <c r="J1240" s="5"/>
      <c r="L1240" s="80">
        <v>43578</v>
      </c>
      <c r="M1240" s="28">
        <v>5024.87</v>
      </c>
      <c r="N1240" s="28">
        <v>5065.75</v>
      </c>
      <c r="O1240" s="28">
        <v>4999.97</v>
      </c>
      <c r="P1240" s="81">
        <v>5009.55</v>
      </c>
    </row>
    <row r="1241" spans="5:16" x14ac:dyDescent="0.25">
      <c r="E1241" s="78">
        <v>43543</v>
      </c>
      <c r="F1241">
        <v>141173.34</v>
      </c>
      <c r="G1241">
        <v>141706.81</v>
      </c>
      <c r="H1241">
        <v>140064.28</v>
      </c>
      <c r="I1241">
        <v>140373.13</v>
      </c>
      <c r="J1241" s="5"/>
      <c r="L1241" s="80">
        <v>43577</v>
      </c>
      <c r="M1241" s="28">
        <v>5017.21</v>
      </c>
      <c r="N1241" s="28">
        <v>5034.45</v>
      </c>
      <c r="O1241" s="28">
        <v>5001.88</v>
      </c>
      <c r="P1241" s="81">
        <v>5029.9799999999996</v>
      </c>
    </row>
    <row r="1242" spans="5:16" x14ac:dyDescent="0.25">
      <c r="E1242" s="78">
        <v>43542</v>
      </c>
      <c r="F1242">
        <v>139685.23000000001</v>
      </c>
      <c r="G1242">
        <v>141152.28</v>
      </c>
      <c r="H1242">
        <v>139608.01999999999</v>
      </c>
      <c r="I1242">
        <v>141089.1</v>
      </c>
      <c r="J1242" s="5"/>
      <c r="L1242" s="80">
        <v>43573</v>
      </c>
      <c r="M1242" s="28">
        <v>5014.66</v>
      </c>
      <c r="N1242" s="28">
        <v>5051.7</v>
      </c>
      <c r="O1242" s="28">
        <v>4991.03</v>
      </c>
      <c r="P1242" s="81">
        <v>5007.63</v>
      </c>
    </row>
    <row r="1243" spans="5:16" x14ac:dyDescent="0.25">
      <c r="E1243" s="78">
        <v>43539</v>
      </c>
      <c r="F1243">
        <v>139404.46</v>
      </c>
      <c r="G1243">
        <v>140274.85999999999</v>
      </c>
      <c r="H1243">
        <v>138358.57</v>
      </c>
      <c r="I1243">
        <v>139306.19</v>
      </c>
      <c r="J1243" s="5"/>
      <c r="L1243" s="80">
        <v>43572</v>
      </c>
      <c r="M1243" s="28">
        <v>4972.51</v>
      </c>
      <c r="N1243" s="28">
        <v>5046.59</v>
      </c>
      <c r="O1243" s="28">
        <v>4968.03</v>
      </c>
      <c r="P1243" s="81">
        <v>5030.62</v>
      </c>
    </row>
    <row r="1244" spans="5:16" x14ac:dyDescent="0.25">
      <c r="E1244" s="78">
        <v>43538</v>
      </c>
      <c r="F1244">
        <v>139467.63</v>
      </c>
      <c r="G1244">
        <v>139881.76999999999</v>
      </c>
      <c r="H1244">
        <v>137930.39000000001</v>
      </c>
      <c r="I1244">
        <v>139053.49</v>
      </c>
      <c r="J1244" s="5"/>
      <c r="L1244" s="80">
        <v>43571</v>
      </c>
      <c r="M1244" s="28">
        <v>4955.8999999999996</v>
      </c>
      <c r="N1244" s="28">
        <v>4995.5</v>
      </c>
      <c r="O1244" s="28">
        <v>4953.3500000000004</v>
      </c>
      <c r="P1244" s="81">
        <v>4990.3900000000003</v>
      </c>
    </row>
    <row r="1245" spans="5:16" x14ac:dyDescent="0.25">
      <c r="E1245" s="78">
        <v>43537</v>
      </c>
      <c r="F1245">
        <v>138976.28</v>
      </c>
      <c r="G1245">
        <v>140232.74</v>
      </c>
      <c r="H1245">
        <v>137460.1</v>
      </c>
      <c r="I1245">
        <v>139214.94</v>
      </c>
      <c r="J1245" s="5"/>
      <c r="L1245" s="80">
        <v>43570</v>
      </c>
      <c r="M1245" s="28">
        <v>4963.5600000000004</v>
      </c>
      <c r="N1245" s="28">
        <v>4974.42</v>
      </c>
      <c r="O1245" s="28">
        <v>4934.1899999999996</v>
      </c>
      <c r="P1245" s="81">
        <v>4950.1499999999996</v>
      </c>
    </row>
    <row r="1246" spans="5:16" x14ac:dyDescent="0.25">
      <c r="E1246" s="78">
        <v>43536</v>
      </c>
      <c r="F1246">
        <v>137860.20000000001</v>
      </c>
      <c r="G1246">
        <v>138913.1</v>
      </c>
      <c r="H1246">
        <v>137326.73000000001</v>
      </c>
      <c r="I1246">
        <v>138147.99</v>
      </c>
      <c r="J1246" s="5"/>
      <c r="L1246" s="80">
        <v>43567</v>
      </c>
      <c r="M1246" s="28">
        <v>4966.12</v>
      </c>
      <c r="N1246" s="28">
        <v>4996.7700000000004</v>
      </c>
      <c r="O1246" s="28">
        <v>4935.46</v>
      </c>
      <c r="P1246" s="81">
        <v>4962.29</v>
      </c>
    </row>
    <row r="1247" spans="5:16" x14ac:dyDescent="0.25">
      <c r="E1247" s="78">
        <v>43535</v>
      </c>
      <c r="F1247">
        <v>135473.62</v>
      </c>
      <c r="G1247">
        <v>138611.26999999999</v>
      </c>
      <c r="H1247">
        <v>134982.26</v>
      </c>
      <c r="I1247">
        <v>138421.75</v>
      </c>
      <c r="J1247" s="5"/>
      <c r="L1247" s="80">
        <v>43566</v>
      </c>
      <c r="M1247" s="28">
        <v>4907.3599999999997</v>
      </c>
      <c r="N1247" s="28">
        <v>4940.57</v>
      </c>
      <c r="O1247" s="28">
        <v>4899.7</v>
      </c>
      <c r="P1247" s="81">
        <v>4932.91</v>
      </c>
    </row>
    <row r="1248" spans="5:16" x14ac:dyDescent="0.25">
      <c r="E1248" s="78">
        <v>43532</v>
      </c>
      <c r="F1248">
        <v>132862.42000000001</v>
      </c>
      <c r="G1248">
        <v>134898.03</v>
      </c>
      <c r="H1248">
        <v>131683.16</v>
      </c>
      <c r="I1248">
        <v>134771.68</v>
      </c>
      <c r="J1248" s="5"/>
      <c r="L1248" s="80">
        <v>43565</v>
      </c>
      <c r="M1248" s="28">
        <v>4906.09</v>
      </c>
      <c r="N1248" s="28">
        <v>4922.05</v>
      </c>
      <c r="O1248" s="28">
        <v>4879.26</v>
      </c>
      <c r="P1248" s="81">
        <v>4892.67</v>
      </c>
    </row>
    <row r="1249" spans="5:16" x14ac:dyDescent="0.25">
      <c r="E1249" s="78">
        <v>43531</v>
      </c>
      <c r="F1249">
        <v>132876.46</v>
      </c>
      <c r="G1249">
        <v>133676.66</v>
      </c>
      <c r="H1249">
        <v>132335.96</v>
      </c>
      <c r="I1249">
        <v>133676.66</v>
      </c>
      <c r="J1249" s="5"/>
      <c r="L1249" s="80">
        <v>43564</v>
      </c>
      <c r="M1249" s="28">
        <v>4926.5200000000004</v>
      </c>
      <c r="N1249" s="28">
        <v>4943.13</v>
      </c>
      <c r="O1249" s="28">
        <v>4920.1400000000003</v>
      </c>
      <c r="P1249" s="81">
        <v>4924.6099999999997</v>
      </c>
    </row>
    <row r="1250" spans="5:16" x14ac:dyDescent="0.25">
      <c r="E1250" s="78">
        <v>43530</v>
      </c>
      <c r="F1250">
        <v>133227.42000000001</v>
      </c>
      <c r="G1250">
        <v>134048.69</v>
      </c>
      <c r="H1250">
        <v>132679.91</v>
      </c>
      <c r="I1250">
        <v>132890.49</v>
      </c>
      <c r="J1250" s="5"/>
      <c r="L1250" s="80">
        <v>43563</v>
      </c>
      <c r="M1250" s="28">
        <v>4947.6000000000004</v>
      </c>
      <c r="N1250" s="28">
        <v>4959.7299999999996</v>
      </c>
      <c r="O1250" s="28">
        <v>4915.67</v>
      </c>
      <c r="P1250" s="81">
        <v>4924.6099999999997</v>
      </c>
    </row>
    <row r="1251" spans="5:16" x14ac:dyDescent="0.25">
      <c r="E1251" s="78">
        <v>43525</v>
      </c>
      <c r="F1251">
        <v>135543.81</v>
      </c>
      <c r="G1251">
        <v>135866.70000000001</v>
      </c>
      <c r="H1251">
        <v>133311.66</v>
      </c>
      <c r="I1251">
        <v>133571.37</v>
      </c>
      <c r="J1251" s="5"/>
      <c r="L1251" s="80">
        <v>43560</v>
      </c>
      <c r="M1251" s="28">
        <v>4933.55</v>
      </c>
      <c r="N1251" s="28">
        <v>4961.01</v>
      </c>
      <c r="O1251" s="28">
        <v>4916.9399999999996</v>
      </c>
      <c r="P1251" s="81">
        <v>4954.62</v>
      </c>
    </row>
    <row r="1252" spans="5:16" x14ac:dyDescent="0.25">
      <c r="E1252" s="78">
        <v>43524</v>
      </c>
      <c r="F1252">
        <v>137298.65</v>
      </c>
      <c r="G1252">
        <v>137895.29999999999</v>
      </c>
      <c r="H1252">
        <v>134701.49</v>
      </c>
      <c r="I1252">
        <v>134701.49</v>
      </c>
      <c r="J1252" s="5"/>
      <c r="L1252" s="80">
        <v>43559</v>
      </c>
      <c r="M1252" s="28">
        <v>4953.3500000000004</v>
      </c>
      <c r="N1252" s="28">
        <v>4975.0600000000004</v>
      </c>
      <c r="O1252" s="28">
        <v>4923.97</v>
      </c>
      <c r="P1252" s="81">
        <v>4929.08</v>
      </c>
    </row>
    <row r="1253" spans="5:16" x14ac:dyDescent="0.25">
      <c r="E1253" s="78">
        <v>43523</v>
      </c>
      <c r="F1253">
        <v>137712.79</v>
      </c>
      <c r="G1253">
        <v>138302.42000000001</v>
      </c>
      <c r="H1253">
        <v>137017.88</v>
      </c>
      <c r="I1253">
        <v>137523.26999999999</v>
      </c>
      <c r="J1253" s="5"/>
      <c r="L1253" s="80">
        <v>43558</v>
      </c>
      <c r="M1253" s="28">
        <v>4906.09</v>
      </c>
      <c r="N1253" s="28">
        <v>4967.3999999999996</v>
      </c>
      <c r="O1253" s="28">
        <v>4904.8100000000004</v>
      </c>
      <c r="P1253" s="81">
        <v>4950.79</v>
      </c>
    </row>
    <row r="1254" spans="5:16" x14ac:dyDescent="0.25">
      <c r="E1254" s="78">
        <v>43522</v>
      </c>
      <c r="F1254">
        <v>137291.63</v>
      </c>
      <c r="G1254">
        <v>138583.19</v>
      </c>
      <c r="H1254">
        <v>136975.76</v>
      </c>
      <c r="I1254">
        <v>137860.20000000001</v>
      </c>
      <c r="J1254" s="5"/>
      <c r="L1254" s="80">
        <v>43557</v>
      </c>
      <c r="M1254" s="28">
        <v>4929.72</v>
      </c>
      <c r="N1254" s="28">
        <v>4964.2</v>
      </c>
      <c r="O1254" s="28">
        <v>4925.25</v>
      </c>
      <c r="P1254" s="81">
        <v>4930.99</v>
      </c>
    </row>
    <row r="1255" spans="5:16" x14ac:dyDescent="0.25">
      <c r="E1255" s="78">
        <v>43521</v>
      </c>
      <c r="F1255">
        <v>139264.07</v>
      </c>
      <c r="G1255">
        <v>139355.32</v>
      </c>
      <c r="H1255">
        <v>137340.76999999999</v>
      </c>
      <c r="I1255">
        <v>137579.43</v>
      </c>
      <c r="J1255" s="5"/>
      <c r="L1255" s="80">
        <v>43556</v>
      </c>
      <c r="M1255" s="28">
        <v>4981.45</v>
      </c>
      <c r="N1255" s="28">
        <v>4982.09</v>
      </c>
      <c r="O1255" s="28">
        <v>4925.88</v>
      </c>
      <c r="P1255" s="81">
        <v>4929.72</v>
      </c>
    </row>
    <row r="1256" spans="5:16" x14ac:dyDescent="0.25">
      <c r="E1256" s="78">
        <v>43518</v>
      </c>
      <c r="F1256">
        <v>137860.20000000001</v>
      </c>
      <c r="G1256">
        <v>139025.41</v>
      </c>
      <c r="H1256">
        <v>137228.46</v>
      </c>
      <c r="I1256">
        <v>138449.82999999999</v>
      </c>
      <c r="J1256" s="5"/>
      <c r="L1256" s="80">
        <v>43553</v>
      </c>
      <c r="M1256" s="28">
        <v>4968.67</v>
      </c>
      <c r="N1256" s="28">
        <v>5033.82</v>
      </c>
      <c r="O1256" s="28">
        <v>4949.51</v>
      </c>
      <c r="P1256" s="81">
        <v>5017.21</v>
      </c>
    </row>
    <row r="1257" spans="5:16" x14ac:dyDescent="0.25">
      <c r="E1257" s="78">
        <v>43517</v>
      </c>
      <c r="F1257">
        <v>137354.81</v>
      </c>
      <c r="G1257">
        <v>137860.20000000001</v>
      </c>
      <c r="H1257">
        <v>135494.68</v>
      </c>
      <c r="I1257">
        <v>137298.65</v>
      </c>
      <c r="J1257" s="5"/>
      <c r="L1257" s="80">
        <v>43552</v>
      </c>
      <c r="M1257" s="28">
        <v>5111.3599999999997</v>
      </c>
      <c r="N1257" s="28">
        <v>5143.37</v>
      </c>
      <c r="O1257" s="28">
        <v>4991.0200000000004</v>
      </c>
      <c r="P1257" s="81">
        <v>4994.8599999999997</v>
      </c>
    </row>
    <row r="1258" spans="5:16" x14ac:dyDescent="0.25">
      <c r="E1258" s="78">
        <v>43516</v>
      </c>
      <c r="F1258">
        <v>138147.99</v>
      </c>
      <c r="G1258">
        <v>139615.04000000001</v>
      </c>
      <c r="H1258">
        <v>136449.31</v>
      </c>
      <c r="I1258">
        <v>136961.72</v>
      </c>
      <c r="J1258" s="5"/>
      <c r="L1258" s="80">
        <v>43551</v>
      </c>
      <c r="M1258" s="28">
        <v>5010.8599999999997</v>
      </c>
      <c r="N1258" s="28">
        <v>5122.88</v>
      </c>
      <c r="O1258" s="28">
        <v>4999.34</v>
      </c>
      <c r="P1258" s="81">
        <v>5112.6400000000003</v>
      </c>
    </row>
    <row r="1259" spans="5:16" x14ac:dyDescent="0.25">
      <c r="E1259" s="78">
        <v>43515</v>
      </c>
      <c r="F1259">
        <v>136596.72</v>
      </c>
      <c r="G1259">
        <v>139207.92000000001</v>
      </c>
      <c r="H1259">
        <v>136217.67000000001</v>
      </c>
      <c r="I1259">
        <v>137902.32</v>
      </c>
      <c r="J1259" s="5"/>
      <c r="L1259" s="80">
        <v>43550</v>
      </c>
      <c r="M1259" s="28">
        <v>4928.93</v>
      </c>
      <c r="N1259" s="28">
        <v>4967.33</v>
      </c>
      <c r="O1259" s="28">
        <v>4909.72</v>
      </c>
      <c r="P1259" s="81">
        <v>4964.13</v>
      </c>
    </row>
    <row r="1260" spans="5:16" x14ac:dyDescent="0.25">
      <c r="E1260" s="78">
        <v>43514</v>
      </c>
      <c r="F1260">
        <v>137368.84</v>
      </c>
      <c r="G1260">
        <v>137705.76999999999</v>
      </c>
      <c r="H1260">
        <v>136294.88</v>
      </c>
      <c r="I1260">
        <v>136723.06</v>
      </c>
      <c r="J1260" s="5"/>
      <c r="L1260" s="80">
        <v>43549</v>
      </c>
      <c r="M1260" s="28">
        <v>5040.3100000000004</v>
      </c>
      <c r="N1260" s="28">
        <v>5041.59</v>
      </c>
      <c r="O1260" s="28">
        <v>4922.5200000000004</v>
      </c>
      <c r="P1260" s="81">
        <v>4931.49</v>
      </c>
    </row>
    <row r="1261" spans="5:16" x14ac:dyDescent="0.25">
      <c r="E1261" s="78">
        <v>43511</v>
      </c>
      <c r="F1261">
        <v>138435.79</v>
      </c>
      <c r="G1261">
        <v>139285.13</v>
      </c>
      <c r="H1261">
        <v>137481.15</v>
      </c>
      <c r="I1261">
        <v>137902.32</v>
      </c>
      <c r="J1261" s="5"/>
      <c r="L1261" s="80">
        <v>43546</v>
      </c>
      <c r="M1261" s="28">
        <v>4954.53</v>
      </c>
      <c r="N1261" s="28">
        <v>5015.34</v>
      </c>
      <c r="O1261" s="28">
        <v>4935.33</v>
      </c>
      <c r="P1261" s="81">
        <v>5003.18</v>
      </c>
    </row>
    <row r="1262" spans="5:16" x14ac:dyDescent="0.25">
      <c r="E1262" s="78">
        <v>43510</v>
      </c>
      <c r="F1262">
        <v>136308.92000000001</v>
      </c>
      <c r="G1262">
        <v>139151.76</v>
      </c>
      <c r="H1262">
        <v>134406.68</v>
      </c>
      <c r="I1262">
        <v>138976.28</v>
      </c>
      <c r="J1262" s="5"/>
      <c r="L1262" s="80">
        <v>43545</v>
      </c>
      <c r="M1262" s="28">
        <v>4844.43</v>
      </c>
      <c r="N1262" s="28">
        <v>4914.84</v>
      </c>
      <c r="O1262" s="28">
        <v>4820.75</v>
      </c>
      <c r="P1262" s="81">
        <v>4856.59</v>
      </c>
    </row>
    <row r="1263" spans="5:16" x14ac:dyDescent="0.25">
      <c r="E1263" s="78">
        <v>43509</v>
      </c>
      <c r="F1263">
        <v>136659.89000000001</v>
      </c>
      <c r="G1263">
        <v>137235.48000000001</v>
      </c>
      <c r="H1263">
        <v>135164.76999999999</v>
      </c>
      <c r="I1263">
        <v>136063.24</v>
      </c>
      <c r="J1263" s="5"/>
      <c r="L1263" s="80">
        <v>43544</v>
      </c>
      <c r="M1263" s="28">
        <v>4845.71</v>
      </c>
      <c r="N1263" s="28">
        <v>4865.55</v>
      </c>
      <c r="O1263" s="28">
        <v>4788.1000000000004</v>
      </c>
      <c r="P1263" s="81">
        <v>4834.83</v>
      </c>
    </row>
    <row r="1264" spans="5:16" x14ac:dyDescent="0.25">
      <c r="E1264" s="78">
        <v>43508</v>
      </c>
      <c r="F1264">
        <v>134750.04</v>
      </c>
      <c r="G1264">
        <v>137090.93</v>
      </c>
      <c r="H1264">
        <v>134714.57</v>
      </c>
      <c r="I1264">
        <v>136147.48000000001</v>
      </c>
      <c r="J1264" s="5"/>
      <c r="L1264" s="80">
        <v>43543</v>
      </c>
      <c r="M1264" s="28">
        <v>4847.63</v>
      </c>
      <c r="N1264" s="28">
        <v>4866.83</v>
      </c>
      <c r="O1264" s="28">
        <v>4822.67</v>
      </c>
      <c r="P1264" s="81">
        <v>4852.75</v>
      </c>
    </row>
    <row r="1265" spans="5:16" x14ac:dyDescent="0.25">
      <c r="E1265" s="78">
        <v>43507</v>
      </c>
      <c r="F1265">
        <v>135913.39000000001</v>
      </c>
      <c r="G1265">
        <v>136253.88</v>
      </c>
      <c r="H1265">
        <v>133005.01</v>
      </c>
      <c r="I1265">
        <v>133785.31</v>
      </c>
      <c r="J1265" s="5"/>
      <c r="L1265" s="80">
        <v>43542</v>
      </c>
      <c r="M1265" s="28">
        <v>4875.16</v>
      </c>
      <c r="N1265" s="28">
        <v>4903.32</v>
      </c>
      <c r="O1265" s="28">
        <v>4847.63</v>
      </c>
      <c r="P1265" s="81">
        <v>4858.51</v>
      </c>
    </row>
    <row r="1266" spans="5:16" x14ac:dyDescent="0.25">
      <c r="E1266" s="78">
        <v>43504</v>
      </c>
      <c r="F1266">
        <v>133714.37</v>
      </c>
      <c r="G1266">
        <v>135658.01999999999</v>
      </c>
      <c r="H1266">
        <v>132572.29999999999</v>
      </c>
      <c r="I1266">
        <v>134884.82</v>
      </c>
      <c r="J1266" s="5"/>
      <c r="L1266" s="80">
        <v>43539</v>
      </c>
      <c r="M1266" s="28">
        <v>4916.12</v>
      </c>
      <c r="N1266" s="28">
        <v>4960.29</v>
      </c>
      <c r="O1266" s="28">
        <v>4878.3599999999997</v>
      </c>
      <c r="P1266" s="81">
        <v>4884.76</v>
      </c>
    </row>
    <row r="1267" spans="5:16" x14ac:dyDescent="0.25">
      <c r="E1267" s="78">
        <v>43503</v>
      </c>
      <c r="F1267">
        <v>134636.54</v>
      </c>
      <c r="G1267">
        <v>135814.07999999999</v>
      </c>
      <c r="H1267">
        <v>132749.64000000001</v>
      </c>
      <c r="I1267">
        <v>133991.01999999999</v>
      </c>
      <c r="J1267" s="5"/>
      <c r="L1267" s="80">
        <v>43538</v>
      </c>
      <c r="M1267" s="28">
        <v>4898.2</v>
      </c>
      <c r="N1267" s="28">
        <v>4939.8100000000004</v>
      </c>
      <c r="O1267" s="28">
        <v>4891.8</v>
      </c>
      <c r="P1267" s="81">
        <v>4923.8</v>
      </c>
    </row>
    <row r="1268" spans="5:16" x14ac:dyDescent="0.25">
      <c r="E1268" s="78">
        <v>43502</v>
      </c>
      <c r="F1268">
        <v>139034.57</v>
      </c>
      <c r="G1268">
        <v>139148.07</v>
      </c>
      <c r="H1268">
        <v>134069.04999999999</v>
      </c>
      <c r="I1268">
        <v>134366.98000000001</v>
      </c>
      <c r="J1268" s="5"/>
      <c r="L1268" s="80">
        <v>43537</v>
      </c>
      <c r="M1268" s="28">
        <v>4870.03</v>
      </c>
      <c r="N1268" s="28">
        <v>4914.84</v>
      </c>
      <c r="O1268" s="28">
        <v>4869.3900000000003</v>
      </c>
      <c r="P1268" s="81">
        <v>4888.6000000000004</v>
      </c>
    </row>
    <row r="1269" spans="5:16" x14ac:dyDescent="0.25">
      <c r="E1269" s="78">
        <v>43501</v>
      </c>
      <c r="F1269">
        <v>139772.31</v>
      </c>
      <c r="G1269">
        <v>140063.14000000001</v>
      </c>
      <c r="H1269">
        <v>138623.14000000001</v>
      </c>
      <c r="I1269">
        <v>139687.18</v>
      </c>
      <c r="J1269" s="5"/>
      <c r="L1269" s="80">
        <v>43536</v>
      </c>
      <c r="M1269" s="28">
        <v>4924.4399999999996</v>
      </c>
      <c r="N1269" s="28">
        <v>4927.6499999999996</v>
      </c>
      <c r="O1269" s="28">
        <v>4873.88</v>
      </c>
      <c r="P1269" s="81">
        <v>4886.04</v>
      </c>
    </row>
    <row r="1270" spans="5:16" x14ac:dyDescent="0.25">
      <c r="E1270" s="78">
        <v>43500</v>
      </c>
      <c r="F1270">
        <v>139673</v>
      </c>
      <c r="G1270">
        <v>140134.07999999999</v>
      </c>
      <c r="H1270">
        <v>137544.92000000001</v>
      </c>
      <c r="I1270">
        <v>139538.22</v>
      </c>
      <c r="J1270" s="5"/>
      <c r="L1270" s="80">
        <v>43535</v>
      </c>
      <c r="M1270" s="28">
        <v>4940.45</v>
      </c>
      <c r="N1270" s="28">
        <v>4948.13</v>
      </c>
      <c r="O1270" s="28">
        <v>4914.84</v>
      </c>
      <c r="P1270" s="81">
        <v>4920.6000000000004</v>
      </c>
    </row>
    <row r="1271" spans="5:16" x14ac:dyDescent="0.25">
      <c r="E1271" s="78">
        <v>43497</v>
      </c>
      <c r="F1271">
        <v>138339.4</v>
      </c>
      <c r="G1271">
        <v>139403.44</v>
      </c>
      <c r="H1271">
        <v>137857.03</v>
      </c>
      <c r="I1271">
        <v>139105.51</v>
      </c>
      <c r="J1271" s="5"/>
      <c r="L1271" s="80">
        <v>43532</v>
      </c>
      <c r="M1271" s="28">
        <v>4958.37</v>
      </c>
      <c r="N1271" s="28">
        <v>5004.46</v>
      </c>
      <c r="O1271" s="28">
        <v>4935.97</v>
      </c>
      <c r="P1271" s="81">
        <v>4957.7299999999996</v>
      </c>
    </row>
    <row r="1272" spans="5:16" x14ac:dyDescent="0.25">
      <c r="E1272" s="78">
        <v>43496</v>
      </c>
      <c r="F1272">
        <v>138502.54999999999</v>
      </c>
      <c r="G1272">
        <v>139942.54999999999</v>
      </c>
      <c r="H1272">
        <v>138247.18</v>
      </c>
      <c r="I1272">
        <v>138608.95999999999</v>
      </c>
      <c r="J1272" s="5"/>
      <c r="L1272" s="80">
        <v>43531</v>
      </c>
      <c r="M1272" s="28">
        <v>4922.5200000000004</v>
      </c>
      <c r="N1272" s="28">
        <v>5004.46</v>
      </c>
      <c r="O1272" s="28">
        <v>4893.72</v>
      </c>
      <c r="P1272" s="81">
        <v>4963.49</v>
      </c>
    </row>
    <row r="1273" spans="5:16" x14ac:dyDescent="0.25">
      <c r="E1273" s="78">
        <v>43495</v>
      </c>
      <c r="F1273">
        <v>136835.56</v>
      </c>
      <c r="G1273">
        <v>138211.71</v>
      </c>
      <c r="H1273">
        <v>136218.41</v>
      </c>
      <c r="I1273">
        <v>137828.66</v>
      </c>
      <c r="J1273" s="5"/>
      <c r="L1273" s="80">
        <v>43530</v>
      </c>
      <c r="M1273" s="28">
        <v>4868.75</v>
      </c>
      <c r="N1273" s="28">
        <v>4930.21</v>
      </c>
      <c r="O1273" s="28">
        <v>4848.2700000000004</v>
      </c>
      <c r="P1273" s="81">
        <v>4923.8</v>
      </c>
    </row>
    <row r="1274" spans="5:16" x14ac:dyDescent="0.25">
      <c r="E1274" s="78">
        <v>43494</v>
      </c>
      <c r="F1274">
        <v>135948.85999999999</v>
      </c>
      <c r="G1274">
        <v>137644.23000000001</v>
      </c>
      <c r="H1274">
        <v>135792.79999999999</v>
      </c>
      <c r="I1274">
        <v>135792.79999999999</v>
      </c>
      <c r="J1274" s="5"/>
      <c r="L1274" s="80">
        <v>43525</v>
      </c>
      <c r="M1274" s="28">
        <v>4808.58</v>
      </c>
      <c r="N1274" s="28">
        <v>4867.47</v>
      </c>
      <c r="O1274" s="28">
        <v>4803.46</v>
      </c>
      <c r="P1274" s="81">
        <v>4839.95</v>
      </c>
    </row>
    <row r="1275" spans="5:16" x14ac:dyDescent="0.25">
      <c r="E1275" s="78">
        <v>43493</v>
      </c>
      <c r="F1275">
        <v>136906.49</v>
      </c>
      <c r="G1275">
        <v>137445.60999999999</v>
      </c>
      <c r="H1275">
        <v>134721.66</v>
      </c>
      <c r="I1275">
        <v>135636.74</v>
      </c>
      <c r="J1275" s="5"/>
      <c r="L1275" s="80">
        <v>43524</v>
      </c>
      <c r="M1275" s="28">
        <v>4790.66</v>
      </c>
      <c r="N1275" s="28">
        <v>4820.1099999999997</v>
      </c>
      <c r="O1275" s="28">
        <v>4766.9799999999996</v>
      </c>
      <c r="P1275" s="81">
        <v>4811.1400000000003</v>
      </c>
    </row>
    <row r="1276" spans="5:16" x14ac:dyDescent="0.25">
      <c r="E1276" s="78">
        <v>43489</v>
      </c>
      <c r="F1276">
        <v>137282.45000000001</v>
      </c>
      <c r="G1276">
        <v>138935.26</v>
      </c>
      <c r="H1276">
        <v>137069.64000000001</v>
      </c>
      <c r="I1276">
        <v>138935.26</v>
      </c>
      <c r="J1276" s="5"/>
      <c r="L1276" s="80">
        <v>43523</v>
      </c>
      <c r="M1276" s="28">
        <v>4804.1400000000003</v>
      </c>
      <c r="N1276" s="28">
        <v>4806.71</v>
      </c>
      <c r="O1276" s="28">
        <v>4774</v>
      </c>
      <c r="P1276" s="81">
        <v>4782.9799999999996</v>
      </c>
    </row>
    <row r="1277" spans="5:16" x14ac:dyDescent="0.25">
      <c r="E1277" s="78">
        <v>43488</v>
      </c>
      <c r="F1277">
        <v>135629.64000000001</v>
      </c>
      <c r="G1277">
        <v>137495.26</v>
      </c>
      <c r="H1277">
        <v>135594.18</v>
      </c>
      <c r="I1277">
        <v>137282.45000000001</v>
      </c>
      <c r="J1277" s="5"/>
      <c r="L1277" s="80">
        <v>43522</v>
      </c>
      <c r="M1277" s="28">
        <v>4815.6899999999996</v>
      </c>
      <c r="N1277" s="28">
        <v>4831.7299999999996</v>
      </c>
      <c r="O1277" s="28">
        <v>4796.45</v>
      </c>
      <c r="P1277" s="81">
        <v>4802.8599999999997</v>
      </c>
    </row>
    <row r="1278" spans="5:16" x14ac:dyDescent="0.25">
      <c r="E1278" s="78">
        <v>43487</v>
      </c>
      <c r="F1278">
        <v>136197.13</v>
      </c>
      <c r="G1278">
        <v>136785.9</v>
      </c>
      <c r="H1278">
        <v>134636.54</v>
      </c>
      <c r="I1278">
        <v>134920.28</v>
      </c>
      <c r="J1278" s="5"/>
      <c r="L1278" s="80">
        <v>43521</v>
      </c>
      <c r="M1278" s="28">
        <v>4791.32</v>
      </c>
      <c r="N1278" s="28">
        <v>4813.12</v>
      </c>
      <c r="O1278" s="28">
        <v>4772.07</v>
      </c>
      <c r="P1278" s="81">
        <v>4813.12</v>
      </c>
    </row>
    <row r="1279" spans="5:16" x14ac:dyDescent="0.25">
      <c r="E1279" s="78">
        <v>43486</v>
      </c>
      <c r="F1279">
        <v>136409.94</v>
      </c>
      <c r="G1279">
        <v>136984.51999999999</v>
      </c>
      <c r="H1279">
        <v>134984.13</v>
      </c>
      <c r="I1279">
        <v>136984.51999999999</v>
      </c>
      <c r="J1279" s="5"/>
      <c r="L1279" s="80">
        <v>43518</v>
      </c>
      <c r="M1279" s="28">
        <v>4822.75</v>
      </c>
      <c r="N1279" s="28">
        <v>4831.7299999999996</v>
      </c>
      <c r="O1279" s="28">
        <v>4781.7</v>
      </c>
      <c r="P1279" s="81">
        <v>4809.28</v>
      </c>
    </row>
    <row r="1280" spans="5:16" x14ac:dyDescent="0.25">
      <c r="E1280" s="78">
        <v>43483</v>
      </c>
      <c r="F1280">
        <v>135714.76999999999</v>
      </c>
      <c r="G1280">
        <v>137339.20000000001</v>
      </c>
      <c r="H1280">
        <v>135608.35999999999</v>
      </c>
      <c r="I1280">
        <v>136608.56</v>
      </c>
      <c r="J1280" s="5"/>
      <c r="L1280" s="80">
        <v>43517</v>
      </c>
      <c r="M1280" s="28">
        <v>4775.28</v>
      </c>
      <c r="N1280" s="28">
        <v>4840.7</v>
      </c>
      <c r="O1280" s="28">
        <v>4766.9399999999996</v>
      </c>
      <c r="P1280" s="81">
        <v>4836.22</v>
      </c>
    </row>
    <row r="1281" spans="5:16" x14ac:dyDescent="0.25">
      <c r="E1281" s="78">
        <v>43482</v>
      </c>
      <c r="F1281">
        <v>133991.01999999999</v>
      </c>
      <c r="G1281">
        <v>136317.72</v>
      </c>
      <c r="H1281">
        <v>133728.56</v>
      </c>
      <c r="I1281">
        <v>135899.20000000001</v>
      </c>
      <c r="J1281" s="5"/>
      <c r="L1281" s="80">
        <v>43516</v>
      </c>
      <c r="M1281" s="28">
        <v>4774.6400000000003</v>
      </c>
      <c r="N1281" s="28">
        <v>4796.45</v>
      </c>
      <c r="O1281" s="28">
        <v>4736.16</v>
      </c>
      <c r="P1281" s="81">
        <v>4781.05</v>
      </c>
    </row>
    <row r="1282" spans="5:16" x14ac:dyDescent="0.25">
      <c r="E1282" s="78">
        <v>43481</v>
      </c>
      <c r="F1282">
        <v>134494.67000000001</v>
      </c>
      <c r="G1282">
        <v>134494.67000000001</v>
      </c>
      <c r="H1282">
        <v>133430.63</v>
      </c>
      <c r="I1282">
        <v>134494.67000000001</v>
      </c>
      <c r="J1282" s="5"/>
      <c r="L1282" s="80">
        <v>43515</v>
      </c>
      <c r="M1282" s="28">
        <v>4797.7299999999996</v>
      </c>
      <c r="N1282" s="28">
        <v>4806.71</v>
      </c>
      <c r="O1282" s="28">
        <v>4754.1099999999997</v>
      </c>
      <c r="P1282" s="81">
        <v>4779.7700000000004</v>
      </c>
    </row>
    <row r="1283" spans="5:16" x14ac:dyDescent="0.25">
      <c r="E1283" s="78">
        <v>43480</v>
      </c>
      <c r="F1283">
        <v>134565.6</v>
      </c>
      <c r="G1283">
        <v>134913.19</v>
      </c>
      <c r="H1283">
        <v>133040.48000000001</v>
      </c>
      <c r="I1283">
        <v>134147.07999999999</v>
      </c>
      <c r="J1283" s="5"/>
      <c r="L1283" s="80">
        <v>43514</v>
      </c>
      <c r="M1283" s="28">
        <v>4775.92</v>
      </c>
      <c r="N1283" s="28">
        <v>4804.1400000000003</v>
      </c>
      <c r="O1283" s="28">
        <v>4764.38</v>
      </c>
      <c r="P1283" s="81">
        <v>4792.6000000000004</v>
      </c>
    </row>
    <row r="1284" spans="5:16" x14ac:dyDescent="0.25">
      <c r="E1284" s="78">
        <v>43479</v>
      </c>
      <c r="F1284">
        <v>132863.14000000001</v>
      </c>
      <c r="G1284">
        <v>134707.48000000001</v>
      </c>
      <c r="H1284">
        <v>132707.07999999999</v>
      </c>
      <c r="I1284">
        <v>134494.67000000001</v>
      </c>
      <c r="J1284" s="5"/>
      <c r="L1284" s="80">
        <v>43511</v>
      </c>
      <c r="M1284" s="28">
        <v>4779.13</v>
      </c>
      <c r="N1284" s="28">
        <v>4784.26</v>
      </c>
      <c r="O1284" s="28">
        <v>4749.63</v>
      </c>
      <c r="P1284" s="81">
        <v>4750.91</v>
      </c>
    </row>
    <row r="1285" spans="5:16" x14ac:dyDescent="0.25">
      <c r="E1285" s="78">
        <v>43476</v>
      </c>
      <c r="F1285">
        <v>134210.92000000001</v>
      </c>
      <c r="G1285">
        <v>134239.29999999999</v>
      </c>
      <c r="H1285">
        <v>133026.29</v>
      </c>
      <c r="I1285">
        <v>133430.63</v>
      </c>
      <c r="J1285" s="5"/>
      <c r="L1285" s="80">
        <v>43510</v>
      </c>
      <c r="M1285" s="28">
        <v>4815.6899999999996</v>
      </c>
      <c r="N1285" s="28">
        <v>4873.42</v>
      </c>
      <c r="O1285" s="28">
        <v>4769.51</v>
      </c>
      <c r="P1285" s="81">
        <v>4781.05</v>
      </c>
    </row>
    <row r="1286" spans="5:16" x14ac:dyDescent="0.25">
      <c r="E1286" s="78">
        <v>43475</v>
      </c>
      <c r="F1286">
        <v>132721.26999999999</v>
      </c>
      <c r="G1286">
        <v>134118.71</v>
      </c>
      <c r="H1286">
        <v>132678.71</v>
      </c>
      <c r="I1286">
        <v>133834.96</v>
      </c>
      <c r="J1286" s="5"/>
      <c r="L1286" s="80">
        <v>43509</v>
      </c>
      <c r="M1286" s="28">
        <v>4770.79</v>
      </c>
      <c r="N1286" s="28">
        <v>4831.08</v>
      </c>
      <c r="O1286" s="28">
        <v>4768.2299999999996</v>
      </c>
      <c r="P1286" s="81">
        <v>4821.46</v>
      </c>
    </row>
    <row r="1287" spans="5:16" x14ac:dyDescent="0.25">
      <c r="E1287" s="78">
        <v>43474</v>
      </c>
      <c r="F1287">
        <v>131983.53</v>
      </c>
      <c r="G1287">
        <v>133607.97</v>
      </c>
      <c r="H1287">
        <v>131699.79</v>
      </c>
      <c r="I1287">
        <v>133537.03</v>
      </c>
      <c r="J1287" s="5"/>
      <c r="L1287" s="80">
        <v>43508</v>
      </c>
      <c r="M1287" s="28">
        <v>4811.2</v>
      </c>
      <c r="N1287" s="28">
        <v>4813.12</v>
      </c>
      <c r="O1287" s="28">
        <v>4755.3999999999996</v>
      </c>
      <c r="P1287" s="81">
        <v>4764.38</v>
      </c>
    </row>
    <row r="1288" spans="5:16" x14ac:dyDescent="0.25">
      <c r="E1288" s="78">
        <v>43473</v>
      </c>
      <c r="F1288">
        <v>131416.04</v>
      </c>
      <c r="G1288">
        <v>131600.48000000001</v>
      </c>
      <c r="H1288">
        <v>129926.39</v>
      </c>
      <c r="I1288">
        <v>131444.42000000001</v>
      </c>
      <c r="J1288" s="5"/>
      <c r="L1288" s="80">
        <v>43507</v>
      </c>
      <c r="M1288" s="28">
        <v>4799.01</v>
      </c>
      <c r="N1288" s="28">
        <v>4849.04</v>
      </c>
      <c r="O1288" s="28">
        <v>4788.75</v>
      </c>
      <c r="P1288" s="81">
        <v>4827.24</v>
      </c>
    </row>
    <row r="1289" spans="5:16" x14ac:dyDescent="0.25">
      <c r="E1289" s="78">
        <v>43472</v>
      </c>
      <c r="F1289">
        <v>130798.9</v>
      </c>
      <c r="G1289">
        <v>132075.75</v>
      </c>
      <c r="H1289">
        <v>130238.51</v>
      </c>
      <c r="I1289">
        <v>130876.93</v>
      </c>
      <c r="J1289" s="5"/>
      <c r="L1289" s="80">
        <v>43504</v>
      </c>
      <c r="M1289" s="28">
        <v>4770.79</v>
      </c>
      <c r="N1289" s="28">
        <v>4815.05</v>
      </c>
      <c r="O1289" s="28">
        <v>4756.68</v>
      </c>
      <c r="P1289" s="81">
        <v>4791.32</v>
      </c>
    </row>
    <row r="1290" spans="5:16" x14ac:dyDescent="0.25">
      <c r="E1290" s="78">
        <v>43469</v>
      </c>
      <c r="F1290">
        <v>130720.87</v>
      </c>
      <c r="G1290">
        <v>132409.15</v>
      </c>
      <c r="H1290">
        <v>129600.08</v>
      </c>
      <c r="I1290">
        <v>131189.04999999999</v>
      </c>
      <c r="J1290" s="5"/>
      <c r="L1290" s="80">
        <v>43503</v>
      </c>
      <c r="M1290" s="28">
        <v>4758.6000000000004</v>
      </c>
      <c r="N1290" s="28">
        <v>4800.9399999999996</v>
      </c>
      <c r="O1290" s="28">
        <v>4753.47</v>
      </c>
      <c r="P1290" s="81">
        <v>4775.28</v>
      </c>
    </row>
    <row r="1291" spans="5:16" x14ac:dyDescent="0.25">
      <c r="E1291" s="78">
        <v>43468</v>
      </c>
      <c r="F1291">
        <v>129110.62</v>
      </c>
      <c r="G1291">
        <v>130756.34</v>
      </c>
      <c r="H1291">
        <v>128330.33</v>
      </c>
      <c r="I1291">
        <v>130210.13</v>
      </c>
      <c r="J1291" s="5"/>
      <c r="L1291" s="80">
        <v>43502</v>
      </c>
      <c r="M1291" s="28">
        <v>4729.1000000000004</v>
      </c>
      <c r="N1291" s="28">
        <v>4772.72</v>
      </c>
      <c r="O1291" s="28">
        <v>4729.1000000000004</v>
      </c>
      <c r="P1291" s="81">
        <v>4750.2700000000004</v>
      </c>
    </row>
    <row r="1292" spans="5:16" x14ac:dyDescent="0.25">
      <c r="E1292" s="78">
        <v>43467</v>
      </c>
      <c r="F1292">
        <v>124691.31</v>
      </c>
      <c r="G1292">
        <v>130735.06</v>
      </c>
      <c r="H1292">
        <v>124286.98</v>
      </c>
      <c r="I1292">
        <v>129940.58</v>
      </c>
      <c r="J1292" s="5"/>
      <c r="L1292" s="80">
        <v>43501</v>
      </c>
      <c r="M1292" s="28">
        <v>4707.93</v>
      </c>
      <c r="N1292" s="28">
        <v>4732.95</v>
      </c>
      <c r="O1292" s="28">
        <v>4703.4399999999996</v>
      </c>
      <c r="P1292" s="81">
        <v>4712.42</v>
      </c>
    </row>
    <row r="1293" spans="5:16" x14ac:dyDescent="0.25">
      <c r="E1293" s="78">
        <v>43462</v>
      </c>
      <c r="F1293">
        <v>123570.52</v>
      </c>
      <c r="G1293">
        <v>125783.73</v>
      </c>
      <c r="H1293">
        <v>123187.47</v>
      </c>
      <c r="I1293">
        <v>125109.83</v>
      </c>
      <c r="J1293" s="5"/>
      <c r="L1293" s="80">
        <v>43500</v>
      </c>
      <c r="M1293" s="28">
        <v>4710.5</v>
      </c>
      <c r="N1293" s="28">
        <v>4738.08</v>
      </c>
      <c r="O1293" s="28">
        <v>4702.16</v>
      </c>
      <c r="P1293" s="81">
        <v>4713.0600000000004</v>
      </c>
    </row>
    <row r="1294" spans="5:16" x14ac:dyDescent="0.25">
      <c r="E1294" s="78">
        <v>43461</v>
      </c>
      <c r="F1294">
        <v>121314.76</v>
      </c>
      <c r="G1294">
        <v>122442.64</v>
      </c>
      <c r="H1294">
        <v>120896.23</v>
      </c>
      <c r="I1294">
        <v>122180.18</v>
      </c>
      <c r="J1294" s="5"/>
      <c r="L1294" s="80">
        <v>43497</v>
      </c>
      <c r="M1294" s="28">
        <v>4692.54</v>
      </c>
      <c r="N1294" s="28">
        <v>4730.38</v>
      </c>
      <c r="O1294" s="28">
        <v>4668.8100000000004</v>
      </c>
      <c r="P1294" s="81">
        <v>4701.5200000000004</v>
      </c>
    </row>
    <row r="1295" spans="5:16" x14ac:dyDescent="0.25">
      <c r="E1295" s="78">
        <v>43460</v>
      </c>
      <c r="F1295">
        <v>121591.41</v>
      </c>
      <c r="G1295">
        <v>122045.4</v>
      </c>
      <c r="H1295">
        <v>119747.07</v>
      </c>
      <c r="I1295">
        <v>121669.44</v>
      </c>
      <c r="J1295" s="5"/>
      <c r="L1295" s="80">
        <v>43496</v>
      </c>
      <c r="M1295" s="28">
        <v>4716.91</v>
      </c>
      <c r="N1295" s="28">
        <v>4731.0200000000004</v>
      </c>
      <c r="O1295" s="28">
        <v>4673.3</v>
      </c>
      <c r="P1295" s="81">
        <v>4682.92</v>
      </c>
    </row>
    <row r="1296" spans="5:16" x14ac:dyDescent="0.25">
      <c r="E1296" s="78">
        <v>43455</v>
      </c>
      <c r="F1296">
        <v>122435.55</v>
      </c>
      <c r="G1296">
        <v>123797.52</v>
      </c>
      <c r="H1296">
        <v>121655.25</v>
      </c>
      <c r="I1296">
        <v>122009.93</v>
      </c>
      <c r="J1296" s="5"/>
      <c r="L1296" s="80">
        <v>43495</v>
      </c>
      <c r="M1296" s="28">
        <v>4777.3</v>
      </c>
      <c r="N1296" s="28">
        <v>4799.16</v>
      </c>
      <c r="O1296" s="28">
        <v>4724.58</v>
      </c>
      <c r="P1296" s="81">
        <v>4738.08</v>
      </c>
    </row>
    <row r="1297" spans="5:16" x14ac:dyDescent="0.25">
      <c r="E1297" s="78">
        <v>43454</v>
      </c>
      <c r="F1297">
        <v>122293.67</v>
      </c>
      <c r="G1297">
        <v>123868.45</v>
      </c>
      <c r="H1297">
        <v>121130.32</v>
      </c>
      <c r="I1297">
        <v>122435.55</v>
      </c>
      <c r="J1297" s="5"/>
      <c r="L1297" s="80">
        <v>43494</v>
      </c>
      <c r="M1297" s="28">
        <v>4840.96</v>
      </c>
      <c r="N1297" s="28">
        <v>4842.24</v>
      </c>
      <c r="O1297" s="28">
        <v>4777.9399999999996</v>
      </c>
      <c r="P1297" s="81">
        <v>4783.7299999999996</v>
      </c>
    </row>
    <row r="1298" spans="5:16" x14ac:dyDescent="0.25">
      <c r="E1298" s="78">
        <v>43453</v>
      </c>
      <c r="F1298">
        <v>124804.81</v>
      </c>
      <c r="G1298">
        <v>126024.91</v>
      </c>
      <c r="H1298">
        <v>121726.19</v>
      </c>
      <c r="I1298">
        <v>122151.8</v>
      </c>
      <c r="J1298" s="5"/>
      <c r="L1298" s="80">
        <v>43493</v>
      </c>
      <c r="M1298" s="28">
        <v>4858.32</v>
      </c>
      <c r="N1298" s="28">
        <v>4870.53</v>
      </c>
      <c r="O1298" s="28">
        <v>4824.24</v>
      </c>
      <c r="P1298" s="81">
        <v>4837.1000000000004</v>
      </c>
    </row>
    <row r="1299" spans="5:16" x14ac:dyDescent="0.25">
      <c r="E1299" s="78">
        <v>43452</v>
      </c>
      <c r="F1299">
        <v>124138.01</v>
      </c>
      <c r="G1299">
        <v>124932.49</v>
      </c>
      <c r="H1299">
        <v>123627.27</v>
      </c>
      <c r="I1299">
        <v>123996.14</v>
      </c>
      <c r="J1299" s="5"/>
      <c r="L1299" s="80">
        <v>43489</v>
      </c>
      <c r="M1299" s="28">
        <v>4853.82</v>
      </c>
      <c r="N1299" s="28">
        <v>4881.46</v>
      </c>
      <c r="O1299" s="28">
        <v>4808.8100000000004</v>
      </c>
      <c r="P1299" s="81">
        <v>4851.8900000000003</v>
      </c>
    </row>
    <row r="1300" spans="5:16" x14ac:dyDescent="0.25">
      <c r="E1300" s="78">
        <v>43451</v>
      </c>
      <c r="F1300">
        <v>125542.54</v>
      </c>
      <c r="G1300">
        <v>125613.48</v>
      </c>
      <c r="H1300">
        <v>123435.74</v>
      </c>
      <c r="I1300">
        <v>123641.46</v>
      </c>
      <c r="J1300" s="5"/>
      <c r="L1300" s="80">
        <v>43488</v>
      </c>
      <c r="M1300" s="28">
        <v>4887.25</v>
      </c>
      <c r="N1300" s="28">
        <v>4903.97</v>
      </c>
      <c r="O1300" s="28">
        <v>4831.95</v>
      </c>
      <c r="P1300" s="81">
        <v>4844.8100000000004</v>
      </c>
    </row>
    <row r="1301" spans="5:16" x14ac:dyDescent="0.25">
      <c r="E1301" s="78">
        <v>43448</v>
      </c>
      <c r="F1301">
        <v>124563.63</v>
      </c>
      <c r="G1301">
        <v>126329.93</v>
      </c>
      <c r="H1301">
        <v>124499.78</v>
      </c>
      <c r="I1301">
        <v>125010.52</v>
      </c>
      <c r="J1301" s="5"/>
      <c r="L1301" s="80">
        <v>43487</v>
      </c>
      <c r="M1301" s="28">
        <v>4845.46</v>
      </c>
      <c r="N1301" s="28">
        <v>4911.68</v>
      </c>
      <c r="O1301" s="28">
        <v>4819.09</v>
      </c>
      <c r="P1301" s="81">
        <v>4911.68</v>
      </c>
    </row>
    <row r="1302" spans="5:16" x14ac:dyDescent="0.25">
      <c r="E1302" s="78">
        <v>43447</v>
      </c>
      <c r="F1302">
        <v>124861.56</v>
      </c>
      <c r="G1302">
        <v>125868.85</v>
      </c>
      <c r="H1302">
        <v>124350.82</v>
      </c>
      <c r="I1302">
        <v>125641.85</v>
      </c>
      <c r="J1302" s="5"/>
      <c r="L1302" s="80">
        <v>43486</v>
      </c>
      <c r="M1302" s="28">
        <v>4836.45</v>
      </c>
      <c r="N1302" s="28">
        <v>4863.46</v>
      </c>
      <c r="O1302" s="28">
        <v>4829.38</v>
      </c>
      <c r="P1302" s="81">
        <v>4829.38</v>
      </c>
    </row>
    <row r="1303" spans="5:16" x14ac:dyDescent="0.25">
      <c r="E1303" s="78">
        <v>43446</v>
      </c>
      <c r="F1303">
        <v>124634.56</v>
      </c>
      <c r="G1303">
        <v>126024.91</v>
      </c>
      <c r="H1303">
        <v>124173.48</v>
      </c>
      <c r="I1303">
        <v>124726.78</v>
      </c>
      <c r="J1303" s="5"/>
      <c r="L1303" s="80">
        <v>43483</v>
      </c>
      <c r="M1303" s="28">
        <v>4820.38</v>
      </c>
      <c r="N1303" s="28">
        <v>4854.46</v>
      </c>
      <c r="O1303" s="28">
        <v>4795.3</v>
      </c>
      <c r="P1303" s="81">
        <v>4828.1000000000004</v>
      </c>
    </row>
    <row r="1304" spans="5:16" x14ac:dyDescent="0.25">
      <c r="E1304" s="78">
        <v>43445</v>
      </c>
      <c r="F1304">
        <v>123633.26</v>
      </c>
      <c r="G1304">
        <v>125198.32</v>
      </c>
      <c r="H1304">
        <v>122203.97</v>
      </c>
      <c r="I1304">
        <v>123783.33</v>
      </c>
      <c r="J1304" s="5"/>
      <c r="L1304" s="80">
        <v>43482</v>
      </c>
      <c r="M1304" s="28">
        <v>4805.59</v>
      </c>
      <c r="N1304" s="28">
        <v>4855.74</v>
      </c>
      <c r="O1304" s="28">
        <v>4795.3</v>
      </c>
      <c r="P1304" s="81">
        <v>4824.88</v>
      </c>
    </row>
    <row r="1305" spans="5:16" x14ac:dyDescent="0.25">
      <c r="E1305" s="78">
        <v>43444</v>
      </c>
      <c r="F1305">
        <v>125305.52</v>
      </c>
      <c r="G1305">
        <v>126284.58</v>
      </c>
      <c r="H1305">
        <v>122732.81</v>
      </c>
      <c r="I1305">
        <v>122739.95</v>
      </c>
      <c r="J1305" s="5"/>
      <c r="L1305" s="80">
        <v>43481</v>
      </c>
      <c r="M1305" s="28">
        <v>4781.16</v>
      </c>
      <c r="N1305" s="28">
        <v>4809.45</v>
      </c>
      <c r="O1305" s="28">
        <v>4772.16</v>
      </c>
      <c r="P1305" s="81">
        <v>4807.5200000000004</v>
      </c>
    </row>
    <row r="1306" spans="5:16" x14ac:dyDescent="0.25">
      <c r="E1306" s="78">
        <v>43441</v>
      </c>
      <c r="F1306">
        <v>127563.79</v>
      </c>
      <c r="G1306">
        <v>128792.98</v>
      </c>
      <c r="H1306">
        <v>125641.4</v>
      </c>
      <c r="I1306">
        <v>125777.18</v>
      </c>
      <c r="J1306" s="5"/>
      <c r="L1306" s="80">
        <v>43480</v>
      </c>
      <c r="M1306" s="28">
        <v>4767.01</v>
      </c>
      <c r="N1306" s="28">
        <v>4803.0200000000004</v>
      </c>
      <c r="O1306" s="28">
        <v>4754.8</v>
      </c>
      <c r="P1306" s="81">
        <v>4783.09</v>
      </c>
    </row>
    <row r="1307" spans="5:16" x14ac:dyDescent="0.25">
      <c r="E1307" s="78">
        <v>43440</v>
      </c>
      <c r="F1307">
        <v>125134.01</v>
      </c>
      <c r="G1307">
        <v>127177.89</v>
      </c>
      <c r="H1307">
        <v>124412.22</v>
      </c>
      <c r="I1307">
        <v>127156.45</v>
      </c>
      <c r="J1307" s="5"/>
      <c r="L1307" s="80">
        <v>43479</v>
      </c>
      <c r="M1307" s="28">
        <v>4786.3</v>
      </c>
      <c r="N1307" s="28">
        <v>4806.88</v>
      </c>
      <c r="O1307" s="28">
        <v>4741.9399999999996</v>
      </c>
      <c r="P1307" s="81">
        <v>4759.9399999999996</v>
      </c>
    </row>
    <row r="1308" spans="5:16" x14ac:dyDescent="0.25">
      <c r="E1308" s="78">
        <v>43439</v>
      </c>
      <c r="F1308">
        <v>127206.47</v>
      </c>
      <c r="G1308">
        <v>127599.52</v>
      </c>
      <c r="H1308">
        <v>126527.56</v>
      </c>
      <c r="I1308">
        <v>127349.4</v>
      </c>
      <c r="J1308" s="5"/>
      <c r="L1308" s="80">
        <v>43476</v>
      </c>
      <c r="M1308" s="28">
        <v>4756.7299999999996</v>
      </c>
      <c r="N1308" s="28">
        <v>4801.09</v>
      </c>
      <c r="O1308" s="28">
        <v>4752.87</v>
      </c>
      <c r="P1308" s="81">
        <v>4777.3</v>
      </c>
    </row>
    <row r="1309" spans="5:16" x14ac:dyDescent="0.25">
      <c r="E1309" s="78">
        <v>43438</v>
      </c>
      <c r="F1309">
        <v>128278.44</v>
      </c>
      <c r="G1309">
        <v>129450.45</v>
      </c>
      <c r="H1309">
        <v>125912.97</v>
      </c>
      <c r="I1309">
        <v>126641.9</v>
      </c>
      <c r="J1309" s="5"/>
      <c r="L1309" s="80">
        <v>43475</v>
      </c>
      <c r="M1309" s="28">
        <v>4753.51</v>
      </c>
      <c r="N1309" s="28">
        <v>4796.59</v>
      </c>
      <c r="O1309" s="28">
        <v>4732.29</v>
      </c>
      <c r="P1309" s="81">
        <v>4777.9399999999996</v>
      </c>
    </row>
    <row r="1310" spans="5:16" x14ac:dyDescent="0.25">
      <c r="E1310" s="78">
        <v>43437</v>
      </c>
      <c r="F1310">
        <v>130415.22</v>
      </c>
      <c r="G1310">
        <v>131251.35</v>
      </c>
      <c r="H1310">
        <v>127942.55</v>
      </c>
      <c r="I1310">
        <v>128278.44</v>
      </c>
      <c r="J1310" s="5"/>
      <c r="L1310" s="80">
        <v>43474</v>
      </c>
      <c r="M1310" s="28">
        <v>4773.4399999999996</v>
      </c>
      <c r="N1310" s="28">
        <v>4778.59</v>
      </c>
      <c r="O1310" s="28">
        <v>4732.29</v>
      </c>
      <c r="P1310" s="81">
        <v>4739.37</v>
      </c>
    </row>
    <row r="1311" spans="5:16" x14ac:dyDescent="0.25">
      <c r="E1311" s="78">
        <v>43434</v>
      </c>
      <c r="F1311">
        <v>127635.26</v>
      </c>
      <c r="G1311">
        <v>129307.52</v>
      </c>
      <c r="H1311">
        <v>127442.3</v>
      </c>
      <c r="I1311">
        <v>128064.04</v>
      </c>
      <c r="J1311" s="5"/>
      <c r="L1311" s="80">
        <v>43473</v>
      </c>
      <c r="M1311" s="28">
        <v>4815.88</v>
      </c>
      <c r="N1311" s="28">
        <v>4819.74</v>
      </c>
      <c r="O1311" s="28">
        <v>4769.59</v>
      </c>
      <c r="P1311" s="81">
        <v>4781.16</v>
      </c>
    </row>
    <row r="1312" spans="5:16" x14ac:dyDescent="0.25">
      <c r="E1312" s="78">
        <v>43433</v>
      </c>
      <c r="F1312">
        <v>127177.89</v>
      </c>
      <c r="G1312">
        <v>128835.86</v>
      </c>
      <c r="H1312">
        <v>126406.07</v>
      </c>
      <c r="I1312">
        <v>128206.97</v>
      </c>
      <c r="J1312" s="5"/>
      <c r="L1312" s="80">
        <v>43472</v>
      </c>
      <c r="M1312" s="28">
        <v>4786.3</v>
      </c>
      <c r="N1312" s="28">
        <v>4813.95</v>
      </c>
      <c r="O1312" s="28">
        <v>4752.2299999999996</v>
      </c>
      <c r="P1312" s="81">
        <v>4811.38</v>
      </c>
    </row>
    <row r="1313" spans="5:16" x14ac:dyDescent="0.25">
      <c r="E1313" s="78">
        <v>43432</v>
      </c>
      <c r="F1313">
        <v>125477.03</v>
      </c>
      <c r="G1313">
        <v>128235.56</v>
      </c>
      <c r="H1313">
        <v>124855.29</v>
      </c>
      <c r="I1313">
        <v>127563.79</v>
      </c>
      <c r="J1313" s="5"/>
      <c r="L1313" s="80">
        <v>43469</v>
      </c>
      <c r="M1313" s="28">
        <v>4822.3100000000004</v>
      </c>
      <c r="N1313" s="28">
        <v>4875.03</v>
      </c>
      <c r="O1313" s="28">
        <v>4777.9399999999996</v>
      </c>
      <c r="P1313" s="81">
        <v>4785.66</v>
      </c>
    </row>
    <row r="1314" spans="5:16" x14ac:dyDescent="0.25">
      <c r="E1314" s="78">
        <v>43431</v>
      </c>
      <c r="F1314">
        <v>122704.22</v>
      </c>
      <c r="G1314">
        <v>126191.67999999999</v>
      </c>
      <c r="H1314">
        <v>122182.53</v>
      </c>
      <c r="I1314">
        <v>125705.72</v>
      </c>
      <c r="J1314" s="5"/>
      <c r="L1314" s="80">
        <v>43468</v>
      </c>
      <c r="M1314" s="28">
        <v>4891.75</v>
      </c>
      <c r="N1314" s="28">
        <v>4905.8999999999996</v>
      </c>
      <c r="O1314" s="28">
        <v>4815.88</v>
      </c>
      <c r="P1314" s="81">
        <v>4839.03</v>
      </c>
    </row>
    <row r="1315" spans="5:16" x14ac:dyDescent="0.25">
      <c r="E1315" s="78">
        <v>43430</v>
      </c>
      <c r="F1315">
        <v>124633.76</v>
      </c>
      <c r="G1315">
        <v>124983.93</v>
      </c>
      <c r="H1315">
        <v>121603.67</v>
      </c>
      <c r="I1315">
        <v>122375.48</v>
      </c>
      <c r="J1315" s="5"/>
      <c r="L1315" s="80">
        <v>43467</v>
      </c>
      <c r="M1315" s="28">
        <v>4999.7700000000004</v>
      </c>
      <c r="N1315" s="28">
        <v>5020.3500000000004</v>
      </c>
      <c r="O1315" s="28">
        <v>4873.75</v>
      </c>
      <c r="P1315" s="81">
        <v>4874.3900000000003</v>
      </c>
    </row>
    <row r="1316" spans="5:16" x14ac:dyDescent="0.25">
      <c r="E1316" s="78">
        <v>43427</v>
      </c>
      <c r="F1316">
        <v>125148.3</v>
      </c>
      <c r="G1316">
        <v>125148.3</v>
      </c>
      <c r="H1316">
        <v>123025.81</v>
      </c>
      <c r="I1316">
        <v>123397.42</v>
      </c>
      <c r="J1316" s="5"/>
      <c r="L1316" s="80">
        <v>43462</v>
      </c>
      <c r="M1316" s="28">
        <v>4993.34</v>
      </c>
      <c r="N1316" s="28">
        <v>5016.49</v>
      </c>
      <c r="O1316" s="28">
        <v>4932.8999999999996</v>
      </c>
      <c r="P1316" s="81">
        <v>5006.84</v>
      </c>
    </row>
    <row r="1317" spans="5:16" x14ac:dyDescent="0.25">
      <c r="E1317" s="78">
        <v>43426</v>
      </c>
      <c r="F1317">
        <v>125062.54</v>
      </c>
      <c r="G1317">
        <v>125755.75</v>
      </c>
      <c r="H1317">
        <v>124640.9</v>
      </c>
      <c r="I1317">
        <v>125355.55</v>
      </c>
      <c r="J1317" s="5"/>
      <c r="L1317" s="80">
        <v>43461</v>
      </c>
      <c r="M1317" s="28">
        <v>5051.2700000000004</v>
      </c>
      <c r="N1317" s="28">
        <v>5071.87</v>
      </c>
      <c r="O1317" s="28">
        <v>4981.12</v>
      </c>
      <c r="P1317" s="81">
        <v>4986.91</v>
      </c>
    </row>
    <row r="1318" spans="5:16" x14ac:dyDescent="0.25">
      <c r="E1318" s="78">
        <v>43425</v>
      </c>
      <c r="F1318">
        <v>124204.97</v>
      </c>
      <c r="G1318">
        <v>125376.98</v>
      </c>
      <c r="H1318">
        <v>123740.45</v>
      </c>
      <c r="I1318">
        <v>125155.45</v>
      </c>
      <c r="J1318" s="5"/>
      <c r="L1318" s="80">
        <v>43460</v>
      </c>
      <c r="M1318" s="28">
        <v>5020.38</v>
      </c>
      <c r="N1318" s="28">
        <v>5068.6499999999996</v>
      </c>
      <c r="O1318" s="28">
        <v>5010.7299999999996</v>
      </c>
      <c r="P1318" s="81">
        <v>5044.84</v>
      </c>
    </row>
    <row r="1319" spans="5:16" x14ac:dyDescent="0.25">
      <c r="E1319" s="78">
        <v>43423</v>
      </c>
      <c r="F1319">
        <v>126706.22</v>
      </c>
      <c r="G1319">
        <v>126706.22</v>
      </c>
      <c r="H1319">
        <v>124798.12</v>
      </c>
      <c r="I1319">
        <v>126113.07</v>
      </c>
      <c r="J1319" s="5"/>
      <c r="L1319" s="80">
        <v>43455</v>
      </c>
      <c r="M1319" s="28">
        <v>4963.74</v>
      </c>
      <c r="N1319" s="28">
        <v>5026.82</v>
      </c>
      <c r="O1319" s="28">
        <v>4948.9399999999996</v>
      </c>
      <c r="P1319" s="81">
        <v>5022.95</v>
      </c>
    </row>
    <row r="1320" spans="5:16" x14ac:dyDescent="0.25">
      <c r="E1320" s="78">
        <v>43420</v>
      </c>
      <c r="F1320">
        <v>124347.9</v>
      </c>
      <c r="G1320">
        <v>127227.91</v>
      </c>
      <c r="H1320">
        <v>123590.38</v>
      </c>
      <c r="I1320">
        <v>126963.49</v>
      </c>
      <c r="J1320" s="5"/>
      <c r="L1320" s="80">
        <v>43454</v>
      </c>
      <c r="M1320" s="28">
        <v>4979.83</v>
      </c>
      <c r="N1320" s="28">
        <v>4989.49</v>
      </c>
      <c r="O1320" s="28">
        <v>4934.78</v>
      </c>
      <c r="P1320" s="81">
        <v>4945.72</v>
      </c>
    </row>
    <row r="1321" spans="5:16" x14ac:dyDescent="0.25">
      <c r="E1321" s="78">
        <v>43418</v>
      </c>
      <c r="F1321">
        <v>122182.53</v>
      </c>
      <c r="G1321">
        <v>123318.81</v>
      </c>
      <c r="H1321">
        <v>120917.61</v>
      </c>
      <c r="I1321">
        <v>123204.47</v>
      </c>
      <c r="J1321" s="5"/>
      <c r="L1321" s="80">
        <v>43453</v>
      </c>
      <c r="M1321" s="28">
        <v>5022.3100000000004</v>
      </c>
      <c r="N1321" s="28">
        <v>5037.76</v>
      </c>
      <c r="O1321" s="28">
        <v>4974.68</v>
      </c>
      <c r="P1321" s="81">
        <v>5016.5200000000004</v>
      </c>
    </row>
    <row r="1322" spans="5:16" x14ac:dyDescent="0.25">
      <c r="E1322" s="78">
        <v>43417</v>
      </c>
      <c r="F1322">
        <v>123476.03</v>
      </c>
      <c r="G1322">
        <v>123540.35</v>
      </c>
      <c r="H1322">
        <v>120667.49</v>
      </c>
      <c r="I1322">
        <v>122018.16</v>
      </c>
      <c r="J1322" s="5"/>
      <c r="L1322" s="80">
        <v>43452</v>
      </c>
      <c r="M1322" s="28">
        <v>5019.09</v>
      </c>
      <c r="N1322" s="28">
        <v>5043.55</v>
      </c>
      <c r="O1322" s="28">
        <v>5001.07</v>
      </c>
      <c r="P1322" s="81">
        <v>5037.1099999999997</v>
      </c>
    </row>
    <row r="1323" spans="5:16" x14ac:dyDescent="0.25">
      <c r="E1323" s="78">
        <v>43416</v>
      </c>
      <c r="F1323">
        <v>123283.08</v>
      </c>
      <c r="G1323">
        <v>123940.55</v>
      </c>
      <c r="H1323">
        <v>122018.16</v>
      </c>
      <c r="I1323">
        <v>122932.91</v>
      </c>
      <c r="J1323" s="5"/>
      <c r="L1323" s="80">
        <v>43451</v>
      </c>
      <c r="M1323" s="28">
        <v>5032.6099999999997</v>
      </c>
      <c r="N1323" s="28">
        <v>5058.3500000000004</v>
      </c>
      <c r="O1323" s="28">
        <v>4994.63</v>
      </c>
      <c r="P1323" s="81">
        <v>5020.38</v>
      </c>
    </row>
    <row r="1324" spans="5:16" x14ac:dyDescent="0.25">
      <c r="E1324" s="78">
        <v>43413</v>
      </c>
      <c r="F1324">
        <v>122382.63</v>
      </c>
      <c r="G1324">
        <v>123969.14</v>
      </c>
      <c r="H1324">
        <v>120660.34</v>
      </c>
      <c r="I1324">
        <v>123275.93</v>
      </c>
      <c r="J1324" s="5"/>
      <c r="L1324" s="80">
        <v>43448</v>
      </c>
      <c r="M1324" s="28">
        <v>5037.76</v>
      </c>
      <c r="N1324" s="28">
        <v>5049.34</v>
      </c>
      <c r="O1324" s="28">
        <v>5008.79</v>
      </c>
      <c r="P1324" s="81">
        <v>5044.1899999999996</v>
      </c>
    </row>
    <row r="1325" spans="5:16" x14ac:dyDescent="0.25">
      <c r="E1325" s="78">
        <v>43412</v>
      </c>
      <c r="F1325">
        <v>126448.95</v>
      </c>
      <c r="G1325">
        <v>127463.74</v>
      </c>
      <c r="H1325">
        <v>122932.91</v>
      </c>
      <c r="I1325">
        <v>122932.91</v>
      </c>
      <c r="J1325" s="5"/>
      <c r="L1325" s="80">
        <v>43447</v>
      </c>
      <c r="M1325" s="28">
        <v>4968.25</v>
      </c>
      <c r="N1325" s="28">
        <v>5020.38</v>
      </c>
      <c r="O1325" s="28">
        <v>4961.17</v>
      </c>
      <c r="P1325" s="81">
        <v>5011.37</v>
      </c>
    </row>
    <row r="1326" spans="5:16" x14ac:dyDescent="0.25">
      <c r="E1326" s="78">
        <v>43411</v>
      </c>
      <c r="F1326">
        <v>128492.83</v>
      </c>
      <c r="G1326">
        <v>129136.01</v>
      </c>
      <c r="H1326">
        <v>125777.18</v>
      </c>
      <c r="I1326">
        <v>126348.9</v>
      </c>
      <c r="J1326" s="5"/>
      <c r="L1326" s="80">
        <v>43446</v>
      </c>
      <c r="M1326" s="28">
        <v>5017.8100000000004</v>
      </c>
      <c r="N1326" s="28">
        <v>5022.3100000000004</v>
      </c>
      <c r="O1326" s="28">
        <v>4941.8599999999997</v>
      </c>
      <c r="P1326" s="81">
        <v>4965.03</v>
      </c>
    </row>
    <row r="1327" spans="5:16" x14ac:dyDescent="0.25">
      <c r="E1327" s="78">
        <v>43410</v>
      </c>
      <c r="F1327">
        <v>127356.55</v>
      </c>
      <c r="G1327">
        <v>128528.56</v>
      </c>
      <c r="H1327">
        <v>126641.9</v>
      </c>
      <c r="I1327">
        <v>127578.09</v>
      </c>
      <c r="J1327" s="5"/>
      <c r="L1327" s="80">
        <v>43445</v>
      </c>
      <c r="M1327" s="28">
        <v>5028.1000000000004</v>
      </c>
      <c r="N1327" s="28">
        <v>5054.49</v>
      </c>
      <c r="O1327" s="28">
        <v>5009.4399999999996</v>
      </c>
      <c r="P1327" s="81">
        <v>5029.3900000000003</v>
      </c>
    </row>
    <row r="1328" spans="5:16" x14ac:dyDescent="0.25">
      <c r="E1328" s="78">
        <v>43409</v>
      </c>
      <c r="F1328">
        <v>127084.98</v>
      </c>
      <c r="G1328">
        <v>128893.03</v>
      </c>
      <c r="H1328">
        <v>127027.81</v>
      </c>
      <c r="I1328">
        <v>128628.61</v>
      </c>
      <c r="J1328" s="5"/>
      <c r="L1328" s="80">
        <v>43444</v>
      </c>
      <c r="M1328" s="28">
        <v>5028.75</v>
      </c>
      <c r="N1328" s="28">
        <v>5082.17</v>
      </c>
      <c r="O1328" s="28">
        <v>5012.66</v>
      </c>
      <c r="P1328" s="81">
        <v>5046.7700000000004</v>
      </c>
    </row>
    <row r="1329" spans="5:16" x14ac:dyDescent="0.25">
      <c r="E1329" s="78">
        <v>43405</v>
      </c>
      <c r="F1329">
        <v>126713.37</v>
      </c>
      <c r="G1329">
        <v>128164.09</v>
      </c>
      <c r="H1329">
        <v>125305.52</v>
      </c>
      <c r="I1329">
        <v>126441.8</v>
      </c>
      <c r="J1329" s="5"/>
      <c r="L1329" s="80">
        <v>43441</v>
      </c>
      <c r="M1329" s="28">
        <v>4999.1400000000003</v>
      </c>
      <c r="N1329" s="28">
        <v>5056.42</v>
      </c>
      <c r="O1329" s="28">
        <v>4969.53</v>
      </c>
      <c r="P1329" s="81">
        <v>5033.25</v>
      </c>
    </row>
    <row r="1330" spans="5:16" x14ac:dyDescent="0.25">
      <c r="E1330" s="78">
        <v>43404</v>
      </c>
      <c r="F1330">
        <v>126491.83</v>
      </c>
      <c r="G1330">
        <v>127163.59</v>
      </c>
      <c r="H1330">
        <v>124033.46</v>
      </c>
      <c r="I1330">
        <v>125348.4</v>
      </c>
      <c r="J1330" s="5"/>
      <c r="L1330" s="80">
        <v>43440</v>
      </c>
      <c r="M1330" s="28">
        <v>5016.5200000000004</v>
      </c>
      <c r="N1330" s="28">
        <v>5080.24</v>
      </c>
      <c r="O1330" s="28">
        <v>4989.49</v>
      </c>
      <c r="P1330" s="81">
        <v>4997.8500000000004</v>
      </c>
    </row>
    <row r="1331" spans="5:16" x14ac:dyDescent="0.25">
      <c r="E1331" s="78">
        <v>43403</v>
      </c>
      <c r="F1331">
        <v>121110.57</v>
      </c>
      <c r="G1331">
        <v>125527.06</v>
      </c>
      <c r="H1331">
        <v>120710.37</v>
      </c>
      <c r="I1331">
        <v>125176.88</v>
      </c>
      <c r="J1331" s="5"/>
      <c r="L1331" s="80">
        <v>43439</v>
      </c>
      <c r="M1331" s="28">
        <v>4956.0200000000004</v>
      </c>
      <c r="N1331" s="28">
        <v>5003.6499999999996</v>
      </c>
      <c r="O1331" s="28">
        <v>4941.21</v>
      </c>
      <c r="P1331" s="81">
        <v>4984.9799999999996</v>
      </c>
    </row>
    <row r="1332" spans="5:16" x14ac:dyDescent="0.25">
      <c r="E1332" s="78">
        <v>43402</v>
      </c>
      <c r="F1332">
        <v>127778.19</v>
      </c>
      <c r="G1332">
        <v>129171.74</v>
      </c>
      <c r="H1332">
        <v>119059.54</v>
      </c>
      <c r="I1332">
        <v>120131.5</v>
      </c>
      <c r="J1332" s="5"/>
      <c r="L1332" s="80">
        <v>43438</v>
      </c>
      <c r="M1332" s="28">
        <v>4931.5600000000004</v>
      </c>
      <c r="N1332" s="28">
        <v>4983.05</v>
      </c>
      <c r="O1332" s="28">
        <v>4919.33</v>
      </c>
      <c r="P1332" s="81">
        <v>4962.45</v>
      </c>
    </row>
    <row r="1333" spans="5:16" x14ac:dyDescent="0.25">
      <c r="E1333" s="78">
        <v>43399</v>
      </c>
      <c r="F1333">
        <v>119502.62</v>
      </c>
      <c r="G1333">
        <v>124062.04</v>
      </c>
      <c r="H1333">
        <v>119466.89</v>
      </c>
      <c r="I1333">
        <v>123897.67</v>
      </c>
      <c r="J1333" s="5"/>
      <c r="L1333" s="80">
        <v>43437</v>
      </c>
      <c r="M1333" s="28">
        <v>4925.12</v>
      </c>
      <c r="N1333" s="28">
        <v>4955.37</v>
      </c>
      <c r="O1333" s="28">
        <v>4916.1099999999997</v>
      </c>
      <c r="P1333" s="81">
        <v>4948.29</v>
      </c>
    </row>
    <row r="1334" spans="5:16" x14ac:dyDescent="0.25">
      <c r="E1334" s="78">
        <v>43398</v>
      </c>
      <c r="F1334">
        <v>120517.41</v>
      </c>
      <c r="G1334">
        <v>122268.29</v>
      </c>
      <c r="H1334">
        <v>119888.53</v>
      </c>
      <c r="I1334">
        <v>120424.51</v>
      </c>
      <c r="J1334" s="5"/>
      <c r="L1334" s="80">
        <v>43434</v>
      </c>
      <c r="M1334" s="28">
        <v>4975.33</v>
      </c>
      <c r="N1334" s="28">
        <v>5011.37</v>
      </c>
      <c r="O1334" s="28">
        <v>4947.01</v>
      </c>
      <c r="P1334" s="81">
        <v>4974.04</v>
      </c>
    </row>
    <row r="1335" spans="5:16" x14ac:dyDescent="0.25">
      <c r="E1335" s="78">
        <v>43397</v>
      </c>
      <c r="F1335">
        <v>123418.86</v>
      </c>
      <c r="G1335">
        <v>123597.52</v>
      </c>
      <c r="H1335">
        <v>119338.25</v>
      </c>
      <c r="I1335">
        <v>119638.39999999999</v>
      </c>
      <c r="J1335" s="5"/>
      <c r="L1335" s="80">
        <v>43433</v>
      </c>
      <c r="M1335" s="28">
        <v>4957.92</v>
      </c>
      <c r="N1335" s="28">
        <v>4999.21</v>
      </c>
      <c r="O1335" s="28">
        <v>4945.66</v>
      </c>
      <c r="P1335" s="81">
        <v>4968.8900000000003</v>
      </c>
    </row>
    <row r="1336" spans="5:16" x14ac:dyDescent="0.25">
      <c r="E1336" s="78">
        <v>43396</v>
      </c>
      <c r="F1336">
        <v>121632.25</v>
      </c>
      <c r="G1336">
        <v>123375.98</v>
      </c>
      <c r="H1336">
        <v>120931.9</v>
      </c>
      <c r="I1336">
        <v>123347.4</v>
      </c>
      <c r="J1336" s="5"/>
      <c r="L1336" s="80">
        <v>43432</v>
      </c>
      <c r="M1336" s="28">
        <v>5008.25</v>
      </c>
      <c r="N1336" s="28">
        <v>5016.6400000000003</v>
      </c>
      <c r="O1336" s="28">
        <v>4943.7299999999996</v>
      </c>
      <c r="P1336" s="81">
        <v>4966.95</v>
      </c>
    </row>
    <row r="1337" spans="5:16" x14ac:dyDescent="0.25">
      <c r="E1337" s="78">
        <v>43395</v>
      </c>
      <c r="F1337">
        <v>122904.32000000001</v>
      </c>
      <c r="G1337">
        <v>123661.84</v>
      </c>
      <c r="H1337">
        <v>122196.82</v>
      </c>
      <c r="I1337">
        <v>123118.71</v>
      </c>
      <c r="J1337" s="5"/>
      <c r="L1337" s="80">
        <v>43431</v>
      </c>
      <c r="M1337" s="28">
        <v>5063.09</v>
      </c>
      <c r="N1337" s="28">
        <v>5064.38</v>
      </c>
      <c r="O1337" s="28">
        <v>4985.0200000000004</v>
      </c>
      <c r="P1337" s="81">
        <v>5000.51</v>
      </c>
    </row>
    <row r="1338" spans="5:16" x14ac:dyDescent="0.25">
      <c r="E1338" s="78">
        <v>43392</v>
      </c>
      <c r="F1338">
        <v>122061.04</v>
      </c>
      <c r="G1338">
        <v>122446.95</v>
      </c>
      <c r="H1338">
        <v>120510.26</v>
      </c>
      <c r="I1338">
        <v>121603.67</v>
      </c>
      <c r="J1338" s="5"/>
      <c r="L1338" s="80">
        <v>43430</v>
      </c>
      <c r="M1338" s="28">
        <v>4929.53</v>
      </c>
      <c r="N1338" s="28">
        <v>5092.7700000000004</v>
      </c>
      <c r="O1338" s="28">
        <v>4926.95</v>
      </c>
      <c r="P1338" s="81">
        <v>5082.45</v>
      </c>
    </row>
    <row r="1339" spans="5:16" x14ac:dyDescent="0.25">
      <c r="E1339" s="78">
        <v>43391</v>
      </c>
      <c r="F1339">
        <v>123061.54</v>
      </c>
      <c r="G1339">
        <v>123454.59</v>
      </c>
      <c r="H1339">
        <v>120481.68</v>
      </c>
      <c r="I1339">
        <v>120724.66</v>
      </c>
      <c r="J1339" s="5"/>
      <c r="L1339" s="80">
        <v>43427</v>
      </c>
      <c r="M1339" s="28">
        <v>4924.37</v>
      </c>
      <c r="N1339" s="28">
        <v>4944.37</v>
      </c>
      <c r="O1339" s="28">
        <v>4898.5600000000004</v>
      </c>
      <c r="P1339" s="81">
        <v>4939.8500000000004</v>
      </c>
    </row>
    <row r="1340" spans="5:16" x14ac:dyDescent="0.25">
      <c r="E1340" s="78">
        <v>43390</v>
      </c>
      <c r="F1340">
        <v>123090.13</v>
      </c>
      <c r="G1340">
        <v>124355.04</v>
      </c>
      <c r="H1340">
        <v>122411.22</v>
      </c>
      <c r="I1340">
        <v>123633.26</v>
      </c>
      <c r="J1340" s="5"/>
      <c r="L1340" s="80">
        <v>43426</v>
      </c>
      <c r="M1340" s="28">
        <v>4891.46</v>
      </c>
      <c r="N1340" s="28">
        <v>4937.92</v>
      </c>
      <c r="O1340" s="28">
        <v>4891.46</v>
      </c>
      <c r="P1340" s="81">
        <v>4905.66</v>
      </c>
    </row>
    <row r="1341" spans="5:16" x14ac:dyDescent="0.25">
      <c r="E1341" s="78">
        <v>43389</v>
      </c>
      <c r="F1341">
        <v>120808.43</v>
      </c>
      <c r="G1341">
        <v>123906.08</v>
      </c>
      <c r="H1341">
        <v>120808.43</v>
      </c>
      <c r="I1341">
        <v>123747.6</v>
      </c>
      <c r="J1341" s="5"/>
      <c r="L1341" s="80">
        <v>43425</v>
      </c>
      <c r="M1341" s="28">
        <v>4868.88</v>
      </c>
      <c r="N1341" s="28">
        <v>4909.53</v>
      </c>
      <c r="O1341" s="28">
        <v>4863.72</v>
      </c>
      <c r="P1341" s="81">
        <v>4901.79</v>
      </c>
    </row>
    <row r="1342" spans="5:16" x14ac:dyDescent="0.25">
      <c r="E1342" s="78">
        <v>43388</v>
      </c>
      <c r="F1342">
        <v>121399.15</v>
      </c>
      <c r="G1342">
        <v>121802.56</v>
      </c>
      <c r="H1342">
        <v>119749.47</v>
      </c>
      <c r="I1342">
        <v>119749.47</v>
      </c>
      <c r="J1342" s="5"/>
      <c r="L1342" s="80">
        <v>43423</v>
      </c>
      <c r="M1342" s="28">
        <v>4837.26</v>
      </c>
      <c r="N1342" s="28">
        <v>4870.8100000000004</v>
      </c>
      <c r="O1342" s="28">
        <v>4832.75</v>
      </c>
      <c r="P1342" s="81">
        <v>4850.8100000000004</v>
      </c>
    </row>
    <row r="1343" spans="5:16" x14ac:dyDescent="0.25">
      <c r="E1343" s="78">
        <v>43384</v>
      </c>
      <c r="F1343">
        <v>121024.55</v>
      </c>
      <c r="G1343">
        <v>122422.09</v>
      </c>
      <c r="H1343">
        <v>119021.88</v>
      </c>
      <c r="I1343">
        <v>120304.16</v>
      </c>
      <c r="J1343" s="5"/>
      <c r="L1343" s="80">
        <v>43420</v>
      </c>
      <c r="M1343" s="28">
        <v>4874.6899999999996</v>
      </c>
      <c r="N1343" s="28">
        <v>4885.6499999999996</v>
      </c>
      <c r="O1343" s="28">
        <v>4817.91</v>
      </c>
      <c r="P1343" s="81">
        <v>4834.68</v>
      </c>
    </row>
    <row r="1344" spans="5:16" x14ac:dyDescent="0.25">
      <c r="E1344" s="78">
        <v>43383</v>
      </c>
      <c r="F1344">
        <v>122465.31</v>
      </c>
      <c r="G1344">
        <v>123214.51</v>
      </c>
      <c r="H1344">
        <v>120376.2</v>
      </c>
      <c r="I1344">
        <v>120376.2</v>
      </c>
      <c r="J1344" s="5"/>
      <c r="L1344" s="80">
        <v>43418</v>
      </c>
      <c r="M1344" s="28">
        <v>4905.01</v>
      </c>
      <c r="N1344" s="28">
        <v>4934.6899999999996</v>
      </c>
      <c r="O1344" s="28">
        <v>4866.3</v>
      </c>
      <c r="P1344" s="81">
        <v>4888.24</v>
      </c>
    </row>
    <row r="1345" spans="5:16" x14ac:dyDescent="0.25">
      <c r="E1345" s="78">
        <v>43382</v>
      </c>
      <c r="F1345">
        <v>123401.81</v>
      </c>
      <c r="G1345">
        <v>125022.68</v>
      </c>
      <c r="H1345">
        <v>123171.29</v>
      </c>
      <c r="I1345">
        <v>123798.03</v>
      </c>
      <c r="J1345" s="5"/>
      <c r="L1345" s="80">
        <v>43417</v>
      </c>
      <c r="M1345" s="28">
        <v>4855.97</v>
      </c>
      <c r="N1345" s="28">
        <v>4951.47</v>
      </c>
      <c r="O1345" s="28">
        <v>4850.8100000000004</v>
      </c>
      <c r="P1345" s="81">
        <v>4913.3999999999996</v>
      </c>
    </row>
    <row r="1346" spans="5:16" x14ac:dyDescent="0.25">
      <c r="E1346" s="78">
        <v>43381</v>
      </c>
      <c r="F1346">
        <v>124727.32</v>
      </c>
      <c r="G1346">
        <v>126766.01</v>
      </c>
      <c r="H1346">
        <v>122947.97</v>
      </c>
      <c r="I1346">
        <v>124352.72</v>
      </c>
      <c r="J1346" s="5"/>
      <c r="L1346" s="80">
        <v>43416</v>
      </c>
      <c r="M1346" s="28">
        <v>4843.07</v>
      </c>
      <c r="N1346" s="28">
        <v>4870.8100000000004</v>
      </c>
      <c r="O1346" s="28">
        <v>4828.2299999999996</v>
      </c>
      <c r="P1346" s="81">
        <v>4867.59</v>
      </c>
    </row>
    <row r="1347" spans="5:16" x14ac:dyDescent="0.25">
      <c r="E1347" s="78">
        <v>43378</v>
      </c>
      <c r="F1347">
        <v>121961.05</v>
      </c>
      <c r="G1347">
        <v>122544.56</v>
      </c>
      <c r="H1347">
        <v>118344.72</v>
      </c>
      <c r="I1347">
        <v>119295.62</v>
      </c>
      <c r="J1347" s="5"/>
      <c r="L1347" s="80">
        <v>43413</v>
      </c>
      <c r="M1347" s="28">
        <v>4871.46</v>
      </c>
      <c r="N1347" s="28">
        <v>4878.5600000000004</v>
      </c>
      <c r="O1347" s="28">
        <v>4814.68</v>
      </c>
      <c r="P1347" s="81">
        <v>4823.71</v>
      </c>
    </row>
    <row r="1348" spans="5:16" x14ac:dyDescent="0.25">
      <c r="E1348" s="78">
        <v>43377</v>
      </c>
      <c r="F1348">
        <v>119151.55</v>
      </c>
      <c r="G1348">
        <v>120513.07</v>
      </c>
      <c r="H1348">
        <v>118171.82</v>
      </c>
      <c r="I1348">
        <v>119799.89</v>
      </c>
      <c r="J1348" s="5"/>
      <c r="L1348" s="80">
        <v>43412</v>
      </c>
      <c r="M1348" s="28">
        <v>4834.04</v>
      </c>
      <c r="N1348" s="28">
        <v>4863.72</v>
      </c>
      <c r="O1348" s="28">
        <v>4803.71</v>
      </c>
      <c r="P1348" s="81">
        <v>4859.2</v>
      </c>
    </row>
    <row r="1349" spans="5:16" x14ac:dyDescent="0.25">
      <c r="E1349" s="78">
        <v>43376</v>
      </c>
      <c r="F1349">
        <v>121312.7</v>
      </c>
      <c r="G1349">
        <v>123250.53</v>
      </c>
      <c r="H1349">
        <v>119518.94</v>
      </c>
      <c r="I1349">
        <v>120671.56</v>
      </c>
      <c r="J1349" s="5"/>
      <c r="L1349" s="80">
        <v>43411</v>
      </c>
      <c r="M1349" s="28">
        <v>4826.29</v>
      </c>
      <c r="N1349" s="28">
        <v>4895.9799999999996</v>
      </c>
      <c r="O1349" s="28">
        <v>4812.1000000000004</v>
      </c>
      <c r="P1349" s="81">
        <v>4823.71</v>
      </c>
    </row>
    <row r="1350" spans="5:16" x14ac:dyDescent="0.25">
      <c r="E1350" s="78">
        <v>43375</v>
      </c>
      <c r="F1350">
        <v>115564.03</v>
      </c>
      <c r="G1350">
        <v>118143.01</v>
      </c>
      <c r="H1350">
        <v>115319.1</v>
      </c>
      <c r="I1350">
        <v>118042.16</v>
      </c>
      <c r="J1350" s="5"/>
      <c r="L1350" s="80">
        <v>43410</v>
      </c>
      <c r="M1350" s="28">
        <v>4819.2</v>
      </c>
      <c r="N1350" s="28">
        <v>4874.04</v>
      </c>
      <c r="O1350" s="28">
        <v>4819.2</v>
      </c>
      <c r="P1350" s="81">
        <v>4862.43</v>
      </c>
    </row>
    <row r="1351" spans="5:16" x14ac:dyDescent="0.25">
      <c r="E1351" s="78">
        <v>43374</v>
      </c>
      <c r="F1351">
        <v>114613.13</v>
      </c>
      <c r="G1351">
        <v>114865.26</v>
      </c>
      <c r="H1351">
        <v>112689.7</v>
      </c>
      <c r="I1351">
        <v>113806.3</v>
      </c>
      <c r="J1351" s="5"/>
      <c r="L1351" s="80">
        <v>43409</v>
      </c>
      <c r="M1351" s="28">
        <v>4775.97</v>
      </c>
      <c r="N1351" s="28">
        <v>4826.29</v>
      </c>
      <c r="O1351" s="28">
        <v>4772.74</v>
      </c>
      <c r="P1351" s="81">
        <v>4817.91</v>
      </c>
    </row>
    <row r="1352" spans="5:16" x14ac:dyDescent="0.25">
      <c r="E1352" s="78">
        <v>43371</v>
      </c>
      <c r="F1352">
        <v>114303.36</v>
      </c>
      <c r="G1352">
        <v>115383.94</v>
      </c>
      <c r="H1352">
        <v>113719.85</v>
      </c>
      <c r="I1352">
        <v>114310.57</v>
      </c>
      <c r="J1352" s="5"/>
      <c r="L1352" s="80">
        <v>43405</v>
      </c>
      <c r="M1352" s="28">
        <v>4783.0600000000004</v>
      </c>
      <c r="N1352" s="28">
        <v>4802.42</v>
      </c>
      <c r="O1352" s="28">
        <v>4759.1899999999996</v>
      </c>
      <c r="P1352" s="81">
        <v>4781.13</v>
      </c>
    </row>
    <row r="1353" spans="5:16" x14ac:dyDescent="0.25">
      <c r="E1353" s="78">
        <v>43370</v>
      </c>
      <c r="F1353">
        <v>113287.62</v>
      </c>
      <c r="G1353">
        <v>115794.56</v>
      </c>
      <c r="H1353">
        <v>113251.6</v>
      </c>
      <c r="I1353">
        <v>115124.6</v>
      </c>
      <c r="J1353" s="5"/>
      <c r="L1353" s="80">
        <v>43404</v>
      </c>
      <c r="M1353" s="28">
        <v>4766.93</v>
      </c>
      <c r="N1353" s="28">
        <v>4845.6499999999996</v>
      </c>
      <c r="O1353" s="28">
        <v>4766.29</v>
      </c>
      <c r="P1353" s="81">
        <v>4815.33</v>
      </c>
    </row>
    <row r="1354" spans="5:16" x14ac:dyDescent="0.25">
      <c r="E1354" s="78">
        <v>43369</v>
      </c>
      <c r="F1354">
        <v>113474.92</v>
      </c>
      <c r="G1354">
        <v>114908.48</v>
      </c>
      <c r="H1354">
        <v>113085.91</v>
      </c>
      <c r="I1354">
        <v>113417.29</v>
      </c>
      <c r="J1354" s="5"/>
      <c r="L1354" s="80">
        <v>43403</v>
      </c>
      <c r="M1354" s="28">
        <v>4777.24</v>
      </c>
      <c r="N1354" s="28">
        <v>4836.13</v>
      </c>
      <c r="O1354" s="28">
        <v>4759.76</v>
      </c>
      <c r="P1354" s="81">
        <v>4784.3500000000004</v>
      </c>
    </row>
    <row r="1355" spans="5:16" x14ac:dyDescent="0.25">
      <c r="E1355" s="78">
        <v>43368</v>
      </c>
      <c r="F1355">
        <v>110975.19</v>
      </c>
      <c r="G1355">
        <v>113813.5</v>
      </c>
      <c r="H1355">
        <v>110816.7</v>
      </c>
      <c r="I1355">
        <v>113777.48</v>
      </c>
      <c r="J1355" s="5"/>
      <c r="L1355" s="80">
        <v>43402</v>
      </c>
      <c r="M1355" s="28">
        <v>4641.33</v>
      </c>
      <c r="N1355" s="28">
        <v>4818.6499999999996</v>
      </c>
      <c r="O1355" s="28">
        <v>4636.8</v>
      </c>
      <c r="P1355" s="81">
        <v>4812.18</v>
      </c>
    </row>
    <row r="1356" spans="5:16" x14ac:dyDescent="0.25">
      <c r="E1356" s="78">
        <v>43367</v>
      </c>
      <c r="F1356">
        <v>113820.7</v>
      </c>
      <c r="G1356">
        <v>114742.8</v>
      </c>
      <c r="H1356">
        <v>112322.3</v>
      </c>
      <c r="I1356">
        <v>112718.52</v>
      </c>
      <c r="J1356" s="5"/>
      <c r="L1356" s="80">
        <v>43399</v>
      </c>
      <c r="M1356" s="28">
        <v>4821.24</v>
      </c>
      <c r="N1356" s="28">
        <v>4829.01</v>
      </c>
      <c r="O1356" s="28">
        <v>4712.5200000000004</v>
      </c>
      <c r="P1356" s="81">
        <v>4716.3999999999996</v>
      </c>
    </row>
    <row r="1357" spans="5:16" x14ac:dyDescent="0.25">
      <c r="E1357" s="78">
        <v>43364</v>
      </c>
      <c r="F1357">
        <v>113431.7</v>
      </c>
      <c r="G1357">
        <v>115772.95</v>
      </c>
      <c r="H1357">
        <v>113172.36</v>
      </c>
      <c r="I1357">
        <v>114310.57</v>
      </c>
      <c r="J1357" s="5"/>
      <c r="L1357" s="80">
        <v>43398</v>
      </c>
      <c r="M1357" s="28">
        <v>4811.53</v>
      </c>
      <c r="N1357" s="28">
        <v>4832.8900000000003</v>
      </c>
      <c r="O1357" s="28">
        <v>4767.53</v>
      </c>
      <c r="P1357" s="81">
        <v>4799.24</v>
      </c>
    </row>
    <row r="1358" spans="5:16" x14ac:dyDescent="0.25">
      <c r="E1358" s="78">
        <v>43363</v>
      </c>
      <c r="F1358">
        <v>112812.17</v>
      </c>
      <c r="G1358">
        <v>114094.45</v>
      </c>
      <c r="H1358">
        <v>112401.55</v>
      </c>
      <c r="I1358">
        <v>113100.32</v>
      </c>
      <c r="J1358" s="5"/>
      <c r="L1358" s="80">
        <v>43397</v>
      </c>
      <c r="M1358" s="28">
        <v>4788.88</v>
      </c>
      <c r="N1358" s="28">
        <v>4850.3599999999997</v>
      </c>
      <c r="O1358" s="28">
        <v>4767.53</v>
      </c>
      <c r="P1358" s="81">
        <v>4832.8900000000003</v>
      </c>
    </row>
    <row r="1359" spans="5:16" x14ac:dyDescent="0.25">
      <c r="E1359" s="78">
        <v>43362</v>
      </c>
      <c r="F1359">
        <v>111731.59</v>
      </c>
      <c r="G1359">
        <v>114260.14</v>
      </c>
      <c r="H1359">
        <v>111594.72</v>
      </c>
      <c r="I1359">
        <v>112768.94</v>
      </c>
      <c r="J1359" s="5"/>
      <c r="L1359" s="80">
        <v>43396</v>
      </c>
      <c r="M1359" s="28">
        <v>4782.41</v>
      </c>
      <c r="N1359" s="28">
        <v>4820.59</v>
      </c>
      <c r="O1359" s="28">
        <v>4774</v>
      </c>
      <c r="P1359" s="81">
        <v>4782.41</v>
      </c>
    </row>
    <row r="1360" spans="5:16" x14ac:dyDescent="0.25">
      <c r="E1360" s="78">
        <v>43361</v>
      </c>
      <c r="F1360">
        <v>111501.07</v>
      </c>
      <c r="G1360">
        <v>113510.94</v>
      </c>
      <c r="H1360">
        <v>110665.42</v>
      </c>
      <c r="I1360">
        <v>112480.79</v>
      </c>
      <c r="J1360" s="5"/>
      <c r="L1360" s="80">
        <v>43395</v>
      </c>
      <c r="M1360" s="28">
        <v>4786.9399999999996</v>
      </c>
      <c r="N1360" s="28">
        <v>4818.01</v>
      </c>
      <c r="O1360" s="28">
        <v>4752.6400000000003</v>
      </c>
      <c r="P1360" s="81">
        <v>4775.9399999999996</v>
      </c>
    </row>
    <row r="1361" spans="5:16" x14ac:dyDescent="0.25">
      <c r="E1361" s="78">
        <v>43360</v>
      </c>
      <c r="F1361">
        <v>108850.05</v>
      </c>
      <c r="G1361">
        <v>111407.42</v>
      </c>
      <c r="H1361">
        <v>108223.32</v>
      </c>
      <c r="I1361">
        <v>111083.24</v>
      </c>
      <c r="J1361" s="5"/>
      <c r="L1361" s="80">
        <v>43392</v>
      </c>
      <c r="M1361" s="28">
        <v>4799.24</v>
      </c>
      <c r="N1361" s="28">
        <v>4827.07</v>
      </c>
      <c r="O1361" s="28">
        <v>4776.59</v>
      </c>
      <c r="P1361" s="81">
        <v>4811.53</v>
      </c>
    </row>
    <row r="1362" spans="5:16" x14ac:dyDescent="0.25">
      <c r="E1362" s="78">
        <v>43357</v>
      </c>
      <c r="F1362">
        <v>108172.89</v>
      </c>
      <c r="G1362">
        <v>109556.03</v>
      </c>
      <c r="H1362">
        <v>107625.4</v>
      </c>
      <c r="I1362">
        <v>109210.25</v>
      </c>
      <c r="J1362" s="5"/>
      <c r="L1362" s="80">
        <v>43391</v>
      </c>
      <c r="M1362" s="28">
        <v>4784.3500000000004</v>
      </c>
      <c r="N1362" s="28">
        <v>4834.18</v>
      </c>
      <c r="O1362" s="28">
        <v>4758.47</v>
      </c>
      <c r="P1362" s="81">
        <v>4821.24</v>
      </c>
    </row>
    <row r="1363" spans="5:16" x14ac:dyDescent="0.25">
      <c r="E1363" s="78">
        <v>43356</v>
      </c>
      <c r="F1363">
        <v>109339.91</v>
      </c>
      <c r="G1363">
        <v>109505.60000000001</v>
      </c>
      <c r="H1363">
        <v>107719.05</v>
      </c>
      <c r="I1363">
        <v>107726.25</v>
      </c>
      <c r="J1363" s="5"/>
      <c r="L1363" s="80">
        <v>43390</v>
      </c>
      <c r="M1363" s="28">
        <v>4847.13</v>
      </c>
      <c r="N1363" s="28">
        <v>4853.6000000000004</v>
      </c>
      <c r="O1363" s="28">
        <v>4747.47</v>
      </c>
      <c r="P1363" s="81">
        <v>4777.24</v>
      </c>
    </row>
    <row r="1364" spans="5:16" x14ac:dyDescent="0.25">
      <c r="E1364" s="78">
        <v>43355</v>
      </c>
      <c r="F1364">
        <v>109210.25</v>
      </c>
      <c r="G1364">
        <v>109534.42</v>
      </c>
      <c r="H1364">
        <v>107733.46</v>
      </c>
      <c r="I1364">
        <v>108389.01</v>
      </c>
      <c r="J1364" s="5"/>
      <c r="L1364" s="80">
        <v>43389</v>
      </c>
      <c r="M1364" s="28">
        <v>4825.12</v>
      </c>
      <c r="N1364" s="28">
        <v>4834.18</v>
      </c>
      <c r="O1364" s="28">
        <v>4782.41</v>
      </c>
      <c r="P1364" s="81">
        <v>4827.71</v>
      </c>
    </row>
    <row r="1365" spans="5:16" x14ac:dyDescent="0.25">
      <c r="E1365" s="78">
        <v>43354</v>
      </c>
      <c r="F1365">
        <v>109066.17</v>
      </c>
      <c r="G1365">
        <v>109289.49</v>
      </c>
      <c r="H1365">
        <v>107466.92</v>
      </c>
      <c r="I1365">
        <v>108417.82</v>
      </c>
      <c r="J1365" s="5"/>
      <c r="L1365" s="80">
        <v>43388</v>
      </c>
      <c r="M1365" s="28">
        <v>4869.78</v>
      </c>
      <c r="N1365" s="28">
        <v>4879.4799999999996</v>
      </c>
      <c r="O1365" s="28">
        <v>4812.18</v>
      </c>
      <c r="P1365" s="81">
        <v>4841.3</v>
      </c>
    </row>
    <row r="1366" spans="5:16" x14ac:dyDescent="0.25">
      <c r="E1366" s="78">
        <v>43353</v>
      </c>
      <c r="F1366">
        <v>112379.94</v>
      </c>
      <c r="G1366">
        <v>112495.2</v>
      </c>
      <c r="H1366">
        <v>110110.73</v>
      </c>
      <c r="I1366">
        <v>110795.09</v>
      </c>
      <c r="J1366" s="5"/>
      <c r="L1366" s="80">
        <v>43384</v>
      </c>
      <c r="M1366" s="28">
        <v>4819.3</v>
      </c>
      <c r="N1366" s="28">
        <v>4908.6099999999997</v>
      </c>
      <c r="O1366" s="28">
        <v>4814.7700000000004</v>
      </c>
      <c r="P1366" s="81">
        <v>4904.72</v>
      </c>
    </row>
    <row r="1367" spans="5:16" x14ac:dyDescent="0.25">
      <c r="E1367" s="78">
        <v>43349</v>
      </c>
      <c r="F1367">
        <v>108446.64</v>
      </c>
      <c r="G1367">
        <v>113100.32</v>
      </c>
      <c r="H1367">
        <v>108446.64</v>
      </c>
      <c r="I1367">
        <v>111515.47</v>
      </c>
      <c r="J1367" s="5"/>
      <c r="L1367" s="80">
        <v>43383</v>
      </c>
      <c r="M1367" s="28">
        <v>4843.24</v>
      </c>
      <c r="N1367" s="28">
        <v>4885.96</v>
      </c>
      <c r="O1367" s="28">
        <v>4827.71</v>
      </c>
      <c r="P1367" s="81">
        <v>4869.13</v>
      </c>
    </row>
    <row r="1368" spans="5:16" x14ac:dyDescent="0.25">
      <c r="E1368" s="78">
        <v>43348</v>
      </c>
      <c r="F1368">
        <v>107553.36</v>
      </c>
      <c r="G1368">
        <v>109203.04</v>
      </c>
      <c r="H1368">
        <v>107243.6</v>
      </c>
      <c r="I1368">
        <v>108403.41</v>
      </c>
      <c r="J1368" s="5"/>
      <c r="L1368" s="80">
        <v>43382</v>
      </c>
      <c r="M1368" s="28">
        <v>4905.37</v>
      </c>
      <c r="N1368" s="28">
        <v>4915.08</v>
      </c>
      <c r="O1368" s="28">
        <v>4798.59</v>
      </c>
      <c r="P1368" s="81">
        <v>4817.3599999999997</v>
      </c>
    </row>
    <row r="1369" spans="5:16" x14ac:dyDescent="0.25">
      <c r="E1369" s="78">
        <v>43347</v>
      </c>
      <c r="F1369">
        <v>109786.55</v>
      </c>
      <c r="G1369">
        <v>110197.17</v>
      </c>
      <c r="H1369">
        <v>107949.57</v>
      </c>
      <c r="I1369">
        <v>108000</v>
      </c>
      <c r="J1369" s="5"/>
      <c r="L1369" s="80">
        <v>43381</v>
      </c>
      <c r="M1369" s="28">
        <v>4834.18</v>
      </c>
      <c r="N1369" s="28">
        <v>4905.37</v>
      </c>
      <c r="O1369" s="28">
        <v>4810.24</v>
      </c>
      <c r="P1369" s="81">
        <v>4895.0200000000004</v>
      </c>
    </row>
    <row r="1370" spans="5:16" x14ac:dyDescent="0.25">
      <c r="E1370" s="78">
        <v>43346</v>
      </c>
      <c r="F1370">
        <v>111090.45</v>
      </c>
      <c r="G1370">
        <v>111148.08</v>
      </c>
      <c r="H1370">
        <v>109592.05</v>
      </c>
      <c r="I1370">
        <v>110377.27</v>
      </c>
      <c r="J1370" s="5"/>
      <c r="L1370" s="80">
        <v>43378</v>
      </c>
      <c r="M1370" s="28">
        <v>4983.03</v>
      </c>
      <c r="N1370" s="28">
        <v>5050.9799999999996</v>
      </c>
      <c r="O1370" s="28">
        <v>4975.91</v>
      </c>
      <c r="P1370" s="81">
        <v>4975.91</v>
      </c>
    </row>
    <row r="1371" spans="5:16" x14ac:dyDescent="0.25">
      <c r="E1371" s="78">
        <v>43343</v>
      </c>
      <c r="F1371">
        <v>110679.83</v>
      </c>
      <c r="G1371">
        <v>111882.87</v>
      </c>
      <c r="H1371">
        <v>110002.67</v>
      </c>
      <c r="I1371">
        <v>111284.95</v>
      </c>
      <c r="J1371" s="5"/>
      <c r="L1371" s="80">
        <v>43377</v>
      </c>
      <c r="M1371" s="28">
        <v>5086.57</v>
      </c>
      <c r="N1371" s="28">
        <v>5103.3999999999996</v>
      </c>
      <c r="O1371" s="28">
        <v>5023.1499999999996</v>
      </c>
      <c r="P1371" s="81">
        <v>5024.45</v>
      </c>
    </row>
    <row r="1372" spans="5:16" x14ac:dyDescent="0.25">
      <c r="E1372" s="78">
        <v>43342</v>
      </c>
      <c r="F1372">
        <v>113388.47</v>
      </c>
      <c r="G1372">
        <v>113539.75</v>
      </c>
      <c r="H1372">
        <v>110377.27</v>
      </c>
      <c r="I1372">
        <v>110651.01</v>
      </c>
      <c r="J1372" s="5"/>
      <c r="L1372" s="80">
        <v>43376</v>
      </c>
      <c r="M1372" s="28">
        <v>4999.8500000000004</v>
      </c>
      <c r="N1372" s="28">
        <v>5085.92</v>
      </c>
      <c r="O1372" s="28">
        <v>4957.79</v>
      </c>
      <c r="P1372" s="81">
        <v>5060.04</v>
      </c>
    </row>
    <row r="1373" spans="5:16" x14ac:dyDescent="0.25">
      <c r="E1373" s="78">
        <v>43341</v>
      </c>
      <c r="F1373">
        <v>112293.49</v>
      </c>
      <c r="G1373">
        <v>114346.58</v>
      </c>
      <c r="H1373">
        <v>112113.39</v>
      </c>
      <c r="I1373">
        <v>114137.67</v>
      </c>
      <c r="J1373" s="5"/>
      <c r="L1373" s="80">
        <v>43375</v>
      </c>
      <c r="M1373" s="28">
        <v>5170.7</v>
      </c>
      <c r="N1373" s="28">
        <v>5185.59</v>
      </c>
      <c r="O1373" s="28">
        <v>5065.8599999999997</v>
      </c>
      <c r="P1373" s="81">
        <v>5113.1000000000004</v>
      </c>
    </row>
    <row r="1374" spans="5:16" x14ac:dyDescent="0.25">
      <c r="E1374" s="78">
        <v>43340</v>
      </c>
      <c r="F1374">
        <v>112804.96</v>
      </c>
      <c r="G1374">
        <v>113193.97</v>
      </c>
      <c r="H1374">
        <v>111782.02</v>
      </c>
      <c r="I1374">
        <v>112956.24</v>
      </c>
      <c r="J1374" s="5"/>
      <c r="L1374" s="80">
        <v>43374</v>
      </c>
      <c r="M1374" s="28">
        <v>5243.18</v>
      </c>
      <c r="N1374" s="28">
        <v>5269.71</v>
      </c>
      <c r="O1374" s="28">
        <v>5194</v>
      </c>
      <c r="P1374" s="81">
        <v>5212.12</v>
      </c>
    </row>
    <row r="1375" spans="5:16" x14ac:dyDescent="0.25">
      <c r="E1375" s="78">
        <v>43339</v>
      </c>
      <c r="F1375">
        <v>111378.6</v>
      </c>
      <c r="G1375">
        <v>113222.79</v>
      </c>
      <c r="H1375">
        <v>111011.21</v>
      </c>
      <c r="I1375">
        <v>112567.24</v>
      </c>
      <c r="J1375" s="5"/>
      <c r="L1375" s="80">
        <v>43371</v>
      </c>
      <c r="M1375" s="28">
        <v>5238</v>
      </c>
      <c r="N1375" s="28">
        <v>5262.6</v>
      </c>
      <c r="O1375" s="28">
        <v>5173.9399999999996</v>
      </c>
      <c r="P1375" s="81">
        <v>5250.3</v>
      </c>
    </row>
    <row r="1376" spans="5:16" x14ac:dyDescent="0.25">
      <c r="E1376" s="78">
        <v>43336</v>
      </c>
      <c r="F1376">
        <v>110723.05</v>
      </c>
      <c r="G1376">
        <v>111306.56</v>
      </c>
      <c r="H1376">
        <v>109779.35</v>
      </c>
      <c r="I1376">
        <v>110939.17</v>
      </c>
      <c r="J1376" s="5"/>
      <c r="L1376" s="80">
        <v>43370</v>
      </c>
      <c r="M1376" s="28">
        <v>5238.71</v>
      </c>
      <c r="N1376" s="28">
        <v>5258.16</v>
      </c>
      <c r="O1376" s="28">
        <v>5143.3999999999996</v>
      </c>
      <c r="P1376" s="81">
        <v>5205.6499999999996</v>
      </c>
    </row>
    <row r="1377" spans="5:16" x14ac:dyDescent="0.25">
      <c r="E1377" s="78">
        <v>43335</v>
      </c>
      <c r="F1377">
        <v>111421.82</v>
      </c>
      <c r="G1377">
        <v>112106.19</v>
      </c>
      <c r="H1377">
        <v>109433.56</v>
      </c>
      <c r="I1377">
        <v>109916.22</v>
      </c>
      <c r="J1377" s="5"/>
      <c r="L1377" s="80">
        <v>43369</v>
      </c>
      <c r="M1377" s="28">
        <v>5289.93</v>
      </c>
      <c r="N1377" s="28">
        <v>5308.74</v>
      </c>
      <c r="O1377" s="28">
        <v>5199.16</v>
      </c>
      <c r="P1377" s="81">
        <v>5232.2299999999996</v>
      </c>
    </row>
    <row r="1378" spans="5:16" x14ac:dyDescent="0.25">
      <c r="E1378" s="78">
        <v>43334</v>
      </c>
      <c r="F1378">
        <v>109022.95</v>
      </c>
      <c r="G1378">
        <v>111947.7</v>
      </c>
      <c r="H1378">
        <v>107841.52</v>
      </c>
      <c r="I1378">
        <v>111947.7</v>
      </c>
      <c r="J1378" s="5"/>
      <c r="L1378" s="80">
        <v>43368</v>
      </c>
      <c r="M1378" s="28">
        <v>5350.23</v>
      </c>
      <c r="N1378" s="28">
        <v>5371.63</v>
      </c>
      <c r="O1378" s="28">
        <v>5275.67</v>
      </c>
      <c r="P1378" s="81">
        <v>5286.69</v>
      </c>
    </row>
    <row r="1379" spans="5:16" x14ac:dyDescent="0.25">
      <c r="E1379" s="78">
        <v>43333</v>
      </c>
      <c r="F1379">
        <v>111299.36</v>
      </c>
      <c r="G1379">
        <v>111356.99</v>
      </c>
      <c r="H1379">
        <v>108533.08</v>
      </c>
      <c r="I1379">
        <v>108533.08</v>
      </c>
      <c r="J1379" s="5"/>
      <c r="L1379" s="80">
        <v>43367</v>
      </c>
      <c r="M1379" s="28">
        <v>5267.24</v>
      </c>
      <c r="N1379" s="28">
        <v>5313.92</v>
      </c>
      <c r="O1379" s="28">
        <v>5236.12</v>
      </c>
      <c r="P1379" s="81">
        <v>5308.09</v>
      </c>
    </row>
    <row r="1380" spans="5:16" x14ac:dyDescent="0.25">
      <c r="E1380" s="78">
        <v>43332</v>
      </c>
      <c r="F1380">
        <v>110737.46</v>
      </c>
      <c r="G1380">
        <v>111155.28</v>
      </c>
      <c r="H1380">
        <v>109685.7</v>
      </c>
      <c r="I1380">
        <v>110953.57</v>
      </c>
      <c r="J1380" s="5"/>
      <c r="L1380" s="80">
        <v>43364</v>
      </c>
      <c r="M1380" s="28">
        <v>5297.06</v>
      </c>
      <c r="N1380" s="28">
        <v>5313.92</v>
      </c>
      <c r="O1380" s="28">
        <v>5226.3900000000003</v>
      </c>
      <c r="P1380" s="81">
        <v>5256.87</v>
      </c>
    </row>
    <row r="1381" spans="5:16" x14ac:dyDescent="0.25">
      <c r="E1381" s="78">
        <v>43329</v>
      </c>
      <c r="F1381">
        <v>110989.59</v>
      </c>
      <c r="G1381">
        <v>110989.59</v>
      </c>
      <c r="H1381">
        <v>109800.96000000001</v>
      </c>
      <c r="I1381">
        <v>110218.78</v>
      </c>
      <c r="J1381" s="5"/>
      <c r="L1381" s="80">
        <v>43363</v>
      </c>
      <c r="M1381" s="28">
        <v>5335.97</v>
      </c>
      <c r="N1381" s="28">
        <v>5348.93</v>
      </c>
      <c r="O1381" s="28">
        <v>5281.5</v>
      </c>
      <c r="P1381" s="81">
        <v>5289.28</v>
      </c>
    </row>
    <row r="1382" spans="5:16" x14ac:dyDescent="0.25">
      <c r="E1382" s="78">
        <v>43328</v>
      </c>
      <c r="F1382">
        <v>112307.9</v>
      </c>
      <c r="G1382">
        <v>112927.43</v>
      </c>
      <c r="H1382">
        <v>110939.17</v>
      </c>
      <c r="I1382">
        <v>111717.18</v>
      </c>
      <c r="J1382" s="5"/>
      <c r="L1382" s="80">
        <v>43362</v>
      </c>
      <c r="M1382" s="28">
        <v>5416.36</v>
      </c>
      <c r="N1382" s="28">
        <v>5420.25</v>
      </c>
      <c r="O1382" s="28">
        <v>5320.41</v>
      </c>
      <c r="P1382" s="81">
        <v>5355.42</v>
      </c>
    </row>
    <row r="1383" spans="5:16" x14ac:dyDescent="0.25">
      <c r="E1383" s="78">
        <v>43327</v>
      </c>
      <c r="F1383">
        <v>112804.96</v>
      </c>
      <c r="G1383">
        <v>113129.14</v>
      </c>
      <c r="H1383">
        <v>111616.33</v>
      </c>
      <c r="I1383">
        <v>111695.57</v>
      </c>
      <c r="J1383" s="5"/>
      <c r="L1383" s="80">
        <v>43361</v>
      </c>
      <c r="M1383" s="28">
        <v>5359.31</v>
      </c>
      <c r="N1383" s="28">
        <v>5405.99</v>
      </c>
      <c r="O1383" s="28">
        <v>5346.99</v>
      </c>
      <c r="P1383" s="81">
        <v>5403.4</v>
      </c>
    </row>
    <row r="1384" spans="5:16" x14ac:dyDescent="0.25">
      <c r="E1384" s="78">
        <v>43326</v>
      </c>
      <c r="F1384">
        <v>113564.54</v>
      </c>
      <c r="G1384">
        <v>114472.89</v>
      </c>
      <c r="H1384">
        <v>112794.27</v>
      </c>
      <c r="I1384">
        <v>114029.62</v>
      </c>
      <c r="J1384" s="5"/>
      <c r="L1384" s="80">
        <v>43360</v>
      </c>
      <c r="M1384" s="28">
        <v>5434.52</v>
      </c>
      <c r="N1384" s="28">
        <v>5457.21</v>
      </c>
      <c r="O1384" s="28">
        <v>5344.39</v>
      </c>
      <c r="P1384" s="81">
        <v>5367.74</v>
      </c>
    </row>
    <row r="1385" spans="5:16" x14ac:dyDescent="0.25">
      <c r="E1385" s="78">
        <v>43325</v>
      </c>
      <c r="F1385">
        <v>110599.72</v>
      </c>
      <c r="G1385">
        <v>113230.27</v>
      </c>
      <c r="H1385">
        <v>109582.37</v>
      </c>
      <c r="I1385">
        <v>113114.01</v>
      </c>
      <c r="J1385" s="5"/>
      <c r="L1385" s="80">
        <v>43357</v>
      </c>
      <c r="M1385" s="28">
        <v>5462.4</v>
      </c>
      <c r="N1385" s="28">
        <v>5468.23</v>
      </c>
      <c r="O1385" s="28">
        <v>5400.15</v>
      </c>
      <c r="P1385" s="81">
        <v>5419.6</v>
      </c>
    </row>
    <row r="1386" spans="5:16" x14ac:dyDescent="0.25">
      <c r="E1386" s="78">
        <v>43322</v>
      </c>
      <c r="F1386">
        <v>113346.54</v>
      </c>
      <c r="G1386">
        <v>113855.21</v>
      </c>
      <c r="H1386">
        <v>110476.18</v>
      </c>
      <c r="I1386">
        <v>111035.72</v>
      </c>
      <c r="J1386" s="5"/>
      <c r="L1386" s="80">
        <v>43356</v>
      </c>
      <c r="M1386" s="28">
        <v>5382.65</v>
      </c>
      <c r="N1386" s="28">
        <v>5466.29</v>
      </c>
      <c r="O1386" s="28">
        <v>5358.01</v>
      </c>
      <c r="P1386" s="81">
        <v>5464.34</v>
      </c>
    </row>
    <row r="1387" spans="5:16" x14ac:dyDescent="0.25">
      <c r="E1387" s="78">
        <v>43321</v>
      </c>
      <c r="F1387">
        <v>114901.62</v>
      </c>
      <c r="G1387">
        <v>115497.5</v>
      </c>
      <c r="H1387">
        <v>113520.94</v>
      </c>
      <c r="I1387">
        <v>114349.35</v>
      </c>
      <c r="J1387" s="5"/>
      <c r="L1387" s="80">
        <v>43355</v>
      </c>
      <c r="M1387" s="28">
        <v>5355.42</v>
      </c>
      <c r="N1387" s="28">
        <v>5411.18</v>
      </c>
      <c r="O1387" s="28">
        <v>5337.91</v>
      </c>
      <c r="P1387" s="81">
        <v>5405.99</v>
      </c>
    </row>
    <row r="1388" spans="5:16" x14ac:dyDescent="0.25">
      <c r="E1388" s="78">
        <v>43320</v>
      </c>
      <c r="F1388">
        <v>117067.11</v>
      </c>
      <c r="G1388">
        <v>117699.32</v>
      </c>
      <c r="H1388">
        <v>114538.29</v>
      </c>
      <c r="I1388">
        <v>114603.69</v>
      </c>
      <c r="J1388" s="5"/>
      <c r="L1388" s="80">
        <v>43354</v>
      </c>
      <c r="M1388" s="28">
        <v>5374.22</v>
      </c>
      <c r="N1388" s="28">
        <v>5427.38</v>
      </c>
      <c r="O1388" s="28">
        <v>5368.38</v>
      </c>
      <c r="P1388" s="81">
        <v>5393.02</v>
      </c>
    </row>
    <row r="1389" spans="5:16" x14ac:dyDescent="0.25">
      <c r="E1389" s="78">
        <v>43319</v>
      </c>
      <c r="F1389">
        <v>118680.33</v>
      </c>
      <c r="G1389">
        <v>119007.33</v>
      </c>
      <c r="H1389">
        <v>116187.84</v>
      </c>
      <c r="I1389">
        <v>117256.05</v>
      </c>
      <c r="J1389" s="5"/>
      <c r="L1389" s="80">
        <v>43353</v>
      </c>
      <c r="M1389" s="28">
        <v>5281.5</v>
      </c>
      <c r="N1389" s="28">
        <v>5362.55</v>
      </c>
      <c r="O1389" s="28">
        <v>5266.59</v>
      </c>
      <c r="P1389" s="81">
        <v>5309.38</v>
      </c>
    </row>
    <row r="1390" spans="5:16" x14ac:dyDescent="0.25">
      <c r="E1390" s="78">
        <v>43318</v>
      </c>
      <c r="F1390">
        <v>118702.13</v>
      </c>
      <c r="G1390">
        <v>119312.53</v>
      </c>
      <c r="H1390">
        <v>117699.32</v>
      </c>
      <c r="I1390">
        <v>117801.05</v>
      </c>
      <c r="J1390" s="5"/>
      <c r="L1390" s="80">
        <v>43349</v>
      </c>
      <c r="M1390" s="28">
        <v>5373.57</v>
      </c>
      <c r="N1390" s="28">
        <v>5412.47</v>
      </c>
      <c r="O1390" s="28">
        <v>5245.84</v>
      </c>
      <c r="P1390" s="81">
        <v>5276.32</v>
      </c>
    </row>
    <row r="1391" spans="5:16" x14ac:dyDescent="0.25">
      <c r="E1391" s="78">
        <v>43315</v>
      </c>
      <c r="F1391">
        <v>116994.44</v>
      </c>
      <c r="G1391">
        <v>119080</v>
      </c>
      <c r="H1391">
        <v>116645.64</v>
      </c>
      <c r="I1391">
        <v>118498.66</v>
      </c>
      <c r="J1391" s="5"/>
      <c r="L1391" s="80">
        <v>43348</v>
      </c>
      <c r="M1391" s="28">
        <v>5432.57</v>
      </c>
      <c r="N1391" s="28">
        <v>5441</v>
      </c>
      <c r="O1391" s="28">
        <v>5345.04</v>
      </c>
      <c r="P1391" s="81">
        <v>5387.19</v>
      </c>
    </row>
    <row r="1392" spans="5:16" x14ac:dyDescent="0.25">
      <c r="E1392" s="78">
        <v>43314</v>
      </c>
      <c r="F1392">
        <v>114378.42</v>
      </c>
      <c r="G1392">
        <v>116384.04</v>
      </c>
      <c r="H1392">
        <v>114145.88</v>
      </c>
      <c r="I1392">
        <v>116195.1</v>
      </c>
      <c r="J1392" s="5"/>
      <c r="L1392" s="80">
        <v>43347</v>
      </c>
      <c r="M1392" s="28">
        <v>5447.48</v>
      </c>
      <c r="N1392" s="28">
        <v>5452.02</v>
      </c>
      <c r="O1392" s="28">
        <v>5378.76</v>
      </c>
      <c r="P1392" s="81">
        <v>5408.58</v>
      </c>
    </row>
    <row r="1393" spans="5:16" x14ac:dyDescent="0.25">
      <c r="E1393" s="78">
        <v>43313</v>
      </c>
      <c r="F1393">
        <v>115061.49</v>
      </c>
      <c r="G1393">
        <v>116107.9</v>
      </c>
      <c r="H1393">
        <v>114625.49</v>
      </c>
      <c r="I1393">
        <v>115512.03</v>
      </c>
      <c r="J1393" s="5"/>
      <c r="L1393" s="80">
        <v>43346</v>
      </c>
      <c r="M1393" s="28">
        <v>5324.94</v>
      </c>
      <c r="N1393" s="28">
        <v>5409.23</v>
      </c>
      <c r="O1393" s="28">
        <v>5310.03</v>
      </c>
      <c r="P1393" s="81">
        <v>5404.04</v>
      </c>
    </row>
    <row r="1394" spans="5:16" x14ac:dyDescent="0.25">
      <c r="E1394" s="78">
        <v>43312</v>
      </c>
      <c r="F1394">
        <v>116703.77</v>
      </c>
      <c r="G1394">
        <v>116885.44</v>
      </c>
      <c r="H1394">
        <v>115003.36</v>
      </c>
      <c r="I1394">
        <v>115221.36</v>
      </c>
      <c r="J1394" s="5"/>
      <c r="L1394" s="80">
        <v>43343</v>
      </c>
      <c r="M1394" s="28">
        <v>5420.25</v>
      </c>
      <c r="N1394" s="28">
        <v>5430.63</v>
      </c>
      <c r="O1394" s="28">
        <v>5269.19</v>
      </c>
      <c r="P1394" s="81">
        <v>5269.19</v>
      </c>
    </row>
    <row r="1395" spans="5:16" x14ac:dyDescent="0.25">
      <c r="E1395" s="78">
        <v>43311</v>
      </c>
      <c r="F1395">
        <v>116558.44</v>
      </c>
      <c r="G1395">
        <v>117270.58</v>
      </c>
      <c r="H1395">
        <v>116049.77</v>
      </c>
      <c r="I1395">
        <v>116834.58</v>
      </c>
      <c r="J1395" s="5"/>
      <c r="L1395" s="80">
        <v>43342</v>
      </c>
      <c r="M1395" s="28">
        <v>5385.64</v>
      </c>
      <c r="N1395" s="28">
        <v>5505.8</v>
      </c>
      <c r="O1395" s="28">
        <v>5381.72</v>
      </c>
      <c r="P1395" s="81">
        <v>5420.25</v>
      </c>
    </row>
    <row r="1396" spans="5:16" x14ac:dyDescent="0.25">
      <c r="E1396" s="78">
        <v>43308</v>
      </c>
      <c r="F1396">
        <v>116543.91</v>
      </c>
      <c r="G1396">
        <v>116979.91</v>
      </c>
      <c r="H1396">
        <v>115700.96</v>
      </c>
      <c r="I1396">
        <v>116623.84</v>
      </c>
      <c r="J1396" s="5"/>
      <c r="L1396" s="80">
        <v>43341</v>
      </c>
      <c r="M1396" s="28">
        <v>5441.15</v>
      </c>
      <c r="N1396" s="28">
        <v>5442.46</v>
      </c>
      <c r="O1396" s="28">
        <v>5363.44</v>
      </c>
      <c r="P1396" s="81">
        <v>5368.01</v>
      </c>
    </row>
    <row r="1397" spans="5:16" x14ac:dyDescent="0.25">
      <c r="E1397" s="78">
        <v>43307</v>
      </c>
      <c r="F1397">
        <v>116972.64</v>
      </c>
      <c r="G1397">
        <v>117248.78</v>
      </c>
      <c r="H1397">
        <v>115141.43</v>
      </c>
      <c r="I1397">
        <v>115940.77</v>
      </c>
      <c r="J1397" s="5"/>
      <c r="L1397" s="80">
        <v>43340</v>
      </c>
      <c r="M1397" s="28">
        <v>5322.3</v>
      </c>
      <c r="N1397" s="28">
        <v>5420.25</v>
      </c>
      <c r="O1397" s="28">
        <v>5311.19</v>
      </c>
      <c r="P1397" s="81">
        <v>5410.46</v>
      </c>
    </row>
    <row r="1398" spans="5:16" x14ac:dyDescent="0.25">
      <c r="E1398" s="78">
        <v>43306</v>
      </c>
      <c r="F1398">
        <v>115272.23</v>
      </c>
      <c r="G1398">
        <v>117299.65</v>
      </c>
      <c r="H1398">
        <v>115039.69</v>
      </c>
      <c r="I1398">
        <v>116950.84</v>
      </c>
      <c r="J1398" s="5"/>
      <c r="L1398" s="80">
        <v>43339</v>
      </c>
      <c r="M1398" s="28">
        <v>5369.97</v>
      </c>
      <c r="N1398" s="28">
        <v>5380.42</v>
      </c>
      <c r="O1398" s="28">
        <v>5292.91</v>
      </c>
      <c r="P1398" s="81">
        <v>5333.4</v>
      </c>
    </row>
    <row r="1399" spans="5:16" x14ac:dyDescent="0.25">
      <c r="E1399" s="78">
        <v>43305</v>
      </c>
      <c r="F1399">
        <v>114887.09</v>
      </c>
      <c r="G1399">
        <v>115955.3</v>
      </c>
      <c r="H1399">
        <v>114756.29</v>
      </c>
      <c r="I1399">
        <v>115294.03</v>
      </c>
      <c r="J1399" s="5"/>
      <c r="L1399" s="80">
        <v>43336</v>
      </c>
      <c r="M1399" s="28">
        <v>5351.03</v>
      </c>
      <c r="N1399" s="28">
        <v>5402.62</v>
      </c>
      <c r="O1399" s="28">
        <v>5324.91</v>
      </c>
      <c r="P1399" s="81">
        <v>5364.74</v>
      </c>
    </row>
    <row r="1400" spans="5:16" x14ac:dyDescent="0.25">
      <c r="E1400" s="78">
        <v>43304</v>
      </c>
      <c r="F1400">
        <v>114283.95</v>
      </c>
      <c r="G1400">
        <v>114618.22</v>
      </c>
      <c r="H1400">
        <v>113390.14</v>
      </c>
      <c r="I1400">
        <v>113470.08</v>
      </c>
      <c r="J1400" s="5"/>
      <c r="L1400" s="80">
        <v>43335</v>
      </c>
      <c r="M1400" s="28">
        <v>5315.11</v>
      </c>
      <c r="N1400" s="28">
        <v>5396.74</v>
      </c>
      <c r="O1400" s="28">
        <v>5282.46</v>
      </c>
      <c r="P1400" s="81">
        <v>5378.46</v>
      </c>
    </row>
    <row r="1401" spans="5:16" x14ac:dyDescent="0.25">
      <c r="E1401" s="78">
        <v>43301</v>
      </c>
      <c r="F1401">
        <v>115432.1</v>
      </c>
      <c r="G1401">
        <v>116754.64</v>
      </c>
      <c r="H1401">
        <v>114087.75</v>
      </c>
      <c r="I1401">
        <v>114247.62</v>
      </c>
      <c r="J1401" s="5"/>
      <c r="L1401" s="80">
        <v>43334</v>
      </c>
      <c r="M1401" s="28">
        <v>5289.64</v>
      </c>
      <c r="N1401" s="28">
        <v>5348.42</v>
      </c>
      <c r="O1401" s="28">
        <v>5271.36</v>
      </c>
      <c r="P1401" s="81">
        <v>5283.11</v>
      </c>
    </row>
    <row r="1402" spans="5:16" x14ac:dyDescent="0.25">
      <c r="E1402" s="78">
        <v>43300</v>
      </c>
      <c r="F1402">
        <v>112336.47</v>
      </c>
      <c r="G1402">
        <v>114741.75999999999</v>
      </c>
      <c r="H1402">
        <v>110599.72</v>
      </c>
      <c r="I1402">
        <v>114741.75999999999</v>
      </c>
      <c r="J1402" s="5"/>
      <c r="L1402" s="80">
        <v>43333</v>
      </c>
      <c r="M1402" s="28">
        <v>5176.01</v>
      </c>
      <c r="N1402" s="28">
        <v>5299.44</v>
      </c>
      <c r="O1402" s="28">
        <v>5172.75</v>
      </c>
      <c r="P1402" s="81">
        <v>5296.17</v>
      </c>
    </row>
    <row r="1403" spans="5:16" x14ac:dyDescent="0.25">
      <c r="E1403" s="78">
        <v>43299</v>
      </c>
      <c r="F1403">
        <v>113913.35</v>
      </c>
      <c r="G1403">
        <v>114465.62</v>
      </c>
      <c r="H1403">
        <v>112401.87</v>
      </c>
      <c r="I1403">
        <v>112474.53</v>
      </c>
      <c r="J1403" s="5"/>
      <c r="L1403" s="80">
        <v>43332</v>
      </c>
      <c r="M1403" s="28">
        <v>5124.42</v>
      </c>
      <c r="N1403" s="28">
        <v>5194.95</v>
      </c>
      <c r="O1403" s="28">
        <v>5119.8500000000004</v>
      </c>
      <c r="P1403" s="81">
        <v>5189.7299999999996</v>
      </c>
    </row>
    <row r="1404" spans="5:16" x14ac:dyDescent="0.25">
      <c r="E1404" s="78">
        <v>43298</v>
      </c>
      <c r="F1404">
        <v>111994.93</v>
      </c>
      <c r="G1404">
        <v>114654.55</v>
      </c>
      <c r="H1404">
        <v>111558.93</v>
      </c>
      <c r="I1404">
        <v>114000.55</v>
      </c>
      <c r="J1404" s="5"/>
      <c r="L1404" s="80">
        <v>43329</v>
      </c>
      <c r="M1404" s="28">
        <v>5143.3599999999997</v>
      </c>
      <c r="N1404" s="28">
        <v>5171.4399999999996</v>
      </c>
      <c r="O1404" s="28">
        <v>5113.9799999999996</v>
      </c>
      <c r="P1404" s="81">
        <v>5118.55</v>
      </c>
    </row>
    <row r="1405" spans="5:16" x14ac:dyDescent="0.25">
      <c r="E1405" s="78">
        <v>43297</v>
      </c>
      <c r="F1405">
        <v>111609.79</v>
      </c>
      <c r="G1405">
        <v>112300.13</v>
      </c>
      <c r="H1405">
        <v>110992.12</v>
      </c>
      <c r="I1405">
        <v>112176.6</v>
      </c>
      <c r="J1405" s="5"/>
      <c r="L1405" s="80">
        <v>43328</v>
      </c>
      <c r="M1405" s="28">
        <v>5085.24</v>
      </c>
      <c r="N1405" s="28">
        <v>5136.83</v>
      </c>
      <c r="O1405" s="28">
        <v>5060.43</v>
      </c>
      <c r="P1405" s="81">
        <v>5111.3599999999997</v>
      </c>
    </row>
    <row r="1406" spans="5:16" x14ac:dyDescent="0.25">
      <c r="E1406" s="78">
        <v>43294</v>
      </c>
      <c r="F1406">
        <v>110941.25</v>
      </c>
      <c r="G1406">
        <v>112198.39999999999</v>
      </c>
      <c r="H1406">
        <v>110178.25</v>
      </c>
      <c r="I1406">
        <v>111922.26</v>
      </c>
      <c r="J1406" s="5"/>
      <c r="L1406" s="80">
        <v>43327</v>
      </c>
      <c r="M1406" s="28">
        <v>5102.87</v>
      </c>
      <c r="N1406" s="28">
        <v>5139.4399999999996</v>
      </c>
      <c r="O1406" s="28">
        <v>5076.1000000000004</v>
      </c>
      <c r="P1406" s="81">
        <v>5106.79</v>
      </c>
    </row>
    <row r="1407" spans="5:16" x14ac:dyDescent="0.25">
      <c r="E1407" s="78">
        <v>43293</v>
      </c>
      <c r="F1407">
        <v>109298.97</v>
      </c>
      <c r="G1407">
        <v>111181.05</v>
      </c>
      <c r="H1407">
        <v>109080.97</v>
      </c>
      <c r="I1407">
        <v>111181.05</v>
      </c>
      <c r="J1407" s="5"/>
      <c r="L1407" s="80">
        <v>43326</v>
      </c>
      <c r="M1407" s="28">
        <v>5053.24</v>
      </c>
      <c r="N1407" s="28">
        <v>5108.1000000000004</v>
      </c>
      <c r="O1407" s="28">
        <v>5050.63</v>
      </c>
      <c r="P1407" s="81">
        <v>5060.43</v>
      </c>
    </row>
    <row r="1408" spans="5:16" x14ac:dyDescent="0.25">
      <c r="E1408" s="78">
        <v>43292</v>
      </c>
      <c r="F1408">
        <v>107954.62</v>
      </c>
      <c r="G1408">
        <v>109655.03999999999</v>
      </c>
      <c r="H1408">
        <v>107860.16</v>
      </c>
      <c r="I1408">
        <v>108986.5</v>
      </c>
      <c r="J1408" s="5"/>
      <c r="L1408" s="80">
        <v>43325</v>
      </c>
      <c r="M1408" s="28">
        <v>5095.6899999999996</v>
      </c>
      <c r="N1408" s="28">
        <v>5143.3599999999997</v>
      </c>
      <c r="O1408" s="28">
        <v>5076.75</v>
      </c>
      <c r="P1408" s="81">
        <v>5083.9399999999996</v>
      </c>
    </row>
    <row r="1409" spans="5:16" x14ac:dyDescent="0.25">
      <c r="E1409" s="78">
        <v>43291</v>
      </c>
      <c r="F1409">
        <v>110061.98</v>
      </c>
      <c r="G1409">
        <v>110730.52</v>
      </c>
      <c r="H1409">
        <v>108296.16</v>
      </c>
      <c r="I1409">
        <v>108296.16</v>
      </c>
      <c r="J1409" s="5"/>
      <c r="L1409" s="80">
        <v>43322</v>
      </c>
      <c r="M1409" s="28">
        <v>5021.24</v>
      </c>
      <c r="N1409" s="28">
        <v>5071.53</v>
      </c>
      <c r="O1409" s="28">
        <v>5007.53</v>
      </c>
      <c r="P1409" s="81">
        <v>5051.9399999999996</v>
      </c>
    </row>
    <row r="1410" spans="5:16" x14ac:dyDescent="0.25">
      <c r="E1410" s="78">
        <v>43287</v>
      </c>
      <c r="F1410">
        <v>108419.7</v>
      </c>
      <c r="G1410">
        <v>109967.51</v>
      </c>
      <c r="H1410">
        <v>107998.22</v>
      </c>
      <c r="I1410">
        <v>109865.78</v>
      </c>
      <c r="J1410" s="5"/>
      <c r="L1410" s="80">
        <v>43321</v>
      </c>
      <c r="M1410" s="28">
        <v>4962.47</v>
      </c>
      <c r="N1410" s="28">
        <v>5002.3100000000004</v>
      </c>
      <c r="O1410" s="28">
        <v>4945.49</v>
      </c>
      <c r="P1410" s="81">
        <v>4977.49</v>
      </c>
    </row>
    <row r="1411" spans="5:16" x14ac:dyDescent="0.25">
      <c r="E1411" s="78">
        <v>43286</v>
      </c>
      <c r="F1411">
        <v>110149.18</v>
      </c>
      <c r="G1411">
        <v>110178.25</v>
      </c>
      <c r="H1411">
        <v>107649.42</v>
      </c>
      <c r="I1411">
        <v>108739.43</v>
      </c>
      <c r="J1411" s="5"/>
      <c r="L1411" s="80">
        <v>43320</v>
      </c>
      <c r="M1411" s="28">
        <v>4923.9399999999996</v>
      </c>
      <c r="N1411" s="28">
        <v>4940.92</v>
      </c>
      <c r="O1411" s="28">
        <v>4891.29</v>
      </c>
      <c r="P1411" s="81">
        <v>4938.96</v>
      </c>
    </row>
    <row r="1412" spans="5:16" x14ac:dyDescent="0.25">
      <c r="E1412" s="78">
        <v>43285</v>
      </c>
      <c r="F1412">
        <v>107700.29</v>
      </c>
      <c r="G1412">
        <v>109546.04</v>
      </c>
      <c r="H1412">
        <v>107249.75</v>
      </c>
      <c r="I1412">
        <v>109524.24</v>
      </c>
      <c r="J1412" s="5"/>
      <c r="L1412" s="80">
        <v>43319</v>
      </c>
      <c r="M1412" s="28">
        <v>4868.43</v>
      </c>
      <c r="N1412" s="28">
        <v>4940.2700000000004</v>
      </c>
      <c r="O1412" s="28">
        <v>4850.1499999999996</v>
      </c>
      <c r="P1412" s="81">
        <v>4914.1400000000003</v>
      </c>
    </row>
    <row r="1413" spans="5:16" x14ac:dyDescent="0.25">
      <c r="E1413" s="78">
        <v>43284</v>
      </c>
      <c r="F1413">
        <v>107293.35</v>
      </c>
      <c r="G1413">
        <v>109022.83</v>
      </c>
      <c r="H1413">
        <v>107039.02</v>
      </c>
      <c r="I1413">
        <v>107693.02</v>
      </c>
      <c r="J1413" s="5"/>
      <c r="L1413" s="80">
        <v>43318</v>
      </c>
      <c r="M1413" s="28">
        <v>4847.53</v>
      </c>
      <c r="N1413" s="28">
        <v>4895.8599999999997</v>
      </c>
      <c r="O1413" s="28">
        <v>4835.78</v>
      </c>
      <c r="P1413" s="81">
        <v>4895.8599999999997</v>
      </c>
    </row>
    <row r="1414" spans="5:16" x14ac:dyDescent="0.25">
      <c r="E1414" s="78">
        <v>43283</v>
      </c>
      <c r="F1414">
        <v>105222.33</v>
      </c>
      <c r="G1414">
        <v>106980.88</v>
      </c>
      <c r="H1414">
        <v>104888.06</v>
      </c>
      <c r="I1414">
        <v>106980.88</v>
      </c>
      <c r="J1414" s="5"/>
      <c r="L1414" s="80">
        <v>43315</v>
      </c>
      <c r="M1414" s="28">
        <v>4906.96</v>
      </c>
      <c r="N1414" s="28">
        <v>4914.1400000000003</v>
      </c>
      <c r="O1414" s="28">
        <v>4848.1899999999996</v>
      </c>
      <c r="P1414" s="81">
        <v>4857.33</v>
      </c>
    </row>
    <row r="1415" spans="5:16" x14ac:dyDescent="0.25">
      <c r="E1415" s="78">
        <v>43280</v>
      </c>
      <c r="F1415">
        <v>105919.94</v>
      </c>
      <c r="G1415">
        <v>106784.68</v>
      </c>
      <c r="H1415">
        <v>105411.27</v>
      </c>
      <c r="I1415">
        <v>105883.6</v>
      </c>
      <c r="J1415" s="5"/>
      <c r="L1415" s="80">
        <v>43314</v>
      </c>
      <c r="M1415" s="28">
        <v>4948.76</v>
      </c>
      <c r="N1415" s="28">
        <v>4955.9399999999996</v>
      </c>
      <c r="O1415" s="28">
        <v>4913.49</v>
      </c>
      <c r="P1415" s="81">
        <v>4914.8</v>
      </c>
    </row>
    <row r="1416" spans="5:16" x14ac:dyDescent="0.25">
      <c r="E1416" s="78">
        <v>43279</v>
      </c>
      <c r="F1416">
        <v>102911.51</v>
      </c>
      <c r="G1416">
        <v>105571.14</v>
      </c>
      <c r="H1416">
        <v>102708.04</v>
      </c>
      <c r="I1416">
        <v>105011.6</v>
      </c>
      <c r="J1416" s="5"/>
      <c r="L1416" s="80">
        <v>43313</v>
      </c>
      <c r="M1416" s="28">
        <v>4920.0200000000004</v>
      </c>
      <c r="N1416" s="28">
        <v>4940.2700000000004</v>
      </c>
      <c r="O1416" s="28">
        <v>4889.33</v>
      </c>
      <c r="P1416" s="81">
        <v>4913.49</v>
      </c>
    </row>
    <row r="1417" spans="5:16" x14ac:dyDescent="0.25">
      <c r="E1417" s="78">
        <v>43278</v>
      </c>
      <c r="F1417">
        <v>104670.06</v>
      </c>
      <c r="G1417">
        <v>105396.73</v>
      </c>
      <c r="H1417">
        <v>102475.51</v>
      </c>
      <c r="I1417">
        <v>102911.51</v>
      </c>
      <c r="J1417" s="5"/>
      <c r="L1417" s="80">
        <v>43312</v>
      </c>
      <c r="M1417" s="28">
        <v>4882.8</v>
      </c>
      <c r="N1417" s="28">
        <v>4933.08</v>
      </c>
      <c r="O1417" s="28">
        <v>4880.84</v>
      </c>
      <c r="P1417" s="81">
        <v>4921.33</v>
      </c>
    </row>
    <row r="1418" spans="5:16" x14ac:dyDescent="0.25">
      <c r="E1418" s="78">
        <v>43277</v>
      </c>
      <c r="F1418">
        <v>104204.99</v>
      </c>
      <c r="G1418">
        <v>104888.06</v>
      </c>
      <c r="H1418">
        <v>102642.64</v>
      </c>
      <c r="I1418">
        <v>104277.66</v>
      </c>
      <c r="J1418" s="5"/>
      <c r="L1418" s="80">
        <v>43311</v>
      </c>
      <c r="M1418" s="28">
        <v>4851.8999999999996</v>
      </c>
      <c r="N1418" s="28">
        <v>4898.49</v>
      </c>
      <c r="O1418" s="28">
        <v>4851.24</v>
      </c>
      <c r="P1418" s="81">
        <v>4895.21</v>
      </c>
    </row>
    <row r="1419" spans="5:16" x14ac:dyDescent="0.25">
      <c r="E1419" s="78">
        <v>43276</v>
      </c>
      <c r="F1419">
        <v>102998.71</v>
      </c>
      <c r="G1419">
        <v>104851.73</v>
      </c>
      <c r="H1419">
        <v>102068.57</v>
      </c>
      <c r="I1419">
        <v>104640.99</v>
      </c>
      <c r="J1419" s="5"/>
      <c r="L1419" s="80">
        <v>43308</v>
      </c>
      <c r="M1419" s="28">
        <v>4912.2700000000004</v>
      </c>
      <c r="N1419" s="28">
        <v>4914.8900000000003</v>
      </c>
      <c r="O1419" s="28">
        <v>4865.68</v>
      </c>
      <c r="P1419" s="81">
        <v>4868.96</v>
      </c>
    </row>
    <row r="1420" spans="5:16" x14ac:dyDescent="0.25">
      <c r="E1420" s="78">
        <v>43273</v>
      </c>
      <c r="F1420">
        <v>102751.64</v>
      </c>
      <c r="G1420">
        <v>104110.52</v>
      </c>
      <c r="H1420">
        <v>102315.64</v>
      </c>
      <c r="I1420">
        <v>103158.58</v>
      </c>
      <c r="J1420" s="5"/>
      <c r="L1420" s="80">
        <v>43307</v>
      </c>
      <c r="M1420" s="28">
        <v>4862.3999999999996</v>
      </c>
      <c r="N1420" s="28">
        <v>4921.45</v>
      </c>
      <c r="O1420" s="28">
        <v>4857.1499999999996</v>
      </c>
      <c r="P1420" s="81">
        <v>4918.17</v>
      </c>
    </row>
    <row r="1421" spans="5:16" x14ac:dyDescent="0.25">
      <c r="E1421" s="78">
        <v>43272</v>
      </c>
      <c r="F1421">
        <v>105222.33</v>
      </c>
      <c r="G1421">
        <v>105658.34</v>
      </c>
      <c r="H1421">
        <v>102170.3</v>
      </c>
      <c r="I1421">
        <v>102170.3</v>
      </c>
      <c r="J1421" s="5"/>
      <c r="L1421" s="80">
        <v>43306</v>
      </c>
      <c r="M1421" s="28">
        <v>4903.74</v>
      </c>
      <c r="N1421" s="28">
        <v>4904.3900000000003</v>
      </c>
      <c r="O1421" s="28">
        <v>4843.37</v>
      </c>
      <c r="P1421" s="81">
        <v>4843.37</v>
      </c>
    </row>
    <row r="1422" spans="5:16" x14ac:dyDescent="0.25">
      <c r="E1422" s="78">
        <v>43271</v>
      </c>
      <c r="F1422">
        <v>104982.53</v>
      </c>
      <c r="G1422">
        <v>106363.21</v>
      </c>
      <c r="H1422">
        <v>104154.12</v>
      </c>
      <c r="I1422">
        <v>106028.94</v>
      </c>
      <c r="J1422" s="5"/>
      <c r="L1422" s="80">
        <v>43305</v>
      </c>
      <c r="M1422" s="28">
        <v>4955.58</v>
      </c>
      <c r="N1422" s="28">
        <v>4960.83</v>
      </c>
      <c r="O1422" s="28">
        <v>4901.7700000000004</v>
      </c>
      <c r="P1422" s="81">
        <v>4922.7700000000004</v>
      </c>
    </row>
    <row r="1423" spans="5:16" x14ac:dyDescent="0.25">
      <c r="E1423" s="78">
        <v>43270</v>
      </c>
      <c r="F1423">
        <v>100687.89</v>
      </c>
      <c r="G1423">
        <v>105789.14</v>
      </c>
      <c r="H1423">
        <v>100687.89</v>
      </c>
      <c r="I1423">
        <v>104546.53</v>
      </c>
      <c r="J1423" s="5"/>
      <c r="L1423" s="80">
        <v>43304</v>
      </c>
      <c r="M1423" s="28">
        <v>4960.17</v>
      </c>
      <c r="N1423" s="28">
        <v>4995.6000000000004</v>
      </c>
      <c r="O1423" s="28">
        <v>4955.58</v>
      </c>
      <c r="P1423" s="81">
        <v>4968.7</v>
      </c>
    </row>
    <row r="1424" spans="5:16" x14ac:dyDescent="0.25">
      <c r="E1424" s="78">
        <v>43269</v>
      </c>
      <c r="F1424">
        <v>102744.37</v>
      </c>
      <c r="G1424">
        <v>103144.05</v>
      </c>
      <c r="H1424">
        <v>101625.3</v>
      </c>
      <c r="I1424">
        <v>102322.9</v>
      </c>
      <c r="J1424" s="5"/>
      <c r="L1424" s="80">
        <v>43301</v>
      </c>
      <c r="M1424" s="28">
        <v>5008.7299999999996</v>
      </c>
      <c r="N1424" s="28">
        <v>5013.32</v>
      </c>
      <c r="O1424" s="28">
        <v>4939.17</v>
      </c>
      <c r="P1424" s="81">
        <v>4952.3</v>
      </c>
    </row>
    <row r="1425" spans="5:16" x14ac:dyDescent="0.25">
      <c r="E1425" s="78">
        <v>43266</v>
      </c>
      <c r="F1425">
        <v>104197.72</v>
      </c>
      <c r="G1425">
        <v>104749.99</v>
      </c>
      <c r="H1425">
        <v>101952.3</v>
      </c>
      <c r="I1425">
        <v>103376.58</v>
      </c>
      <c r="J1425" s="5"/>
      <c r="L1425" s="80">
        <v>43300</v>
      </c>
      <c r="M1425" s="28">
        <v>5085.5</v>
      </c>
      <c r="N1425" s="28">
        <v>5115.6899999999996</v>
      </c>
      <c r="O1425" s="28">
        <v>5023.82</v>
      </c>
      <c r="P1425" s="81">
        <v>5033.66</v>
      </c>
    </row>
    <row r="1426" spans="5:16" x14ac:dyDescent="0.25">
      <c r="E1426" s="78">
        <v>43265</v>
      </c>
      <c r="F1426">
        <v>106457.68</v>
      </c>
      <c r="G1426">
        <v>106733.81</v>
      </c>
      <c r="H1426">
        <v>104306.72</v>
      </c>
      <c r="I1426">
        <v>104742.73</v>
      </c>
      <c r="J1426" s="5"/>
      <c r="L1426" s="80">
        <v>43299</v>
      </c>
      <c r="M1426" s="28">
        <v>5064.5</v>
      </c>
      <c r="N1426" s="28">
        <v>5078.28</v>
      </c>
      <c r="O1426" s="28">
        <v>5019.88</v>
      </c>
      <c r="P1426" s="81">
        <v>5061.88</v>
      </c>
    </row>
    <row r="1427" spans="5:16" x14ac:dyDescent="0.25">
      <c r="E1427" s="78">
        <v>43264</v>
      </c>
      <c r="F1427">
        <v>107148.02</v>
      </c>
      <c r="G1427">
        <v>107518.62</v>
      </c>
      <c r="H1427">
        <v>104226.79</v>
      </c>
      <c r="I1427">
        <v>106028.94</v>
      </c>
      <c r="J1427" s="5"/>
      <c r="L1427" s="80">
        <v>43298</v>
      </c>
      <c r="M1427" s="28">
        <v>5089.4399999999996</v>
      </c>
      <c r="N1427" s="28">
        <v>5099.28</v>
      </c>
      <c r="O1427" s="28">
        <v>5045.47</v>
      </c>
      <c r="P1427" s="81">
        <v>5045.47</v>
      </c>
    </row>
    <row r="1428" spans="5:16" x14ac:dyDescent="0.25">
      <c r="E1428" s="78">
        <v>43263</v>
      </c>
      <c r="F1428">
        <v>106267.22</v>
      </c>
      <c r="G1428">
        <v>108117.34</v>
      </c>
      <c r="H1428">
        <v>105581.72</v>
      </c>
      <c r="I1428">
        <v>107402.35</v>
      </c>
      <c r="J1428" s="5"/>
      <c r="L1428" s="80">
        <v>43297</v>
      </c>
      <c r="M1428" s="28">
        <v>5048.76</v>
      </c>
      <c r="N1428" s="28">
        <v>5091.41</v>
      </c>
      <c r="O1428" s="28">
        <v>5042.1899999999996</v>
      </c>
      <c r="P1428" s="81">
        <v>5074.3500000000004</v>
      </c>
    </row>
    <row r="1429" spans="5:16" x14ac:dyDescent="0.25">
      <c r="E1429" s="78">
        <v>43262</v>
      </c>
      <c r="F1429">
        <v>107542.39999999999</v>
      </c>
      <c r="G1429">
        <v>108684.9</v>
      </c>
      <c r="H1429">
        <v>105891.3</v>
      </c>
      <c r="I1429">
        <v>106267.22</v>
      </c>
      <c r="J1429" s="5"/>
      <c r="L1429" s="80">
        <v>43294</v>
      </c>
      <c r="M1429" s="28">
        <v>5111.09</v>
      </c>
      <c r="N1429" s="28">
        <v>5129.47</v>
      </c>
      <c r="O1429" s="28">
        <v>5055.32</v>
      </c>
      <c r="P1429" s="81">
        <v>5063.1899999999996</v>
      </c>
    </row>
    <row r="1430" spans="5:16" x14ac:dyDescent="0.25">
      <c r="E1430" s="78">
        <v>43259</v>
      </c>
      <c r="F1430">
        <v>108987.11</v>
      </c>
      <c r="G1430">
        <v>109245.09</v>
      </c>
      <c r="H1430">
        <v>105493.27</v>
      </c>
      <c r="I1430">
        <v>107343.38</v>
      </c>
      <c r="J1430" s="5"/>
      <c r="L1430" s="80">
        <v>43293</v>
      </c>
      <c r="M1430" s="28">
        <v>5072.38</v>
      </c>
      <c r="N1430" s="28">
        <v>5132.75</v>
      </c>
      <c r="O1430" s="28">
        <v>5045.47</v>
      </c>
      <c r="P1430" s="81">
        <v>5106.5</v>
      </c>
    </row>
    <row r="1431" spans="5:16" x14ac:dyDescent="0.25">
      <c r="E1431" s="78">
        <v>43258</v>
      </c>
      <c r="F1431">
        <v>111743.85</v>
      </c>
      <c r="G1431">
        <v>112222.96</v>
      </c>
      <c r="H1431">
        <v>104770.92</v>
      </c>
      <c r="I1431">
        <v>109060.82</v>
      </c>
      <c r="J1431" s="5"/>
      <c r="L1431" s="80">
        <v>43292</v>
      </c>
      <c r="M1431" s="28">
        <v>5051.38</v>
      </c>
      <c r="N1431" s="28">
        <v>5110.4399999999996</v>
      </c>
      <c r="O1431" s="28">
        <v>5016.6000000000004</v>
      </c>
      <c r="P1431" s="81">
        <v>5099.9399999999996</v>
      </c>
    </row>
    <row r="1432" spans="5:16" x14ac:dyDescent="0.25">
      <c r="E1432" s="78">
        <v>43257</v>
      </c>
      <c r="F1432">
        <v>113291.75</v>
      </c>
      <c r="G1432">
        <v>113593.96</v>
      </c>
      <c r="H1432">
        <v>111095.21</v>
      </c>
      <c r="I1432">
        <v>111426.9</v>
      </c>
      <c r="J1432" s="5"/>
      <c r="L1432" s="80">
        <v>43291</v>
      </c>
      <c r="M1432" s="28">
        <v>5110.4399999999996</v>
      </c>
      <c r="N1432" s="28">
        <v>5112.41</v>
      </c>
      <c r="O1432" s="28">
        <v>4990.3500000000004</v>
      </c>
      <c r="P1432" s="81">
        <v>5021.2</v>
      </c>
    </row>
    <row r="1433" spans="5:16" x14ac:dyDescent="0.25">
      <c r="E1433" s="78">
        <v>43256</v>
      </c>
      <c r="F1433">
        <v>115657.83</v>
      </c>
      <c r="G1433">
        <v>116394.93</v>
      </c>
      <c r="H1433">
        <v>112635.74</v>
      </c>
      <c r="I1433">
        <v>112982.17</v>
      </c>
      <c r="J1433" s="5"/>
      <c r="L1433" s="80">
        <v>43287</v>
      </c>
      <c r="M1433" s="28">
        <v>5187.87</v>
      </c>
      <c r="N1433" s="28">
        <v>5200.99</v>
      </c>
      <c r="O1433" s="28">
        <v>5078.9399999999996</v>
      </c>
      <c r="P1433" s="81">
        <v>5083.53</v>
      </c>
    </row>
    <row r="1434" spans="5:16" x14ac:dyDescent="0.25">
      <c r="E1434" s="78">
        <v>43255</v>
      </c>
      <c r="F1434">
        <v>115429.33</v>
      </c>
      <c r="G1434">
        <v>116107.46</v>
      </c>
      <c r="H1434">
        <v>114883.88</v>
      </c>
      <c r="I1434">
        <v>115901.08</v>
      </c>
      <c r="J1434" s="5"/>
      <c r="L1434" s="80">
        <v>43286</v>
      </c>
      <c r="M1434" s="28">
        <v>5127.5</v>
      </c>
      <c r="N1434" s="28">
        <v>5187.21</v>
      </c>
      <c r="O1434" s="28">
        <v>5113.72</v>
      </c>
      <c r="P1434" s="81">
        <v>5174.74</v>
      </c>
    </row>
    <row r="1435" spans="5:16" x14ac:dyDescent="0.25">
      <c r="E1435" s="78">
        <v>43252</v>
      </c>
      <c r="F1435">
        <v>114404.77</v>
      </c>
      <c r="G1435">
        <v>115421.96</v>
      </c>
      <c r="H1435">
        <v>111205.77</v>
      </c>
      <c r="I1435">
        <v>114574.3</v>
      </c>
      <c r="J1435" s="5"/>
      <c r="L1435" s="80">
        <v>43285</v>
      </c>
      <c r="M1435" s="28">
        <v>5132.09</v>
      </c>
      <c r="N1435" s="28">
        <v>5157.68</v>
      </c>
      <c r="O1435" s="28">
        <v>5113.72</v>
      </c>
      <c r="P1435" s="81">
        <v>5149.1499999999996</v>
      </c>
    </row>
    <row r="1436" spans="5:16" x14ac:dyDescent="0.25">
      <c r="E1436" s="78">
        <v>43250</v>
      </c>
      <c r="F1436">
        <v>112702.08</v>
      </c>
      <c r="G1436">
        <v>113933.03</v>
      </c>
      <c r="H1436">
        <v>111412.16</v>
      </c>
      <c r="I1436">
        <v>113837.21</v>
      </c>
      <c r="J1436" s="5"/>
      <c r="L1436" s="80">
        <v>43284</v>
      </c>
      <c r="M1436" s="28">
        <v>5111.75</v>
      </c>
      <c r="N1436" s="28">
        <v>5134.72</v>
      </c>
      <c r="O1436" s="28">
        <v>5096.66</v>
      </c>
      <c r="P1436" s="81">
        <v>5129.47</v>
      </c>
    </row>
    <row r="1437" spans="5:16" x14ac:dyDescent="0.25">
      <c r="E1437" s="78">
        <v>43249</v>
      </c>
      <c r="F1437">
        <v>110269.66</v>
      </c>
      <c r="G1437">
        <v>114065.71</v>
      </c>
      <c r="H1437">
        <v>110269.66</v>
      </c>
      <c r="I1437">
        <v>112046.06</v>
      </c>
      <c r="J1437" s="5"/>
      <c r="L1437" s="80">
        <v>43283</v>
      </c>
      <c r="M1437" s="28">
        <v>5124.22</v>
      </c>
      <c r="N1437" s="28">
        <v>5158.34</v>
      </c>
      <c r="O1437" s="28">
        <v>5107.8100000000004</v>
      </c>
      <c r="P1437" s="81">
        <v>5151.12</v>
      </c>
    </row>
    <row r="1438" spans="5:16" x14ac:dyDescent="0.25">
      <c r="E1438" s="78">
        <v>43248</v>
      </c>
      <c r="F1438">
        <v>115503.03999999999</v>
      </c>
      <c r="G1438">
        <v>115960.04</v>
      </c>
      <c r="H1438">
        <v>110756.14</v>
      </c>
      <c r="I1438">
        <v>110859.34</v>
      </c>
      <c r="J1438" s="5"/>
      <c r="L1438" s="80">
        <v>43280</v>
      </c>
      <c r="M1438" s="28">
        <v>5060.57</v>
      </c>
      <c r="N1438" s="28">
        <v>5107.8100000000004</v>
      </c>
      <c r="O1438" s="28">
        <v>5040.88</v>
      </c>
      <c r="P1438" s="81">
        <v>5104.53</v>
      </c>
    </row>
    <row r="1439" spans="5:16" x14ac:dyDescent="0.25">
      <c r="E1439" s="78">
        <v>43245</v>
      </c>
      <c r="F1439">
        <v>118407.21</v>
      </c>
      <c r="G1439">
        <v>119247.5</v>
      </c>
      <c r="H1439">
        <v>116092.72</v>
      </c>
      <c r="I1439">
        <v>116697.14</v>
      </c>
      <c r="J1439" s="5"/>
      <c r="L1439" s="80">
        <v>43279</v>
      </c>
      <c r="M1439" s="28">
        <v>5061.84</v>
      </c>
      <c r="N1439" s="28">
        <v>5099.3100000000004</v>
      </c>
      <c r="O1439" s="28">
        <v>5042.12</v>
      </c>
      <c r="P1439" s="81">
        <v>5082.88</v>
      </c>
    </row>
    <row r="1440" spans="5:16" x14ac:dyDescent="0.25">
      <c r="E1440" s="78">
        <v>43244</v>
      </c>
      <c r="F1440">
        <v>117279.45</v>
      </c>
      <c r="G1440">
        <v>118738.9</v>
      </c>
      <c r="H1440">
        <v>116608.69</v>
      </c>
      <c r="I1440">
        <v>118348.24</v>
      </c>
      <c r="J1440" s="5"/>
      <c r="L1440" s="80">
        <v>43278</v>
      </c>
      <c r="M1440" s="28">
        <v>4988.21</v>
      </c>
      <c r="N1440" s="28">
        <v>5099.97</v>
      </c>
      <c r="O1440" s="28">
        <v>4984.93</v>
      </c>
      <c r="P1440" s="81">
        <v>5076.3</v>
      </c>
    </row>
    <row r="1441" spans="5:16" x14ac:dyDescent="0.25">
      <c r="E1441" s="78">
        <v>43243</v>
      </c>
      <c r="F1441">
        <v>120883.85</v>
      </c>
      <c r="G1441">
        <v>121458.79</v>
      </c>
      <c r="H1441">
        <v>119387.54</v>
      </c>
      <c r="I1441">
        <v>119851.91</v>
      </c>
      <c r="J1441" s="5"/>
      <c r="L1441" s="80">
        <v>43277</v>
      </c>
      <c r="M1441" s="28">
        <v>4977.7</v>
      </c>
      <c r="N1441" s="28">
        <v>5002.0200000000004</v>
      </c>
      <c r="O1441" s="28">
        <v>4947.46</v>
      </c>
      <c r="P1441" s="81">
        <v>4994.79</v>
      </c>
    </row>
    <row r="1442" spans="5:16" x14ac:dyDescent="0.25">
      <c r="E1442" s="78">
        <v>43242</v>
      </c>
      <c r="F1442">
        <v>121628.32</v>
      </c>
      <c r="G1442">
        <v>123471.06</v>
      </c>
      <c r="H1442">
        <v>120544.79</v>
      </c>
      <c r="I1442">
        <v>122299.08</v>
      </c>
      <c r="J1442" s="5"/>
      <c r="L1442" s="80">
        <v>43276</v>
      </c>
      <c r="M1442" s="28">
        <v>4969.1499999999996</v>
      </c>
      <c r="N1442" s="28">
        <v>4980.9799999999996</v>
      </c>
      <c r="O1442" s="28">
        <v>4947.46</v>
      </c>
      <c r="P1442" s="81">
        <v>4965.8599999999997</v>
      </c>
    </row>
    <row r="1443" spans="5:16" x14ac:dyDescent="0.25">
      <c r="E1443" s="78">
        <v>43241</v>
      </c>
      <c r="F1443">
        <v>123419.46</v>
      </c>
      <c r="G1443">
        <v>124127.08</v>
      </c>
      <c r="H1443">
        <v>120640.61</v>
      </c>
      <c r="I1443">
        <v>121326.11</v>
      </c>
      <c r="J1443" s="5"/>
      <c r="L1443" s="80">
        <v>43273</v>
      </c>
      <c r="M1443" s="28">
        <v>4941.54</v>
      </c>
      <c r="N1443" s="28">
        <v>4984.2700000000004</v>
      </c>
      <c r="O1443" s="28">
        <v>4915.8999999999996</v>
      </c>
      <c r="P1443" s="81">
        <v>4977.7</v>
      </c>
    </row>
    <row r="1444" spans="5:16" x14ac:dyDescent="0.25">
      <c r="E1444" s="78">
        <v>43238</v>
      </c>
      <c r="F1444">
        <v>124112.33</v>
      </c>
      <c r="G1444">
        <v>124127.08</v>
      </c>
      <c r="H1444">
        <v>120345.77</v>
      </c>
      <c r="I1444">
        <v>122498.09</v>
      </c>
      <c r="J1444" s="5"/>
      <c r="L1444" s="80">
        <v>43272</v>
      </c>
      <c r="M1444" s="28">
        <v>4989.53</v>
      </c>
      <c r="N1444" s="28">
        <v>5004.6499999999996</v>
      </c>
      <c r="O1444" s="28">
        <v>4936.9399999999996</v>
      </c>
      <c r="P1444" s="81">
        <v>4959.95</v>
      </c>
    </row>
    <row r="1445" spans="5:16" x14ac:dyDescent="0.25">
      <c r="E1445" s="78">
        <v>43237</v>
      </c>
      <c r="F1445">
        <v>127296.59</v>
      </c>
      <c r="G1445">
        <v>127429.27</v>
      </c>
      <c r="H1445">
        <v>123183.59</v>
      </c>
      <c r="I1445">
        <v>123478.43</v>
      </c>
      <c r="J1445" s="5"/>
      <c r="L1445" s="80">
        <v>43271</v>
      </c>
      <c r="M1445" s="28">
        <v>4929.05</v>
      </c>
      <c r="N1445" s="28">
        <v>4982.96</v>
      </c>
      <c r="O1445" s="28">
        <v>4877.12</v>
      </c>
      <c r="P1445" s="81">
        <v>4961.92</v>
      </c>
    </row>
    <row r="1446" spans="5:16" x14ac:dyDescent="0.25">
      <c r="E1446" s="78">
        <v>43236</v>
      </c>
      <c r="F1446">
        <v>126176.2</v>
      </c>
      <c r="G1446">
        <v>128372.75</v>
      </c>
      <c r="H1446">
        <v>125630.75</v>
      </c>
      <c r="I1446">
        <v>127937.87</v>
      </c>
      <c r="J1446" s="5"/>
      <c r="L1446" s="80">
        <v>43270</v>
      </c>
      <c r="M1446" s="28">
        <v>4980.33</v>
      </c>
      <c r="N1446" s="28">
        <v>4982.96</v>
      </c>
      <c r="O1446" s="28">
        <v>4893.55</v>
      </c>
      <c r="P1446" s="81">
        <v>4932.34</v>
      </c>
    </row>
    <row r="1447" spans="5:16" x14ac:dyDescent="0.25">
      <c r="E1447" s="78">
        <v>43235</v>
      </c>
      <c r="F1447">
        <v>125910.85</v>
      </c>
      <c r="G1447">
        <v>126655.32</v>
      </c>
      <c r="H1447">
        <v>123987.03</v>
      </c>
      <c r="I1447">
        <v>126456.3</v>
      </c>
      <c r="J1447" s="5"/>
      <c r="L1447" s="80">
        <v>43269</v>
      </c>
      <c r="M1447" s="28">
        <v>4930.37</v>
      </c>
      <c r="N1447" s="28">
        <v>4956.66</v>
      </c>
      <c r="O1447" s="28">
        <v>4910.6400000000003</v>
      </c>
      <c r="P1447" s="81">
        <v>4933.6499999999996</v>
      </c>
    </row>
    <row r="1448" spans="5:16" x14ac:dyDescent="0.25">
      <c r="E1448" s="78">
        <v>43234</v>
      </c>
      <c r="F1448">
        <v>126662.69</v>
      </c>
      <c r="G1448">
        <v>127466.12</v>
      </c>
      <c r="H1448">
        <v>125313.8</v>
      </c>
      <c r="I1448">
        <v>126559.49</v>
      </c>
      <c r="J1448" s="5"/>
      <c r="L1448" s="80">
        <v>43266</v>
      </c>
      <c r="M1448" s="28">
        <v>4956.66</v>
      </c>
      <c r="N1448" s="28">
        <v>5009.25</v>
      </c>
      <c r="O1448" s="28">
        <v>4892.24</v>
      </c>
      <c r="P1448" s="81">
        <v>4911.3</v>
      </c>
    </row>
    <row r="1449" spans="5:16" x14ac:dyDescent="0.25">
      <c r="E1449" s="78">
        <v>43231</v>
      </c>
      <c r="F1449">
        <v>127392.41</v>
      </c>
      <c r="G1449">
        <v>128004.2</v>
      </c>
      <c r="H1449">
        <v>126050.9</v>
      </c>
      <c r="I1449">
        <v>126603.72</v>
      </c>
      <c r="J1449" s="5"/>
      <c r="L1449" s="80">
        <v>43265</v>
      </c>
      <c r="M1449" s="28">
        <v>4873.83</v>
      </c>
      <c r="N1449" s="28">
        <v>5023.71</v>
      </c>
      <c r="O1449" s="28">
        <v>4853.45</v>
      </c>
      <c r="P1449" s="81">
        <v>5009.91</v>
      </c>
    </row>
    <row r="1450" spans="5:16" x14ac:dyDescent="0.25">
      <c r="E1450" s="78">
        <v>43230</v>
      </c>
      <c r="F1450">
        <v>125107.41</v>
      </c>
      <c r="G1450">
        <v>127783.07</v>
      </c>
      <c r="H1450">
        <v>124834.69</v>
      </c>
      <c r="I1450">
        <v>127222.88</v>
      </c>
      <c r="J1450" s="5"/>
      <c r="L1450" s="80">
        <v>43264</v>
      </c>
      <c r="M1450" s="28">
        <v>4883.03</v>
      </c>
      <c r="N1450" s="28">
        <v>4921.82</v>
      </c>
      <c r="O1450" s="28">
        <v>4852.79</v>
      </c>
      <c r="P1450" s="81">
        <v>4898.8100000000004</v>
      </c>
    </row>
    <row r="1451" spans="5:16" x14ac:dyDescent="0.25">
      <c r="E1451" s="78">
        <v>43229</v>
      </c>
      <c r="F1451">
        <v>123905.95</v>
      </c>
      <c r="G1451">
        <v>125240.09</v>
      </c>
      <c r="H1451">
        <v>122667.62</v>
      </c>
      <c r="I1451">
        <v>124937.88</v>
      </c>
      <c r="J1451" s="5"/>
      <c r="L1451" s="80">
        <v>43263</v>
      </c>
      <c r="M1451" s="28">
        <v>4894.87</v>
      </c>
      <c r="N1451" s="28">
        <v>4912.62</v>
      </c>
      <c r="O1451" s="28">
        <v>4835.7</v>
      </c>
      <c r="P1451" s="81">
        <v>4896.18</v>
      </c>
    </row>
    <row r="1452" spans="5:16" x14ac:dyDescent="0.25">
      <c r="E1452" s="78">
        <v>43228</v>
      </c>
      <c r="F1452">
        <v>122439.12</v>
      </c>
      <c r="G1452">
        <v>123677.45</v>
      </c>
      <c r="H1452">
        <v>121738.88</v>
      </c>
      <c r="I1452">
        <v>123493.17</v>
      </c>
      <c r="J1452" s="5"/>
      <c r="L1452" s="80">
        <v>43262</v>
      </c>
      <c r="M1452" s="28">
        <v>4895.5200000000004</v>
      </c>
      <c r="N1452" s="28">
        <v>4914.59</v>
      </c>
      <c r="O1452" s="28">
        <v>4839.6499999999996</v>
      </c>
      <c r="P1452" s="81">
        <v>4888.95</v>
      </c>
    </row>
    <row r="1453" spans="5:16" x14ac:dyDescent="0.25">
      <c r="E1453" s="78">
        <v>43227</v>
      </c>
      <c r="F1453">
        <v>123397.35</v>
      </c>
      <c r="G1453">
        <v>124045.99</v>
      </c>
      <c r="H1453">
        <v>122284.33</v>
      </c>
      <c r="I1453">
        <v>122284.33</v>
      </c>
      <c r="J1453" s="5"/>
      <c r="L1453" s="80">
        <v>43259</v>
      </c>
      <c r="M1453" s="28">
        <v>5068.42</v>
      </c>
      <c r="N1453" s="28">
        <v>5084.1899999999996</v>
      </c>
      <c r="O1453" s="28">
        <v>4869.2299999999996</v>
      </c>
      <c r="P1453" s="81">
        <v>4888.29</v>
      </c>
    </row>
    <row r="1454" spans="5:16" x14ac:dyDescent="0.25">
      <c r="E1454" s="78">
        <v>43224</v>
      </c>
      <c r="F1454">
        <v>123537.4</v>
      </c>
      <c r="G1454">
        <v>124127.08</v>
      </c>
      <c r="H1454">
        <v>122505.46</v>
      </c>
      <c r="I1454">
        <v>123227.82</v>
      </c>
      <c r="J1454" s="5"/>
      <c r="L1454" s="80">
        <v>43258</v>
      </c>
      <c r="M1454" s="28">
        <v>5088.1400000000003</v>
      </c>
      <c r="N1454" s="28">
        <v>5228.82</v>
      </c>
      <c r="O1454" s="28">
        <v>5073.0200000000004</v>
      </c>
      <c r="P1454" s="81">
        <v>5143.3599999999997</v>
      </c>
    </row>
    <row r="1455" spans="5:16" x14ac:dyDescent="0.25">
      <c r="E1455" s="78">
        <v>43223</v>
      </c>
      <c r="F1455">
        <v>125380.14</v>
      </c>
      <c r="G1455">
        <v>125424.37</v>
      </c>
      <c r="H1455">
        <v>123257.3</v>
      </c>
      <c r="I1455">
        <v>123389.98</v>
      </c>
      <c r="J1455" s="5"/>
      <c r="L1455" s="80">
        <v>43257</v>
      </c>
      <c r="M1455" s="28">
        <v>5022.3999999999996</v>
      </c>
      <c r="N1455" s="28">
        <v>5081.5600000000004</v>
      </c>
      <c r="O1455" s="28">
        <v>5014.51</v>
      </c>
      <c r="P1455" s="81">
        <v>5070.3900000000003</v>
      </c>
    </row>
    <row r="1456" spans="5:16" x14ac:dyDescent="0.25">
      <c r="E1456" s="78">
        <v>43222</v>
      </c>
      <c r="F1456">
        <v>127023.87</v>
      </c>
      <c r="G1456">
        <v>127244.99</v>
      </c>
      <c r="H1456">
        <v>125114.78</v>
      </c>
      <c r="I1456">
        <v>125276.95</v>
      </c>
      <c r="J1456" s="5"/>
      <c r="L1456" s="80">
        <v>43256</v>
      </c>
      <c r="M1456" s="28">
        <v>4962.58</v>
      </c>
      <c r="N1456" s="28">
        <v>5032.92</v>
      </c>
      <c r="O1456" s="28">
        <v>4954.03</v>
      </c>
      <c r="P1456" s="81">
        <v>5017.8</v>
      </c>
    </row>
    <row r="1457" spans="5:16" x14ac:dyDescent="0.25">
      <c r="E1457" s="78">
        <v>43220</v>
      </c>
      <c r="F1457">
        <v>128254.82</v>
      </c>
      <c r="G1457">
        <v>128770.78</v>
      </c>
      <c r="H1457">
        <v>127163.91</v>
      </c>
      <c r="I1457">
        <v>127171.28</v>
      </c>
      <c r="J1457" s="5"/>
      <c r="L1457" s="80">
        <v>43255</v>
      </c>
      <c r="M1457" s="28">
        <v>4941.54</v>
      </c>
      <c r="N1457" s="28">
        <v>4950.09</v>
      </c>
      <c r="O1457" s="28">
        <v>4913.2700000000004</v>
      </c>
      <c r="P1457" s="81">
        <v>4938.91</v>
      </c>
    </row>
    <row r="1458" spans="5:16" x14ac:dyDescent="0.25">
      <c r="E1458" s="78">
        <v>43217</v>
      </c>
      <c r="F1458">
        <v>128505.43</v>
      </c>
      <c r="G1458">
        <v>129397.32</v>
      </c>
      <c r="H1458">
        <v>127989.46</v>
      </c>
      <c r="I1458">
        <v>128254.82</v>
      </c>
      <c r="J1458" s="5"/>
      <c r="L1458" s="80">
        <v>43252</v>
      </c>
      <c r="M1458" s="28">
        <v>4936.9399999999996</v>
      </c>
      <c r="N1458" s="28">
        <v>4971.78</v>
      </c>
      <c r="O1458" s="28">
        <v>4907.3599999999997</v>
      </c>
      <c r="P1458" s="81">
        <v>4963.2299999999996</v>
      </c>
    </row>
    <row r="1459" spans="5:16" x14ac:dyDescent="0.25">
      <c r="E1459" s="78">
        <v>43216</v>
      </c>
      <c r="F1459">
        <v>127075.46</v>
      </c>
      <c r="G1459">
        <v>128800.27</v>
      </c>
      <c r="H1459">
        <v>126507.9</v>
      </c>
      <c r="I1459">
        <v>128630.74</v>
      </c>
      <c r="J1459" s="5"/>
      <c r="L1459" s="80">
        <v>43250</v>
      </c>
      <c r="M1459" s="28">
        <v>4872.5200000000004</v>
      </c>
      <c r="N1459" s="28">
        <v>4969.1499999999996</v>
      </c>
      <c r="O1459" s="28">
        <v>4867.91</v>
      </c>
      <c r="P1459" s="81">
        <v>4911.3</v>
      </c>
    </row>
    <row r="1460" spans="5:16" x14ac:dyDescent="0.25">
      <c r="E1460" s="78">
        <v>43215</v>
      </c>
      <c r="F1460">
        <v>126485.78</v>
      </c>
      <c r="G1460">
        <v>126758.51</v>
      </c>
      <c r="H1460">
        <v>125159.01</v>
      </c>
      <c r="I1460">
        <v>126758.51</v>
      </c>
      <c r="J1460" s="5"/>
      <c r="L1460" s="80">
        <v>43249</v>
      </c>
      <c r="M1460" s="28">
        <v>4961.41</v>
      </c>
      <c r="N1460" s="28">
        <v>4973.28</v>
      </c>
      <c r="O1460" s="28">
        <v>4896.78</v>
      </c>
      <c r="P1460" s="81">
        <v>4914.59</v>
      </c>
    </row>
    <row r="1461" spans="5:16" x14ac:dyDescent="0.25">
      <c r="E1461" s="78">
        <v>43214</v>
      </c>
      <c r="F1461">
        <v>128033.69</v>
      </c>
      <c r="G1461">
        <v>128682.33</v>
      </c>
      <c r="H1461">
        <v>126323.62</v>
      </c>
      <c r="I1461">
        <v>126935.41</v>
      </c>
      <c r="J1461" s="5"/>
      <c r="L1461" s="80">
        <v>43248</v>
      </c>
      <c r="M1461" s="28">
        <v>4832.16</v>
      </c>
      <c r="N1461" s="28">
        <v>4940.3</v>
      </c>
      <c r="O1461" s="28">
        <v>4829.5200000000004</v>
      </c>
      <c r="P1461" s="81">
        <v>4927.78</v>
      </c>
    </row>
    <row r="1462" spans="5:16" x14ac:dyDescent="0.25">
      <c r="E1462" s="78">
        <v>43213</v>
      </c>
      <c r="F1462">
        <v>127215.51</v>
      </c>
      <c r="G1462">
        <v>127436.64</v>
      </c>
      <c r="H1462">
        <v>125770.8</v>
      </c>
      <c r="I1462">
        <v>127370.3</v>
      </c>
      <c r="J1462" s="5"/>
      <c r="L1462" s="80">
        <v>43245</v>
      </c>
      <c r="M1462" s="28">
        <v>4826.8900000000003</v>
      </c>
      <c r="N1462" s="28">
        <v>4851.9399999999996</v>
      </c>
      <c r="O1462" s="28">
        <v>4803.1499999999996</v>
      </c>
      <c r="P1462" s="81">
        <v>4815.68</v>
      </c>
    </row>
    <row r="1463" spans="5:16" x14ac:dyDescent="0.25">
      <c r="E1463" s="78">
        <v>43210</v>
      </c>
      <c r="F1463">
        <v>127296.59</v>
      </c>
      <c r="G1463">
        <v>127657.77</v>
      </c>
      <c r="H1463">
        <v>126227.8</v>
      </c>
      <c r="I1463">
        <v>127657.77</v>
      </c>
      <c r="J1463" s="5"/>
      <c r="L1463" s="80">
        <v>43244</v>
      </c>
      <c r="M1463" s="28">
        <v>4821.6099999999997</v>
      </c>
      <c r="N1463" s="28">
        <v>4822.93</v>
      </c>
      <c r="O1463" s="28">
        <v>4789.3</v>
      </c>
      <c r="P1463" s="81">
        <v>4809.08</v>
      </c>
    </row>
    <row r="1464" spans="5:16" x14ac:dyDescent="0.25">
      <c r="E1464" s="78">
        <v>43209</v>
      </c>
      <c r="F1464">
        <v>127554.57</v>
      </c>
      <c r="G1464">
        <v>127856.78</v>
      </c>
      <c r="H1464">
        <v>126559.49</v>
      </c>
      <c r="I1464">
        <v>127451.38</v>
      </c>
      <c r="J1464" s="5"/>
      <c r="L1464" s="80">
        <v>43243</v>
      </c>
      <c r="M1464" s="28">
        <v>4846.67</v>
      </c>
      <c r="N1464" s="28">
        <v>4854.58</v>
      </c>
      <c r="O1464" s="28">
        <v>4773.47</v>
      </c>
      <c r="P1464" s="81">
        <v>4786.66</v>
      </c>
    </row>
    <row r="1465" spans="5:16" x14ac:dyDescent="0.25">
      <c r="E1465" s="78">
        <v>43208</v>
      </c>
      <c r="F1465">
        <v>125313.8</v>
      </c>
      <c r="G1465">
        <v>128077.91</v>
      </c>
      <c r="H1465">
        <v>125313.8</v>
      </c>
      <c r="I1465">
        <v>127097.57</v>
      </c>
      <c r="J1465" s="5"/>
      <c r="L1465" s="80">
        <v>43242</v>
      </c>
      <c r="M1465" s="28">
        <v>4834.1400000000003</v>
      </c>
      <c r="N1465" s="28">
        <v>4836.12</v>
      </c>
      <c r="O1465" s="28">
        <v>4789.96</v>
      </c>
      <c r="P1465" s="81">
        <v>4813.7</v>
      </c>
    </row>
    <row r="1466" spans="5:16" x14ac:dyDescent="0.25">
      <c r="E1466" s="78">
        <v>43207</v>
      </c>
      <c r="F1466">
        <v>123427.47</v>
      </c>
      <c r="G1466">
        <v>125241.7</v>
      </c>
      <c r="H1466">
        <v>122921.86</v>
      </c>
      <c r="I1466">
        <v>125055.82</v>
      </c>
      <c r="J1466" s="5"/>
      <c r="L1466" s="80">
        <v>43241</v>
      </c>
      <c r="M1466" s="28">
        <v>4883.6000000000004</v>
      </c>
      <c r="N1466" s="28">
        <v>4919.8599999999997</v>
      </c>
      <c r="O1466" s="28">
        <v>4848.6499999999996</v>
      </c>
      <c r="P1466" s="81">
        <v>4853.92</v>
      </c>
    </row>
    <row r="1467" spans="5:16" x14ac:dyDescent="0.25">
      <c r="E1467" s="78">
        <v>43206</v>
      </c>
      <c r="F1467">
        <v>125174.78</v>
      </c>
      <c r="G1467">
        <v>125903.45</v>
      </c>
      <c r="H1467">
        <v>122884.68</v>
      </c>
      <c r="I1467">
        <v>122884.68</v>
      </c>
      <c r="J1467" s="5"/>
      <c r="L1467" s="80">
        <v>43238</v>
      </c>
      <c r="M1467" s="28">
        <v>4899.42</v>
      </c>
      <c r="N1467" s="28">
        <v>4985.8</v>
      </c>
      <c r="O1467" s="28">
        <v>4899.42</v>
      </c>
      <c r="P1467" s="81">
        <v>4933.71</v>
      </c>
    </row>
    <row r="1468" spans="5:16" x14ac:dyDescent="0.25">
      <c r="E1468" s="78">
        <v>43203</v>
      </c>
      <c r="F1468">
        <v>127212.08</v>
      </c>
      <c r="G1468">
        <v>127457.45</v>
      </c>
      <c r="H1468">
        <v>125018.64</v>
      </c>
      <c r="I1468">
        <v>125078.12</v>
      </c>
      <c r="J1468" s="5"/>
      <c r="L1468" s="80">
        <v>43237</v>
      </c>
      <c r="M1468" s="28">
        <v>4817.6499999999996</v>
      </c>
      <c r="N1468" s="28">
        <v>4902.0600000000004</v>
      </c>
      <c r="O1468" s="28">
        <v>4817.6499999999996</v>
      </c>
      <c r="P1468" s="81">
        <v>4880.3</v>
      </c>
    </row>
    <row r="1469" spans="5:16" x14ac:dyDescent="0.25">
      <c r="E1469" s="78">
        <v>43202</v>
      </c>
      <c r="F1469">
        <v>127673.07</v>
      </c>
      <c r="G1469">
        <v>127695.38</v>
      </c>
      <c r="H1469">
        <v>126498.28</v>
      </c>
      <c r="I1469">
        <v>127055.94</v>
      </c>
      <c r="J1469" s="5"/>
      <c r="L1469" s="80">
        <v>43236</v>
      </c>
      <c r="M1469" s="28">
        <v>4838.76</v>
      </c>
      <c r="N1469" s="28">
        <v>4879.6400000000003</v>
      </c>
      <c r="O1469" s="28">
        <v>4835.46</v>
      </c>
      <c r="P1469" s="81">
        <v>4853.92</v>
      </c>
    </row>
    <row r="1470" spans="5:16" x14ac:dyDescent="0.25">
      <c r="E1470" s="78">
        <v>43201</v>
      </c>
      <c r="F1470">
        <v>125457.33</v>
      </c>
      <c r="G1470">
        <v>127368.22</v>
      </c>
      <c r="H1470">
        <v>125159.91</v>
      </c>
      <c r="I1470">
        <v>127368.22</v>
      </c>
      <c r="J1470" s="5"/>
      <c r="L1470" s="80">
        <v>43235</v>
      </c>
      <c r="M1470" s="28">
        <v>4822.93</v>
      </c>
      <c r="N1470" s="28">
        <v>4877</v>
      </c>
      <c r="O1470" s="28">
        <v>4810.3999999999996</v>
      </c>
      <c r="P1470" s="81">
        <v>4824.25</v>
      </c>
    </row>
    <row r="1471" spans="5:16" x14ac:dyDescent="0.25">
      <c r="E1471" s="78">
        <v>43200</v>
      </c>
      <c r="F1471">
        <v>124840.19</v>
      </c>
      <c r="G1471">
        <v>126104.21</v>
      </c>
      <c r="H1471">
        <v>124096.65</v>
      </c>
      <c r="I1471">
        <v>126104.21</v>
      </c>
      <c r="J1471" s="5"/>
      <c r="L1471" s="80">
        <v>43234</v>
      </c>
      <c r="M1471" s="28">
        <v>4727.97</v>
      </c>
      <c r="N1471" s="28">
        <v>4808.42</v>
      </c>
      <c r="O1471" s="28">
        <v>4720.0600000000004</v>
      </c>
      <c r="P1471" s="81">
        <v>4786</v>
      </c>
    </row>
    <row r="1472" spans="5:16" x14ac:dyDescent="0.25">
      <c r="E1472" s="78">
        <v>43199</v>
      </c>
      <c r="F1472">
        <v>127070.81</v>
      </c>
      <c r="G1472">
        <v>127107.98</v>
      </c>
      <c r="H1472">
        <v>123747.19</v>
      </c>
      <c r="I1472">
        <v>124037.17</v>
      </c>
      <c r="J1472" s="5"/>
      <c r="L1472" s="80">
        <v>43231</v>
      </c>
      <c r="M1472" s="28">
        <v>4689.7299999999996</v>
      </c>
      <c r="N1472" s="28">
        <v>4772.16</v>
      </c>
      <c r="O1472" s="28">
        <v>4683.13</v>
      </c>
      <c r="P1472" s="81">
        <v>4757.6499999999996</v>
      </c>
    </row>
    <row r="1473" spans="5:16" x14ac:dyDescent="0.25">
      <c r="E1473" s="78">
        <v>43196</v>
      </c>
      <c r="F1473">
        <v>126371.88</v>
      </c>
      <c r="G1473">
        <v>126922.1</v>
      </c>
      <c r="H1473">
        <v>124840.19</v>
      </c>
      <c r="I1473">
        <v>126290.09</v>
      </c>
      <c r="J1473" s="5"/>
      <c r="L1473" s="80">
        <v>43230</v>
      </c>
      <c r="M1473" s="28">
        <v>4730.6099999999997</v>
      </c>
      <c r="N1473" s="28">
        <v>4735.8900000000003</v>
      </c>
      <c r="O1473" s="28">
        <v>4681.82</v>
      </c>
      <c r="P1473" s="81">
        <v>4692.37</v>
      </c>
    </row>
    <row r="1474" spans="5:16" x14ac:dyDescent="0.25">
      <c r="E1474" s="78">
        <v>43195</v>
      </c>
      <c r="F1474">
        <v>128453.79</v>
      </c>
      <c r="G1474">
        <v>128810.69</v>
      </c>
      <c r="H1474">
        <v>126654.43</v>
      </c>
      <c r="I1474">
        <v>126981.58</v>
      </c>
      <c r="J1474" s="5"/>
      <c r="L1474" s="80">
        <v>43229</v>
      </c>
      <c r="M1474" s="28">
        <v>4709.51</v>
      </c>
      <c r="N1474" s="28">
        <v>4770.18</v>
      </c>
      <c r="O1474" s="28">
        <v>4704.24</v>
      </c>
      <c r="P1474" s="81">
        <v>4746.4399999999996</v>
      </c>
    </row>
    <row r="1475" spans="5:16" x14ac:dyDescent="0.25">
      <c r="E1475" s="78">
        <v>43194</v>
      </c>
      <c r="F1475">
        <v>124245.36</v>
      </c>
      <c r="G1475">
        <v>126401.62</v>
      </c>
      <c r="H1475">
        <v>123353.11</v>
      </c>
      <c r="I1475">
        <v>126401.62</v>
      </c>
      <c r="J1475" s="5"/>
      <c r="L1475" s="80">
        <v>43228</v>
      </c>
      <c r="M1475" s="28">
        <v>4706.21</v>
      </c>
      <c r="N1475" s="28">
        <v>4750.3900000000003</v>
      </c>
      <c r="O1475" s="28">
        <v>4700.28</v>
      </c>
      <c r="P1475" s="81">
        <v>4710.17</v>
      </c>
    </row>
    <row r="1476" spans="5:16" x14ac:dyDescent="0.25">
      <c r="E1476" s="78">
        <v>43193</v>
      </c>
      <c r="F1476">
        <v>126870.05</v>
      </c>
      <c r="G1476">
        <v>127427.71</v>
      </c>
      <c r="H1476">
        <v>125501.94</v>
      </c>
      <c r="I1476">
        <v>125680.39</v>
      </c>
      <c r="J1476" s="5"/>
      <c r="L1476" s="80">
        <v>43227</v>
      </c>
      <c r="M1476" s="28">
        <v>4686.43</v>
      </c>
      <c r="N1476" s="28">
        <v>4704.24</v>
      </c>
      <c r="O1476" s="28">
        <v>4675.88</v>
      </c>
      <c r="P1476" s="81">
        <v>4694.34</v>
      </c>
    </row>
    <row r="1477" spans="5:16" x14ac:dyDescent="0.25">
      <c r="E1477" s="78">
        <v>43192</v>
      </c>
      <c r="F1477">
        <v>127182.34</v>
      </c>
      <c r="G1477">
        <v>127829.22</v>
      </c>
      <c r="H1477">
        <v>125412.72</v>
      </c>
      <c r="I1477">
        <v>126386.75</v>
      </c>
      <c r="J1477" s="5"/>
      <c r="L1477" s="80">
        <v>43224</v>
      </c>
      <c r="M1477" s="28">
        <v>4679.18</v>
      </c>
      <c r="N1477" s="28">
        <v>4692.37</v>
      </c>
      <c r="O1477" s="28">
        <v>4646.87</v>
      </c>
      <c r="P1477" s="81">
        <v>4667.97</v>
      </c>
    </row>
    <row r="1478" spans="5:16" x14ac:dyDescent="0.25">
      <c r="E1478" s="78">
        <v>43188</v>
      </c>
      <c r="F1478">
        <v>125762.18</v>
      </c>
      <c r="G1478">
        <v>127948.18</v>
      </c>
      <c r="H1478">
        <v>125390.41</v>
      </c>
      <c r="I1478">
        <v>127539.24</v>
      </c>
      <c r="J1478" s="5"/>
      <c r="L1478" s="80">
        <v>43223</v>
      </c>
      <c r="M1478" s="28">
        <v>4655.4399999999996</v>
      </c>
      <c r="N1478" s="28">
        <v>4717.42</v>
      </c>
      <c r="O1478" s="28">
        <v>4655.4399999999996</v>
      </c>
      <c r="P1478" s="81">
        <v>4666.6499999999996</v>
      </c>
    </row>
    <row r="1479" spans="5:16" x14ac:dyDescent="0.25">
      <c r="E1479" s="78">
        <v>43187</v>
      </c>
      <c r="F1479">
        <v>124505.60000000001</v>
      </c>
      <c r="G1479">
        <v>125397.85</v>
      </c>
      <c r="H1479">
        <v>123620.79</v>
      </c>
      <c r="I1479">
        <v>125063.25</v>
      </c>
      <c r="J1479" s="5"/>
      <c r="L1479" s="80">
        <v>43222</v>
      </c>
      <c r="M1479" s="28">
        <v>4665.33</v>
      </c>
      <c r="N1479" s="28">
        <v>4701.6000000000004</v>
      </c>
      <c r="O1479" s="28">
        <v>4652.8</v>
      </c>
      <c r="P1479" s="81">
        <v>4696.9799999999996</v>
      </c>
    </row>
    <row r="1480" spans="5:16" x14ac:dyDescent="0.25">
      <c r="E1480" s="78">
        <v>43186</v>
      </c>
      <c r="F1480">
        <v>127866.39</v>
      </c>
      <c r="G1480">
        <v>128037.41</v>
      </c>
      <c r="H1480">
        <v>124602.26</v>
      </c>
      <c r="I1480">
        <v>124661.74</v>
      </c>
      <c r="J1480" s="5"/>
      <c r="L1480" s="80">
        <v>43220</v>
      </c>
      <c r="M1480" s="28">
        <v>4592.1400000000003</v>
      </c>
      <c r="N1480" s="28">
        <v>4642.25</v>
      </c>
      <c r="O1480" s="28">
        <v>4582.8999999999996</v>
      </c>
      <c r="P1480" s="81">
        <v>4639.6099999999997</v>
      </c>
    </row>
    <row r="1481" spans="5:16" x14ac:dyDescent="0.25">
      <c r="E1481" s="78">
        <v>43185</v>
      </c>
      <c r="F1481">
        <v>127442.58</v>
      </c>
      <c r="G1481">
        <v>127792.04</v>
      </c>
      <c r="H1481">
        <v>125821.66</v>
      </c>
      <c r="I1481">
        <v>127516.93</v>
      </c>
      <c r="J1481" s="5"/>
      <c r="L1481" s="80">
        <v>43217</v>
      </c>
      <c r="M1481" s="28">
        <v>4594.18</v>
      </c>
      <c r="N1481" s="28">
        <v>4609.41</v>
      </c>
      <c r="O1481" s="28">
        <v>4576.97</v>
      </c>
      <c r="P1481" s="81">
        <v>4576.97</v>
      </c>
    </row>
    <row r="1482" spans="5:16" x14ac:dyDescent="0.25">
      <c r="E1482" s="78">
        <v>43182</v>
      </c>
      <c r="F1482">
        <v>125345.8</v>
      </c>
      <c r="G1482">
        <v>127747.43</v>
      </c>
      <c r="H1482">
        <v>125211.96</v>
      </c>
      <c r="I1482">
        <v>126401.62</v>
      </c>
      <c r="J1482" s="5"/>
      <c r="L1482" s="80">
        <v>43216</v>
      </c>
      <c r="M1482" s="28">
        <v>4618.67</v>
      </c>
      <c r="N1482" s="28">
        <v>4645.1499999999996</v>
      </c>
      <c r="O1482" s="28">
        <v>4601.46</v>
      </c>
      <c r="P1482" s="81">
        <v>4603.45</v>
      </c>
    </row>
    <row r="1483" spans="5:16" x14ac:dyDescent="0.25">
      <c r="E1483" s="78">
        <v>43181</v>
      </c>
      <c r="F1483">
        <v>126929.54</v>
      </c>
      <c r="G1483">
        <v>127806.91</v>
      </c>
      <c r="H1483">
        <v>125680.39</v>
      </c>
      <c r="I1483">
        <v>125806.79</v>
      </c>
      <c r="J1483" s="5"/>
      <c r="L1483" s="80">
        <v>43215</v>
      </c>
      <c r="M1483" s="28">
        <v>4640.5200000000004</v>
      </c>
      <c r="N1483" s="28">
        <v>4656.41</v>
      </c>
      <c r="O1483" s="28">
        <v>4611.3900000000003</v>
      </c>
      <c r="P1483" s="81">
        <v>4614.7</v>
      </c>
    </row>
    <row r="1484" spans="5:16" x14ac:dyDescent="0.25">
      <c r="E1484" s="78">
        <v>43180</v>
      </c>
      <c r="F1484">
        <v>125620.91</v>
      </c>
      <c r="G1484">
        <v>127345.92</v>
      </c>
      <c r="H1484">
        <v>125494.51</v>
      </c>
      <c r="I1484">
        <v>127182.34</v>
      </c>
      <c r="J1484" s="5"/>
      <c r="L1484" s="80">
        <v>43214</v>
      </c>
      <c r="M1484" s="28">
        <v>4555.79</v>
      </c>
      <c r="N1484" s="28">
        <v>4611.3900000000003</v>
      </c>
      <c r="O1484" s="28">
        <v>4551.8100000000004</v>
      </c>
      <c r="P1484" s="81">
        <v>4600.8</v>
      </c>
    </row>
    <row r="1485" spans="5:16" x14ac:dyDescent="0.25">
      <c r="E1485" s="78">
        <v>43179</v>
      </c>
      <c r="F1485">
        <v>126089.34</v>
      </c>
      <c r="G1485">
        <v>126282.66</v>
      </c>
      <c r="H1485">
        <v>125100.43</v>
      </c>
      <c r="I1485">
        <v>125888.58</v>
      </c>
      <c r="J1485" s="5"/>
      <c r="L1485" s="80">
        <v>43213</v>
      </c>
      <c r="M1485" s="28">
        <v>4547.84</v>
      </c>
      <c r="N1485" s="28">
        <v>4575.6499999999996</v>
      </c>
      <c r="O1485" s="28">
        <v>4537.25</v>
      </c>
      <c r="P1485" s="81">
        <v>4573.66</v>
      </c>
    </row>
    <row r="1486" spans="5:16" x14ac:dyDescent="0.25">
      <c r="E1486" s="78">
        <v>43178</v>
      </c>
      <c r="F1486">
        <v>125784.49</v>
      </c>
      <c r="G1486">
        <v>126535.46</v>
      </c>
      <c r="H1486">
        <v>125011.2</v>
      </c>
      <c r="I1486">
        <v>125754.74</v>
      </c>
      <c r="J1486" s="5"/>
      <c r="L1486" s="80">
        <v>43210</v>
      </c>
      <c r="M1486" s="28">
        <v>4496.21</v>
      </c>
      <c r="N1486" s="28">
        <v>4527.9799999999996</v>
      </c>
      <c r="O1486" s="28">
        <v>4495.55</v>
      </c>
      <c r="P1486" s="81">
        <v>4522.6899999999996</v>
      </c>
    </row>
    <row r="1487" spans="5:16" x14ac:dyDescent="0.25">
      <c r="E1487" s="78">
        <v>43175</v>
      </c>
      <c r="F1487">
        <v>127063.37</v>
      </c>
      <c r="G1487">
        <v>127918.44</v>
      </c>
      <c r="H1487">
        <v>126357.01</v>
      </c>
      <c r="I1487">
        <v>126357.01</v>
      </c>
      <c r="J1487" s="5"/>
      <c r="L1487" s="80">
        <v>43209</v>
      </c>
      <c r="M1487" s="28">
        <v>4482.97</v>
      </c>
      <c r="N1487" s="28">
        <v>4519.38</v>
      </c>
      <c r="O1487" s="28">
        <v>4480.32</v>
      </c>
      <c r="P1487" s="81">
        <v>4484.95</v>
      </c>
    </row>
    <row r="1488" spans="5:16" x14ac:dyDescent="0.25">
      <c r="E1488" s="78">
        <v>43174</v>
      </c>
      <c r="F1488">
        <v>128647.11</v>
      </c>
      <c r="G1488">
        <v>128669.42</v>
      </c>
      <c r="H1488">
        <v>126646.99</v>
      </c>
      <c r="I1488">
        <v>127442.58</v>
      </c>
      <c r="J1488" s="5"/>
      <c r="L1488" s="80">
        <v>43208</v>
      </c>
      <c r="M1488" s="28">
        <v>4502.83</v>
      </c>
      <c r="N1488" s="28">
        <v>4509.45</v>
      </c>
      <c r="O1488" s="28">
        <v>4470.3900000000003</v>
      </c>
      <c r="P1488" s="81">
        <v>4479.66</v>
      </c>
    </row>
    <row r="1489" spans="5:16" x14ac:dyDescent="0.25">
      <c r="E1489" s="78">
        <v>43173</v>
      </c>
      <c r="F1489">
        <v>130007.79</v>
      </c>
      <c r="G1489">
        <v>130245.72</v>
      </c>
      <c r="H1489">
        <v>128178.68</v>
      </c>
      <c r="I1489">
        <v>128602.5</v>
      </c>
      <c r="J1489" s="5"/>
      <c r="L1489" s="80">
        <v>43207</v>
      </c>
      <c r="M1489" s="28">
        <v>4531.95</v>
      </c>
      <c r="N1489" s="28">
        <v>4534.6000000000004</v>
      </c>
      <c r="O1489" s="28">
        <v>4493.5600000000004</v>
      </c>
      <c r="P1489" s="81">
        <v>4518.05</v>
      </c>
    </row>
    <row r="1490" spans="5:16" x14ac:dyDescent="0.25">
      <c r="E1490" s="78">
        <v>43172</v>
      </c>
      <c r="F1490">
        <v>130290.33</v>
      </c>
      <c r="G1490">
        <v>130825.68</v>
      </c>
      <c r="H1490">
        <v>128780.95</v>
      </c>
      <c r="I1490">
        <v>129375.78</v>
      </c>
      <c r="J1490" s="5"/>
      <c r="L1490" s="80">
        <v>43206</v>
      </c>
      <c r="M1490" s="28">
        <v>4534.6000000000004</v>
      </c>
      <c r="N1490" s="28">
        <v>4555.12</v>
      </c>
      <c r="O1490" s="28">
        <v>4516.7299999999996</v>
      </c>
      <c r="P1490" s="81">
        <v>4532.62</v>
      </c>
    </row>
    <row r="1491" spans="5:16" x14ac:dyDescent="0.25">
      <c r="E1491" s="78">
        <v>43171</v>
      </c>
      <c r="F1491">
        <v>129814.47</v>
      </c>
      <c r="G1491">
        <v>130409.3</v>
      </c>
      <c r="H1491">
        <v>129524.49</v>
      </c>
      <c r="I1491">
        <v>129970.61</v>
      </c>
      <c r="J1491" s="5"/>
      <c r="L1491" s="80">
        <v>43203</v>
      </c>
      <c r="M1491" s="28">
        <v>4510.1099999999997</v>
      </c>
      <c r="N1491" s="28">
        <v>4548.5</v>
      </c>
      <c r="O1491" s="28">
        <v>4504.8100000000004</v>
      </c>
      <c r="P1491" s="81">
        <v>4537.91</v>
      </c>
    </row>
    <row r="1492" spans="5:16" x14ac:dyDescent="0.25">
      <c r="E1492" s="78">
        <v>43168</v>
      </c>
      <c r="F1492">
        <v>127003.89</v>
      </c>
      <c r="G1492">
        <v>129457.57</v>
      </c>
      <c r="H1492">
        <v>126936.97</v>
      </c>
      <c r="I1492">
        <v>129271.67999999999</v>
      </c>
      <c r="J1492" s="5"/>
      <c r="L1492" s="80">
        <v>43202</v>
      </c>
      <c r="M1492" s="28">
        <v>4468.3999999999996</v>
      </c>
      <c r="N1492" s="28">
        <v>4534.6000000000004</v>
      </c>
      <c r="O1492" s="28">
        <v>4462.45</v>
      </c>
      <c r="P1492" s="81">
        <v>4524.67</v>
      </c>
    </row>
    <row r="1493" spans="5:16" x14ac:dyDescent="0.25">
      <c r="E1493" s="78">
        <v>43167</v>
      </c>
      <c r="F1493">
        <v>128260.47</v>
      </c>
      <c r="G1493">
        <v>128535.58</v>
      </c>
      <c r="H1493">
        <v>126438.8</v>
      </c>
      <c r="I1493">
        <v>127323.61</v>
      </c>
      <c r="J1493" s="5"/>
      <c r="L1493" s="80">
        <v>43201</v>
      </c>
      <c r="M1493" s="28">
        <v>4528.6400000000003</v>
      </c>
      <c r="N1493" s="28">
        <v>4539.8999999999996</v>
      </c>
      <c r="O1493" s="28">
        <v>4472.38</v>
      </c>
      <c r="P1493" s="81">
        <v>4475.0200000000004</v>
      </c>
    </row>
    <row r="1494" spans="5:16" x14ac:dyDescent="0.25">
      <c r="E1494" s="78">
        <v>43166</v>
      </c>
      <c r="F1494">
        <v>127405.4</v>
      </c>
      <c r="G1494">
        <v>128334.82</v>
      </c>
      <c r="H1494">
        <v>126386.75</v>
      </c>
      <c r="I1494">
        <v>127977.93</v>
      </c>
      <c r="J1494" s="5"/>
      <c r="L1494" s="80">
        <v>43200</v>
      </c>
      <c r="M1494" s="28">
        <v>4522.0200000000004</v>
      </c>
      <c r="N1494" s="28">
        <v>4557.1099999999997</v>
      </c>
      <c r="O1494" s="28">
        <v>4511.43</v>
      </c>
      <c r="P1494" s="81">
        <v>4521.3599999999997</v>
      </c>
    </row>
    <row r="1495" spans="5:16" x14ac:dyDescent="0.25">
      <c r="E1495" s="78">
        <v>43165</v>
      </c>
      <c r="F1495">
        <v>129821.9</v>
      </c>
      <c r="G1495">
        <v>130364.69</v>
      </c>
      <c r="H1495">
        <v>128044.84</v>
      </c>
      <c r="I1495">
        <v>128044.84</v>
      </c>
      <c r="J1495" s="5"/>
      <c r="L1495" s="80">
        <v>43199</v>
      </c>
      <c r="M1495" s="28">
        <v>4461.78</v>
      </c>
      <c r="N1495" s="28">
        <v>4541.22</v>
      </c>
      <c r="O1495" s="28">
        <v>4460.46</v>
      </c>
      <c r="P1495" s="81">
        <v>4539.24</v>
      </c>
    </row>
    <row r="1496" spans="5:16" x14ac:dyDescent="0.25">
      <c r="E1496" s="78">
        <v>43164</v>
      </c>
      <c r="F1496">
        <v>128334.82</v>
      </c>
      <c r="G1496">
        <v>129241.94</v>
      </c>
      <c r="H1496">
        <v>127420.27</v>
      </c>
      <c r="I1496">
        <v>128661.98</v>
      </c>
      <c r="J1496" s="5"/>
      <c r="L1496" s="80">
        <v>43196</v>
      </c>
      <c r="M1496" s="28">
        <v>4443.25</v>
      </c>
      <c r="N1496" s="28">
        <v>4482.97</v>
      </c>
      <c r="O1496" s="28">
        <v>4437.29</v>
      </c>
      <c r="P1496" s="81">
        <v>4467.08</v>
      </c>
    </row>
    <row r="1497" spans="5:16" x14ac:dyDescent="0.25">
      <c r="E1497" s="78">
        <v>43161</v>
      </c>
      <c r="F1497">
        <v>127345.92</v>
      </c>
      <c r="G1497">
        <v>128788.38</v>
      </c>
      <c r="H1497">
        <v>125754.74</v>
      </c>
      <c r="I1497">
        <v>128647.11</v>
      </c>
      <c r="J1497" s="5"/>
      <c r="L1497" s="80">
        <v>43195</v>
      </c>
      <c r="M1497" s="28">
        <v>4371.75</v>
      </c>
      <c r="N1497" s="28">
        <v>4442.59</v>
      </c>
      <c r="O1497" s="28">
        <v>4371.75</v>
      </c>
      <c r="P1497" s="81">
        <v>4436.63</v>
      </c>
    </row>
    <row r="1498" spans="5:16" x14ac:dyDescent="0.25">
      <c r="E1498" s="78">
        <v>43160</v>
      </c>
      <c r="F1498">
        <v>127494.62</v>
      </c>
      <c r="G1498">
        <v>129450.13</v>
      </c>
      <c r="H1498">
        <v>126832.88</v>
      </c>
      <c r="I1498">
        <v>128156.37</v>
      </c>
      <c r="J1498" s="5"/>
      <c r="L1498" s="80">
        <v>43194</v>
      </c>
      <c r="M1498" s="28">
        <v>4455.16</v>
      </c>
      <c r="N1498" s="28">
        <v>4467.08</v>
      </c>
      <c r="O1498" s="28">
        <v>4413.46</v>
      </c>
      <c r="P1498" s="81">
        <v>4416.1099999999997</v>
      </c>
    </row>
    <row r="1499" spans="5:16" x14ac:dyDescent="0.25">
      <c r="E1499" s="78">
        <v>43159</v>
      </c>
      <c r="F1499">
        <v>130193.67</v>
      </c>
      <c r="G1499">
        <v>130795.94</v>
      </c>
      <c r="H1499">
        <v>127888.7</v>
      </c>
      <c r="I1499">
        <v>127940.75</v>
      </c>
      <c r="J1499" s="5"/>
      <c r="L1499" s="80">
        <v>43193</v>
      </c>
      <c r="M1499" s="28">
        <v>4392.28</v>
      </c>
      <c r="N1499" s="28">
        <v>4436.63</v>
      </c>
      <c r="O1499" s="28">
        <v>4383.67</v>
      </c>
      <c r="P1499" s="81">
        <v>4432.66</v>
      </c>
    </row>
    <row r="1500" spans="5:16" x14ac:dyDescent="0.25">
      <c r="E1500" s="78">
        <v>43158</v>
      </c>
      <c r="F1500">
        <v>131145.4</v>
      </c>
      <c r="G1500">
        <v>131844.32999999999</v>
      </c>
      <c r="H1500">
        <v>129940.87</v>
      </c>
      <c r="I1500">
        <v>130208.54</v>
      </c>
      <c r="J1500" s="5"/>
      <c r="L1500" s="80">
        <v>43192</v>
      </c>
      <c r="M1500" s="28">
        <v>4390.29</v>
      </c>
      <c r="N1500" s="28">
        <v>4410.8100000000004</v>
      </c>
      <c r="O1500" s="28">
        <v>4375.7299999999996</v>
      </c>
      <c r="P1500" s="81">
        <v>4392.9399999999996</v>
      </c>
    </row>
    <row r="1501" spans="5:16" x14ac:dyDescent="0.25">
      <c r="E1501" s="78">
        <v>43157</v>
      </c>
      <c r="F1501">
        <v>131755.1</v>
      </c>
      <c r="G1501">
        <v>132587.87</v>
      </c>
      <c r="H1501">
        <v>130929.77</v>
      </c>
      <c r="I1501">
        <v>131598.96</v>
      </c>
      <c r="J1501" s="5"/>
      <c r="L1501" s="80">
        <v>43188</v>
      </c>
      <c r="M1501" s="28">
        <v>4408.83</v>
      </c>
      <c r="N1501" s="28">
        <v>4418.09</v>
      </c>
      <c r="O1501" s="28">
        <v>4369.7700000000004</v>
      </c>
      <c r="P1501" s="81">
        <v>4386.32</v>
      </c>
    </row>
    <row r="1502" spans="5:16" x14ac:dyDescent="0.25">
      <c r="E1502" s="78">
        <v>43154</v>
      </c>
      <c r="F1502">
        <v>130855.42</v>
      </c>
      <c r="G1502">
        <v>131100.79</v>
      </c>
      <c r="H1502">
        <v>129167.59</v>
      </c>
      <c r="I1502">
        <v>131100.79</v>
      </c>
      <c r="J1502" s="5"/>
      <c r="L1502" s="80">
        <v>43187</v>
      </c>
      <c r="M1502" s="28">
        <v>4412.8100000000004</v>
      </c>
      <c r="N1502" s="28">
        <v>4439.3599999999997</v>
      </c>
      <c r="O1502" s="28">
        <v>4406.17</v>
      </c>
      <c r="P1502" s="81">
        <v>4408.16</v>
      </c>
    </row>
    <row r="1503" spans="5:16" x14ac:dyDescent="0.25">
      <c r="E1503" s="78">
        <v>43153</v>
      </c>
      <c r="F1503">
        <v>129398.08</v>
      </c>
      <c r="G1503">
        <v>130914.9</v>
      </c>
      <c r="H1503">
        <v>129026.32</v>
      </c>
      <c r="I1503">
        <v>130253.15</v>
      </c>
      <c r="J1503" s="5"/>
      <c r="L1503" s="80">
        <v>43186</v>
      </c>
      <c r="M1503" s="28">
        <v>4392.8999999999996</v>
      </c>
      <c r="N1503" s="28">
        <v>4426.08</v>
      </c>
      <c r="O1503" s="28">
        <v>4392.2299999999996</v>
      </c>
      <c r="P1503" s="81">
        <v>4412.8100000000004</v>
      </c>
    </row>
    <row r="1504" spans="5:16" x14ac:dyDescent="0.25">
      <c r="E1504" s="78">
        <v>43152</v>
      </c>
      <c r="F1504">
        <v>128788.38</v>
      </c>
      <c r="G1504">
        <v>131279.24</v>
      </c>
      <c r="H1504">
        <v>128639.67</v>
      </c>
      <c r="I1504">
        <v>128773.51</v>
      </c>
      <c r="J1504" s="5"/>
      <c r="L1504" s="80">
        <v>43185</v>
      </c>
      <c r="M1504" s="28">
        <v>4376.3100000000004</v>
      </c>
      <c r="N1504" s="28">
        <v>4398.87</v>
      </c>
      <c r="O1504" s="28">
        <v>4371.66</v>
      </c>
      <c r="P1504" s="81">
        <v>4395.55</v>
      </c>
    </row>
    <row r="1505" spans="5:16" x14ac:dyDescent="0.25">
      <c r="E1505" s="78">
        <v>43151</v>
      </c>
      <c r="F1505">
        <v>126617.25</v>
      </c>
      <c r="G1505">
        <v>129665.76</v>
      </c>
      <c r="H1505">
        <v>126461.11</v>
      </c>
      <c r="I1505">
        <v>128944.53</v>
      </c>
      <c r="J1505" s="5"/>
      <c r="L1505" s="80">
        <v>43182</v>
      </c>
      <c r="M1505" s="28">
        <v>4404.18</v>
      </c>
      <c r="N1505" s="28">
        <v>4406.84</v>
      </c>
      <c r="O1505" s="28">
        <v>4373.6499999999996</v>
      </c>
      <c r="P1505" s="81">
        <v>4397.54</v>
      </c>
    </row>
    <row r="1506" spans="5:16" x14ac:dyDescent="0.25">
      <c r="E1506" s="78">
        <v>43150</v>
      </c>
      <c r="F1506">
        <v>127561.54</v>
      </c>
      <c r="G1506">
        <v>127702.82</v>
      </c>
      <c r="H1506">
        <v>126989.02</v>
      </c>
      <c r="I1506">
        <v>127353.35</v>
      </c>
      <c r="J1506" s="5"/>
      <c r="L1506" s="80">
        <v>43181</v>
      </c>
      <c r="M1506" s="28">
        <v>4360.38</v>
      </c>
      <c r="N1506" s="28">
        <v>4405.51</v>
      </c>
      <c r="O1506" s="28">
        <v>4354.41</v>
      </c>
      <c r="P1506" s="81">
        <v>4402.8500000000004</v>
      </c>
    </row>
    <row r="1507" spans="5:16" x14ac:dyDescent="0.25">
      <c r="E1507" s="78">
        <v>43147</v>
      </c>
      <c r="F1507">
        <v>127026.2</v>
      </c>
      <c r="G1507">
        <v>127152.6</v>
      </c>
      <c r="H1507">
        <v>125881.15</v>
      </c>
      <c r="I1507">
        <v>127130.29</v>
      </c>
      <c r="J1507" s="5"/>
      <c r="L1507" s="80">
        <v>43180</v>
      </c>
      <c r="M1507" s="28">
        <v>4382.9399999999996</v>
      </c>
      <c r="N1507" s="28">
        <v>4392.8999999999996</v>
      </c>
      <c r="O1507" s="28">
        <v>4335.16</v>
      </c>
      <c r="P1507" s="81">
        <v>4347.7700000000004</v>
      </c>
    </row>
    <row r="1508" spans="5:16" x14ac:dyDescent="0.25">
      <c r="E1508" s="78">
        <v>43146</v>
      </c>
      <c r="F1508">
        <v>126743.65</v>
      </c>
      <c r="G1508">
        <v>127353.35</v>
      </c>
      <c r="H1508">
        <v>126141.38</v>
      </c>
      <c r="I1508">
        <v>126587.51</v>
      </c>
      <c r="J1508" s="5"/>
      <c r="L1508" s="80">
        <v>43179</v>
      </c>
      <c r="M1508" s="28">
        <v>4360.38</v>
      </c>
      <c r="N1508" s="28">
        <v>4399.54</v>
      </c>
      <c r="O1508" s="28">
        <v>4355.7299999999996</v>
      </c>
      <c r="P1508" s="81">
        <v>4398.87</v>
      </c>
    </row>
    <row r="1509" spans="5:16" x14ac:dyDescent="0.25">
      <c r="E1509" s="78">
        <v>43145</v>
      </c>
      <c r="F1509">
        <v>124542.78</v>
      </c>
      <c r="G1509">
        <v>126014.98</v>
      </c>
      <c r="H1509">
        <v>123814.11</v>
      </c>
      <c r="I1509">
        <v>125546.55</v>
      </c>
      <c r="J1509" s="5"/>
      <c r="L1509" s="80">
        <v>43178</v>
      </c>
      <c r="M1509" s="28">
        <v>4378.96</v>
      </c>
      <c r="N1509" s="28">
        <v>4378.96</v>
      </c>
      <c r="O1509" s="28">
        <v>4361.04</v>
      </c>
      <c r="P1509" s="81">
        <v>4364.3599999999997</v>
      </c>
    </row>
    <row r="1510" spans="5:16" x14ac:dyDescent="0.25">
      <c r="E1510" s="78">
        <v>43140</v>
      </c>
      <c r="F1510">
        <v>122784.27</v>
      </c>
      <c r="G1510">
        <v>123575.4</v>
      </c>
      <c r="H1510">
        <v>120034.13</v>
      </c>
      <c r="I1510">
        <v>121940.39</v>
      </c>
      <c r="J1510" s="5"/>
      <c r="L1510" s="80">
        <v>43175</v>
      </c>
      <c r="M1510" s="28">
        <v>4377.63</v>
      </c>
      <c r="N1510" s="28">
        <v>4384.2700000000004</v>
      </c>
      <c r="O1510" s="28">
        <v>4347.7700000000004</v>
      </c>
      <c r="P1510" s="81">
        <v>4359.05</v>
      </c>
    </row>
    <row r="1511" spans="5:16" x14ac:dyDescent="0.25">
      <c r="E1511" s="78">
        <v>43139</v>
      </c>
      <c r="F1511">
        <v>124321.33</v>
      </c>
      <c r="G1511">
        <v>125963.88</v>
      </c>
      <c r="H1511">
        <v>122211.64</v>
      </c>
      <c r="I1511">
        <v>122513.02</v>
      </c>
      <c r="J1511" s="5"/>
      <c r="L1511" s="80">
        <v>43174</v>
      </c>
      <c r="M1511" s="28">
        <v>4343.79</v>
      </c>
      <c r="N1511" s="28">
        <v>4380.95</v>
      </c>
      <c r="O1511" s="28">
        <v>4343.12</v>
      </c>
      <c r="P1511" s="81">
        <v>4365.6899999999996</v>
      </c>
    </row>
    <row r="1512" spans="5:16" x14ac:dyDescent="0.25">
      <c r="E1512" s="78">
        <v>43138</v>
      </c>
      <c r="F1512">
        <v>126461.16</v>
      </c>
      <c r="G1512">
        <v>127380.39</v>
      </c>
      <c r="H1512">
        <v>124389.14</v>
      </c>
      <c r="I1512">
        <v>125074.79</v>
      </c>
      <c r="J1512" s="5"/>
      <c r="L1512" s="80">
        <v>43173</v>
      </c>
      <c r="M1512" s="28">
        <v>4318.57</v>
      </c>
      <c r="N1512" s="28">
        <v>4341.13</v>
      </c>
      <c r="O1512" s="28">
        <v>4313.92</v>
      </c>
      <c r="P1512" s="81">
        <v>4331.84</v>
      </c>
    </row>
    <row r="1513" spans="5:16" x14ac:dyDescent="0.25">
      <c r="E1513" s="78">
        <v>43137</v>
      </c>
      <c r="F1513">
        <v>122739.06</v>
      </c>
      <c r="G1513">
        <v>127282.44</v>
      </c>
      <c r="H1513">
        <v>121360.22</v>
      </c>
      <c r="I1513">
        <v>127094.07</v>
      </c>
      <c r="J1513" s="5"/>
      <c r="L1513" s="80">
        <v>43172</v>
      </c>
      <c r="M1513" s="28">
        <v>4338.4799999999996</v>
      </c>
      <c r="N1513" s="28">
        <v>4340.47</v>
      </c>
      <c r="O1513" s="28">
        <v>4303.97</v>
      </c>
      <c r="P1513" s="81">
        <v>4332.5</v>
      </c>
    </row>
    <row r="1514" spans="5:16" x14ac:dyDescent="0.25">
      <c r="E1514" s="78">
        <v>43136</v>
      </c>
      <c r="F1514">
        <v>125948.81</v>
      </c>
      <c r="G1514">
        <v>127267.37</v>
      </c>
      <c r="H1514">
        <v>122889.75</v>
      </c>
      <c r="I1514">
        <v>123055.51</v>
      </c>
      <c r="J1514" s="5"/>
      <c r="L1514" s="80">
        <v>43171</v>
      </c>
      <c r="M1514" s="28">
        <v>4325.87</v>
      </c>
      <c r="N1514" s="28">
        <v>4343.12</v>
      </c>
      <c r="O1514" s="28">
        <v>4322.55</v>
      </c>
      <c r="P1514" s="81">
        <v>4336.49</v>
      </c>
    </row>
    <row r="1515" spans="5:16" x14ac:dyDescent="0.25">
      <c r="E1515" s="78">
        <v>43133</v>
      </c>
      <c r="F1515">
        <v>127402.99</v>
      </c>
      <c r="G1515">
        <v>127885.21</v>
      </c>
      <c r="H1515">
        <v>126453.63</v>
      </c>
      <c r="I1515">
        <v>126981.05</v>
      </c>
      <c r="J1515" s="5"/>
      <c r="L1515" s="80">
        <v>43168</v>
      </c>
      <c r="M1515" s="28">
        <v>4338.4799999999996</v>
      </c>
      <c r="N1515" s="28">
        <v>4351.75</v>
      </c>
      <c r="O1515" s="28">
        <v>4308.6099999999997</v>
      </c>
      <c r="P1515" s="81">
        <v>4332.5</v>
      </c>
    </row>
    <row r="1516" spans="5:16" x14ac:dyDescent="0.25">
      <c r="E1516" s="78">
        <v>43132</v>
      </c>
      <c r="F1516">
        <v>128766.76</v>
      </c>
      <c r="G1516">
        <v>129972.3</v>
      </c>
      <c r="H1516">
        <v>127847.54</v>
      </c>
      <c r="I1516">
        <v>129045.54</v>
      </c>
      <c r="J1516" s="5"/>
      <c r="L1516" s="80">
        <v>43167</v>
      </c>
      <c r="M1516" s="28">
        <v>4323.21</v>
      </c>
      <c r="N1516" s="28">
        <v>4349.76</v>
      </c>
      <c r="O1516" s="28">
        <v>4309.9399999999996</v>
      </c>
      <c r="P1516" s="81">
        <v>4347.1000000000004</v>
      </c>
    </row>
    <row r="1517" spans="5:16" x14ac:dyDescent="0.25">
      <c r="E1517" s="78">
        <v>43131</v>
      </c>
      <c r="F1517">
        <v>128081.11</v>
      </c>
      <c r="G1517">
        <v>130198.34</v>
      </c>
      <c r="H1517">
        <v>127953.02</v>
      </c>
      <c r="I1517">
        <v>128435.24</v>
      </c>
      <c r="J1517" s="5"/>
      <c r="L1517" s="80">
        <v>43166</v>
      </c>
      <c r="M1517" s="28">
        <v>4291.3599999999997</v>
      </c>
      <c r="N1517" s="28">
        <v>4321.22</v>
      </c>
      <c r="O1517" s="28">
        <v>4284.72</v>
      </c>
      <c r="P1517" s="81">
        <v>4316.58</v>
      </c>
    </row>
    <row r="1518" spans="5:16" x14ac:dyDescent="0.25">
      <c r="E1518" s="78">
        <v>43130</v>
      </c>
      <c r="F1518">
        <v>127026.26</v>
      </c>
      <c r="G1518">
        <v>127832.47</v>
      </c>
      <c r="H1518">
        <v>126589.25</v>
      </c>
      <c r="I1518">
        <v>127666.7</v>
      </c>
      <c r="J1518" s="5"/>
      <c r="L1518" s="80">
        <v>43165</v>
      </c>
      <c r="M1518" s="28">
        <v>4297.99</v>
      </c>
      <c r="N1518" s="28">
        <v>4299.9799999999996</v>
      </c>
      <c r="O1518" s="28">
        <v>4266.1400000000003</v>
      </c>
      <c r="P1518" s="81">
        <v>4270.78</v>
      </c>
    </row>
    <row r="1519" spans="5:16" x14ac:dyDescent="0.25">
      <c r="E1519" s="78">
        <v>43129</v>
      </c>
      <c r="F1519">
        <v>128857.18</v>
      </c>
      <c r="G1519">
        <v>129022.94</v>
      </c>
      <c r="H1519">
        <v>127380.39</v>
      </c>
      <c r="I1519">
        <v>127779.72</v>
      </c>
      <c r="J1519" s="5"/>
      <c r="L1519" s="80">
        <v>43164</v>
      </c>
      <c r="M1519" s="28">
        <v>4336.49</v>
      </c>
      <c r="N1519" s="28">
        <v>4343.12</v>
      </c>
      <c r="O1519" s="28">
        <v>4313.92</v>
      </c>
      <c r="P1519" s="81">
        <v>4315.91</v>
      </c>
    </row>
    <row r="1520" spans="5:16" x14ac:dyDescent="0.25">
      <c r="E1520" s="78">
        <v>43126</v>
      </c>
      <c r="F1520">
        <v>127425.60000000001</v>
      </c>
      <c r="G1520">
        <v>129444.88</v>
      </c>
      <c r="H1520">
        <v>126762.55</v>
      </c>
      <c r="I1520">
        <v>129279.11</v>
      </c>
      <c r="J1520" s="5"/>
      <c r="L1520" s="80">
        <v>43161</v>
      </c>
      <c r="M1520" s="28">
        <v>4339.8</v>
      </c>
      <c r="N1520" s="28">
        <v>4349.76</v>
      </c>
      <c r="O1520" s="28">
        <v>4324.54</v>
      </c>
      <c r="P1520" s="81">
        <v>4329.1899999999996</v>
      </c>
    </row>
    <row r="1521" spans="5:16" x14ac:dyDescent="0.25">
      <c r="E1521" s="78">
        <v>43124</v>
      </c>
      <c r="F1521">
        <v>122091.08</v>
      </c>
      <c r="G1521">
        <v>126837.9</v>
      </c>
      <c r="H1521">
        <v>122091.08</v>
      </c>
      <c r="I1521">
        <v>126657.06</v>
      </c>
      <c r="J1521" s="5"/>
      <c r="L1521" s="80">
        <v>43160</v>
      </c>
      <c r="M1521" s="28">
        <v>4333.83</v>
      </c>
      <c r="N1521" s="28">
        <v>4357.0600000000004</v>
      </c>
      <c r="O1521" s="28">
        <v>4313.26</v>
      </c>
      <c r="P1521" s="81">
        <v>4329.1899999999996</v>
      </c>
    </row>
    <row r="1522" spans="5:16" x14ac:dyDescent="0.25">
      <c r="E1522" s="78">
        <v>43123</v>
      </c>
      <c r="F1522">
        <v>123402.11</v>
      </c>
      <c r="G1522">
        <v>123522.66</v>
      </c>
      <c r="H1522">
        <v>121684.21</v>
      </c>
      <c r="I1522">
        <v>121812.3</v>
      </c>
      <c r="J1522" s="5"/>
      <c r="L1522" s="80">
        <v>43159</v>
      </c>
      <c r="M1522" s="28">
        <v>4323.88</v>
      </c>
      <c r="N1522" s="28">
        <v>4331.18</v>
      </c>
      <c r="O1522" s="28">
        <v>4309.2700000000004</v>
      </c>
      <c r="P1522" s="81">
        <v>4325.2</v>
      </c>
    </row>
    <row r="1523" spans="5:16" x14ac:dyDescent="0.25">
      <c r="E1523" s="78">
        <v>43122</v>
      </c>
      <c r="F1523">
        <v>122663.71</v>
      </c>
      <c r="G1523">
        <v>123545.26</v>
      </c>
      <c r="H1523">
        <v>122309.59</v>
      </c>
      <c r="I1523">
        <v>123394.57</v>
      </c>
      <c r="J1523" s="5"/>
      <c r="L1523" s="80">
        <v>43158</v>
      </c>
      <c r="M1523" s="28">
        <v>4296.55</v>
      </c>
      <c r="N1523" s="28">
        <v>4335.83</v>
      </c>
      <c r="O1523" s="28">
        <v>4291.8900000000003</v>
      </c>
      <c r="P1523" s="81">
        <v>4333.17</v>
      </c>
    </row>
    <row r="1524" spans="5:16" x14ac:dyDescent="0.25">
      <c r="E1524" s="78">
        <v>43119</v>
      </c>
      <c r="F1524">
        <v>122663.71</v>
      </c>
      <c r="G1524">
        <v>123251.41</v>
      </c>
      <c r="H1524">
        <v>122271.91</v>
      </c>
      <c r="I1524">
        <v>122776.73</v>
      </c>
      <c r="J1524" s="5"/>
      <c r="L1524" s="80">
        <v>43157</v>
      </c>
      <c r="M1524" s="28">
        <v>4310.53</v>
      </c>
      <c r="N1524" s="28">
        <v>4318.5200000000004</v>
      </c>
      <c r="O1524" s="28">
        <v>4292.55</v>
      </c>
      <c r="P1524" s="81">
        <v>4294.55</v>
      </c>
    </row>
    <row r="1525" spans="5:16" x14ac:dyDescent="0.25">
      <c r="E1525" s="78">
        <v>43118</v>
      </c>
      <c r="F1525">
        <v>122618.51</v>
      </c>
      <c r="G1525">
        <v>123138.39</v>
      </c>
      <c r="H1525">
        <v>121736.95</v>
      </c>
      <c r="I1525">
        <v>122362.33</v>
      </c>
      <c r="J1525" s="5"/>
      <c r="L1525" s="80">
        <v>43154</v>
      </c>
      <c r="M1525" s="28">
        <v>4323.8500000000004</v>
      </c>
      <c r="N1525" s="28">
        <v>4331.17</v>
      </c>
      <c r="O1525" s="28">
        <v>4306.53</v>
      </c>
      <c r="P1525" s="81">
        <v>4315.8599999999997</v>
      </c>
    </row>
    <row r="1526" spans="5:16" x14ac:dyDescent="0.25">
      <c r="E1526" s="78">
        <v>43117</v>
      </c>
      <c r="F1526">
        <v>120727.31</v>
      </c>
      <c r="G1526">
        <v>123025.38</v>
      </c>
      <c r="H1526">
        <v>120621.83</v>
      </c>
      <c r="I1526">
        <v>122942.49</v>
      </c>
      <c r="J1526" s="5"/>
      <c r="L1526" s="80">
        <v>43153</v>
      </c>
      <c r="M1526" s="28">
        <v>4351.8100000000004</v>
      </c>
      <c r="N1526" s="28">
        <v>4362.46</v>
      </c>
      <c r="O1526" s="28">
        <v>4320.5200000000004</v>
      </c>
      <c r="P1526" s="81">
        <v>4329.17</v>
      </c>
    </row>
    <row r="1527" spans="5:16" x14ac:dyDescent="0.25">
      <c r="E1527" s="78">
        <v>43116</v>
      </c>
      <c r="F1527">
        <v>121262.27</v>
      </c>
      <c r="G1527">
        <v>121525.98</v>
      </c>
      <c r="H1527">
        <v>120531.41</v>
      </c>
      <c r="I1527">
        <v>120847.87</v>
      </c>
      <c r="J1527" s="5"/>
      <c r="L1527" s="80">
        <v>43152</v>
      </c>
      <c r="M1527" s="28">
        <v>4342.49</v>
      </c>
      <c r="N1527" s="28">
        <v>4361.8</v>
      </c>
      <c r="O1527" s="28">
        <v>4321.8500000000004</v>
      </c>
      <c r="P1527" s="81">
        <v>4361.13</v>
      </c>
    </row>
    <row r="1528" spans="5:16" x14ac:dyDescent="0.25">
      <c r="E1528" s="78">
        <v>43115</v>
      </c>
      <c r="F1528">
        <v>120380.72</v>
      </c>
      <c r="G1528">
        <v>120983.49</v>
      </c>
      <c r="H1528">
        <v>120086.87</v>
      </c>
      <c r="I1528">
        <v>120870.47</v>
      </c>
      <c r="J1528" s="5"/>
      <c r="L1528" s="80">
        <v>43151</v>
      </c>
      <c r="M1528" s="28">
        <v>4329.17</v>
      </c>
      <c r="N1528" s="28">
        <v>4347.82</v>
      </c>
      <c r="O1528" s="28">
        <v>4319.1899999999996</v>
      </c>
      <c r="P1528" s="81">
        <v>4339.83</v>
      </c>
    </row>
    <row r="1529" spans="5:16" x14ac:dyDescent="0.25">
      <c r="E1529" s="78">
        <v>43112</v>
      </c>
      <c r="F1529">
        <v>119649.86</v>
      </c>
      <c r="G1529">
        <v>120403.33</v>
      </c>
      <c r="H1529">
        <v>119363.55</v>
      </c>
      <c r="I1529">
        <v>120086.87</v>
      </c>
      <c r="J1529" s="5"/>
      <c r="L1529" s="80">
        <v>43150</v>
      </c>
      <c r="M1529" s="28">
        <v>4303.21</v>
      </c>
      <c r="N1529" s="28">
        <v>4317.1899999999996</v>
      </c>
      <c r="O1529" s="28">
        <v>4296.55</v>
      </c>
      <c r="P1529" s="81">
        <v>4317.1899999999996</v>
      </c>
    </row>
    <row r="1530" spans="5:16" x14ac:dyDescent="0.25">
      <c r="E1530" s="78">
        <v>43111</v>
      </c>
      <c r="F1530">
        <v>118451.86</v>
      </c>
      <c r="G1530">
        <v>120320.44</v>
      </c>
      <c r="H1530">
        <v>118353.91</v>
      </c>
      <c r="I1530">
        <v>120260.17</v>
      </c>
      <c r="J1530" s="5"/>
      <c r="L1530" s="80">
        <v>43147</v>
      </c>
      <c r="M1530" s="28">
        <v>4321.18</v>
      </c>
      <c r="N1530" s="28">
        <v>4330.5</v>
      </c>
      <c r="O1530" s="28">
        <v>4270.58</v>
      </c>
      <c r="P1530" s="81">
        <v>4307.87</v>
      </c>
    </row>
    <row r="1531" spans="5:16" x14ac:dyDescent="0.25">
      <c r="E1531" s="78">
        <v>43110</v>
      </c>
      <c r="F1531">
        <v>118821.05</v>
      </c>
      <c r="G1531">
        <v>119084.77</v>
      </c>
      <c r="H1531">
        <v>118308.7</v>
      </c>
      <c r="I1531">
        <v>118595.01</v>
      </c>
      <c r="J1531" s="5"/>
      <c r="L1531" s="80">
        <v>43146</v>
      </c>
      <c r="M1531" s="28">
        <v>4275.91</v>
      </c>
      <c r="N1531" s="28">
        <v>4323.18</v>
      </c>
      <c r="O1531" s="28">
        <v>4267.25</v>
      </c>
      <c r="P1531" s="81">
        <v>4311.8599999999997</v>
      </c>
    </row>
    <row r="1532" spans="5:16" x14ac:dyDescent="0.25">
      <c r="E1532" s="78">
        <v>43109</v>
      </c>
      <c r="F1532">
        <v>120177.29</v>
      </c>
      <c r="G1532">
        <v>120441</v>
      </c>
      <c r="H1532">
        <v>119197.78</v>
      </c>
      <c r="I1532">
        <v>119416.29</v>
      </c>
      <c r="J1532" s="5"/>
      <c r="L1532" s="80">
        <v>43145</v>
      </c>
      <c r="M1532" s="28">
        <v>4391.09</v>
      </c>
      <c r="N1532" s="28">
        <v>4399.75</v>
      </c>
      <c r="O1532" s="28">
        <v>4291.22</v>
      </c>
      <c r="P1532" s="81">
        <v>4297.88</v>
      </c>
    </row>
    <row r="1533" spans="5:16" x14ac:dyDescent="0.25">
      <c r="E1533" s="78">
        <v>43108</v>
      </c>
      <c r="F1533">
        <v>120147.15</v>
      </c>
      <c r="G1533">
        <v>120425.93</v>
      </c>
      <c r="H1533">
        <v>119129.97</v>
      </c>
      <c r="I1533">
        <v>120290.31</v>
      </c>
      <c r="J1533" s="5"/>
      <c r="L1533" s="80">
        <v>43140</v>
      </c>
      <c r="M1533" s="28">
        <v>4371.12</v>
      </c>
      <c r="N1533" s="28">
        <v>4429.05</v>
      </c>
      <c r="O1533" s="28">
        <v>4361.13</v>
      </c>
      <c r="P1533" s="81">
        <v>4395.75</v>
      </c>
    </row>
    <row r="1534" spans="5:16" x14ac:dyDescent="0.25">
      <c r="E1534" s="78">
        <v>43105</v>
      </c>
      <c r="F1534">
        <v>119800.56</v>
      </c>
      <c r="G1534">
        <v>120003.99</v>
      </c>
      <c r="H1534">
        <v>118579.95</v>
      </c>
      <c r="I1534">
        <v>120003.99</v>
      </c>
      <c r="J1534" s="5"/>
      <c r="L1534" s="80">
        <v>43139</v>
      </c>
      <c r="M1534" s="28">
        <v>4375.1099999999997</v>
      </c>
      <c r="N1534" s="28">
        <v>4408.41</v>
      </c>
      <c r="O1534" s="28">
        <v>4346.4799999999996</v>
      </c>
      <c r="P1534" s="81">
        <v>4385.7700000000004</v>
      </c>
    </row>
    <row r="1535" spans="5:16" x14ac:dyDescent="0.25">
      <c r="E1535" s="78">
        <v>43104</v>
      </c>
      <c r="F1535">
        <v>118595.01</v>
      </c>
      <c r="G1535">
        <v>120101.94</v>
      </c>
      <c r="H1535">
        <v>118346.37</v>
      </c>
      <c r="I1535">
        <v>119273.13</v>
      </c>
      <c r="J1535" s="5"/>
      <c r="L1535" s="80">
        <v>43138</v>
      </c>
      <c r="M1535" s="28">
        <v>4339.83</v>
      </c>
      <c r="N1535" s="28">
        <v>4383.7700000000004</v>
      </c>
      <c r="O1535" s="28">
        <v>4322.51</v>
      </c>
      <c r="P1535" s="81">
        <v>4367.12</v>
      </c>
    </row>
    <row r="1536" spans="5:16" x14ac:dyDescent="0.25">
      <c r="E1536" s="78">
        <v>43103</v>
      </c>
      <c r="F1536">
        <v>118120.33</v>
      </c>
      <c r="G1536">
        <v>119009.42</v>
      </c>
      <c r="H1536">
        <v>117623.05</v>
      </c>
      <c r="I1536">
        <v>118142.94</v>
      </c>
      <c r="J1536" s="5"/>
      <c r="L1536" s="80">
        <v>43137</v>
      </c>
      <c r="M1536" s="28">
        <v>4350.4799999999996</v>
      </c>
      <c r="N1536" s="28">
        <v>4377.1099999999997</v>
      </c>
      <c r="O1536" s="28">
        <v>4315.8599999999997</v>
      </c>
      <c r="P1536" s="81">
        <v>4319.1899999999996</v>
      </c>
    </row>
    <row r="1537" spans="5:16" x14ac:dyDescent="0.25">
      <c r="E1537" s="78">
        <v>43102</v>
      </c>
      <c r="F1537">
        <v>116327.09</v>
      </c>
      <c r="G1537">
        <v>118173.08</v>
      </c>
      <c r="H1537">
        <v>116010.64</v>
      </c>
      <c r="I1537">
        <v>117992.24</v>
      </c>
      <c r="J1537" s="5"/>
      <c r="L1537" s="80">
        <v>43136</v>
      </c>
      <c r="M1537" s="28">
        <v>4294.55</v>
      </c>
      <c r="N1537" s="28">
        <v>4371.79</v>
      </c>
      <c r="O1537" s="28">
        <v>4291.8900000000003</v>
      </c>
      <c r="P1537" s="81">
        <v>4356.47</v>
      </c>
    </row>
    <row r="1538" spans="5:16" x14ac:dyDescent="0.25">
      <c r="E1538" s="78">
        <v>43097</v>
      </c>
      <c r="F1538">
        <v>115920.22</v>
      </c>
      <c r="G1538">
        <v>115988.03</v>
      </c>
      <c r="H1538">
        <v>115626.37</v>
      </c>
      <c r="I1538">
        <v>115679.11</v>
      </c>
      <c r="J1538" s="5"/>
      <c r="L1538" s="80">
        <v>43133</v>
      </c>
      <c r="M1538" s="28">
        <v>4259.93</v>
      </c>
      <c r="N1538" s="28">
        <v>4305.2</v>
      </c>
      <c r="O1538" s="28">
        <v>4251.2700000000004</v>
      </c>
      <c r="P1538" s="81">
        <v>4297.88</v>
      </c>
    </row>
    <row r="1539" spans="5:16" x14ac:dyDescent="0.25">
      <c r="E1539" s="78">
        <v>43096</v>
      </c>
      <c r="F1539">
        <v>115415.4</v>
      </c>
      <c r="G1539">
        <v>115912.69</v>
      </c>
      <c r="H1539">
        <v>115204.43</v>
      </c>
      <c r="I1539">
        <v>115438.01</v>
      </c>
      <c r="J1539" s="5"/>
      <c r="L1539" s="80">
        <v>43132</v>
      </c>
      <c r="M1539" s="28">
        <v>4265.92</v>
      </c>
      <c r="N1539" s="28">
        <v>4269.91</v>
      </c>
      <c r="O1539" s="28">
        <v>4223.3100000000004</v>
      </c>
      <c r="P1539" s="81">
        <v>4229.96</v>
      </c>
    </row>
    <row r="1540" spans="5:16" x14ac:dyDescent="0.25">
      <c r="E1540" s="78">
        <v>43095</v>
      </c>
      <c r="F1540">
        <v>114194.79</v>
      </c>
      <c r="G1540">
        <v>115279.78</v>
      </c>
      <c r="H1540">
        <v>113863.27</v>
      </c>
      <c r="I1540">
        <v>115204.43</v>
      </c>
      <c r="J1540" s="5"/>
      <c r="L1540" s="80">
        <v>43131</v>
      </c>
      <c r="M1540" s="28">
        <v>4229.3</v>
      </c>
      <c r="N1540" s="28">
        <v>4267.92</v>
      </c>
      <c r="O1540" s="28">
        <v>4202</v>
      </c>
      <c r="P1540" s="81">
        <v>4255.2700000000004</v>
      </c>
    </row>
    <row r="1541" spans="5:16" x14ac:dyDescent="0.25">
      <c r="E1541" s="78">
        <v>43091</v>
      </c>
      <c r="F1541">
        <v>114021.5</v>
      </c>
      <c r="G1541">
        <v>114496.18</v>
      </c>
      <c r="H1541">
        <v>113222.83</v>
      </c>
      <c r="I1541">
        <v>114496.18</v>
      </c>
      <c r="J1541" s="5"/>
      <c r="L1541" s="80">
        <v>43130</v>
      </c>
      <c r="M1541" s="28">
        <v>4216.5200000000004</v>
      </c>
      <c r="N1541" s="28">
        <v>4271.3100000000004</v>
      </c>
      <c r="O1541" s="28">
        <v>4208.5</v>
      </c>
      <c r="P1541" s="81">
        <v>4252.6000000000004</v>
      </c>
    </row>
    <row r="1542" spans="5:16" x14ac:dyDescent="0.25">
      <c r="E1542" s="78">
        <v>43090</v>
      </c>
      <c r="F1542">
        <v>111843.99</v>
      </c>
      <c r="G1542">
        <v>114375.62</v>
      </c>
      <c r="H1542">
        <v>111173.41</v>
      </c>
      <c r="I1542">
        <v>114315.35</v>
      </c>
      <c r="J1542" s="5"/>
      <c r="L1542" s="80">
        <v>43129</v>
      </c>
      <c r="M1542" s="28">
        <v>4225.21</v>
      </c>
      <c r="N1542" s="28">
        <v>4241.24</v>
      </c>
      <c r="O1542" s="28">
        <v>4217.8599999999997</v>
      </c>
      <c r="P1542" s="81">
        <v>4218.5200000000004</v>
      </c>
    </row>
    <row r="1543" spans="5:16" x14ac:dyDescent="0.25">
      <c r="E1543" s="78">
        <v>43089</v>
      </c>
      <c r="F1543">
        <v>110382.27</v>
      </c>
      <c r="G1543">
        <v>111776.18</v>
      </c>
      <c r="H1543">
        <v>110367.2</v>
      </c>
      <c r="I1543">
        <v>111633.02</v>
      </c>
      <c r="J1543" s="5"/>
      <c r="L1543" s="80">
        <v>43126</v>
      </c>
      <c r="M1543" s="28">
        <v>4189.79</v>
      </c>
      <c r="N1543" s="28">
        <v>4220.53</v>
      </c>
      <c r="O1543" s="28">
        <v>4173.75</v>
      </c>
      <c r="P1543" s="81">
        <v>4215.8500000000004</v>
      </c>
    </row>
    <row r="1544" spans="5:16" x14ac:dyDescent="0.25">
      <c r="E1544" s="78">
        <v>43088</v>
      </c>
      <c r="F1544">
        <v>111211.08</v>
      </c>
      <c r="G1544">
        <v>111211.08</v>
      </c>
      <c r="H1544">
        <v>109862.38</v>
      </c>
      <c r="I1544">
        <v>110382.27</v>
      </c>
      <c r="J1544" s="5"/>
      <c r="L1544" s="80">
        <v>43124</v>
      </c>
      <c r="M1544" s="28">
        <v>4313.41</v>
      </c>
      <c r="N1544" s="28">
        <v>4323.4399999999996</v>
      </c>
      <c r="O1544" s="28">
        <v>4193.8</v>
      </c>
      <c r="P1544" s="81">
        <v>4209.84</v>
      </c>
    </row>
    <row r="1545" spans="5:16" x14ac:dyDescent="0.25">
      <c r="E1545" s="78">
        <v>43087</v>
      </c>
      <c r="F1545">
        <v>110856.95</v>
      </c>
      <c r="G1545">
        <v>111896.73</v>
      </c>
      <c r="H1545">
        <v>110759</v>
      </c>
      <c r="I1545">
        <v>111361.77</v>
      </c>
      <c r="J1545" s="5"/>
      <c r="L1545" s="80">
        <v>43123</v>
      </c>
      <c r="M1545" s="28">
        <v>4296.71</v>
      </c>
      <c r="N1545" s="28">
        <v>4340.8100000000004</v>
      </c>
      <c r="O1545" s="28">
        <v>4294.03</v>
      </c>
      <c r="P1545" s="81">
        <v>4331.45</v>
      </c>
    </row>
    <row r="1546" spans="5:16" x14ac:dyDescent="0.25">
      <c r="E1546" s="78">
        <v>43084</v>
      </c>
      <c r="F1546">
        <v>109854.85</v>
      </c>
      <c r="G1546">
        <v>111241.22</v>
      </c>
      <c r="H1546">
        <v>109500.72</v>
      </c>
      <c r="I1546">
        <v>109967.87</v>
      </c>
      <c r="J1546" s="5"/>
      <c r="L1546" s="80">
        <v>43122</v>
      </c>
      <c r="M1546" s="28">
        <v>4275.32</v>
      </c>
      <c r="N1546" s="28">
        <v>4298.04</v>
      </c>
      <c r="O1546" s="28">
        <v>4261.29</v>
      </c>
      <c r="P1546" s="81">
        <v>4286.01</v>
      </c>
    </row>
    <row r="1547" spans="5:16" x14ac:dyDescent="0.25">
      <c r="E1547" s="78">
        <v>43083</v>
      </c>
      <c r="F1547">
        <v>110306.93</v>
      </c>
      <c r="G1547">
        <v>110706.26</v>
      </c>
      <c r="H1547">
        <v>109417.84</v>
      </c>
      <c r="I1547">
        <v>110111.03</v>
      </c>
      <c r="J1547" s="5"/>
      <c r="L1547" s="80">
        <v>43119</v>
      </c>
      <c r="M1547" s="28">
        <v>4294.03</v>
      </c>
      <c r="N1547" s="28">
        <v>4302.72</v>
      </c>
      <c r="O1547" s="28">
        <v>4276.66</v>
      </c>
      <c r="P1547" s="81">
        <v>4279.33</v>
      </c>
    </row>
    <row r="1548" spans="5:16" x14ac:dyDescent="0.25">
      <c r="E1548" s="78">
        <v>43082</v>
      </c>
      <c r="F1548">
        <v>112416.62</v>
      </c>
      <c r="G1548">
        <v>114473.57</v>
      </c>
      <c r="H1548">
        <v>110404.88</v>
      </c>
      <c r="I1548">
        <v>110759</v>
      </c>
      <c r="J1548" s="5"/>
      <c r="L1548" s="80">
        <v>43118</v>
      </c>
      <c r="M1548" s="28">
        <v>4310.74</v>
      </c>
      <c r="N1548" s="28">
        <v>4318.09</v>
      </c>
      <c r="O1548" s="28">
        <v>4287.3500000000004</v>
      </c>
      <c r="P1548" s="81">
        <v>4293.3599999999997</v>
      </c>
    </row>
    <row r="1549" spans="5:16" x14ac:dyDescent="0.25">
      <c r="E1549" s="78">
        <v>43081</v>
      </c>
      <c r="F1549">
        <v>110860.09</v>
      </c>
      <c r="G1549">
        <v>113164.61</v>
      </c>
      <c r="H1549">
        <v>109171.64</v>
      </c>
      <c r="I1549">
        <v>112944.05</v>
      </c>
      <c r="J1549" s="5"/>
      <c r="L1549" s="80">
        <v>43117</v>
      </c>
      <c r="M1549" s="28">
        <v>4324.7700000000004</v>
      </c>
      <c r="N1549" s="28">
        <v>4336.8</v>
      </c>
      <c r="O1549" s="28">
        <v>4301.38</v>
      </c>
      <c r="P1549" s="81">
        <v>4316.75</v>
      </c>
    </row>
    <row r="1550" spans="5:16" x14ac:dyDescent="0.25">
      <c r="E1550" s="78">
        <v>43080</v>
      </c>
      <c r="F1550">
        <v>110966.57</v>
      </c>
      <c r="G1550">
        <v>111711.93</v>
      </c>
      <c r="H1550">
        <v>110228.82</v>
      </c>
      <c r="I1550">
        <v>111027.42</v>
      </c>
      <c r="J1550" s="5"/>
      <c r="L1550" s="80">
        <v>43116</v>
      </c>
      <c r="M1550" s="28">
        <v>4306.0600000000004</v>
      </c>
      <c r="N1550" s="28">
        <v>4335.46</v>
      </c>
      <c r="O1550" s="28">
        <v>4302.05</v>
      </c>
      <c r="P1550" s="81">
        <v>4318.09</v>
      </c>
    </row>
    <row r="1551" spans="5:16" x14ac:dyDescent="0.25">
      <c r="E1551" s="78">
        <v>43077</v>
      </c>
      <c r="F1551">
        <v>111362.07</v>
      </c>
      <c r="G1551">
        <v>111757.56</v>
      </c>
      <c r="H1551">
        <v>110434.18</v>
      </c>
      <c r="I1551">
        <v>110472.21</v>
      </c>
      <c r="J1551" s="5"/>
      <c r="L1551" s="80">
        <v>43115</v>
      </c>
      <c r="M1551" s="28">
        <v>4282.67</v>
      </c>
      <c r="N1551" s="28">
        <v>4310.07</v>
      </c>
      <c r="O1551" s="28">
        <v>4275.32</v>
      </c>
      <c r="P1551" s="81">
        <v>4308.07</v>
      </c>
    </row>
    <row r="1552" spans="5:16" x14ac:dyDescent="0.25">
      <c r="E1552" s="78">
        <v>43076</v>
      </c>
      <c r="F1552">
        <v>111050.24000000001</v>
      </c>
      <c r="G1552">
        <v>111126.29</v>
      </c>
      <c r="H1552">
        <v>108509.95</v>
      </c>
      <c r="I1552">
        <v>110183.19</v>
      </c>
      <c r="J1552" s="5"/>
      <c r="L1552" s="80">
        <v>43112</v>
      </c>
      <c r="M1552" s="28">
        <v>4312.74</v>
      </c>
      <c r="N1552" s="28">
        <v>4325.4399999999996</v>
      </c>
      <c r="O1552" s="28">
        <v>4285.3500000000004</v>
      </c>
      <c r="P1552" s="81">
        <v>4294.7</v>
      </c>
    </row>
    <row r="1553" spans="5:16" x14ac:dyDescent="0.25">
      <c r="E1553" s="78">
        <v>43075</v>
      </c>
      <c r="F1553">
        <v>109825.72</v>
      </c>
      <c r="G1553">
        <v>111902.07</v>
      </c>
      <c r="H1553">
        <v>109430.23</v>
      </c>
      <c r="I1553">
        <v>111681.51</v>
      </c>
      <c r="J1553" s="5"/>
      <c r="L1553" s="80">
        <v>43111</v>
      </c>
      <c r="M1553" s="28">
        <v>4332.12</v>
      </c>
      <c r="N1553" s="28">
        <v>4337.47</v>
      </c>
      <c r="O1553" s="28">
        <v>4303.3900000000003</v>
      </c>
      <c r="P1553" s="81">
        <v>4308.07</v>
      </c>
    </row>
    <row r="1554" spans="5:16" x14ac:dyDescent="0.25">
      <c r="E1554" s="78">
        <v>43074</v>
      </c>
      <c r="F1554">
        <v>110837.28</v>
      </c>
      <c r="G1554">
        <v>113020.1</v>
      </c>
      <c r="H1554">
        <v>110038.68</v>
      </c>
      <c r="I1554">
        <v>110282.06</v>
      </c>
      <c r="J1554" s="5"/>
      <c r="L1554" s="80">
        <v>43110</v>
      </c>
      <c r="M1554" s="28">
        <v>4360.8599999999997</v>
      </c>
      <c r="N1554" s="28">
        <v>4364.2</v>
      </c>
      <c r="O1554" s="28">
        <v>4324.7700000000004</v>
      </c>
      <c r="P1554" s="81">
        <v>4326.78</v>
      </c>
    </row>
    <row r="1555" spans="5:16" x14ac:dyDescent="0.25">
      <c r="E1555" s="78">
        <v>43073</v>
      </c>
      <c r="F1555">
        <v>110791.64</v>
      </c>
      <c r="G1555">
        <v>112404.04</v>
      </c>
      <c r="H1555">
        <v>110251.64</v>
      </c>
      <c r="I1555">
        <v>111073.05</v>
      </c>
      <c r="J1555" s="5"/>
      <c r="L1555" s="80">
        <v>43109</v>
      </c>
      <c r="M1555" s="28">
        <v>4346.1499999999996</v>
      </c>
      <c r="N1555" s="28">
        <v>4364.2</v>
      </c>
      <c r="O1555" s="28">
        <v>4329.45</v>
      </c>
      <c r="P1555" s="81">
        <v>4354.17</v>
      </c>
    </row>
    <row r="1556" spans="5:16" x14ac:dyDescent="0.25">
      <c r="E1556" s="78">
        <v>43070</v>
      </c>
      <c r="F1556">
        <v>109034.74</v>
      </c>
      <c r="G1556">
        <v>110464.6</v>
      </c>
      <c r="H1556">
        <v>108418.68</v>
      </c>
      <c r="I1556">
        <v>110031.08</v>
      </c>
      <c r="J1556" s="5"/>
      <c r="L1556" s="80">
        <v>43108</v>
      </c>
      <c r="M1556" s="28">
        <v>4331.45</v>
      </c>
      <c r="N1556" s="28">
        <v>4350.16</v>
      </c>
      <c r="O1556" s="28">
        <v>4322.7700000000004</v>
      </c>
      <c r="P1556" s="81">
        <v>4344.82</v>
      </c>
    </row>
    <row r="1557" spans="5:16" x14ac:dyDescent="0.25">
      <c r="E1557" s="78">
        <v>43069</v>
      </c>
      <c r="F1557">
        <v>111126.29</v>
      </c>
      <c r="G1557">
        <v>111270.8</v>
      </c>
      <c r="H1557">
        <v>108669.66</v>
      </c>
      <c r="I1557">
        <v>109376.99</v>
      </c>
      <c r="J1557" s="5"/>
      <c r="L1557" s="80">
        <v>43105</v>
      </c>
      <c r="M1557" s="28">
        <v>4338.8</v>
      </c>
      <c r="N1557" s="28">
        <v>4356.18</v>
      </c>
      <c r="O1557" s="28">
        <v>4325.4399999999996</v>
      </c>
      <c r="P1557" s="81">
        <v>4329.45</v>
      </c>
    </row>
    <row r="1558" spans="5:16" x14ac:dyDescent="0.25">
      <c r="E1558" s="78">
        <v>43068</v>
      </c>
      <c r="F1558">
        <v>113042.92</v>
      </c>
      <c r="G1558">
        <v>113620.95</v>
      </c>
      <c r="H1558">
        <v>110715.59</v>
      </c>
      <c r="I1558">
        <v>110723.19</v>
      </c>
      <c r="J1558" s="5"/>
      <c r="L1558" s="80">
        <v>43104</v>
      </c>
      <c r="M1558" s="28">
        <v>4335.46</v>
      </c>
      <c r="N1558" s="28">
        <v>4348.83</v>
      </c>
      <c r="O1558" s="28">
        <v>4320.76</v>
      </c>
      <c r="P1558" s="81">
        <v>4338.1400000000003</v>
      </c>
    </row>
    <row r="1559" spans="5:16" x14ac:dyDescent="0.25">
      <c r="E1559" s="78">
        <v>43067</v>
      </c>
      <c r="F1559">
        <v>113552.5</v>
      </c>
      <c r="G1559">
        <v>114389.12</v>
      </c>
      <c r="H1559">
        <v>112989.68</v>
      </c>
      <c r="I1559">
        <v>113324.33</v>
      </c>
      <c r="J1559" s="5"/>
      <c r="L1559" s="80">
        <v>43103</v>
      </c>
      <c r="M1559" s="28">
        <v>4358.18</v>
      </c>
      <c r="N1559" s="28">
        <v>4380.2299999999996</v>
      </c>
      <c r="O1559" s="28">
        <v>4335.46</v>
      </c>
      <c r="P1559" s="81">
        <v>4340.8100000000004</v>
      </c>
    </row>
    <row r="1560" spans="5:16" x14ac:dyDescent="0.25">
      <c r="E1560" s="78">
        <v>43066</v>
      </c>
      <c r="F1560">
        <v>112883.2</v>
      </c>
      <c r="G1560">
        <v>113240.67</v>
      </c>
      <c r="H1560">
        <v>111559.82</v>
      </c>
      <c r="I1560">
        <v>113096.16</v>
      </c>
      <c r="J1560" s="5"/>
      <c r="L1560" s="80">
        <v>43102</v>
      </c>
      <c r="M1560" s="28">
        <v>4420.33</v>
      </c>
      <c r="N1560" s="28">
        <v>4421</v>
      </c>
      <c r="O1560" s="28">
        <v>4368.21</v>
      </c>
      <c r="P1560" s="81">
        <v>4371.55</v>
      </c>
    </row>
    <row r="1561" spans="5:16" x14ac:dyDescent="0.25">
      <c r="E1561" s="78">
        <v>43063</v>
      </c>
      <c r="F1561">
        <v>113925.18</v>
      </c>
      <c r="G1561">
        <v>114024.05</v>
      </c>
      <c r="H1561">
        <v>112890.81</v>
      </c>
      <c r="I1561">
        <v>112890.81</v>
      </c>
      <c r="J1561" s="5"/>
      <c r="L1561" s="80">
        <v>43097</v>
      </c>
      <c r="M1561" s="28">
        <v>4438.37</v>
      </c>
      <c r="N1561" s="28">
        <v>4459.09</v>
      </c>
      <c r="O1561" s="28">
        <v>4420.33</v>
      </c>
      <c r="P1561" s="81">
        <v>4450.3999999999996</v>
      </c>
    </row>
    <row r="1562" spans="5:16" x14ac:dyDescent="0.25">
      <c r="E1562" s="78">
        <v>43062</v>
      </c>
      <c r="F1562">
        <v>113780.67</v>
      </c>
      <c r="G1562">
        <v>113925.18</v>
      </c>
      <c r="H1562">
        <v>112655.03</v>
      </c>
      <c r="I1562">
        <v>113613.34</v>
      </c>
      <c r="J1562" s="5"/>
      <c r="L1562" s="80">
        <v>43096</v>
      </c>
      <c r="M1562" s="28">
        <v>4438.97</v>
      </c>
      <c r="N1562" s="28">
        <v>4461.8</v>
      </c>
      <c r="O1562" s="28">
        <v>4424.2</v>
      </c>
      <c r="P1562" s="81">
        <v>4452.3999999999996</v>
      </c>
    </row>
    <row r="1563" spans="5:16" x14ac:dyDescent="0.25">
      <c r="E1563" s="78">
        <v>43061</v>
      </c>
      <c r="F1563">
        <v>114039.26</v>
      </c>
      <c r="G1563">
        <v>114655.32</v>
      </c>
      <c r="H1563">
        <v>113362.36</v>
      </c>
      <c r="I1563">
        <v>113811.09</v>
      </c>
      <c r="J1563" s="5"/>
      <c r="L1563" s="80">
        <v>43095</v>
      </c>
      <c r="M1563" s="28">
        <v>4471.88</v>
      </c>
      <c r="N1563" s="28">
        <v>4475.91</v>
      </c>
      <c r="O1563" s="28">
        <v>4440.99</v>
      </c>
      <c r="P1563" s="81">
        <v>4446.3599999999997</v>
      </c>
    </row>
    <row r="1564" spans="5:16" x14ac:dyDescent="0.25">
      <c r="E1564" s="78">
        <v>43060</v>
      </c>
      <c r="F1564">
        <v>113058.13</v>
      </c>
      <c r="G1564">
        <v>114738.98</v>
      </c>
      <c r="H1564">
        <v>112921.23</v>
      </c>
      <c r="I1564">
        <v>113697.01</v>
      </c>
      <c r="J1564" s="5"/>
      <c r="L1564" s="80">
        <v>43091</v>
      </c>
      <c r="M1564" s="28">
        <v>4441.66</v>
      </c>
      <c r="N1564" s="28">
        <v>4485.9799999999996</v>
      </c>
      <c r="O1564" s="28">
        <v>4438.3</v>
      </c>
      <c r="P1564" s="81">
        <v>4481.95</v>
      </c>
    </row>
    <row r="1565" spans="5:16" x14ac:dyDescent="0.25">
      <c r="E1565" s="78">
        <v>43056</v>
      </c>
      <c r="F1565">
        <v>110730.8</v>
      </c>
      <c r="G1565">
        <v>112540.95</v>
      </c>
      <c r="H1565">
        <v>110540.66</v>
      </c>
      <c r="I1565">
        <v>112099.82</v>
      </c>
      <c r="J1565" s="5"/>
      <c r="L1565" s="80">
        <v>43090</v>
      </c>
      <c r="M1565" s="28">
        <v>4425.54</v>
      </c>
      <c r="N1565" s="28">
        <v>4457.78</v>
      </c>
      <c r="O1565" s="28">
        <v>4423.53</v>
      </c>
      <c r="P1565" s="81">
        <v>4446.3599999999997</v>
      </c>
    </row>
    <row r="1566" spans="5:16" x14ac:dyDescent="0.25">
      <c r="E1566" s="78">
        <v>43055</v>
      </c>
      <c r="F1566">
        <v>108890.23</v>
      </c>
      <c r="G1566">
        <v>111445.73</v>
      </c>
      <c r="H1566">
        <v>108563.19</v>
      </c>
      <c r="I1566">
        <v>110738.4</v>
      </c>
      <c r="J1566" s="5"/>
      <c r="L1566" s="80">
        <v>43089</v>
      </c>
      <c r="M1566" s="28">
        <v>4418.83</v>
      </c>
      <c r="N1566" s="28">
        <v>4434.9399999999996</v>
      </c>
      <c r="O1566" s="28">
        <v>4410.1000000000004</v>
      </c>
      <c r="P1566" s="81">
        <v>4432.26</v>
      </c>
    </row>
    <row r="1567" spans="5:16" x14ac:dyDescent="0.25">
      <c r="E1567" s="78">
        <v>43053</v>
      </c>
      <c r="F1567">
        <v>111187.14</v>
      </c>
      <c r="G1567">
        <v>111453.34</v>
      </c>
      <c r="H1567">
        <v>108000.37</v>
      </c>
      <c r="I1567">
        <v>108494.73</v>
      </c>
      <c r="J1567" s="5"/>
      <c r="L1567" s="80">
        <v>43088</v>
      </c>
      <c r="M1567" s="28">
        <v>4434.2700000000004</v>
      </c>
      <c r="N1567" s="28">
        <v>4446.3599999999997</v>
      </c>
      <c r="O1567" s="28">
        <v>4413.45</v>
      </c>
      <c r="P1567" s="81">
        <v>4422.8500000000004</v>
      </c>
    </row>
    <row r="1568" spans="5:16" x14ac:dyDescent="0.25">
      <c r="E1568" s="78">
        <v>43052</v>
      </c>
      <c r="F1568">
        <v>110342.91</v>
      </c>
      <c r="G1568">
        <v>111400.1</v>
      </c>
      <c r="H1568">
        <v>109688.82</v>
      </c>
      <c r="I1568">
        <v>110882.91</v>
      </c>
      <c r="J1568" s="5"/>
      <c r="L1568" s="80">
        <v>43087</v>
      </c>
      <c r="M1568" s="28">
        <v>4434.9399999999996</v>
      </c>
      <c r="N1568" s="28">
        <v>4438.3</v>
      </c>
      <c r="O1568" s="28">
        <v>4408.08</v>
      </c>
      <c r="P1568" s="81">
        <v>4426.21</v>
      </c>
    </row>
    <row r="1569" spans="5:16" x14ac:dyDescent="0.25">
      <c r="E1569" s="78">
        <v>43049</v>
      </c>
      <c r="F1569">
        <v>111346.86</v>
      </c>
      <c r="G1569">
        <v>111787.99</v>
      </c>
      <c r="H1569">
        <v>109977.84</v>
      </c>
      <c r="I1569">
        <v>110662.35</v>
      </c>
      <c r="J1569" s="5"/>
      <c r="L1569" s="80">
        <v>43084</v>
      </c>
      <c r="M1569" s="28">
        <v>4486.6499999999996</v>
      </c>
      <c r="N1569" s="28">
        <v>4488</v>
      </c>
      <c r="O1569" s="28">
        <v>4430.24</v>
      </c>
      <c r="P1569" s="81">
        <v>4430.24</v>
      </c>
    </row>
    <row r="1570" spans="5:16" x14ac:dyDescent="0.25">
      <c r="E1570" s="78">
        <v>43048</v>
      </c>
      <c r="F1570">
        <v>113620.95</v>
      </c>
      <c r="G1570">
        <v>113765.46</v>
      </c>
      <c r="H1570">
        <v>111308.83</v>
      </c>
      <c r="I1570">
        <v>111628.27</v>
      </c>
      <c r="J1570" s="5"/>
      <c r="L1570" s="80">
        <v>43083</v>
      </c>
      <c r="M1570" s="28">
        <v>4465.83</v>
      </c>
      <c r="N1570" s="28">
        <v>4501.43</v>
      </c>
      <c r="O1570" s="28">
        <v>4452.3999999999996</v>
      </c>
      <c r="P1570" s="81">
        <v>4494.71</v>
      </c>
    </row>
    <row r="1571" spans="5:16" x14ac:dyDescent="0.25">
      <c r="E1571" s="78">
        <v>43047</v>
      </c>
      <c r="F1571">
        <v>111415.31</v>
      </c>
      <c r="G1571">
        <v>114107.71</v>
      </c>
      <c r="H1571">
        <v>111126.29</v>
      </c>
      <c r="I1571">
        <v>113856.72</v>
      </c>
      <c r="J1571" s="5"/>
      <c r="L1571" s="80">
        <v>43082</v>
      </c>
      <c r="M1571" s="28">
        <v>4429.57</v>
      </c>
      <c r="N1571" s="28">
        <v>4482.62</v>
      </c>
      <c r="O1571" s="28">
        <v>4422.8500000000004</v>
      </c>
      <c r="P1571" s="81">
        <v>4452.3999999999996</v>
      </c>
    </row>
    <row r="1572" spans="5:16" x14ac:dyDescent="0.25">
      <c r="E1572" s="78">
        <v>43046</v>
      </c>
      <c r="F1572">
        <v>113628.55</v>
      </c>
      <c r="G1572">
        <v>113666.58</v>
      </c>
      <c r="H1572">
        <v>110753.62</v>
      </c>
      <c r="I1572">
        <v>110860.09</v>
      </c>
      <c r="J1572" s="5"/>
      <c r="L1572" s="80">
        <v>43081</v>
      </c>
      <c r="M1572" s="28">
        <v>4443</v>
      </c>
      <c r="N1572" s="28">
        <v>4485.9799999999996</v>
      </c>
      <c r="O1572" s="28">
        <v>4437.63</v>
      </c>
      <c r="P1572" s="81">
        <v>4449.05</v>
      </c>
    </row>
    <row r="1573" spans="5:16" x14ac:dyDescent="0.25">
      <c r="E1573" s="78">
        <v>43045</v>
      </c>
      <c r="F1573">
        <v>113780.67</v>
      </c>
      <c r="G1573">
        <v>114008.84</v>
      </c>
      <c r="H1573">
        <v>112982.07</v>
      </c>
      <c r="I1573">
        <v>113818.7</v>
      </c>
      <c r="J1573" s="5"/>
      <c r="L1573" s="80">
        <v>43080</v>
      </c>
      <c r="M1573" s="28">
        <v>4424.2</v>
      </c>
      <c r="N1573" s="28">
        <v>4449.72</v>
      </c>
      <c r="O1573" s="28">
        <v>4404.72</v>
      </c>
      <c r="P1573" s="81">
        <v>4447.7</v>
      </c>
    </row>
    <row r="1574" spans="5:16" x14ac:dyDescent="0.25">
      <c r="E1574" s="78">
        <v>43042</v>
      </c>
      <c r="F1574">
        <v>113400.38</v>
      </c>
      <c r="G1574">
        <v>113773.06</v>
      </c>
      <c r="H1574">
        <v>111886.86</v>
      </c>
      <c r="I1574">
        <v>113217.85</v>
      </c>
      <c r="J1574" s="5"/>
      <c r="L1574" s="80">
        <v>43077</v>
      </c>
      <c r="M1574" s="28">
        <v>4410.1000000000004</v>
      </c>
      <c r="N1574" s="28">
        <v>4457.1000000000004</v>
      </c>
      <c r="O1574" s="28">
        <v>4395.99</v>
      </c>
      <c r="P1574" s="81">
        <v>4430.91</v>
      </c>
    </row>
    <row r="1575" spans="5:16" x14ac:dyDescent="0.25">
      <c r="E1575" s="78">
        <v>43040</v>
      </c>
      <c r="F1575">
        <v>114617.29</v>
      </c>
      <c r="G1575">
        <v>115324.62</v>
      </c>
      <c r="H1575">
        <v>112921.23</v>
      </c>
      <c r="I1575">
        <v>112921.23</v>
      </c>
      <c r="J1575" s="5"/>
      <c r="L1575" s="80">
        <v>43076</v>
      </c>
      <c r="M1575" s="28">
        <v>4373.83</v>
      </c>
      <c r="N1575" s="28">
        <v>4467.8500000000004</v>
      </c>
      <c r="O1575" s="28">
        <v>4371.82</v>
      </c>
      <c r="P1575" s="81">
        <v>4430.24</v>
      </c>
    </row>
    <row r="1576" spans="5:16" x14ac:dyDescent="0.25">
      <c r="E1576" s="78">
        <v>43039</v>
      </c>
      <c r="F1576">
        <v>114845.46</v>
      </c>
      <c r="G1576">
        <v>115142.08</v>
      </c>
      <c r="H1576">
        <v>113560.1</v>
      </c>
      <c r="I1576">
        <v>113704.61</v>
      </c>
      <c r="J1576" s="5"/>
      <c r="L1576" s="80">
        <v>43075</v>
      </c>
      <c r="M1576" s="28">
        <v>4369.13</v>
      </c>
      <c r="N1576" s="28">
        <v>4374.5</v>
      </c>
      <c r="O1576" s="28">
        <v>4342.9399999999996</v>
      </c>
      <c r="P1576" s="81">
        <v>4356.37</v>
      </c>
    </row>
    <row r="1577" spans="5:16" x14ac:dyDescent="0.25">
      <c r="E1577" s="78">
        <v>43038</v>
      </c>
      <c r="F1577">
        <v>116077.58</v>
      </c>
      <c r="G1577">
        <v>116191.66</v>
      </c>
      <c r="H1577">
        <v>113773.06</v>
      </c>
      <c r="I1577">
        <v>114624.9</v>
      </c>
      <c r="J1577" s="5"/>
      <c r="L1577" s="80">
        <v>43074</v>
      </c>
      <c r="M1577" s="28">
        <v>4369.8</v>
      </c>
      <c r="N1577" s="28">
        <v>4371.1499999999996</v>
      </c>
      <c r="O1577" s="28">
        <v>4336.22</v>
      </c>
      <c r="P1577" s="81">
        <v>4364.43</v>
      </c>
    </row>
    <row r="1578" spans="5:16" x14ac:dyDescent="0.25">
      <c r="E1578" s="78">
        <v>43035</v>
      </c>
      <c r="F1578">
        <v>116876.17</v>
      </c>
      <c r="G1578">
        <v>117591.1</v>
      </c>
      <c r="H1578">
        <v>115872.22</v>
      </c>
      <c r="I1578">
        <v>116389.41</v>
      </c>
      <c r="J1578" s="5"/>
      <c r="L1578" s="80">
        <v>43073</v>
      </c>
      <c r="M1578" s="28">
        <v>4389.95</v>
      </c>
      <c r="N1578" s="28">
        <v>4393.3100000000004</v>
      </c>
      <c r="O1578" s="28">
        <v>4365.1000000000004</v>
      </c>
      <c r="P1578" s="81">
        <v>4368.46</v>
      </c>
    </row>
    <row r="1579" spans="5:16" x14ac:dyDescent="0.25">
      <c r="E1579" s="78">
        <v>43034</v>
      </c>
      <c r="F1579">
        <v>117986.6</v>
      </c>
      <c r="G1579">
        <v>118275.61</v>
      </c>
      <c r="H1579">
        <v>116229.69</v>
      </c>
      <c r="I1579">
        <v>116632.79</v>
      </c>
      <c r="J1579" s="5"/>
      <c r="L1579" s="80">
        <v>43070</v>
      </c>
      <c r="M1579" s="28">
        <v>4416.1400000000003</v>
      </c>
      <c r="N1579" s="28">
        <v>4424.87</v>
      </c>
      <c r="O1579" s="28">
        <v>4375.8500000000004</v>
      </c>
      <c r="P1579" s="81">
        <v>4388.6099999999997</v>
      </c>
    </row>
    <row r="1580" spans="5:16" x14ac:dyDescent="0.25">
      <c r="E1580" s="78">
        <v>43033</v>
      </c>
      <c r="F1580">
        <v>117446.6</v>
      </c>
      <c r="G1580">
        <v>118039.84</v>
      </c>
      <c r="H1580">
        <v>115621.24</v>
      </c>
      <c r="I1580">
        <v>117651.95</v>
      </c>
      <c r="J1580" s="5"/>
      <c r="L1580" s="80">
        <v>43069</v>
      </c>
      <c r="M1580" s="28">
        <v>4367.79</v>
      </c>
      <c r="N1580" s="28">
        <v>4429.57</v>
      </c>
      <c r="O1580" s="28">
        <v>4360.3999999999996</v>
      </c>
      <c r="P1580" s="81">
        <v>4408.08</v>
      </c>
    </row>
    <row r="1581" spans="5:16" x14ac:dyDescent="0.25">
      <c r="E1581" s="78">
        <v>43032</v>
      </c>
      <c r="F1581">
        <v>115986.31</v>
      </c>
      <c r="G1581">
        <v>117362.93</v>
      </c>
      <c r="H1581">
        <v>115788.56</v>
      </c>
      <c r="I1581">
        <v>117279.27</v>
      </c>
      <c r="J1581" s="5"/>
      <c r="L1581" s="80">
        <v>43068</v>
      </c>
      <c r="M1581" s="28">
        <v>4335.41</v>
      </c>
      <c r="N1581" s="28">
        <v>4377.87</v>
      </c>
      <c r="O1581" s="28">
        <v>4316.54</v>
      </c>
      <c r="P1581" s="81">
        <v>4374.5</v>
      </c>
    </row>
    <row r="1582" spans="5:16" x14ac:dyDescent="0.25">
      <c r="E1582" s="78">
        <v>43031</v>
      </c>
      <c r="F1582">
        <v>117583.5</v>
      </c>
      <c r="G1582">
        <v>117583.5</v>
      </c>
      <c r="H1582">
        <v>115552.79</v>
      </c>
      <c r="I1582">
        <v>115788.56</v>
      </c>
      <c r="J1582" s="5"/>
      <c r="L1582" s="80">
        <v>43067</v>
      </c>
      <c r="M1582" s="28">
        <v>4359.67</v>
      </c>
      <c r="N1582" s="28">
        <v>4359.67</v>
      </c>
      <c r="O1582" s="28">
        <v>4317.88</v>
      </c>
      <c r="P1582" s="81">
        <v>4332.71</v>
      </c>
    </row>
    <row r="1583" spans="5:16" x14ac:dyDescent="0.25">
      <c r="E1583" s="78">
        <v>43028</v>
      </c>
      <c r="F1583">
        <v>117697.58</v>
      </c>
      <c r="G1583">
        <v>118268.01</v>
      </c>
      <c r="H1583">
        <v>117127.16</v>
      </c>
      <c r="I1583">
        <v>117127.16</v>
      </c>
      <c r="J1583" s="5"/>
      <c r="L1583" s="80">
        <v>43066</v>
      </c>
      <c r="M1583" s="28">
        <v>4343.5</v>
      </c>
      <c r="N1583" s="28">
        <v>4359.67</v>
      </c>
      <c r="O1583" s="28">
        <v>4334.7299999999996</v>
      </c>
      <c r="P1583" s="81">
        <v>4352.93</v>
      </c>
    </row>
    <row r="1584" spans="5:16" x14ac:dyDescent="0.25">
      <c r="E1584" s="78">
        <v>43027</v>
      </c>
      <c r="F1584">
        <v>117127.16</v>
      </c>
      <c r="G1584">
        <v>117271.67</v>
      </c>
      <c r="H1584">
        <v>115712.51</v>
      </c>
      <c r="I1584">
        <v>117188</v>
      </c>
      <c r="J1584" s="5"/>
      <c r="L1584" s="80">
        <v>43063</v>
      </c>
      <c r="M1584" s="28">
        <v>4358.33</v>
      </c>
      <c r="N1584" s="28">
        <v>4365.07</v>
      </c>
      <c r="O1584" s="28">
        <v>4345.5200000000004</v>
      </c>
      <c r="P1584" s="81">
        <v>4361.0200000000004</v>
      </c>
    </row>
    <row r="1585" spans="5:16" x14ac:dyDescent="0.25">
      <c r="E1585" s="78">
        <v>43026</v>
      </c>
      <c r="F1585">
        <v>117553.08</v>
      </c>
      <c r="G1585">
        <v>118017.02</v>
      </c>
      <c r="H1585">
        <v>116853.35</v>
      </c>
      <c r="I1585">
        <v>117788.85</v>
      </c>
      <c r="J1585" s="5"/>
      <c r="L1585" s="80">
        <v>43062</v>
      </c>
      <c r="M1585" s="28">
        <v>4354.28</v>
      </c>
      <c r="N1585" s="28">
        <v>4375.18</v>
      </c>
      <c r="O1585" s="28">
        <v>4343.5</v>
      </c>
      <c r="P1585" s="81">
        <v>4346.87</v>
      </c>
    </row>
    <row r="1586" spans="5:16" x14ac:dyDescent="0.25">
      <c r="E1586" s="78">
        <v>43025</v>
      </c>
      <c r="F1586">
        <v>117688.72</v>
      </c>
      <c r="G1586">
        <v>117987.79</v>
      </c>
      <c r="H1586">
        <v>116630.46</v>
      </c>
      <c r="I1586">
        <v>116914.2</v>
      </c>
      <c r="J1586" s="5"/>
      <c r="L1586" s="80">
        <v>43061</v>
      </c>
      <c r="M1586" s="28">
        <v>4387.3100000000004</v>
      </c>
      <c r="N1586" s="28">
        <v>4404.83</v>
      </c>
      <c r="O1586" s="28">
        <v>4346.1899999999996</v>
      </c>
      <c r="P1586" s="81">
        <v>4350.24</v>
      </c>
    </row>
    <row r="1587" spans="5:16" x14ac:dyDescent="0.25">
      <c r="E1587" s="78">
        <v>43024</v>
      </c>
      <c r="F1587">
        <v>118555.26</v>
      </c>
      <c r="G1587">
        <v>118754.64</v>
      </c>
      <c r="H1587">
        <v>117443.33</v>
      </c>
      <c r="I1587">
        <v>117788.41</v>
      </c>
      <c r="J1587" s="5"/>
      <c r="L1587" s="80">
        <v>43060</v>
      </c>
      <c r="M1587" s="28">
        <v>4392.03</v>
      </c>
      <c r="N1587" s="28">
        <v>4406.8599999999997</v>
      </c>
      <c r="O1587" s="28">
        <v>4372.4799999999996</v>
      </c>
      <c r="P1587" s="81">
        <v>4396.75</v>
      </c>
    </row>
    <row r="1588" spans="5:16" x14ac:dyDescent="0.25">
      <c r="E1588" s="78">
        <v>43021</v>
      </c>
      <c r="F1588">
        <v>118095.15</v>
      </c>
      <c r="G1588">
        <v>118946.36</v>
      </c>
      <c r="H1588">
        <v>117811.42</v>
      </c>
      <c r="I1588">
        <v>118102.82</v>
      </c>
      <c r="J1588" s="5"/>
      <c r="L1588" s="80">
        <v>43056</v>
      </c>
      <c r="M1588" s="28">
        <v>4421.6899999999996</v>
      </c>
      <c r="N1588" s="28">
        <v>4439.21</v>
      </c>
      <c r="O1588" s="28">
        <v>4396.07</v>
      </c>
      <c r="P1588" s="81">
        <v>4397.42</v>
      </c>
    </row>
    <row r="1589" spans="5:16" x14ac:dyDescent="0.25">
      <c r="E1589" s="78">
        <v>43019</v>
      </c>
      <c r="F1589">
        <v>117865.1</v>
      </c>
      <c r="G1589">
        <v>118309.87</v>
      </c>
      <c r="H1589">
        <v>117220.94</v>
      </c>
      <c r="I1589">
        <v>117757.74</v>
      </c>
      <c r="J1589" s="5"/>
      <c r="L1589" s="80">
        <v>43055</v>
      </c>
      <c r="M1589" s="28">
        <v>4464.1499999999996</v>
      </c>
      <c r="N1589" s="28">
        <v>4470.22</v>
      </c>
      <c r="O1589" s="28">
        <v>4414.2700000000004</v>
      </c>
      <c r="P1589" s="81">
        <v>4421.6899999999996</v>
      </c>
    </row>
    <row r="1590" spans="5:16" x14ac:dyDescent="0.25">
      <c r="E1590" s="78">
        <v>43018</v>
      </c>
      <c r="F1590">
        <v>117159.59</v>
      </c>
      <c r="G1590">
        <v>118355.88</v>
      </c>
      <c r="H1590">
        <v>116868.19</v>
      </c>
      <c r="I1590">
        <v>117865.1</v>
      </c>
      <c r="J1590" s="5"/>
      <c r="L1590" s="80">
        <v>43053</v>
      </c>
      <c r="M1590" s="28">
        <v>4424.38</v>
      </c>
      <c r="N1590" s="28">
        <v>4478.9799999999996</v>
      </c>
      <c r="O1590" s="28">
        <v>4412.92</v>
      </c>
      <c r="P1590" s="81">
        <v>4474.26</v>
      </c>
    </row>
    <row r="1591" spans="5:16" x14ac:dyDescent="0.25">
      <c r="E1591" s="78">
        <v>43017</v>
      </c>
      <c r="F1591">
        <v>117343.64</v>
      </c>
      <c r="G1591">
        <v>117404.98</v>
      </c>
      <c r="H1591">
        <v>115472.52</v>
      </c>
      <c r="I1591">
        <v>116776.17</v>
      </c>
      <c r="J1591" s="5"/>
      <c r="L1591" s="80">
        <v>43052</v>
      </c>
      <c r="M1591" s="28">
        <v>4435.17</v>
      </c>
      <c r="N1591" s="28">
        <v>4458.76</v>
      </c>
      <c r="O1591" s="28">
        <v>4425.7299999999996</v>
      </c>
      <c r="P1591" s="81">
        <v>4429.7700000000004</v>
      </c>
    </row>
    <row r="1592" spans="5:16" x14ac:dyDescent="0.25">
      <c r="E1592" s="78">
        <v>43014</v>
      </c>
      <c r="F1592">
        <v>117543.02</v>
      </c>
      <c r="G1592">
        <v>118049.14</v>
      </c>
      <c r="H1592">
        <v>116124.34</v>
      </c>
      <c r="I1592">
        <v>116806.84</v>
      </c>
      <c r="J1592" s="5"/>
      <c r="L1592" s="80">
        <v>43049</v>
      </c>
      <c r="M1592" s="28">
        <v>4396.75</v>
      </c>
      <c r="N1592" s="28">
        <v>4437.8599999999997</v>
      </c>
      <c r="O1592" s="28">
        <v>4392.7</v>
      </c>
      <c r="P1592" s="81">
        <v>4428.43</v>
      </c>
    </row>
    <row r="1593" spans="5:16" x14ac:dyDescent="0.25">
      <c r="E1593" s="78">
        <v>43013</v>
      </c>
      <c r="F1593">
        <v>118087.48</v>
      </c>
      <c r="G1593">
        <v>120042.95</v>
      </c>
      <c r="H1593">
        <v>117366.64</v>
      </c>
      <c r="I1593">
        <v>117543.02</v>
      </c>
      <c r="J1593" s="5"/>
      <c r="L1593" s="80">
        <v>43048</v>
      </c>
      <c r="M1593" s="28">
        <v>4393.38</v>
      </c>
      <c r="N1593" s="28">
        <v>4413.6000000000004</v>
      </c>
      <c r="O1593" s="28">
        <v>4373.1499999999996</v>
      </c>
      <c r="P1593" s="81">
        <v>4394.72</v>
      </c>
    </row>
    <row r="1594" spans="5:16" x14ac:dyDescent="0.25">
      <c r="E1594" s="78">
        <v>43012</v>
      </c>
      <c r="F1594">
        <v>117964.79</v>
      </c>
      <c r="G1594">
        <v>118585.94</v>
      </c>
      <c r="H1594">
        <v>117543.02</v>
      </c>
      <c r="I1594">
        <v>117819.08</v>
      </c>
      <c r="J1594" s="5"/>
      <c r="L1594" s="80">
        <v>43047</v>
      </c>
      <c r="M1594" s="28">
        <v>4414.95</v>
      </c>
      <c r="N1594" s="28">
        <v>4417.6400000000003</v>
      </c>
      <c r="O1594" s="28">
        <v>4380.57</v>
      </c>
      <c r="P1594" s="81">
        <v>4398.7700000000004</v>
      </c>
    </row>
    <row r="1595" spans="5:16" x14ac:dyDescent="0.25">
      <c r="E1595" s="78">
        <v>43011</v>
      </c>
      <c r="F1595">
        <v>114874.37</v>
      </c>
      <c r="G1595">
        <v>118340.54</v>
      </c>
      <c r="H1595">
        <v>114513.95</v>
      </c>
      <c r="I1595">
        <v>118256.19</v>
      </c>
      <c r="J1595" s="5"/>
      <c r="L1595" s="80">
        <v>43046</v>
      </c>
      <c r="M1595" s="28">
        <v>4414.95</v>
      </c>
      <c r="N1595" s="28">
        <v>4445.28</v>
      </c>
      <c r="O1595" s="28">
        <v>4400.12</v>
      </c>
      <c r="P1595" s="81">
        <v>4423.03</v>
      </c>
    </row>
    <row r="1596" spans="5:16" x14ac:dyDescent="0.25">
      <c r="E1596" s="78">
        <v>43010</v>
      </c>
      <c r="F1596">
        <v>114728.67</v>
      </c>
      <c r="G1596">
        <v>114774.68</v>
      </c>
      <c r="H1596">
        <v>113570.73</v>
      </c>
      <c r="I1596">
        <v>114337.58</v>
      </c>
      <c r="J1596" s="5"/>
      <c r="L1596" s="80">
        <v>43045</v>
      </c>
      <c r="M1596" s="28">
        <v>4467.5200000000004</v>
      </c>
      <c r="N1596" s="28">
        <v>4468.87</v>
      </c>
      <c r="O1596" s="28">
        <v>4392.7</v>
      </c>
      <c r="P1596" s="81">
        <v>4394.72</v>
      </c>
    </row>
    <row r="1597" spans="5:16" x14ac:dyDescent="0.25">
      <c r="E1597" s="78">
        <v>43007</v>
      </c>
      <c r="F1597">
        <v>113363.68</v>
      </c>
      <c r="G1597">
        <v>114736.34</v>
      </c>
      <c r="H1597">
        <v>113302.33</v>
      </c>
      <c r="I1597">
        <v>114414.26</v>
      </c>
      <c r="J1597" s="5"/>
      <c r="L1597" s="80">
        <v>43042</v>
      </c>
      <c r="M1597" s="28">
        <v>4418.99</v>
      </c>
      <c r="N1597" s="28">
        <v>4510.66</v>
      </c>
      <c r="O1597" s="28">
        <v>4398.09</v>
      </c>
      <c r="P1597" s="81">
        <v>4485.04</v>
      </c>
    </row>
    <row r="1598" spans="5:16" x14ac:dyDescent="0.25">
      <c r="E1598" s="78">
        <v>43006</v>
      </c>
      <c r="F1598">
        <v>113463.37</v>
      </c>
      <c r="G1598">
        <v>113977.16</v>
      </c>
      <c r="H1598">
        <v>112788.54</v>
      </c>
      <c r="I1598">
        <v>112888.23</v>
      </c>
      <c r="J1598" s="5"/>
      <c r="L1598" s="80">
        <v>43040</v>
      </c>
      <c r="M1598" s="28">
        <v>4424.38</v>
      </c>
      <c r="N1598" s="28">
        <v>4455.3900000000003</v>
      </c>
      <c r="O1598" s="28">
        <v>4406.8599999999997</v>
      </c>
      <c r="P1598" s="81">
        <v>4421.6899999999996</v>
      </c>
    </row>
    <row r="1599" spans="5:16" x14ac:dyDescent="0.25">
      <c r="E1599" s="78">
        <v>43005</v>
      </c>
      <c r="F1599">
        <v>114414.26</v>
      </c>
      <c r="G1599">
        <v>115073.76</v>
      </c>
      <c r="H1599">
        <v>112589.16</v>
      </c>
      <c r="I1599">
        <v>113494.04</v>
      </c>
      <c r="J1599" s="5"/>
      <c r="L1599" s="80">
        <v>43039</v>
      </c>
      <c r="M1599" s="28">
        <v>4450</v>
      </c>
      <c r="N1599" s="28">
        <v>4468.87</v>
      </c>
      <c r="O1599" s="28">
        <v>4418.32</v>
      </c>
      <c r="P1599" s="81">
        <v>4427.08</v>
      </c>
    </row>
    <row r="1600" spans="5:16" x14ac:dyDescent="0.25">
      <c r="E1600" s="78">
        <v>43004</v>
      </c>
      <c r="F1600">
        <v>114797.69</v>
      </c>
      <c r="G1600">
        <v>115541.54</v>
      </c>
      <c r="H1600">
        <v>114260.89</v>
      </c>
      <c r="I1600">
        <v>114291.57</v>
      </c>
      <c r="J1600" s="5"/>
      <c r="L1600" s="80">
        <v>43038</v>
      </c>
      <c r="M1600" s="28">
        <v>4383.0600000000004</v>
      </c>
      <c r="N1600" s="28">
        <v>4449.32</v>
      </c>
      <c r="O1600" s="28">
        <v>4375.62</v>
      </c>
      <c r="P1600" s="81">
        <v>4448.6499999999996</v>
      </c>
    </row>
    <row r="1601" spans="5:16" x14ac:dyDescent="0.25">
      <c r="E1601" s="78">
        <v>43003</v>
      </c>
      <c r="F1601">
        <v>115848.28</v>
      </c>
      <c r="G1601">
        <v>116224.03</v>
      </c>
      <c r="H1601">
        <v>114475.61</v>
      </c>
      <c r="I1601">
        <v>114513.95</v>
      </c>
      <c r="J1601" s="5"/>
      <c r="L1601" s="80">
        <v>43035</v>
      </c>
      <c r="M1601" s="28">
        <v>4451.3500000000004</v>
      </c>
      <c r="N1601" s="28">
        <v>4468.26</v>
      </c>
      <c r="O1601" s="28">
        <v>4375.62</v>
      </c>
      <c r="P1601" s="81">
        <v>4379</v>
      </c>
    </row>
    <row r="1602" spans="5:16" x14ac:dyDescent="0.25">
      <c r="E1602" s="78">
        <v>43000</v>
      </c>
      <c r="F1602">
        <v>116323.72</v>
      </c>
      <c r="G1602">
        <v>116776.17</v>
      </c>
      <c r="H1602">
        <v>115625.89</v>
      </c>
      <c r="I1602">
        <v>115986.31</v>
      </c>
      <c r="J1602" s="5"/>
      <c r="L1602" s="80">
        <v>43034</v>
      </c>
      <c r="M1602" s="28">
        <v>4368.18</v>
      </c>
      <c r="N1602" s="28">
        <v>4462.8500000000004</v>
      </c>
      <c r="O1602" s="28">
        <v>4368.18</v>
      </c>
      <c r="P1602" s="81">
        <v>4452.03</v>
      </c>
    </row>
    <row r="1603" spans="5:16" x14ac:dyDescent="0.25">
      <c r="E1603" s="78">
        <v>42999</v>
      </c>
      <c r="F1603">
        <v>117013.89</v>
      </c>
      <c r="G1603">
        <v>117773.07</v>
      </c>
      <c r="H1603">
        <v>116032.32000000001</v>
      </c>
      <c r="I1603">
        <v>116561.45</v>
      </c>
      <c r="J1603" s="5"/>
      <c r="L1603" s="80">
        <v>43033</v>
      </c>
      <c r="M1603" s="28">
        <v>4388.47</v>
      </c>
      <c r="N1603" s="28">
        <v>4411.46</v>
      </c>
      <c r="O1603" s="28">
        <v>4369.53</v>
      </c>
      <c r="P1603" s="81">
        <v>4375.62</v>
      </c>
    </row>
    <row r="1604" spans="5:16" x14ac:dyDescent="0.25">
      <c r="E1604" s="78">
        <v>42998</v>
      </c>
      <c r="F1604">
        <v>117474</v>
      </c>
      <c r="G1604">
        <v>117895.77</v>
      </c>
      <c r="H1604">
        <v>115717.91</v>
      </c>
      <c r="I1604">
        <v>117251.61</v>
      </c>
      <c r="J1604" s="5"/>
      <c r="L1604" s="80">
        <v>43032</v>
      </c>
      <c r="M1604" s="28">
        <v>4376.29</v>
      </c>
      <c r="N1604" s="28">
        <v>4422.95</v>
      </c>
      <c r="O1604" s="28">
        <v>4365.4799999999996</v>
      </c>
      <c r="P1604" s="81">
        <v>4391.8500000000004</v>
      </c>
    </row>
    <row r="1605" spans="5:16" x14ac:dyDescent="0.25">
      <c r="E1605" s="78">
        <v>42997</v>
      </c>
      <c r="F1605">
        <v>117251.61</v>
      </c>
      <c r="G1605">
        <v>117727.06</v>
      </c>
      <c r="H1605">
        <v>116139.68</v>
      </c>
      <c r="I1605">
        <v>117328.3</v>
      </c>
      <c r="J1605" s="5"/>
      <c r="L1605" s="80">
        <v>43031</v>
      </c>
      <c r="M1605" s="28">
        <v>4325.58</v>
      </c>
      <c r="N1605" s="28">
        <v>4386.4399999999996</v>
      </c>
      <c r="O1605" s="28">
        <v>4318.82</v>
      </c>
      <c r="P1605" s="81">
        <v>4384.41</v>
      </c>
    </row>
    <row r="1606" spans="5:16" x14ac:dyDescent="0.25">
      <c r="E1606" s="78">
        <v>42996</v>
      </c>
      <c r="F1606">
        <v>117082.91</v>
      </c>
      <c r="G1606">
        <v>117964.79</v>
      </c>
      <c r="H1606">
        <v>116645.8</v>
      </c>
      <c r="I1606">
        <v>117251.61</v>
      </c>
      <c r="J1606" s="5"/>
      <c r="L1606" s="80">
        <v>43028</v>
      </c>
      <c r="M1606" s="28">
        <v>4310.03</v>
      </c>
      <c r="N1606" s="28">
        <v>4330.99</v>
      </c>
      <c r="O1606" s="28">
        <v>4295.83</v>
      </c>
      <c r="P1606" s="81">
        <v>4323.55</v>
      </c>
    </row>
    <row r="1607" spans="5:16" x14ac:dyDescent="0.25">
      <c r="E1607" s="78">
        <v>42993</v>
      </c>
      <c r="F1607">
        <v>115027.74</v>
      </c>
      <c r="G1607">
        <v>117151.92</v>
      </c>
      <c r="H1607">
        <v>114828.36</v>
      </c>
      <c r="I1607">
        <v>117113.58</v>
      </c>
      <c r="J1607" s="5"/>
      <c r="L1607" s="80">
        <v>43027</v>
      </c>
      <c r="M1607" s="28">
        <v>4284.33</v>
      </c>
      <c r="N1607" s="28">
        <v>4306.6499999999996</v>
      </c>
      <c r="O1607" s="28">
        <v>4284.33</v>
      </c>
      <c r="P1607" s="81">
        <v>4289.74</v>
      </c>
    </row>
    <row r="1608" spans="5:16" x14ac:dyDescent="0.25">
      <c r="E1608" s="78">
        <v>42992</v>
      </c>
      <c r="F1608">
        <v>115319.15</v>
      </c>
      <c r="G1608">
        <v>115786.93</v>
      </c>
      <c r="H1608">
        <v>114882.04</v>
      </c>
      <c r="I1608">
        <v>115066.09</v>
      </c>
      <c r="J1608" s="5"/>
      <c r="L1608" s="80">
        <v>43026</v>
      </c>
      <c r="M1608" s="28">
        <v>4287.04</v>
      </c>
      <c r="N1608" s="28">
        <v>4310.7</v>
      </c>
      <c r="O1608" s="28">
        <v>4275.54</v>
      </c>
      <c r="P1608" s="81">
        <v>4297.18</v>
      </c>
    </row>
    <row r="1609" spans="5:16" x14ac:dyDescent="0.25">
      <c r="E1609" s="78">
        <v>42991</v>
      </c>
      <c r="F1609">
        <v>114836.03</v>
      </c>
      <c r="G1609">
        <v>116139.68</v>
      </c>
      <c r="H1609">
        <v>114605.98</v>
      </c>
      <c r="I1609">
        <v>115848.28</v>
      </c>
      <c r="J1609" s="5"/>
      <c r="L1609" s="80">
        <v>43025</v>
      </c>
      <c r="M1609" s="28">
        <v>4296.5</v>
      </c>
      <c r="N1609" s="28">
        <v>4314.76</v>
      </c>
      <c r="O1609" s="28">
        <v>4279.6000000000004</v>
      </c>
      <c r="P1609" s="81">
        <v>4279.6000000000004</v>
      </c>
    </row>
    <row r="1610" spans="5:16" x14ac:dyDescent="0.25">
      <c r="E1610" s="78">
        <v>42990</v>
      </c>
      <c r="F1610">
        <v>114874.37</v>
      </c>
      <c r="G1610">
        <v>116446.42</v>
      </c>
      <c r="H1610">
        <v>114383.59</v>
      </c>
      <c r="I1610">
        <v>115349.82</v>
      </c>
      <c r="J1610" s="5"/>
      <c r="L1610" s="80">
        <v>43024</v>
      </c>
      <c r="M1610" s="28">
        <v>4284.33</v>
      </c>
      <c r="N1610" s="28">
        <v>4301.91</v>
      </c>
      <c r="O1610" s="28">
        <v>4274.1899999999996</v>
      </c>
      <c r="P1610" s="81">
        <v>4299.21</v>
      </c>
    </row>
    <row r="1611" spans="5:16" x14ac:dyDescent="0.25">
      <c r="E1611" s="78">
        <v>42989</v>
      </c>
      <c r="F1611">
        <v>113724.1</v>
      </c>
      <c r="G1611">
        <v>115434.18</v>
      </c>
      <c r="H1611">
        <v>113716.43</v>
      </c>
      <c r="I1611">
        <v>115012.41</v>
      </c>
      <c r="J1611" s="5"/>
      <c r="L1611" s="80">
        <v>43021</v>
      </c>
      <c r="M1611" s="28">
        <v>4297.8599999999997</v>
      </c>
      <c r="N1611" s="28">
        <v>4311.38</v>
      </c>
      <c r="O1611" s="28">
        <v>4262.6899999999996</v>
      </c>
      <c r="P1611" s="81">
        <v>4264.05</v>
      </c>
    </row>
    <row r="1612" spans="5:16" x14ac:dyDescent="0.25">
      <c r="E1612" s="78">
        <v>42986</v>
      </c>
      <c r="F1612">
        <v>114030.84</v>
      </c>
      <c r="G1612">
        <v>114291.57</v>
      </c>
      <c r="H1612">
        <v>112803.87</v>
      </c>
      <c r="I1612">
        <v>113225.64</v>
      </c>
      <c r="J1612" s="5"/>
      <c r="L1612" s="80">
        <v>43019</v>
      </c>
      <c r="M1612" s="28">
        <v>4300.5600000000004</v>
      </c>
      <c r="N1612" s="28">
        <v>4309.3500000000004</v>
      </c>
      <c r="O1612" s="28">
        <v>4285.6899999999996</v>
      </c>
      <c r="P1612" s="81">
        <v>4301.24</v>
      </c>
    </row>
    <row r="1613" spans="5:16" x14ac:dyDescent="0.25">
      <c r="E1613" s="78">
        <v>42984</v>
      </c>
      <c r="F1613">
        <v>112190.39</v>
      </c>
      <c r="G1613">
        <v>114107.52</v>
      </c>
      <c r="H1613">
        <v>112014.02</v>
      </c>
      <c r="I1613">
        <v>114107.52</v>
      </c>
      <c r="J1613" s="5"/>
      <c r="L1613" s="80">
        <v>43018</v>
      </c>
      <c r="M1613" s="28">
        <v>4305.97</v>
      </c>
      <c r="N1613" s="28">
        <v>4320.8500000000004</v>
      </c>
      <c r="O1613" s="28">
        <v>4289.07</v>
      </c>
      <c r="P1613" s="81">
        <v>4312.7299999999996</v>
      </c>
    </row>
    <row r="1614" spans="5:16" x14ac:dyDescent="0.25">
      <c r="E1614" s="78">
        <v>42983</v>
      </c>
      <c r="F1614">
        <v>113033.93</v>
      </c>
      <c r="G1614">
        <v>113286.99</v>
      </c>
      <c r="H1614">
        <v>111116.8</v>
      </c>
      <c r="I1614">
        <v>111622.92</v>
      </c>
      <c r="J1614" s="5"/>
      <c r="L1614" s="80">
        <v>43017</v>
      </c>
      <c r="M1614" s="28">
        <v>4284.33</v>
      </c>
      <c r="N1614" s="28">
        <v>4327.6099999999997</v>
      </c>
      <c r="O1614" s="28">
        <v>4282.9799999999996</v>
      </c>
      <c r="P1614" s="81">
        <v>4325.58</v>
      </c>
    </row>
    <row r="1615" spans="5:16" x14ac:dyDescent="0.25">
      <c r="E1615" s="78">
        <v>42982</v>
      </c>
      <c r="F1615">
        <v>110894.41</v>
      </c>
      <c r="G1615">
        <v>111814.64</v>
      </c>
      <c r="H1615">
        <v>110856.07</v>
      </c>
      <c r="I1615">
        <v>111653.6</v>
      </c>
      <c r="J1615" s="5"/>
      <c r="L1615" s="80">
        <v>43014</v>
      </c>
      <c r="M1615" s="28">
        <v>4278.92</v>
      </c>
      <c r="N1615" s="28">
        <v>4312.0600000000004</v>
      </c>
      <c r="O1615" s="28">
        <v>4274.87</v>
      </c>
      <c r="P1615" s="81">
        <v>4280.95</v>
      </c>
    </row>
    <row r="1616" spans="5:16" x14ac:dyDescent="0.25">
      <c r="E1616" s="78">
        <v>42979</v>
      </c>
      <c r="F1616">
        <v>109813.15</v>
      </c>
      <c r="G1616">
        <v>111852.98</v>
      </c>
      <c r="H1616">
        <v>109813.15</v>
      </c>
      <c r="I1616">
        <v>111469.55</v>
      </c>
      <c r="J1616" s="5"/>
      <c r="L1616" s="80">
        <v>43013</v>
      </c>
      <c r="M1616" s="28">
        <v>4252.55</v>
      </c>
      <c r="N1616" s="28">
        <v>4282.3</v>
      </c>
      <c r="O1616" s="28">
        <v>4241.7299999999996</v>
      </c>
      <c r="P1616" s="81">
        <v>4279.6000000000004</v>
      </c>
    </row>
    <row r="1617" spans="5:16" x14ac:dyDescent="0.25">
      <c r="E1617" s="78">
        <v>42978</v>
      </c>
      <c r="F1617">
        <v>110119.89</v>
      </c>
      <c r="G1617">
        <v>110365.29</v>
      </c>
      <c r="H1617">
        <v>109069.31</v>
      </c>
      <c r="I1617">
        <v>109429.73</v>
      </c>
      <c r="J1617" s="5"/>
      <c r="L1617" s="80">
        <v>43012</v>
      </c>
      <c r="M1617" s="28">
        <v>4251.2</v>
      </c>
      <c r="N1617" s="28">
        <v>4262.0200000000004</v>
      </c>
      <c r="O1617" s="28">
        <v>4239.03</v>
      </c>
      <c r="P1617" s="81">
        <v>4255.93</v>
      </c>
    </row>
    <row r="1618" spans="5:16" x14ac:dyDescent="0.25">
      <c r="E1618" s="78">
        <v>42977</v>
      </c>
      <c r="F1618">
        <v>110741.04</v>
      </c>
      <c r="G1618">
        <v>110802.39</v>
      </c>
      <c r="H1618">
        <v>109544.76</v>
      </c>
      <c r="I1618">
        <v>109544.76</v>
      </c>
      <c r="J1618" s="5"/>
      <c r="L1618" s="80">
        <v>43011</v>
      </c>
      <c r="M1618" s="28">
        <v>4287.04</v>
      </c>
      <c r="N1618" s="28">
        <v>4298.53</v>
      </c>
      <c r="O1618" s="28">
        <v>4266.08</v>
      </c>
      <c r="P1618" s="81">
        <v>4267.43</v>
      </c>
    </row>
    <row r="1619" spans="5:16" x14ac:dyDescent="0.25">
      <c r="E1619" s="78">
        <v>42976</v>
      </c>
      <c r="F1619">
        <v>109399.05</v>
      </c>
      <c r="G1619">
        <v>110810.06</v>
      </c>
      <c r="H1619">
        <v>109238.01</v>
      </c>
      <c r="I1619">
        <v>110741.04</v>
      </c>
      <c r="J1619" s="5"/>
      <c r="L1619" s="80">
        <v>43010</v>
      </c>
      <c r="M1619" s="28">
        <v>4307.32</v>
      </c>
      <c r="N1619" s="28">
        <v>4316.1099999999997</v>
      </c>
      <c r="O1619" s="28">
        <v>4279.6000000000004</v>
      </c>
      <c r="P1619" s="81">
        <v>4284.33</v>
      </c>
    </row>
    <row r="1620" spans="5:16" x14ac:dyDescent="0.25">
      <c r="E1620" s="78">
        <v>42975</v>
      </c>
      <c r="F1620">
        <v>110165.91</v>
      </c>
      <c r="G1620">
        <v>110702.7</v>
      </c>
      <c r="H1620">
        <v>109882.17</v>
      </c>
      <c r="I1620">
        <v>110173.57</v>
      </c>
      <c r="J1620" s="5"/>
      <c r="L1620" s="80">
        <v>43007</v>
      </c>
      <c r="M1620" s="28">
        <v>4321.5200000000004</v>
      </c>
      <c r="N1620" s="28">
        <v>4332.34</v>
      </c>
      <c r="O1620" s="28">
        <v>4286.3599999999997</v>
      </c>
      <c r="P1620" s="81">
        <v>4296.5</v>
      </c>
    </row>
    <row r="1621" spans="5:16" x14ac:dyDescent="0.25">
      <c r="E1621" s="78">
        <v>42972</v>
      </c>
      <c r="F1621">
        <v>110848.4</v>
      </c>
      <c r="G1621">
        <v>110848.4</v>
      </c>
      <c r="H1621">
        <v>109805.49</v>
      </c>
      <c r="I1621">
        <v>110196.58</v>
      </c>
      <c r="J1621" s="5"/>
      <c r="L1621" s="80">
        <v>43006</v>
      </c>
      <c r="M1621" s="28">
        <v>4331.0200000000004</v>
      </c>
      <c r="N1621" s="28">
        <v>4347.32</v>
      </c>
      <c r="O1621" s="28">
        <v>4316.09</v>
      </c>
      <c r="P1621" s="81">
        <v>4322.88</v>
      </c>
    </row>
    <row r="1622" spans="5:16" x14ac:dyDescent="0.25">
      <c r="E1622" s="78">
        <v>42971</v>
      </c>
      <c r="F1622">
        <v>109145.99</v>
      </c>
      <c r="G1622">
        <v>110718.04</v>
      </c>
      <c r="H1622">
        <v>109145.99</v>
      </c>
      <c r="I1622">
        <v>110533.99</v>
      </c>
      <c r="J1622" s="5"/>
      <c r="L1622" s="80">
        <v>43005</v>
      </c>
      <c r="M1622" s="28">
        <v>4328.3100000000004</v>
      </c>
      <c r="N1622" s="28">
        <v>4345.28</v>
      </c>
      <c r="O1622" s="28">
        <v>4319.4799999999996</v>
      </c>
      <c r="P1622" s="81">
        <v>4337.1400000000003</v>
      </c>
    </row>
    <row r="1623" spans="5:16" x14ac:dyDescent="0.25">
      <c r="E1623" s="78">
        <v>42970</v>
      </c>
      <c r="F1623">
        <v>108977.29</v>
      </c>
      <c r="G1623">
        <v>109552.42</v>
      </c>
      <c r="H1623">
        <v>108524.84</v>
      </c>
      <c r="I1623">
        <v>109084.64</v>
      </c>
      <c r="J1623" s="5"/>
      <c r="L1623" s="80">
        <v>43004</v>
      </c>
      <c r="M1623" s="28">
        <v>4301.1499999999996</v>
      </c>
      <c r="N1623" s="28">
        <v>4313.37</v>
      </c>
      <c r="O1623" s="28">
        <v>4283.49</v>
      </c>
      <c r="P1623" s="81">
        <v>4303.18</v>
      </c>
    </row>
    <row r="1624" spans="5:16" x14ac:dyDescent="0.25">
      <c r="E1624" s="78">
        <v>42969</v>
      </c>
      <c r="F1624">
        <v>108126.08</v>
      </c>
      <c r="G1624">
        <v>109613.77</v>
      </c>
      <c r="H1624">
        <v>107842.34</v>
      </c>
      <c r="I1624">
        <v>109613.77</v>
      </c>
      <c r="J1624" s="5"/>
      <c r="L1624" s="80">
        <v>43003</v>
      </c>
      <c r="M1624" s="28">
        <v>4258.37</v>
      </c>
      <c r="N1624" s="28">
        <v>4296.3900000000003</v>
      </c>
      <c r="O1624" s="28">
        <v>4248.8599999999997</v>
      </c>
      <c r="P1624" s="81">
        <v>4293</v>
      </c>
    </row>
    <row r="1625" spans="5:16" x14ac:dyDescent="0.25">
      <c r="E1625" s="78">
        <v>42968</v>
      </c>
      <c r="F1625">
        <v>107021.81</v>
      </c>
      <c r="G1625">
        <v>107474.26</v>
      </c>
      <c r="H1625">
        <v>106308.64</v>
      </c>
      <c r="I1625">
        <v>106715.07</v>
      </c>
      <c r="J1625" s="5"/>
      <c r="L1625" s="80">
        <v>43000</v>
      </c>
      <c r="M1625" s="28">
        <v>4257.6899999999996</v>
      </c>
      <c r="N1625" s="28">
        <v>4265.16</v>
      </c>
      <c r="O1625" s="28">
        <v>4244.1099999999997</v>
      </c>
      <c r="P1625" s="81">
        <v>4248.18</v>
      </c>
    </row>
    <row r="1626" spans="5:16" x14ac:dyDescent="0.25">
      <c r="E1626" s="78">
        <v>42965</v>
      </c>
      <c r="F1626">
        <v>105695.16</v>
      </c>
      <c r="G1626">
        <v>106891.45</v>
      </c>
      <c r="H1626">
        <v>105503.45</v>
      </c>
      <c r="I1626">
        <v>106791.76</v>
      </c>
      <c r="J1626" s="5"/>
      <c r="L1626" s="80">
        <v>42999</v>
      </c>
      <c r="M1626" s="28">
        <v>4272.63</v>
      </c>
      <c r="N1626" s="28">
        <v>4279.42</v>
      </c>
      <c r="O1626" s="28">
        <v>4250.8999999999996</v>
      </c>
      <c r="P1626" s="81">
        <v>4267.1899999999996</v>
      </c>
    </row>
    <row r="1627" spans="5:16" x14ac:dyDescent="0.25">
      <c r="E1627" s="78">
        <v>42964</v>
      </c>
      <c r="F1627">
        <v>106254.96</v>
      </c>
      <c r="G1627">
        <v>106485.02</v>
      </c>
      <c r="H1627">
        <v>105373.08</v>
      </c>
      <c r="I1627">
        <v>105672.15</v>
      </c>
      <c r="J1627" s="5"/>
      <c r="L1627" s="80">
        <v>42998</v>
      </c>
      <c r="M1627" s="28">
        <v>4253.6099999999997</v>
      </c>
      <c r="N1627" s="28">
        <v>4269.91</v>
      </c>
      <c r="O1627" s="28">
        <v>4235.96</v>
      </c>
      <c r="P1627" s="81">
        <v>4260.3999999999996</v>
      </c>
    </row>
    <row r="1628" spans="5:16" x14ac:dyDescent="0.25">
      <c r="E1628" s="78">
        <v>42963</v>
      </c>
      <c r="F1628">
        <v>107029.48</v>
      </c>
      <c r="G1628">
        <v>107159.85</v>
      </c>
      <c r="H1628">
        <v>106070.92</v>
      </c>
      <c r="I1628">
        <v>106623.05</v>
      </c>
      <c r="J1628" s="5"/>
      <c r="L1628" s="80">
        <v>42997</v>
      </c>
      <c r="M1628" s="28">
        <v>4260.3999999999996</v>
      </c>
      <c r="N1628" s="28">
        <v>4271.95</v>
      </c>
      <c r="O1628" s="28">
        <v>4252.25</v>
      </c>
      <c r="P1628" s="81">
        <v>4265.16</v>
      </c>
    </row>
    <row r="1629" spans="5:16" x14ac:dyDescent="0.25">
      <c r="E1629" s="78">
        <v>42962</v>
      </c>
      <c r="F1629">
        <v>106204.39</v>
      </c>
      <c r="G1629">
        <v>107004.03</v>
      </c>
      <c r="H1629">
        <v>106080.18</v>
      </c>
      <c r="I1629">
        <v>106577.04</v>
      </c>
      <c r="J1629" s="5"/>
      <c r="L1629" s="80">
        <v>42996</v>
      </c>
      <c r="M1629" s="28">
        <v>4233.24</v>
      </c>
      <c r="N1629" s="28">
        <v>4271.2700000000004</v>
      </c>
      <c r="O1629" s="28">
        <v>4231.2</v>
      </c>
      <c r="P1629" s="81">
        <v>4268.55</v>
      </c>
    </row>
    <row r="1630" spans="5:16" x14ac:dyDescent="0.25">
      <c r="E1630" s="78">
        <v>42961</v>
      </c>
      <c r="F1630">
        <v>104643.93</v>
      </c>
      <c r="G1630">
        <v>106709.02</v>
      </c>
      <c r="H1630">
        <v>104372.21</v>
      </c>
      <c r="I1630">
        <v>106204.39</v>
      </c>
      <c r="J1630" s="5"/>
      <c r="L1630" s="80">
        <v>42993</v>
      </c>
      <c r="M1630" s="28">
        <v>4259.04</v>
      </c>
      <c r="N1630" s="28">
        <v>4263.12</v>
      </c>
      <c r="O1630" s="28">
        <v>4233.92</v>
      </c>
      <c r="P1630" s="81">
        <v>4235.28</v>
      </c>
    </row>
    <row r="1631" spans="5:16" x14ac:dyDescent="0.25">
      <c r="E1631" s="78">
        <v>42958</v>
      </c>
      <c r="F1631">
        <v>103626.92</v>
      </c>
      <c r="G1631">
        <v>105171.85</v>
      </c>
      <c r="H1631">
        <v>103044.66</v>
      </c>
      <c r="I1631">
        <v>103758.9</v>
      </c>
      <c r="J1631" s="5"/>
      <c r="L1631" s="80">
        <v>42992</v>
      </c>
      <c r="M1631" s="28">
        <v>4272.63</v>
      </c>
      <c r="N1631" s="28">
        <v>4286.8900000000003</v>
      </c>
      <c r="O1631" s="28">
        <v>4236.6400000000003</v>
      </c>
      <c r="P1631" s="81">
        <v>4245.46</v>
      </c>
    </row>
    <row r="1632" spans="5:16" x14ac:dyDescent="0.25">
      <c r="E1632" s="78">
        <v>42957</v>
      </c>
      <c r="F1632">
        <v>104799.2</v>
      </c>
      <c r="G1632">
        <v>105032.11</v>
      </c>
      <c r="H1632">
        <v>103580.34</v>
      </c>
      <c r="I1632">
        <v>104022.86</v>
      </c>
      <c r="J1632" s="5"/>
      <c r="L1632" s="80">
        <v>42991</v>
      </c>
      <c r="M1632" s="28">
        <v>4254.97</v>
      </c>
      <c r="N1632" s="28">
        <v>4276.7</v>
      </c>
      <c r="O1632" s="28">
        <v>4248.8599999999997</v>
      </c>
      <c r="P1632" s="81">
        <v>4266.51</v>
      </c>
    </row>
    <row r="1633" spans="5:16" x14ac:dyDescent="0.25">
      <c r="E1633" s="78">
        <v>42956</v>
      </c>
      <c r="F1633">
        <v>104938.95</v>
      </c>
      <c r="G1633">
        <v>105459.1</v>
      </c>
      <c r="H1633">
        <v>104574.06</v>
      </c>
      <c r="I1633">
        <v>105435.81</v>
      </c>
      <c r="J1633" s="5"/>
      <c r="L1633" s="80">
        <v>42990</v>
      </c>
      <c r="M1633" s="28">
        <v>4229.17</v>
      </c>
      <c r="N1633" s="28">
        <v>4269.2299999999996</v>
      </c>
      <c r="O1633" s="28">
        <v>4225.7700000000004</v>
      </c>
      <c r="P1633" s="81">
        <v>4252.93</v>
      </c>
    </row>
    <row r="1634" spans="5:16" x14ac:dyDescent="0.25">
      <c r="E1634" s="78">
        <v>42955</v>
      </c>
      <c r="F1634">
        <v>105497.92</v>
      </c>
      <c r="G1634">
        <v>106584.8</v>
      </c>
      <c r="H1634">
        <v>105280.54</v>
      </c>
      <c r="I1634">
        <v>105505.68</v>
      </c>
      <c r="J1634" s="5"/>
      <c r="L1634" s="80">
        <v>42989</v>
      </c>
      <c r="M1634" s="28">
        <v>4208.12</v>
      </c>
      <c r="N1634" s="28">
        <v>4230.5200000000004</v>
      </c>
      <c r="O1634" s="28">
        <v>4191.82</v>
      </c>
      <c r="P1634" s="81">
        <v>4223.7299999999996</v>
      </c>
    </row>
    <row r="1635" spans="5:16" x14ac:dyDescent="0.25">
      <c r="E1635" s="78">
        <v>42954</v>
      </c>
      <c r="F1635">
        <v>104046.15</v>
      </c>
      <c r="G1635">
        <v>105955.96</v>
      </c>
      <c r="H1635">
        <v>104022.86</v>
      </c>
      <c r="I1635">
        <v>105924.91</v>
      </c>
      <c r="J1635" s="5"/>
      <c r="L1635" s="80">
        <v>42986</v>
      </c>
      <c r="M1635" s="28">
        <v>4202</v>
      </c>
      <c r="N1635" s="28">
        <v>4221.0200000000004</v>
      </c>
      <c r="O1635" s="28">
        <v>4197.25</v>
      </c>
      <c r="P1635" s="81">
        <v>4204.72</v>
      </c>
    </row>
    <row r="1636" spans="5:16" x14ac:dyDescent="0.25">
      <c r="E1636" s="78">
        <v>42951</v>
      </c>
      <c r="F1636">
        <v>103914.17</v>
      </c>
      <c r="G1636">
        <v>104488.66</v>
      </c>
      <c r="H1636">
        <v>103502.7</v>
      </c>
      <c r="I1636">
        <v>103883.11</v>
      </c>
      <c r="J1636" s="5"/>
      <c r="L1636" s="80">
        <v>42984</v>
      </c>
      <c r="M1636" s="28">
        <v>4242.75</v>
      </c>
      <c r="N1636" s="28">
        <v>4248.8599999999997</v>
      </c>
      <c r="O1636" s="28">
        <v>4221.0200000000004</v>
      </c>
      <c r="P1636" s="81">
        <v>4221.7</v>
      </c>
    </row>
    <row r="1637" spans="5:16" x14ac:dyDescent="0.25">
      <c r="E1637" s="78">
        <v>42950</v>
      </c>
      <c r="F1637">
        <v>104496.43</v>
      </c>
      <c r="G1637">
        <v>104690.51</v>
      </c>
      <c r="H1637">
        <v>103743.37</v>
      </c>
      <c r="I1637">
        <v>103743.37</v>
      </c>
      <c r="J1637" s="5"/>
      <c r="L1637" s="80">
        <v>42983</v>
      </c>
      <c r="M1637" s="28">
        <v>4247.5</v>
      </c>
      <c r="N1637" s="28">
        <v>4261.76</v>
      </c>
      <c r="O1637" s="28">
        <v>4240.71</v>
      </c>
      <c r="P1637" s="81">
        <v>4247.5</v>
      </c>
    </row>
    <row r="1638" spans="5:16" x14ac:dyDescent="0.25">
      <c r="E1638" s="78">
        <v>42949</v>
      </c>
      <c r="F1638">
        <v>103487.18</v>
      </c>
      <c r="G1638">
        <v>104876.84</v>
      </c>
      <c r="H1638">
        <v>103254.27</v>
      </c>
      <c r="I1638">
        <v>104651.7</v>
      </c>
      <c r="J1638" s="5"/>
      <c r="L1638" s="80">
        <v>42982</v>
      </c>
      <c r="M1638" s="28">
        <v>4284.8500000000004</v>
      </c>
      <c r="N1638" s="28">
        <v>4286.8900000000003</v>
      </c>
      <c r="O1638" s="28">
        <v>4269.91</v>
      </c>
      <c r="P1638" s="81">
        <v>4281.45</v>
      </c>
    </row>
    <row r="1639" spans="5:16" x14ac:dyDescent="0.25">
      <c r="E1639" s="78">
        <v>42948</v>
      </c>
      <c r="F1639">
        <v>102951.49</v>
      </c>
      <c r="G1639">
        <v>103828.77</v>
      </c>
      <c r="H1639">
        <v>102765.17</v>
      </c>
      <c r="I1639">
        <v>103813.24</v>
      </c>
      <c r="J1639" s="5"/>
      <c r="L1639" s="80">
        <v>42979</v>
      </c>
      <c r="M1639" s="28">
        <v>4282.13</v>
      </c>
      <c r="N1639" s="28">
        <v>4290.28</v>
      </c>
      <c r="O1639" s="28">
        <v>4256.33</v>
      </c>
      <c r="P1639" s="81">
        <v>4282.8100000000004</v>
      </c>
    </row>
    <row r="1640" spans="5:16" x14ac:dyDescent="0.25">
      <c r="E1640" s="78">
        <v>42947</v>
      </c>
      <c r="F1640">
        <v>102788.46</v>
      </c>
      <c r="G1640">
        <v>102920.44</v>
      </c>
      <c r="H1640">
        <v>102322.65</v>
      </c>
      <c r="I1640">
        <v>102431.34</v>
      </c>
      <c r="J1640" s="5"/>
      <c r="L1640" s="80">
        <v>42978</v>
      </c>
      <c r="M1640" s="28">
        <v>4321.5200000000004</v>
      </c>
      <c r="N1640" s="28">
        <v>4323.55</v>
      </c>
      <c r="O1640" s="28">
        <v>4279.42</v>
      </c>
      <c r="P1640" s="81">
        <v>4292.32</v>
      </c>
    </row>
    <row r="1641" spans="5:16" x14ac:dyDescent="0.25">
      <c r="E1641" s="78">
        <v>42944</v>
      </c>
      <c r="F1641">
        <v>101359.98</v>
      </c>
      <c r="G1641">
        <v>102276.07</v>
      </c>
      <c r="H1641">
        <v>101228</v>
      </c>
      <c r="I1641">
        <v>102245.02</v>
      </c>
      <c r="J1641" s="5"/>
      <c r="L1641" s="80">
        <v>42977</v>
      </c>
      <c r="M1641" s="28">
        <v>4319.5200000000004</v>
      </c>
      <c r="N1641" s="28">
        <v>4328.37</v>
      </c>
      <c r="O1641" s="28">
        <v>4303.16</v>
      </c>
      <c r="P1641" s="81">
        <v>4309.97</v>
      </c>
    </row>
    <row r="1642" spans="5:16" x14ac:dyDescent="0.25">
      <c r="E1642" s="78">
        <v>42943</v>
      </c>
      <c r="F1642">
        <v>101771.45</v>
      </c>
      <c r="G1642">
        <v>102408.05</v>
      </c>
      <c r="H1642">
        <v>101515.25</v>
      </c>
      <c r="I1642">
        <v>101755.92</v>
      </c>
      <c r="J1642" s="5"/>
      <c r="L1642" s="80">
        <v>42976</v>
      </c>
      <c r="M1642" s="28">
        <v>4310.66</v>
      </c>
      <c r="N1642" s="28">
        <v>4331.78</v>
      </c>
      <c r="O1642" s="28">
        <v>4307.25</v>
      </c>
      <c r="P1642" s="81">
        <v>4316.1099999999997</v>
      </c>
    </row>
    <row r="1643" spans="5:16" x14ac:dyDescent="0.25">
      <c r="E1643" s="78">
        <v>42942</v>
      </c>
      <c r="F1643">
        <v>102485.69</v>
      </c>
      <c r="G1643">
        <v>102827.28</v>
      </c>
      <c r="H1643">
        <v>101189.19</v>
      </c>
      <c r="I1643">
        <v>101189.19</v>
      </c>
      <c r="J1643" s="5"/>
      <c r="L1643" s="80">
        <v>42975</v>
      </c>
      <c r="M1643" s="28">
        <v>4303.84</v>
      </c>
      <c r="N1643" s="28">
        <v>4320.88</v>
      </c>
      <c r="O1643" s="28">
        <v>4295.66</v>
      </c>
      <c r="P1643" s="81">
        <v>4320.88</v>
      </c>
    </row>
    <row r="1644" spans="5:16" x14ac:dyDescent="0.25">
      <c r="E1644" s="78">
        <v>42941</v>
      </c>
      <c r="F1644">
        <v>102470.16</v>
      </c>
      <c r="G1644">
        <v>102586.61</v>
      </c>
      <c r="H1644">
        <v>101950.01</v>
      </c>
      <c r="I1644">
        <v>102392.52</v>
      </c>
      <c r="J1644" s="5"/>
      <c r="L1644" s="80">
        <v>42972</v>
      </c>
      <c r="M1644" s="28">
        <v>4284.76</v>
      </c>
      <c r="N1644" s="28">
        <v>4315.43</v>
      </c>
      <c r="O1644" s="28">
        <v>4279.3100000000004</v>
      </c>
      <c r="P1644" s="81">
        <v>4312.7</v>
      </c>
    </row>
    <row r="1645" spans="5:16" x14ac:dyDescent="0.25">
      <c r="E1645" s="78">
        <v>42940</v>
      </c>
      <c r="F1645">
        <v>101173.66</v>
      </c>
      <c r="G1645">
        <v>101794.74</v>
      </c>
      <c r="H1645">
        <v>100979.57</v>
      </c>
      <c r="I1645">
        <v>101755.92</v>
      </c>
      <c r="J1645" s="5"/>
      <c r="L1645" s="80">
        <v>42971</v>
      </c>
      <c r="M1645" s="28">
        <v>4290.21</v>
      </c>
      <c r="N1645" s="28">
        <v>4299.07</v>
      </c>
      <c r="O1645" s="28">
        <v>4275.8999999999996</v>
      </c>
      <c r="P1645" s="81">
        <v>4296.34</v>
      </c>
    </row>
    <row r="1646" spans="5:16" x14ac:dyDescent="0.25">
      <c r="E1646" s="78">
        <v>42937</v>
      </c>
      <c r="F1646">
        <v>101313.4</v>
      </c>
      <c r="G1646">
        <v>101818.03</v>
      </c>
      <c r="H1646">
        <v>100940.75</v>
      </c>
      <c r="I1646">
        <v>101010.63</v>
      </c>
      <c r="J1646" s="5"/>
      <c r="L1646" s="80">
        <v>42970</v>
      </c>
      <c r="M1646" s="28">
        <v>4327.01</v>
      </c>
      <c r="N1646" s="28">
        <v>4329.0600000000004</v>
      </c>
      <c r="O1646" s="28">
        <v>4278.62</v>
      </c>
      <c r="P1646" s="81">
        <v>4288.16</v>
      </c>
    </row>
    <row r="1647" spans="5:16" x14ac:dyDescent="0.25">
      <c r="E1647" s="78">
        <v>42936</v>
      </c>
      <c r="F1647">
        <v>101887.9</v>
      </c>
      <c r="G1647">
        <v>102415.81</v>
      </c>
      <c r="H1647">
        <v>101367.75</v>
      </c>
      <c r="I1647">
        <v>101484.2</v>
      </c>
      <c r="J1647" s="5"/>
      <c r="L1647" s="80">
        <v>42969</v>
      </c>
      <c r="M1647" s="28">
        <v>4309.29</v>
      </c>
      <c r="N1647" s="28">
        <v>4357.68</v>
      </c>
      <c r="O1647" s="28">
        <v>4297.0200000000004</v>
      </c>
      <c r="P1647" s="81">
        <v>4318.83</v>
      </c>
    </row>
    <row r="1648" spans="5:16" x14ac:dyDescent="0.25">
      <c r="E1648" s="78">
        <v>42935</v>
      </c>
      <c r="F1648">
        <v>102237.25</v>
      </c>
      <c r="G1648">
        <v>102540.03</v>
      </c>
      <c r="H1648">
        <v>101352.22</v>
      </c>
      <c r="I1648">
        <v>101950.01</v>
      </c>
      <c r="J1648" s="5"/>
      <c r="L1648" s="80">
        <v>42968</v>
      </c>
      <c r="M1648" s="28">
        <v>4302.4799999999996</v>
      </c>
      <c r="N1648" s="28">
        <v>4334.51</v>
      </c>
      <c r="O1648" s="28">
        <v>4285.4399999999996</v>
      </c>
      <c r="P1648" s="81">
        <v>4322.92</v>
      </c>
    </row>
    <row r="1649" spans="5:16" x14ac:dyDescent="0.25">
      <c r="E1649" s="78">
        <v>42934</v>
      </c>
      <c r="F1649">
        <v>101771.45</v>
      </c>
      <c r="G1649">
        <v>102291.6</v>
      </c>
      <c r="H1649">
        <v>101507.49</v>
      </c>
      <c r="I1649">
        <v>102291.6</v>
      </c>
      <c r="J1649" s="5"/>
      <c r="L1649" s="80">
        <v>42965</v>
      </c>
      <c r="M1649" s="28">
        <v>4334.51</v>
      </c>
      <c r="N1649" s="28">
        <v>4339.96</v>
      </c>
      <c r="O1649" s="28">
        <v>4294.9799999999996</v>
      </c>
      <c r="P1649" s="81">
        <v>4301.1099999999997</v>
      </c>
    </row>
    <row r="1650" spans="5:16" x14ac:dyDescent="0.25">
      <c r="E1650" s="78">
        <v>42933</v>
      </c>
      <c r="F1650">
        <v>102640.96000000001</v>
      </c>
      <c r="G1650">
        <v>102749.64</v>
      </c>
      <c r="H1650">
        <v>101856.84</v>
      </c>
      <c r="I1650">
        <v>101856.84</v>
      </c>
      <c r="J1650" s="5"/>
      <c r="L1650" s="80">
        <v>42964</v>
      </c>
      <c r="M1650" s="28">
        <v>4319.5200000000004</v>
      </c>
      <c r="N1650" s="28">
        <v>4350.18</v>
      </c>
      <c r="O1650" s="28">
        <v>4315.43</v>
      </c>
      <c r="P1650" s="81">
        <v>4340.6400000000003</v>
      </c>
    </row>
    <row r="1651" spans="5:16" x14ac:dyDescent="0.25">
      <c r="E1651" s="78">
        <v>42930</v>
      </c>
      <c r="F1651">
        <v>102019.88</v>
      </c>
      <c r="G1651">
        <v>102757.41</v>
      </c>
      <c r="H1651">
        <v>101950.01</v>
      </c>
      <c r="I1651">
        <v>102547.79</v>
      </c>
      <c r="J1651" s="5"/>
      <c r="L1651" s="80">
        <v>42963</v>
      </c>
      <c r="M1651" s="28">
        <v>4330.42</v>
      </c>
      <c r="N1651" s="28">
        <v>4345.41</v>
      </c>
      <c r="O1651" s="28">
        <v>4301.1099999999997</v>
      </c>
      <c r="P1651" s="81">
        <v>4311.34</v>
      </c>
    </row>
    <row r="1652" spans="5:16" x14ac:dyDescent="0.25">
      <c r="E1652" s="78">
        <v>42929</v>
      </c>
      <c r="F1652">
        <v>101313.4</v>
      </c>
      <c r="G1652">
        <v>102252.78</v>
      </c>
      <c r="H1652">
        <v>101282.35</v>
      </c>
      <c r="I1652">
        <v>102113.04</v>
      </c>
      <c r="J1652" s="5"/>
      <c r="L1652" s="80">
        <v>42962</v>
      </c>
      <c r="M1652" s="28">
        <v>4372.67</v>
      </c>
      <c r="N1652" s="28">
        <v>4385.62</v>
      </c>
      <c r="O1652" s="28">
        <v>4330.42</v>
      </c>
      <c r="P1652" s="81">
        <v>4335.1899999999996</v>
      </c>
    </row>
    <row r="1653" spans="5:16" x14ac:dyDescent="0.25">
      <c r="E1653" s="78">
        <v>42928</v>
      </c>
      <c r="F1653">
        <v>100187.7</v>
      </c>
      <c r="G1653">
        <v>101779.21</v>
      </c>
      <c r="H1653">
        <v>99985.85</v>
      </c>
      <c r="I1653">
        <v>101546.31</v>
      </c>
      <c r="J1653" s="5"/>
      <c r="L1653" s="80">
        <v>42961</v>
      </c>
      <c r="M1653" s="28">
        <v>4344.05</v>
      </c>
      <c r="N1653" s="28">
        <v>4386.3</v>
      </c>
      <c r="O1653" s="28">
        <v>4342.6899999999996</v>
      </c>
      <c r="P1653" s="81">
        <v>4363.8100000000004</v>
      </c>
    </row>
    <row r="1654" spans="5:16" x14ac:dyDescent="0.25">
      <c r="E1654" s="78">
        <v>42927</v>
      </c>
      <c r="F1654">
        <v>98759.22</v>
      </c>
      <c r="G1654">
        <v>100148.88</v>
      </c>
      <c r="H1654">
        <v>98534.080000000002</v>
      </c>
      <c r="I1654">
        <v>99954.79</v>
      </c>
      <c r="J1654" s="5"/>
      <c r="L1654" s="80">
        <v>42958</v>
      </c>
      <c r="M1654" s="28">
        <v>4341.32</v>
      </c>
      <c r="N1654" s="28">
        <v>4404.71</v>
      </c>
      <c r="O1654" s="28">
        <v>4318.1499999999996</v>
      </c>
      <c r="P1654" s="81">
        <v>4369.2700000000004</v>
      </c>
    </row>
    <row r="1655" spans="5:16" x14ac:dyDescent="0.25">
      <c r="E1655" s="78">
        <v>42926</v>
      </c>
      <c r="F1655">
        <v>97897.47</v>
      </c>
      <c r="G1655">
        <v>98999.88</v>
      </c>
      <c r="H1655">
        <v>97819.839999999997</v>
      </c>
      <c r="I1655">
        <v>98937.78</v>
      </c>
      <c r="J1655" s="5"/>
      <c r="L1655" s="80">
        <v>42957</v>
      </c>
      <c r="M1655" s="28">
        <v>4324.97</v>
      </c>
      <c r="N1655" s="28">
        <v>4350.87</v>
      </c>
      <c r="O1655" s="28">
        <v>4307.93</v>
      </c>
      <c r="P1655" s="81">
        <v>4346.09</v>
      </c>
    </row>
    <row r="1656" spans="5:16" x14ac:dyDescent="0.25">
      <c r="E1656" s="78">
        <v>42923</v>
      </c>
      <c r="F1656">
        <v>97936.29</v>
      </c>
      <c r="G1656">
        <v>98759.22</v>
      </c>
      <c r="H1656">
        <v>97229.81</v>
      </c>
      <c r="I1656">
        <v>97796.54</v>
      </c>
      <c r="J1656" s="5"/>
      <c r="L1656" s="80">
        <v>42956</v>
      </c>
      <c r="M1656" s="28">
        <v>4297.0200000000004</v>
      </c>
      <c r="N1656" s="28">
        <v>4323.6000000000004</v>
      </c>
      <c r="O1656" s="28">
        <v>4291.57</v>
      </c>
      <c r="P1656" s="81">
        <v>4319.5200000000004</v>
      </c>
    </row>
    <row r="1657" spans="5:16" x14ac:dyDescent="0.25">
      <c r="E1657" s="78">
        <v>42922</v>
      </c>
      <c r="F1657">
        <v>98596.18</v>
      </c>
      <c r="G1657">
        <v>98968.83</v>
      </c>
      <c r="H1657">
        <v>97703.38</v>
      </c>
      <c r="I1657">
        <v>97742.2</v>
      </c>
      <c r="J1657" s="5"/>
      <c r="L1657" s="80">
        <v>42955</v>
      </c>
      <c r="M1657" s="28">
        <v>4276.58</v>
      </c>
      <c r="N1657" s="28">
        <v>4295.66</v>
      </c>
      <c r="O1657" s="28">
        <v>4271.8100000000004</v>
      </c>
      <c r="P1657" s="81">
        <v>4282.03</v>
      </c>
    </row>
    <row r="1658" spans="5:16" x14ac:dyDescent="0.25">
      <c r="E1658" s="78">
        <v>42921</v>
      </c>
      <c r="F1658">
        <v>99225.03</v>
      </c>
      <c r="G1658">
        <v>99551.09</v>
      </c>
      <c r="H1658">
        <v>98339.99</v>
      </c>
      <c r="I1658">
        <v>98984.36</v>
      </c>
      <c r="J1658" s="5"/>
      <c r="L1658" s="80">
        <v>42954</v>
      </c>
      <c r="M1658" s="28">
        <v>4289.53</v>
      </c>
      <c r="N1658" s="28">
        <v>4292.9399999999996</v>
      </c>
      <c r="O1658" s="28">
        <v>4273.8500000000004</v>
      </c>
      <c r="P1658" s="81">
        <v>4281.3500000000004</v>
      </c>
    </row>
    <row r="1659" spans="5:16" x14ac:dyDescent="0.25">
      <c r="E1659" s="78">
        <v>42920</v>
      </c>
      <c r="F1659">
        <v>99038.7</v>
      </c>
      <c r="G1659">
        <v>99372.53</v>
      </c>
      <c r="H1659">
        <v>98852.38</v>
      </c>
      <c r="I1659">
        <v>99372.53</v>
      </c>
      <c r="J1659" s="5"/>
      <c r="L1659" s="80">
        <v>42951</v>
      </c>
      <c r="M1659" s="28">
        <v>4260.8999999999996</v>
      </c>
      <c r="N1659" s="28">
        <v>4292.9399999999996</v>
      </c>
      <c r="O1659" s="28">
        <v>4259.54</v>
      </c>
      <c r="P1659" s="81">
        <v>4289.53</v>
      </c>
    </row>
    <row r="1660" spans="5:16" x14ac:dyDescent="0.25">
      <c r="E1660" s="78">
        <v>42919</v>
      </c>
      <c r="F1660">
        <v>98984.36</v>
      </c>
      <c r="G1660">
        <v>99488.98</v>
      </c>
      <c r="H1660">
        <v>98728.16</v>
      </c>
      <c r="I1660">
        <v>99217.26</v>
      </c>
      <c r="J1660" s="5"/>
      <c r="L1660" s="80">
        <v>42950</v>
      </c>
      <c r="M1660" s="28">
        <v>4272.49</v>
      </c>
      <c r="N1660" s="28">
        <v>4285.4399999999996</v>
      </c>
      <c r="O1660" s="28">
        <v>4263.63</v>
      </c>
      <c r="P1660" s="81">
        <v>4266.3599999999997</v>
      </c>
    </row>
    <row r="1661" spans="5:16" x14ac:dyDescent="0.25">
      <c r="E1661" s="78">
        <v>42916</v>
      </c>
      <c r="F1661">
        <v>98355.520000000004</v>
      </c>
      <c r="G1661">
        <v>98999.88</v>
      </c>
      <c r="H1661">
        <v>97788.78</v>
      </c>
      <c r="I1661">
        <v>98596.18</v>
      </c>
      <c r="J1661" s="5"/>
      <c r="L1661" s="80">
        <v>42949</v>
      </c>
      <c r="M1661" s="28">
        <v>4294.3</v>
      </c>
      <c r="N1661" s="28">
        <v>4301.8</v>
      </c>
      <c r="O1661" s="28">
        <v>4267.72</v>
      </c>
      <c r="P1661" s="81">
        <v>4268.3999999999996</v>
      </c>
    </row>
    <row r="1662" spans="5:16" x14ac:dyDescent="0.25">
      <c r="E1662" s="78">
        <v>42915</v>
      </c>
      <c r="F1662">
        <v>98130.37</v>
      </c>
      <c r="G1662">
        <v>98316.7</v>
      </c>
      <c r="H1662">
        <v>96841.64</v>
      </c>
      <c r="I1662">
        <v>97975.1</v>
      </c>
      <c r="J1662" s="5"/>
      <c r="L1662" s="80">
        <v>42948</v>
      </c>
      <c r="M1662" s="28">
        <v>4284.08</v>
      </c>
      <c r="N1662" s="28">
        <v>4292.25</v>
      </c>
      <c r="O1662" s="28">
        <v>4261.59</v>
      </c>
      <c r="P1662" s="81">
        <v>4286.8</v>
      </c>
    </row>
    <row r="1663" spans="5:16" x14ac:dyDescent="0.25">
      <c r="E1663" s="78">
        <v>42914</v>
      </c>
      <c r="F1663">
        <v>97152.18</v>
      </c>
      <c r="G1663">
        <v>97563.64</v>
      </c>
      <c r="H1663">
        <v>96468.99</v>
      </c>
      <c r="I1663">
        <v>97470.48</v>
      </c>
      <c r="J1663" s="5"/>
      <c r="L1663" s="80">
        <v>42947</v>
      </c>
      <c r="M1663" s="28">
        <v>4313.38</v>
      </c>
      <c r="N1663" s="28">
        <v>4313.38</v>
      </c>
      <c r="O1663" s="28">
        <v>4272.49</v>
      </c>
      <c r="P1663" s="81">
        <v>4289.53</v>
      </c>
    </row>
    <row r="1664" spans="5:16" x14ac:dyDescent="0.25">
      <c r="E1664" s="78">
        <v>42913</v>
      </c>
      <c r="F1664">
        <v>97827.6</v>
      </c>
      <c r="G1664">
        <v>98107.08</v>
      </c>
      <c r="H1664">
        <v>96701.89</v>
      </c>
      <c r="I1664">
        <v>96857.16</v>
      </c>
      <c r="J1664" s="5"/>
      <c r="L1664" s="80">
        <v>42944</v>
      </c>
      <c r="M1664" s="28">
        <v>4327.87</v>
      </c>
      <c r="N1664" s="28">
        <v>4331.3</v>
      </c>
      <c r="O1664" s="28">
        <v>4288.82</v>
      </c>
      <c r="P1664" s="81">
        <v>4293.62</v>
      </c>
    </row>
    <row r="1665" spans="5:16" x14ac:dyDescent="0.25">
      <c r="E1665" s="78">
        <v>42912</v>
      </c>
      <c r="F1665">
        <v>96484.52</v>
      </c>
      <c r="G1665">
        <v>98425.39</v>
      </c>
      <c r="H1665">
        <v>96484.52</v>
      </c>
      <c r="I1665">
        <v>98425.39</v>
      </c>
      <c r="J1665" s="5"/>
      <c r="L1665" s="80">
        <v>42943</v>
      </c>
      <c r="M1665" s="28">
        <v>4308.6899999999996</v>
      </c>
      <c r="N1665" s="28">
        <v>4331.3</v>
      </c>
      <c r="O1665" s="28">
        <v>4300.47</v>
      </c>
      <c r="P1665" s="81">
        <v>4323.08</v>
      </c>
    </row>
    <row r="1666" spans="5:16" x14ac:dyDescent="0.25">
      <c r="E1666" s="78">
        <v>42909</v>
      </c>
      <c r="F1666">
        <v>96274.9</v>
      </c>
      <c r="G1666">
        <v>96616.5</v>
      </c>
      <c r="H1666">
        <v>95894.49</v>
      </c>
      <c r="I1666">
        <v>96243.85</v>
      </c>
      <c r="J1666" s="5"/>
      <c r="L1666" s="80">
        <v>42942</v>
      </c>
      <c r="M1666" s="28">
        <v>4339.5200000000004</v>
      </c>
      <c r="N1666" s="28">
        <v>4355.96</v>
      </c>
      <c r="O1666" s="28">
        <v>4299.1000000000004</v>
      </c>
      <c r="P1666" s="81">
        <v>4303.21</v>
      </c>
    </row>
    <row r="1667" spans="5:16" x14ac:dyDescent="0.25">
      <c r="E1667" s="78">
        <v>42908</v>
      </c>
      <c r="F1667">
        <v>95824.62</v>
      </c>
      <c r="G1667">
        <v>96569.919999999998</v>
      </c>
      <c r="H1667">
        <v>95615.01</v>
      </c>
      <c r="I1667">
        <v>96492.28</v>
      </c>
      <c r="J1667" s="5"/>
      <c r="L1667" s="80">
        <v>42941</v>
      </c>
      <c r="M1667" s="28">
        <v>4314.17</v>
      </c>
      <c r="N1667" s="28">
        <v>4351.17</v>
      </c>
      <c r="O1667" s="28">
        <v>4304.58</v>
      </c>
      <c r="P1667" s="81">
        <v>4351.17</v>
      </c>
    </row>
    <row r="1668" spans="5:16" x14ac:dyDescent="0.25">
      <c r="E1668" s="78">
        <v>42907</v>
      </c>
      <c r="F1668">
        <v>95630.53</v>
      </c>
      <c r="G1668">
        <v>96383.59</v>
      </c>
      <c r="H1668">
        <v>95273.41</v>
      </c>
      <c r="I1668">
        <v>95762.51</v>
      </c>
      <c r="J1668" s="5"/>
      <c r="L1668" s="80">
        <v>42940</v>
      </c>
      <c r="M1668" s="28">
        <v>4309.37</v>
      </c>
      <c r="N1668" s="28">
        <v>4325.13</v>
      </c>
      <c r="O1668" s="28">
        <v>4300.47</v>
      </c>
      <c r="P1668" s="81">
        <v>4316.2299999999996</v>
      </c>
    </row>
    <row r="1669" spans="5:16" x14ac:dyDescent="0.25">
      <c r="E1669" s="78">
        <v>42906</v>
      </c>
      <c r="F1669">
        <v>97563.64</v>
      </c>
      <c r="G1669">
        <v>97563.64</v>
      </c>
      <c r="H1669">
        <v>95257.89</v>
      </c>
      <c r="I1669">
        <v>95257.89</v>
      </c>
      <c r="J1669" s="5"/>
      <c r="L1669" s="80">
        <v>42937</v>
      </c>
      <c r="M1669" s="28">
        <v>4280.6000000000004</v>
      </c>
      <c r="N1669" s="28">
        <v>4316.91</v>
      </c>
      <c r="O1669" s="28">
        <v>4271.01</v>
      </c>
      <c r="P1669" s="81">
        <v>4313.49</v>
      </c>
    </row>
    <row r="1670" spans="5:16" x14ac:dyDescent="0.25">
      <c r="E1670" s="78">
        <v>42905</v>
      </c>
      <c r="F1670">
        <v>97431.66</v>
      </c>
      <c r="G1670">
        <v>98107.08</v>
      </c>
      <c r="H1670">
        <v>97051.25</v>
      </c>
      <c r="I1670">
        <v>97913</v>
      </c>
      <c r="J1670" s="5"/>
      <c r="L1670" s="80">
        <v>42936</v>
      </c>
      <c r="M1670" s="28">
        <v>4327.87</v>
      </c>
      <c r="N1670" s="28">
        <v>4333.3500000000004</v>
      </c>
      <c r="O1670" s="28">
        <v>4281.97</v>
      </c>
      <c r="P1670" s="81">
        <v>4285.3999999999996</v>
      </c>
    </row>
    <row r="1671" spans="5:16" x14ac:dyDescent="0.25">
      <c r="E1671" s="78">
        <v>42902</v>
      </c>
      <c r="F1671">
        <v>97338.5</v>
      </c>
      <c r="G1671">
        <v>97385.08</v>
      </c>
      <c r="H1671">
        <v>96492.28</v>
      </c>
      <c r="I1671">
        <v>97346.26</v>
      </c>
      <c r="J1671" s="5"/>
      <c r="L1671" s="80">
        <v>42935</v>
      </c>
      <c r="M1671" s="28">
        <v>4340.8900000000003</v>
      </c>
      <c r="N1671" s="28">
        <v>4345</v>
      </c>
      <c r="O1671" s="28">
        <v>4318.28</v>
      </c>
      <c r="P1671" s="81">
        <v>4324.45</v>
      </c>
    </row>
    <row r="1672" spans="5:16" x14ac:dyDescent="0.25">
      <c r="E1672" s="78">
        <v>42900</v>
      </c>
      <c r="F1672">
        <v>97509.3</v>
      </c>
      <c r="G1672">
        <v>98510.78</v>
      </c>
      <c r="H1672">
        <v>96841.64</v>
      </c>
      <c r="I1672">
        <v>97509.3</v>
      </c>
      <c r="J1672" s="5"/>
      <c r="L1672" s="80">
        <v>42934</v>
      </c>
      <c r="M1672" s="28">
        <v>4360.07</v>
      </c>
      <c r="N1672" s="28">
        <v>4363.5</v>
      </c>
      <c r="O1672" s="28">
        <v>4332.67</v>
      </c>
      <c r="P1672" s="81">
        <v>4334.72</v>
      </c>
    </row>
    <row r="1673" spans="5:16" x14ac:dyDescent="0.25">
      <c r="E1673" s="78">
        <v>42899</v>
      </c>
      <c r="F1673">
        <v>97636.43</v>
      </c>
      <c r="G1673">
        <v>97864.960000000006</v>
      </c>
      <c r="H1673">
        <v>96879.93</v>
      </c>
      <c r="I1673">
        <v>97439.42</v>
      </c>
      <c r="J1673" s="5"/>
      <c r="L1673" s="80">
        <v>42933</v>
      </c>
      <c r="M1673" s="28">
        <v>4371.04</v>
      </c>
      <c r="N1673" s="28">
        <v>4379.26</v>
      </c>
      <c r="O1673" s="28">
        <v>4364.87</v>
      </c>
      <c r="P1673" s="81">
        <v>4373.78</v>
      </c>
    </row>
    <row r="1674" spans="5:16" x14ac:dyDescent="0.25">
      <c r="E1674" s="78">
        <v>42898</v>
      </c>
      <c r="F1674">
        <v>97888.6</v>
      </c>
      <c r="G1674">
        <v>98448.1</v>
      </c>
      <c r="H1674">
        <v>96604.12</v>
      </c>
      <c r="I1674">
        <v>97242.42</v>
      </c>
      <c r="J1674" s="5"/>
      <c r="L1674" s="80">
        <v>42930</v>
      </c>
      <c r="M1674" s="28">
        <v>4407.3500000000004</v>
      </c>
      <c r="N1674" s="28">
        <v>4414.2</v>
      </c>
      <c r="O1674" s="28">
        <v>4369.66</v>
      </c>
      <c r="P1674" s="81">
        <v>4370.3500000000004</v>
      </c>
    </row>
    <row r="1675" spans="5:16" x14ac:dyDescent="0.25">
      <c r="E1675" s="78">
        <v>42895</v>
      </c>
      <c r="F1675">
        <v>99370.09</v>
      </c>
      <c r="G1675">
        <v>99559.22</v>
      </c>
      <c r="H1675">
        <v>97904.36</v>
      </c>
      <c r="I1675">
        <v>98061.97</v>
      </c>
      <c r="J1675" s="5"/>
      <c r="L1675" s="80">
        <v>42929</v>
      </c>
      <c r="M1675" s="28">
        <v>4418.99</v>
      </c>
      <c r="N1675" s="28">
        <v>4430.6400000000003</v>
      </c>
      <c r="O1675" s="28">
        <v>4403.92</v>
      </c>
      <c r="P1675" s="81">
        <v>4416.25</v>
      </c>
    </row>
    <row r="1676" spans="5:16" x14ac:dyDescent="0.25">
      <c r="E1676" s="78">
        <v>42894</v>
      </c>
      <c r="F1676">
        <v>99850.78</v>
      </c>
      <c r="G1676">
        <v>100071.43</v>
      </c>
      <c r="H1676">
        <v>98369.3</v>
      </c>
      <c r="I1676">
        <v>98936.67</v>
      </c>
      <c r="J1676" s="5"/>
      <c r="L1676" s="80">
        <v>42928</v>
      </c>
      <c r="M1676" s="28">
        <v>4456.67</v>
      </c>
      <c r="N1676" s="28">
        <v>4459.41</v>
      </c>
      <c r="O1676" s="28">
        <v>4408.72</v>
      </c>
      <c r="P1676" s="81">
        <v>4413.51</v>
      </c>
    </row>
    <row r="1677" spans="5:16" x14ac:dyDescent="0.25">
      <c r="E1677" s="78">
        <v>42893</v>
      </c>
      <c r="F1677">
        <v>99582.86</v>
      </c>
      <c r="G1677">
        <v>100560.01</v>
      </c>
      <c r="H1677">
        <v>99338.57</v>
      </c>
      <c r="I1677">
        <v>99740.46</v>
      </c>
      <c r="J1677" s="5"/>
      <c r="L1677" s="80">
        <v>42927</v>
      </c>
      <c r="M1677" s="28">
        <v>4492.3</v>
      </c>
      <c r="N1677" s="28">
        <v>4499.84</v>
      </c>
      <c r="O1677" s="28">
        <v>4468.32</v>
      </c>
      <c r="P1677" s="81">
        <v>4479.28</v>
      </c>
    </row>
    <row r="1678" spans="5:16" x14ac:dyDescent="0.25">
      <c r="E1678" s="78">
        <v>42892</v>
      </c>
      <c r="F1678">
        <v>98030.44</v>
      </c>
      <c r="G1678">
        <v>100016.27</v>
      </c>
      <c r="H1678">
        <v>98030.44</v>
      </c>
      <c r="I1678">
        <v>99504.05</v>
      </c>
      <c r="J1678" s="5"/>
      <c r="L1678" s="80">
        <v>42926</v>
      </c>
      <c r="M1678" s="28">
        <v>4514.91</v>
      </c>
      <c r="N1678" s="28">
        <v>4516.28</v>
      </c>
      <c r="O1678" s="28">
        <v>4480.6499999999996</v>
      </c>
      <c r="P1678" s="81">
        <v>4482.71</v>
      </c>
    </row>
    <row r="1679" spans="5:16" x14ac:dyDescent="0.25">
      <c r="E1679" s="78">
        <v>42891</v>
      </c>
      <c r="F1679">
        <v>98519.02</v>
      </c>
      <c r="G1679">
        <v>99228.24</v>
      </c>
      <c r="H1679">
        <v>97801.919999999998</v>
      </c>
      <c r="I1679">
        <v>98723.91</v>
      </c>
      <c r="J1679" s="5"/>
      <c r="L1679" s="80">
        <v>42923</v>
      </c>
      <c r="M1679" s="28">
        <v>4531.3500000000004</v>
      </c>
      <c r="N1679" s="28">
        <v>4554.6499999999996</v>
      </c>
      <c r="O1679" s="28">
        <v>4503.95</v>
      </c>
      <c r="P1679" s="81">
        <v>4520.3900000000003</v>
      </c>
    </row>
    <row r="1680" spans="5:16" x14ac:dyDescent="0.25">
      <c r="E1680" s="78">
        <v>42888</v>
      </c>
      <c r="F1680">
        <v>98794.83</v>
      </c>
      <c r="G1680">
        <v>99338.57</v>
      </c>
      <c r="H1680">
        <v>98132.89</v>
      </c>
      <c r="I1680">
        <v>98542.66</v>
      </c>
      <c r="J1680" s="5"/>
      <c r="L1680" s="80">
        <v>42922</v>
      </c>
      <c r="M1680" s="28">
        <v>4547.1099999999997</v>
      </c>
      <c r="N1680" s="28">
        <v>4575.2</v>
      </c>
      <c r="O1680" s="28">
        <v>4540.9399999999996</v>
      </c>
      <c r="P1680" s="81">
        <v>4544.37</v>
      </c>
    </row>
    <row r="1681" spans="5:16" x14ac:dyDescent="0.25">
      <c r="E1681" s="78">
        <v>42887</v>
      </c>
      <c r="F1681">
        <v>98952.43</v>
      </c>
      <c r="G1681">
        <v>100016.27</v>
      </c>
      <c r="H1681">
        <v>98164.41</v>
      </c>
      <c r="I1681">
        <v>98542.66</v>
      </c>
      <c r="J1681" s="5"/>
      <c r="L1681" s="80">
        <v>42921</v>
      </c>
      <c r="M1681" s="28">
        <v>4567.66</v>
      </c>
      <c r="N1681" s="28">
        <v>4588.8999999999996</v>
      </c>
      <c r="O1681" s="28">
        <v>4531.3500000000004</v>
      </c>
      <c r="P1681" s="81">
        <v>4531.3500000000004</v>
      </c>
    </row>
    <row r="1682" spans="5:16" x14ac:dyDescent="0.25">
      <c r="E1682" s="78">
        <v>42886</v>
      </c>
      <c r="F1682">
        <v>100875.22</v>
      </c>
      <c r="G1682">
        <v>101143.15</v>
      </c>
      <c r="H1682">
        <v>98928.79</v>
      </c>
      <c r="I1682">
        <v>99212.479999999996</v>
      </c>
      <c r="J1682" s="5"/>
      <c r="L1682" s="80">
        <v>42920</v>
      </c>
      <c r="M1682" s="28">
        <v>4552.59</v>
      </c>
      <c r="N1682" s="28">
        <v>4562.87</v>
      </c>
      <c r="O1682" s="28">
        <v>4546.42</v>
      </c>
      <c r="P1682" s="81">
        <v>4560.8100000000004</v>
      </c>
    </row>
    <row r="1683" spans="5:16" x14ac:dyDescent="0.25">
      <c r="E1683" s="78">
        <v>42885</v>
      </c>
      <c r="F1683">
        <v>100930.38</v>
      </c>
      <c r="G1683">
        <v>101442.6</v>
      </c>
      <c r="H1683">
        <v>100410.28</v>
      </c>
      <c r="I1683">
        <v>101166.79</v>
      </c>
      <c r="J1683" s="5"/>
      <c r="L1683" s="80">
        <v>42919</v>
      </c>
      <c r="M1683" s="28">
        <v>4571.7700000000004</v>
      </c>
      <c r="N1683" s="28">
        <v>4580</v>
      </c>
      <c r="O1683" s="28">
        <v>4538.2</v>
      </c>
      <c r="P1683" s="81">
        <v>4550.54</v>
      </c>
    </row>
    <row r="1684" spans="5:16" x14ac:dyDescent="0.25">
      <c r="E1684" s="78">
        <v>42884</v>
      </c>
      <c r="F1684">
        <v>101261.35</v>
      </c>
      <c r="G1684">
        <v>101308.63</v>
      </c>
      <c r="H1684">
        <v>100473.33</v>
      </c>
      <c r="I1684">
        <v>101158.91</v>
      </c>
      <c r="J1684" s="5"/>
      <c r="L1684" s="80">
        <v>42916</v>
      </c>
      <c r="M1684" s="28">
        <v>4550.54</v>
      </c>
      <c r="N1684" s="28">
        <v>4571.7700000000004</v>
      </c>
      <c r="O1684" s="28">
        <v>4530.67</v>
      </c>
      <c r="P1684" s="81">
        <v>4559.4399999999996</v>
      </c>
    </row>
    <row r="1685" spans="5:16" x14ac:dyDescent="0.25">
      <c r="E1685" s="78">
        <v>42881</v>
      </c>
      <c r="F1685">
        <v>99905.95</v>
      </c>
      <c r="G1685">
        <v>101615.96</v>
      </c>
      <c r="H1685">
        <v>99685.3</v>
      </c>
      <c r="I1685">
        <v>101576.56</v>
      </c>
      <c r="J1685" s="5"/>
      <c r="L1685" s="80">
        <v>42915</v>
      </c>
      <c r="M1685" s="28">
        <v>4511.26</v>
      </c>
      <c r="N1685" s="28">
        <v>4568.42</v>
      </c>
      <c r="O1685" s="28">
        <v>4507.8100000000004</v>
      </c>
      <c r="P1685" s="81">
        <v>4554.6499999999996</v>
      </c>
    </row>
    <row r="1686" spans="5:16" x14ac:dyDescent="0.25">
      <c r="E1686" s="78">
        <v>42880</v>
      </c>
      <c r="F1686">
        <v>100252.68</v>
      </c>
      <c r="G1686">
        <v>101316.51</v>
      </c>
      <c r="H1686">
        <v>99299.17</v>
      </c>
      <c r="I1686">
        <v>100394.52</v>
      </c>
      <c r="J1686" s="5"/>
      <c r="L1686" s="80">
        <v>42914</v>
      </c>
      <c r="M1686" s="28">
        <v>4567.04</v>
      </c>
      <c r="N1686" s="28">
        <v>4568.42</v>
      </c>
      <c r="O1686" s="28">
        <v>4519.5200000000004</v>
      </c>
      <c r="P1686" s="81">
        <v>4522.28</v>
      </c>
    </row>
    <row r="1687" spans="5:16" x14ac:dyDescent="0.25">
      <c r="E1687" s="78">
        <v>42879</v>
      </c>
      <c r="F1687">
        <v>99110.04</v>
      </c>
      <c r="G1687">
        <v>101458.36</v>
      </c>
      <c r="H1687">
        <v>98857.87</v>
      </c>
      <c r="I1687">
        <v>100520.61</v>
      </c>
      <c r="J1687" s="5"/>
      <c r="L1687" s="80">
        <v>42913</v>
      </c>
      <c r="M1687" s="28">
        <v>4560.84</v>
      </c>
      <c r="N1687" s="28">
        <v>4598.04</v>
      </c>
      <c r="O1687" s="28">
        <v>4547.76</v>
      </c>
      <c r="P1687" s="81">
        <v>4569.1099999999997</v>
      </c>
    </row>
    <row r="1688" spans="5:16" x14ac:dyDescent="0.25">
      <c r="E1688" s="78">
        <v>42878</v>
      </c>
      <c r="F1688">
        <v>97730.99</v>
      </c>
      <c r="G1688">
        <v>99598.62</v>
      </c>
      <c r="H1688">
        <v>96942.97</v>
      </c>
      <c r="I1688">
        <v>99527.69</v>
      </c>
      <c r="J1688" s="5"/>
      <c r="L1688" s="80">
        <v>42912</v>
      </c>
      <c r="M1688" s="28">
        <v>4600.79</v>
      </c>
      <c r="N1688" s="28">
        <v>4602.8599999999997</v>
      </c>
      <c r="O1688" s="28">
        <v>4545.6899999999996</v>
      </c>
      <c r="P1688" s="81">
        <v>4547.07</v>
      </c>
    </row>
    <row r="1689" spans="5:16" x14ac:dyDescent="0.25">
      <c r="E1689" s="78">
        <v>42877</v>
      </c>
      <c r="F1689">
        <v>98574.18</v>
      </c>
      <c r="G1689">
        <v>98920.91</v>
      </c>
      <c r="H1689">
        <v>96210.1</v>
      </c>
      <c r="I1689">
        <v>97998.92</v>
      </c>
      <c r="J1689" s="5"/>
      <c r="L1689" s="80">
        <v>42909</v>
      </c>
      <c r="M1689" s="28">
        <v>4611.12</v>
      </c>
      <c r="N1689" s="28">
        <v>4614.57</v>
      </c>
      <c r="O1689" s="28">
        <v>4589.7700000000004</v>
      </c>
      <c r="P1689" s="81">
        <v>4611.8100000000004</v>
      </c>
    </row>
    <row r="1690" spans="5:16" x14ac:dyDescent="0.25">
      <c r="E1690" s="78">
        <v>42874</v>
      </c>
      <c r="F1690">
        <v>99669.54</v>
      </c>
      <c r="G1690">
        <v>100788.54</v>
      </c>
      <c r="H1690">
        <v>97715.23</v>
      </c>
      <c r="I1690">
        <v>99417.37</v>
      </c>
      <c r="J1690" s="5"/>
      <c r="L1690" s="80">
        <v>42908</v>
      </c>
      <c r="M1690" s="28">
        <v>4592.53</v>
      </c>
      <c r="N1690" s="28">
        <v>4622.83</v>
      </c>
      <c r="O1690" s="28">
        <v>4585.6400000000003</v>
      </c>
      <c r="P1690" s="81">
        <v>4610.43</v>
      </c>
    </row>
    <row r="1691" spans="5:16" x14ac:dyDescent="0.25">
      <c r="E1691" s="78">
        <v>42873</v>
      </c>
      <c r="F1691">
        <v>96422.87</v>
      </c>
      <c r="G1691">
        <v>100158.11</v>
      </c>
      <c r="H1691">
        <v>91064.29</v>
      </c>
      <c r="I1691">
        <v>96927.21</v>
      </c>
      <c r="J1691" s="5"/>
      <c r="L1691" s="80">
        <v>42907</v>
      </c>
      <c r="M1691" s="28">
        <v>4584.95</v>
      </c>
      <c r="N1691" s="28">
        <v>4607.68</v>
      </c>
      <c r="O1691" s="28">
        <v>4576.6899999999996</v>
      </c>
      <c r="P1691" s="81">
        <v>4605.6099999999997</v>
      </c>
    </row>
    <row r="1692" spans="5:16" x14ac:dyDescent="0.25">
      <c r="E1692" s="78">
        <v>42872</v>
      </c>
      <c r="F1692">
        <v>108747.6</v>
      </c>
      <c r="G1692">
        <v>108771.24</v>
      </c>
      <c r="H1692">
        <v>106596.29</v>
      </c>
      <c r="I1692">
        <v>107155.79</v>
      </c>
      <c r="J1692" s="5"/>
      <c r="L1692" s="80">
        <v>42906</v>
      </c>
      <c r="M1692" s="28">
        <v>4553.2700000000004</v>
      </c>
      <c r="N1692" s="28">
        <v>4617.32</v>
      </c>
      <c r="O1692" s="28">
        <v>4551.2</v>
      </c>
      <c r="P1692" s="81">
        <v>4593.8999999999996</v>
      </c>
    </row>
    <row r="1693" spans="5:16" x14ac:dyDescent="0.25">
      <c r="E1693" s="78">
        <v>42871</v>
      </c>
      <c r="F1693">
        <v>109204.65</v>
      </c>
      <c r="G1693">
        <v>109417.42</v>
      </c>
      <c r="H1693">
        <v>108219.62</v>
      </c>
      <c r="I1693">
        <v>109314.98</v>
      </c>
      <c r="J1693" s="5"/>
      <c r="L1693" s="80">
        <v>42905</v>
      </c>
      <c r="M1693" s="28">
        <v>4551.2</v>
      </c>
      <c r="N1693" s="28">
        <v>4580.13</v>
      </c>
      <c r="O1693" s="28">
        <v>4534.67</v>
      </c>
      <c r="P1693" s="81">
        <v>4535.3599999999997</v>
      </c>
    </row>
    <row r="1694" spans="5:16" x14ac:dyDescent="0.25">
      <c r="E1694" s="78">
        <v>42870</v>
      </c>
      <c r="F1694">
        <v>108716.08</v>
      </c>
      <c r="G1694">
        <v>109070.69</v>
      </c>
      <c r="H1694">
        <v>108172.34</v>
      </c>
      <c r="I1694">
        <v>108960.37</v>
      </c>
      <c r="J1694" s="5"/>
      <c r="L1694" s="80">
        <v>42902</v>
      </c>
      <c r="M1694" s="28">
        <v>4545.6899999999996</v>
      </c>
      <c r="N1694" s="28">
        <v>4556.71</v>
      </c>
      <c r="O1694" s="28">
        <v>4533.9799999999996</v>
      </c>
      <c r="P1694" s="81">
        <v>4552.58</v>
      </c>
    </row>
    <row r="1695" spans="5:16" x14ac:dyDescent="0.25">
      <c r="E1695" s="78">
        <v>42867</v>
      </c>
      <c r="F1695">
        <v>107455.24</v>
      </c>
      <c r="G1695">
        <v>108857.92</v>
      </c>
      <c r="H1695">
        <v>107439.48</v>
      </c>
      <c r="I1695">
        <v>108140.82</v>
      </c>
      <c r="J1695" s="5"/>
      <c r="L1695" s="80">
        <v>42900</v>
      </c>
      <c r="M1695" s="28">
        <v>4576</v>
      </c>
      <c r="N1695" s="28">
        <v>4582.2</v>
      </c>
      <c r="O1695" s="28">
        <v>4514.01</v>
      </c>
      <c r="P1695" s="81">
        <v>4527.79</v>
      </c>
    </row>
    <row r="1696" spans="5:16" x14ac:dyDescent="0.25">
      <c r="E1696" s="78">
        <v>42866</v>
      </c>
      <c r="F1696">
        <v>107171.55</v>
      </c>
      <c r="G1696">
        <v>107746.81</v>
      </c>
      <c r="H1696">
        <v>106777.53</v>
      </c>
      <c r="I1696">
        <v>107305.51</v>
      </c>
      <c r="J1696" s="5"/>
      <c r="L1696" s="80">
        <v>42899</v>
      </c>
      <c r="M1696" s="28">
        <v>4580.13</v>
      </c>
      <c r="N1696" s="28">
        <v>4611.12</v>
      </c>
      <c r="O1696" s="28">
        <v>4564.29</v>
      </c>
      <c r="P1696" s="81">
        <v>4586.33</v>
      </c>
    </row>
    <row r="1697" spans="5:16" x14ac:dyDescent="0.25">
      <c r="E1697" s="78">
        <v>42865</v>
      </c>
      <c r="F1697">
        <v>106060.43</v>
      </c>
      <c r="G1697">
        <v>107486.76</v>
      </c>
      <c r="H1697">
        <v>105863.42</v>
      </c>
      <c r="I1697">
        <v>107313.39</v>
      </c>
      <c r="J1697" s="5"/>
      <c r="L1697" s="80">
        <v>42898</v>
      </c>
      <c r="M1697" s="28">
        <v>4550.51</v>
      </c>
      <c r="N1697" s="28">
        <v>4603.55</v>
      </c>
      <c r="O1697" s="28">
        <v>4533.9799999999996</v>
      </c>
      <c r="P1697" s="81">
        <v>4589.08</v>
      </c>
    </row>
    <row r="1698" spans="5:16" x14ac:dyDescent="0.25">
      <c r="E1698" s="78">
        <v>42864</v>
      </c>
      <c r="F1698">
        <v>104823.23</v>
      </c>
      <c r="G1698">
        <v>105957.99</v>
      </c>
      <c r="H1698">
        <v>104649.86</v>
      </c>
      <c r="I1698">
        <v>105453.65</v>
      </c>
      <c r="J1698" s="5"/>
      <c r="L1698" s="80">
        <v>42895</v>
      </c>
      <c r="M1698" s="28">
        <v>4516.08</v>
      </c>
      <c r="N1698" s="28">
        <v>4564.29</v>
      </c>
      <c r="O1698" s="28">
        <v>4507.12</v>
      </c>
      <c r="P1698" s="81">
        <v>4560.16</v>
      </c>
    </row>
    <row r="1699" spans="5:16" x14ac:dyDescent="0.25">
      <c r="E1699" s="78">
        <v>42863</v>
      </c>
      <c r="F1699">
        <v>104397.7</v>
      </c>
      <c r="G1699">
        <v>105280.28</v>
      </c>
      <c r="H1699">
        <v>103909.12</v>
      </c>
      <c r="I1699">
        <v>104571.06</v>
      </c>
      <c r="J1699" s="5"/>
      <c r="L1699" s="80">
        <v>42894</v>
      </c>
      <c r="M1699" s="28">
        <v>4537.43</v>
      </c>
      <c r="N1699" s="28">
        <v>4553.96</v>
      </c>
      <c r="O1699" s="28">
        <v>4515.3900000000003</v>
      </c>
      <c r="P1699" s="81">
        <v>4515.3900000000003</v>
      </c>
    </row>
    <row r="1700" spans="5:16" x14ac:dyDescent="0.25">
      <c r="E1700" s="78">
        <v>42860</v>
      </c>
      <c r="F1700">
        <v>103002.89</v>
      </c>
      <c r="G1700">
        <v>104823.23</v>
      </c>
      <c r="H1700">
        <v>102624.64</v>
      </c>
      <c r="I1700">
        <v>104720.79</v>
      </c>
      <c r="J1700" s="5"/>
      <c r="L1700" s="80">
        <v>42893</v>
      </c>
      <c r="M1700" s="28">
        <v>4545.6899999999996</v>
      </c>
      <c r="N1700" s="28">
        <v>4551.8900000000003</v>
      </c>
      <c r="O1700" s="28">
        <v>4522.28</v>
      </c>
      <c r="P1700" s="81">
        <v>4527.79</v>
      </c>
    </row>
    <row r="1701" spans="5:16" x14ac:dyDescent="0.25">
      <c r="E1701" s="78">
        <v>42859</v>
      </c>
      <c r="F1701">
        <v>105272.4</v>
      </c>
      <c r="G1701">
        <v>105272.4</v>
      </c>
      <c r="H1701">
        <v>103026.53</v>
      </c>
      <c r="I1701">
        <v>103026.53</v>
      </c>
      <c r="J1701" s="5"/>
      <c r="L1701" s="80">
        <v>42892</v>
      </c>
      <c r="M1701" s="28">
        <v>4573.24</v>
      </c>
      <c r="N1701" s="28">
        <v>4575.3100000000004</v>
      </c>
      <c r="O1701" s="28">
        <v>4534.67</v>
      </c>
      <c r="P1701" s="81">
        <v>4541.5600000000004</v>
      </c>
    </row>
    <row r="1702" spans="5:16" x14ac:dyDescent="0.25">
      <c r="E1702" s="78">
        <v>42858</v>
      </c>
      <c r="F1702">
        <v>106304.72</v>
      </c>
      <c r="G1702">
        <v>106454.44</v>
      </c>
      <c r="H1702">
        <v>105059.64</v>
      </c>
      <c r="I1702">
        <v>105146.32</v>
      </c>
      <c r="J1702" s="5"/>
      <c r="L1702" s="80">
        <v>42891</v>
      </c>
      <c r="M1702" s="28">
        <v>4509.1899999999996</v>
      </c>
      <c r="N1702" s="28">
        <v>4570.49</v>
      </c>
      <c r="O1702" s="28">
        <v>4502.3</v>
      </c>
      <c r="P1702" s="81">
        <v>4570.49</v>
      </c>
    </row>
    <row r="1703" spans="5:16" x14ac:dyDescent="0.25">
      <c r="E1703" s="78">
        <v>42857</v>
      </c>
      <c r="F1703">
        <v>104807.47</v>
      </c>
      <c r="G1703">
        <v>106761.77</v>
      </c>
      <c r="H1703">
        <v>104523.78</v>
      </c>
      <c r="I1703">
        <v>106690.85</v>
      </c>
      <c r="J1703" s="5"/>
      <c r="L1703" s="80">
        <v>42888</v>
      </c>
      <c r="M1703" s="28">
        <v>4504.37</v>
      </c>
      <c r="N1703" s="28">
        <v>4518.1400000000003</v>
      </c>
      <c r="O1703" s="28">
        <v>4466.49</v>
      </c>
      <c r="P1703" s="81">
        <v>4500.92</v>
      </c>
    </row>
    <row r="1704" spans="5:16" x14ac:dyDescent="0.25">
      <c r="E1704" s="78">
        <v>42853</v>
      </c>
      <c r="F1704">
        <v>103625.43</v>
      </c>
      <c r="G1704">
        <v>104437.1</v>
      </c>
      <c r="H1704">
        <v>102939.85</v>
      </c>
      <c r="I1704">
        <v>104326.77</v>
      </c>
      <c r="J1704" s="5"/>
      <c r="L1704" s="80">
        <v>42887</v>
      </c>
      <c r="M1704" s="28">
        <v>4483.71</v>
      </c>
      <c r="N1704" s="28">
        <v>4514.01</v>
      </c>
      <c r="O1704" s="28">
        <v>4459.6000000000004</v>
      </c>
      <c r="P1704" s="81">
        <v>4509.1899999999996</v>
      </c>
    </row>
    <row r="1705" spans="5:16" x14ac:dyDescent="0.25">
      <c r="E1705" s="78">
        <v>42852</v>
      </c>
      <c r="F1705">
        <v>103987.92</v>
      </c>
      <c r="G1705">
        <v>104279.49</v>
      </c>
      <c r="H1705">
        <v>102506.43</v>
      </c>
      <c r="I1705">
        <v>103223.54</v>
      </c>
      <c r="J1705" s="5"/>
      <c r="L1705" s="80">
        <v>42886</v>
      </c>
      <c r="M1705" s="28">
        <v>4518.1400000000003</v>
      </c>
      <c r="N1705" s="28">
        <v>4520.21</v>
      </c>
      <c r="O1705" s="28">
        <v>4474.75</v>
      </c>
      <c r="P1705" s="81">
        <v>4476.13</v>
      </c>
    </row>
    <row r="1706" spans="5:16" x14ac:dyDescent="0.25">
      <c r="E1706" s="78">
        <v>42851</v>
      </c>
      <c r="F1706">
        <v>103680.59</v>
      </c>
      <c r="G1706">
        <v>104515.9</v>
      </c>
      <c r="H1706">
        <v>103192.02</v>
      </c>
      <c r="I1706">
        <v>103389.02</v>
      </c>
      <c r="J1706" s="5"/>
      <c r="L1706" s="80">
        <v>42885</v>
      </c>
      <c r="M1706" s="28">
        <v>4534.08</v>
      </c>
      <c r="N1706" s="28">
        <v>4537.54</v>
      </c>
      <c r="O1706" s="28">
        <v>4514.67</v>
      </c>
      <c r="P1706" s="81">
        <v>4518.83</v>
      </c>
    </row>
    <row r="1707" spans="5:16" x14ac:dyDescent="0.25">
      <c r="E1707" s="78">
        <v>42850</v>
      </c>
      <c r="F1707">
        <v>103231.42</v>
      </c>
      <c r="G1707">
        <v>104074.6</v>
      </c>
      <c r="H1707">
        <v>101994.22</v>
      </c>
      <c r="I1707">
        <v>103924.88</v>
      </c>
      <c r="J1707" s="5"/>
      <c r="L1707" s="80">
        <v>42884</v>
      </c>
      <c r="M1707" s="28">
        <v>4525.07</v>
      </c>
      <c r="N1707" s="28">
        <v>4545.8599999999997</v>
      </c>
      <c r="O1707" s="28">
        <v>4517.45</v>
      </c>
      <c r="P1707" s="81">
        <v>4517.45</v>
      </c>
    </row>
    <row r="1708" spans="5:16" x14ac:dyDescent="0.25">
      <c r="E1708" s="78">
        <v>42849</v>
      </c>
      <c r="F1708">
        <v>103231.42</v>
      </c>
      <c r="G1708">
        <v>103538.75</v>
      </c>
      <c r="H1708">
        <v>102656.16</v>
      </c>
      <c r="I1708">
        <v>103089.57</v>
      </c>
      <c r="J1708" s="5"/>
      <c r="L1708" s="80">
        <v>42881</v>
      </c>
      <c r="M1708" s="28">
        <v>4544.4799999999996</v>
      </c>
      <c r="N1708" s="28">
        <v>4544.4799999999996</v>
      </c>
      <c r="O1708" s="28">
        <v>4512.59</v>
      </c>
      <c r="P1708" s="81">
        <v>4522.3</v>
      </c>
    </row>
    <row r="1709" spans="5:16" x14ac:dyDescent="0.25">
      <c r="E1709" s="78">
        <v>42845</v>
      </c>
      <c r="F1709">
        <v>101931.17</v>
      </c>
      <c r="G1709">
        <v>102569.47</v>
      </c>
      <c r="H1709">
        <v>101253.47</v>
      </c>
      <c r="I1709">
        <v>101852.37</v>
      </c>
      <c r="J1709" s="5"/>
      <c r="L1709" s="80">
        <v>42880</v>
      </c>
      <c r="M1709" s="28">
        <v>4550.71</v>
      </c>
      <c r="N1709" s="28">
        <v>4577.05</v>
      </c>
      <c r="O1709" s="28">
        <v>4529.2299999999996</v>
      </c>
      <c r="P1709" s="81">
        <v>4545.8599999999997</v>
      </c>
    </row>
    <row r="1710" spans="5:16" x14ac:dyDescent="0.25">
      <c r="E1710" s="78">
        <v>42844</v>
      </c>
      <c r="F1710">
        <v>102766.48</v>
      </c>
      <c r="G1710">
        <v>103247.18</v>
      </c>
      <c r="H1710">
        <v>101040.7</v>
      </c>
      <c r="I1710">
        <v>101221.95</v>
      </c>
      <c r="J1710" s="5"/>
      <c r="L1710" s="80">
        <v>42879</v>
      </c>
      <c r="M1710" s="28">
        <v>4545.17</v>
      </c>
      <c r="N1710" s="28">
        <v>4566.6499999999996</v>
      </c>
      <c r="O1710" s="28">
        <v>4511.8999999999996</v>
      </c>
      <c r="P1710" s="81">
        <v>4549.33</v>
      </c>
    </row>
    <row r="1711" spans="5:16" x14ac:dyDescent="0.25">
      <c r="E1711" s="78">
        <v>42843</v>
      </c>
      <c r="F1711">
        <v>102443.39</v>
      </c>
      <c r="G1711">
        <v>103483.58</v>
      </c>
      <c r="H1711">
        <v>101939.05</v>
      </c>
      <c r="I1711">
        <v>102474.91</v>
      </c>
      <c r="J1711" s="5"/>
      <c r="L1711" s="80">
        <v>42878</v>
      </c>
      <c r="M1711" s="28">
        <v>4553.49</v>
      </c>
      <c r="N1711" s="28">
        <v>4567.3500000000004</v>
      </c>
      <c r="O1711" s="28">
        <v>4524.38</v>
      </c>
      <c r="P1711" s="81">
        <v>4543.09</v>
      </c>
    </row>
    <row r="1712" spans="5:16" x14ac:dyDescent="0.25">
      <c r="E1712" s="78">
        <v>42842</v>
      </c>
      <c r="F1712">
        <v>100946.14</v>
      </c>
      <c r="G1712">
        <v>103231.42</v>
      </c>
      <c r="H1712">
        <v>100788.54</v>
      </c>
      <c r="I1712">
        <v>103231.42</v>
      </c>
      <c r="J1712" s="5"/>
      <c r="L1712" s="80">
        <v>42877</v>
      </c>
      <c r="M1712" s="28">
        <v>4554.87</v>
      </c>
      <c r="N1712" s="28">
        <v>4613.78</v>
      </c>
      <c r="O1712" s="28">
        <v>4531.3100000000004</v>
      </c>
      <c r="P1712" s="81">
        <v>4542.3999999999996</v>
      </c>
    </row>
    <row r="1713" spans="5:16" x14ac:dyDescent="0.25">
      <c r="E1713" s="78">
        <v>42838</v>
      </c>
      <c r="F1713">
        <v>102049.38</v>
      </c>
      <c r="G1713">
        <v>102474.91</v>
      </c>
      <c r="H1713">
        <v>100410.28</v>
      </c>
      <c r="I1713">
        <v>100520.61</v>
      </c>
      <c r="J1713" s="5"/>
      <c r="L1713" s="80">
        <v>42874</v>
      </c>
      <c r="M1713" s="28">
        <v>4575.66</v>
      </c>
      <c r="N1713" s="28">
        <v>4650.5200000000004</v>
      </c>
      <c r="O1713" s="28">
        <v>4508.4399999999996</v>
      </c>
      <c r="P1713" s="81">
        <v>4523.68</v>
      </c>
    </row>
    <row r="1714" spans="5:16" x14ac:dyDescent="0.25">
      <c r="E1714" s="78">
        <v>42837</v>
      </c>
      <c r="F1714">
        <v>102924.09</v>
      </c>
      <c r="G1714">
        <v>103184.14</v>
      </c>
      <c r="H1714">
        <v>102073.02</v>
      </c>
      <c r="I1714">
        <v>102333.07</v>
      </c>
      <c r="J1714" s="5"/>
      <c r="L1714" s="80">
        <v>42873</v>
      </c>
      <c r="M1714" s="28">
        <v>4606.8500000000004</v>
      </c>
      <c r="N1714" s="28">
        <v>4737.1499999999996</v>
      </c>
      <c r="O1714" s="28">
        <v>4606.8500000000004</v>
      </c>
      <c r="P1714" s="81">
        <v>4685.17</v>
      </c>
    </row>
    <row r="1715" spans="5:16" x14ac:dyDescent="0.25">
      <c r="E1715" s="78">
        <v>42836</v>
      </c>
      <c r="F1715">
        <v>103346.89</v>
      </c>
      <c r="G1715">
        <v>103923.21</v>
      </c>
      <c r="H1715">
        <v>101417.79</v>
      </c>
      <c r="I1715">
        <v>103522.99</v>
      </c>
      <c r="J1715" s="5"/>
      <c r="L1715" s="80">
        <v>42872</v>
      </c>
      <c r="M1715" s="28">
        <v>4313.68</v>
      </c>
      <c r="N1715" s="28">
        <v>4368.43</v>
      </c>
      <c r="O1715" s="28">
        <v>4306.75</v>
      </c>
      <c r="P1715" s="81">
        <v>4361.5</v>
      </c>
    </row>
    <row r="1716" spans="5:16" x14ac:dyDescent="0.25">
      <c r="E1716" s="78">
        <v>42835</v>
      </c>
      <c r="F1716">
        <v>103378.9</v>
      </c>
      <c r="G1716">
        <v>104147.34</v>
      </c>
      <c r="H1716">
        <v>102594.46</v>
      </c>
      <c r="I1716">
        <v>103418.93</v>
      </c>
      <c r="J1716" s="5"/>
      <c r="L1716" s="80">
        <v>42871</v>
      </c>
      <c r="M1716" s="28">
        <v>4312.3</v>
      </c>
      <c r="N1716" s="28">
        <v>4323.3900000000003</v>
      </c>
      <c r="O1716" s="28">
        <v>4297.05</v>
      </c>
      <c r="P1716" s="81">
        <v>4307.4399999999996</v>
      </c>
    </row>
    <row r="1717" spans="5:16" x14ac:dyDescent="0.25">
      <c r="E1717" s="78">
        <v>42832</v>
      </c>
      <c r="F1717">
        <v>102778.56</v>
      </c>
      <c r="G1717">
        <v>104563.58</v>
      </c>
      <c r="H1717">
        <v>102402.35</v>
      </c>
      <c r="I1717">
        <v>103571.01</v>
      </c>
      <c r="J1717" s="5"/>
      <c r="L1717" s="80">
        <v>42870</v>
      </c>
      <c r="M1717" s="28">
        <v>4324.7700000000004</v>
      </c>
      <c r="N1717" s="28">
        <v>4332.3900000000003</v>
      </c>
      <c r="O1717" s="28">
        <v>4309.5200000000004</v>
      </c>
      <c r="P1717" s="81">
        <v>4331.7</v>
      </c>
    </row>
    <row r="1718" spans="5:16" x14ac:dyDescent="0.25">
      <c r="E1718" s="78">
        <v>42831</v>
      </c>
      <c r="F1718">
        <v>103819.15</v>
      </c>
      <c r="G1718">
        <v>104171.36</v>
      </c>
      <c r="H1718">
        <v>102210.24000000001</v>
      </c>
      <c r="I1718">
        <v>102954.66</v>
      </c>
      <c r="J1718" s="5"/>
      <c r="L1718" s="80">
        <v>42867</v>
      </c>
      <c r="M1718" s="28">
        <v>4386.45</v>
      </c>
      <c r="N1718" s="28">
        <v>4387.84</v>
      </c>
      <c r="O1718" s="28">
        <v>4340.0200000000004</v>
      </c>
      <c r="P1718" s="81">
        <v>4347.6400000000003</v>
      </c>
    </row>
    <row r="1719" spans="5:16" x14ac:dyDescent="0.25">
      <c r="E1719" s="78">
        <v>42830</v>
      </c>
      <c r="F1719">
        <v>105988.39</v>
      </c>
      <c r="G1719">
        <v>106188.51</v>
      </c>
      <c r="H1719">
        <v>103338.88</v>
      </c>
      <c r="I1719">
        <v>103506.98</v>
      </c>
      <c r="J1719" s="5"/>
      <c r="L1719" s="80">
        <v>42866</v>
      </c>
      <c r="M1719" s="28">
        <v>4402.3999999999996</v>
      </c>
      <c r="N1719" s="28">
        <v>4414.18</v>
      </c>
      <c r="O1719" s="28">
        <v>4373.9799999999996</v>
      </c>
      <c r="P1719" s="81">
        <v>4375.37</v>
      </c>
    </row>
    <row r="1720" spans="5:16" x14ac:dyDescent="0.25">
      <c r="E1720" s="78">
        <v>42829</v>
      </c>
      <c r="F1720">
        <v>104459.52</v>
      </c>
      <c r="G1720">
        <v>105620.18</v>
      </c>
      <c r="H1720">
        <v>104259.41</v>
      </c>
      <c r="I1720">
        <v>105548.14</v>
      </c>
      <c r="J1720" s="5"/>
      <c r="L1720" s="80">
        <v>42865</v>
      </c>
      <c r="M1720" s="28">
        <v>4421.8</v>
      </c>
      <c r="N1720" s="28">
        <v>4424.57</v>
      </c>
      <c r="O1720" s="28">
        <v>4394.08</v>
      </c>
      <c r="P1720" s="81">
        <v>4414.18</v>
      </c>
    </row>
    <row r="1721" spans="5:16" x14ac:dyDescent="0.25">
      <c r="E1721" s="78">
        <v>42828</v>
      </c>
      <c r="F1721">
        <v>104619.61</v>
      </c>
      <c r="G1721">
        <v>104987.82</v>
      </c>
      <c r="H1721">
        <v>103979.25</v>
      </c>
      <c r="I1721">
        <v>104947.8</v>
      </c>
      <c r="J1721" s="5"/>
      <c r="L1721" s="80">
        <v>42864</v>
      </c>
      <c r="M1721" s="28">
        <v>4460.6099999999997</v>
      </c>
      <c r="N1721" s="28">
        <v>4461.3100000000004</v>
      </c>
      <c r="O1721" s="28">
        <v>4432.2</v>
      </c>
      <c r="P1721" s="81">
        <v>4449.5200000000004</v>
      </c>
    </row>
    <row r="1722" spans="5:16" x14ac:dyDescent="0.25">
      <c r="E1722" s="78">
        <v>42825</v>
      </c>
      <c r="F1722">
        <v>104523.56</v>
      </c>
      <c r="G1722">
        <v>105420.07</v>
      </c>
      <c r="H1722">
        <v>104123.33</v>
      </c>
      <c r="I1722">
        <v>104251.4</v>
      </c>
      <c r="J1722" s="5"/>
      <c r="L1722" s="80">
        <v>42863</v>
      </c>
      <c r="M1722" s="28">
        <v>4445.37</v>
      </c>
      <c r="N1722" s="28">
        <v>4471.01</v>
      </c>
      <c r="O1722" s="28">
        <v>4439.13</v>
      </c>
      <c r="P1722" s="81">
        <v>4459.92</v>
      </c>
    </row>
    <row r="1723" spans="5:16" x14ac:dyDescent="0.25">
      <c r="E1723" s="78">
        <v>42824</v>
      </c>
      <c r="F1723">
        <v>105115.89</v>
      </c>
      <c r="G1723">
        <v>105780.27</v>
      </c>
      <c r="H1723">
        <v>104523.56</v>
      </c>
      <c r="I1723">
        <v>105011.83</v>
      </c>
      <c r="J1723" s="5"/>
      <c r="L1723" s="80">
        <v>42860</v>
      </c>
      <c r="M1723" s="28">
        <v>4450.91</v>
      </c>
      <c r="N1723" s="28">
        <v>4459.92</v>
      </c>
      <c r="O1723" s="28">
        <v>4421.1099999999997</v>
      </c>
      <c r="P1723" s="81">
        <v>4430.12</v>
      </c>
    </row>
    <row r="1724" spans="5:16" x14ac:dyDescent="0.25">
      <c r="E1724" s="78">
        <v>42823</v>
      </c>
      <c r="F1724">
        <v>103707.09</v>
      </c>
      <c r="G1724">
        <v>105620.18</v>
      </c>
      <c r="H1724">
        <v>103498.97</v>
      </c>
      <c r="I1724">
        <v>105620.18</v>
      </c>
      <c r="J1724" s="5"/>
      <c r="L1724" s="80">
        <v>42859</v>
      </c>
      <c r="M1724" s="28">
        <v>4435.66</v>
      </c>
      <c r="N1724" s="28">
        <v>4459.2299999999996</v>
      </c>
      <c r="O1724" s="28">
        <v>4424.57</v>
      </c>
      <c r="P1724" s="81">
        <v>4450.22</v>
      </c>
    </row>
    <row r="1725" spans="5:16" x14ac:dyDescent="0.25">
      <c r="E1725" s="78">
        <v>42822</v>
      </c>
      <c r="F1725">
        <v>103667.07</v>
      </c>
      <c r="G1725">
        <v>104339.45</v>
      </c>
      <c r="H1725">
        <v>102930.65</v>
      </c>
      <c r="I1725">
        <v>103603.03</v>
      </c>
      <c r="J1725" s="5"/>
      <c r="L1725" s="80">
        <v>42858</v>
      </c>
      <c r="M1725" s="28">
        <v>4414.87</v>
      </c>
      <c r="N1725" s="28">
        <v>4422.49</v>
      </c>
      <c r="O1725" s="28">
        <v>4385.76</v>
      </c>
      <c r="P1725" s="81">
        <v>4417.6400000000003</v>
      </c>
    </row>
    <row r="1726" spans="5:16" x14ac:dyDescent="0.25">
      <c r="E1726" s="78">
        <v>42821</v>
      </c>
      <c r="F1726">
        <v>101866.04</v>
      </c>
      <c r="G1726">
        <v>103779.13</v>
      </c>
      <c r="H1726">
        <v>101425.79</v>
      </c>
      <c r="I1726">
        <v>103579.02</v>
      </c>
      <c r="J1726" s="5"/>
      <c r="L1726" s="80">
        <v>42857</v>
      </c>
      <c r="M1726" s="28">
        <v>4425.96</v>
      </c>
      <c r="N1726" s="28">
        <v>4462.6899999999996</v>
      </c>
      <c r="O1726" s="28">
        <v>4394.7700000000004</v>
      </c>
      <c r="P1726" s="81">
        <v>4403.09</v>
      </c>
    </row>
    <row r="1727" spans="5:16" x14ac:dyDescent="0.25">
      <c r="E1727" s="78">
        <v>42818</v>
      </c>
      <c r="F1727">
        <v>102242.26</v>
      </c>
      <c r="G1727">
        <v>103074.73</v>
      </c>
      <c r="H1727">
        <v>101673.93</v>
      </c>
      <c r="I1727">
        <v>103066.73</v>
      </c>
      <c r="J1727" s="5"/>
      <c r="L1727" s="80">
        <v>42853</v>
      </c>
      <c r="M1727" s="28">
        <v>4446.0600000000004</v>
      </c>
      <c r="N1727" s="28">
        <v>4491.1099999999997</v>
      </c>
      <c r="O1727" s="28">
        <v>4429.43</v>
      </c>
      <c r="P1727" s="81">
        <v>4436.3599999999997</v>
      </c>
    </row>
    <row r="1728" spans="5:16" x14ac:dyDescent="0.25">
      <c r="E1728" s="78">
        <v>42817</v>
      </c>
      <c r="F1728">
        <v>102122.19</v>
      </c>
      <c r="G1728">
        <v>103010.69</v>
      </c>
      <c r="H1728">
        <v>101097.60000000001</v>
      </c>
      <c r="I1728">
        <v>102290.28</v>
      </c>
      <c r="J1728" s="5"/>
      <c r="L1728" s="80">
        <v>42852</v>
      </c>
      <c r="M1728" s="28">
        <v>4418.05</v>
      </c>
      <c r="N1728" s="28">
        <v>4460</v>
      </c>
      <c r="O1728" s="28">
        <v>4413.8599999999997</v>
      </c>
      <c r="P1728" s="81">
        <v>4450.91</v>
      </c>
    </row>
    <row r="1729" spans="5:16" x14ac:dyDescent="0.25">
      <c r="E1729" s="78">
        <v>42816</v>
      </c>
      <c r="F1729">
        <v>100689.37</v>
      </c>
      <c r="G1729">
        <v>102690.51</v>
      </c>
      <c r="H1729">
        <v>100297.15</v>
      </c>
      <c r="I1729">
        <v>102058.15</v>
      </c>
      <c r="J1729" s="5"/>
      <c r="L1729" s="80">
        <v>42851</v>
      </c>
      <c r="M1729" s="28">
        <v>4422.25</v>
      </c>
      <c r="N1729" s="28">
        <v>4487.26</v>
      </c>
      <c r="O1729" s="28">
        <v>4418.75</v>
      </c>
      <c r="P1729" s="81">
        <v>4439.03</v>
      </c>
    </row>
    <row r="1730" spans="5:16" x14ac:dyDescent="0.25">
      <c r="E1730" s="78">
        <v>42815</v>
      </c>
      <c r="F1730">
        <v>104619.61</v>
      </c>
      <c r="G1730">
        <v>104891.77</v>
      </c>
      <c r="H1730">
        <v>101113.61</v>
      </c>
      <c r="I1730">
        <v>101137.63</v>
      </c>
      <c r="J1730" s="5"/>
      <c r="L1730" s="80">
        <v>42850</v>
      </c>
      <c r="M1730" s="28">
        <v>4397.08</v>
      </c>
      <c r="N1730" s="28">
        <v>4436.2299999999996</v>
      </c>
      <c r="O1730" s="28">
        <v>4397.08</v>
      </c>
      <c r="P1730" s="81">
        <v>4404.07</v>
      </c>
    </row>
    <row r="1731" spans="5:16" x14ac:dyDescent="0.25">
      <c r="E1731" s="78">
        <v>42814</v>
      </c>
      <c r="F1731">
        <v>103563.01</v>
      </c>
      <c r="G1731">
        <v>105075.87</v>
      </c>
      <c r="H1731">
        <v>102666.5</v>
      </c>
      <c r="I1731">
        <v>104395.48</v>
      </c>
      <c r="J1731" s="5"/>
      <c r="L1731" s="80">
        <v>42849</v>
      </c>
      <c r="M1731" s="28">
        <v>4372.62</v>
      </c>
      <c r="N1731" s="28">
        <v>4389.3900000000003</v>
      </c>
      <c r="O1731" s="28">
        <v>4366.32</v>
      </c>
      <c r="P1731" s="81">
        <v>4380.3100000000004</v>
      </c>
    </row>
    <row r="1732" spans="5:16" x14ac:dyDescent="0.25">
      <c r="E1732" s="78">
        <v>42811</v>
      </c>
      <c r="F1732">
        <v>106308.57</v>
      </c>
      <c r="G1732">
        <v>106740.82</v>
      </c>
      <c r="H1732">
        <v>103402.92</v>
      </c>
      <c r="I1732">
        <v>103627.05</v>
      </c>
      <c r="J1732" s="5"/>
      <c r="L1732" s="80">
        <v>42845</v>
      </c>
      <c r="M1732" s="28">
        <v>4399.18</v>
      </c>
      <c r="N1732" s="28">
        <v>4441.12</v>
      </c>
      <c r="O1732" s="28">
        <v>4388.6899999999996</v>
      </c>
      <c r="P1732" s="81">
        <v>4410.3599999999997</v>
      </c>
    </row>
    <row r="1733" spans="5:16" x14ac:dyDescent="0.25">
      <c r="E1733" s="78">
        <v>42810</v>
      </c>
      <c r="F1733">
        <v>107453.23</v>
      </c>
      <c r="G1733">
        <v>107589.3</v>
      </c>
      <c r="H1733">
        <v>105684.22</v>
      </c>
      <c r="I1733">
        <v>105988.39</v>
      </c>
      <c r="J1733" s="5"/>
      <c r="L1733" s="80">
        <v>42844</v>
      </c>
      <c r="M1733" s="28">
        <v>4362.83</v>
      </c>
      <c r="N1733" s="28">
        <v>4420.1499999999996</v>
      </c>
      <c r="O1733" s="28">
        <v>4357.9399999999996</v>
      </c>
      <c r="P1733" s="81">
        <v>4413.8599999999997</v>
      </c>
    </row>
    <row r="1734" spans="5:16" x14ac:dyDescent="0.25">
      <c r="E1734" s="78">
        <v>42809</v>
      </c>
      <c r="F1734">
        <v>105492.11</v>
      </c>
      <c r="G1734">
        <v>107213.09</v>
      </c>
      <c r="H1734">
        <v>104155.35</v>
      </c>
      <c r="I1734">
        <v>107020.98</v>
      </c>
      <c r="J1734" s="5"/>
      <c r="L1734" s="80">
        <v>42843</v>
      </c>
      <c r="M1734" s="28">
        <v>4357.9399999999996</v>
      </c>
      <c r="N1734" s="28">
        <v>4377.51</v>
      </c>
      <c r="O1734" s="28">
        <v>4327.88</v>
      </c>
      <c r="P1734" s="81">
        <v>4355.1400000000003</v>
      </c>
    </row>
    <row r="1735" spans="5:16" x14ac:dyDescent="0.25">
      <c r="E1735" s="78">
        <v>42808</v>
      </c>
      <c r="F1735">
        <v>105259.98</v>
      </c>
      <c r="G1735">
        <v>105932.36</v>
      </c>
      <c r="H1735">
        <v>104523.56</v>
      </c>
      <c r="I1735">
        <v>104651.63</v>
      </c>
      <c r="J1735" s="5"/>
      <c r="L1735" s="80">
        <v>42842</v>
      </c>
      <c r="M1735" s="28">
        <v>4348.8500000000004</v>
      </c>
      <c r="N1735" s="28">
        <v>4367.0200000000004</v>
      </c>
      <c r="O1735" s="28">
        <v>4337.66</v>
      </c>
      <c r="P1735" s="81">
        <v>4343.26</v>
      </c>
    </row>
    <row r="1736" spans="5:16" x14ac:dyDescent="0.25">
      <c r="E1736" s="78">
        <v>42807</v>
      </c>
      <c r="F1736">
        <v>105259.98</v>
      </c>
      <c r="G1736">
        <v>106140.48</v>
      </c>
      <c r="H1736">
        <v>105067.87</v>
      </c>
      <c r="I1736">
        <v>105708.23</v>
      </c>
      <c r="J1736" s="5"/>
      <c r="L1736" s="80">
        <v>42838</v>
      </c>
      <c r="M1736" s="28">
        <v>4400.58</v>
      </c>
      <c r="N1736" s="28">
        <v>4417.3599999999997</v>
      </c>
      <c r="O1736" s="28">
        <v>4371.22</v>
      </c>
      <c r="P1736" s="81">
        <v>4410.3599999999997</v>
      </c>
    </row>
    <row r="1737" spans="5:16" x14ac:dyDescent="0.25">
      <c r="E1737" s="78">
        <v>42804</v>
      </c>
      <c r="F1737">
        <v>104859.75</v>
      </c>
      <c r="G1737">
        <v>106348.6</v>
      </c>
      <c r="H1737">
        <v>104187.36</v>
      </c>
      <c r="I1737">
        <v>104539.57</v>
      </c>
      <c r="J1737" s="5"/>
      <c r="L1737" s="80">
        <v>42837</v>
      </c>
      <c r="M1737" s="28">
        <v>4415.26</v>
      </c>
      <c r="N1737" s="28">
        <v>4430.6400000000003</v>
      </c>
      <c r="O1737" s="28">
        <v>4378.91</v>
      </c>
      <c r="P1737" s="81">
        <v>4385.8999999999996</v>
      </c>
    </row>
    <row r="1738" spans="5:16" x14ac:dyDescent="0.25">
      <c r="E1738" s="78">
        <v>42803</v>
      </c>
      <c r="F1738">
        <v>104219.38</v>
      </c>
      <c r="G1738">
        <v>105251.97</v>
      </c>
      <c r="H1738">
        <v>103771.13</v>
      </c>
      <c r="I1738">
        <v>104267.41</v>
      </c>
      <c r="J1738" s="5"/>
      <c r="L1738" s="80">
        <v>42836</v>
      </c>
      <c r="M1738" s="28">
        <v>4397.08</v>
      </c>
      <c r="N1738" s="28">
        <v>4428.54</v>
      </c>
      <c r="O1738" s="28">
        <v>4386.6000000000004</v>
      </c>
      <c r="P1738" s="81">
        <v>4404.7700000000004</v>
      </c>
    </row>
    <row r="1739" spans="5:16" x14ac:dyDescent="0.25">
      <c r="E1739" s="78">
        <v>42802</v>
      </c>
      <c r="F1739">
        <v>106164.49</v>
      </c>
      <c r="G1739">
        <v>106460.66</v>
      </c>
      <c r="H1739">
        <v>104251.4</v>
      </c>
      <c r="I1739">
        <v>104539.57</v>
      </c>
      <c r="J1739" s="5"/>
      <c r="L1739" s="80">
        <v>42835</v>
      </c>
      <c r="M1739" s="28">
        <v>4422.25</v>
      </c>
      <c r="N1739" s="28">
        <v>4423.6499999999996</v>
      </c>
      <c r="O1739" s="28">
        <v>4394.99</v>
      </c>
      <c r="P1739" s="81">
        <v>4397.08</v>
      </c>
    </row>
    <row r="1740" spans="5:16" x14ac:dyDescent="0.25">
      <c r="E1740" s="78">
        <v>42801</v>
      </c>
      <c r="F1740">
        <v>107197.08</v>
      </c>
      <c r="G1740">
        <v>107805.43</v>
      </c>
      <c r="H1740">
        <v>106164.49</v>
      </c>
      <c r="I1740">
        <v>106212.52</v>
      </c>
      <c r="J1740" s="5"/>
      <c r="L1740" s="80">
        <v>42832</v>
      </c>
      <c r="M1740" s="28">
        <v>4415.26</v>
      </c>
      <c r="N1740" s="28">
        <v>4437.63</v>
      </c>
      <c r="O1740" s="28">
        <v>4381</v>
      </c>
      <c r="P1740" s="81">
        <v>4421.55</v>
      </c>
    </row>
    <row r="1741" spans="5:16" x14ac:dyDescent="0.25">
      <c r="E1741" s="78">
        <v>42800</v>
      </c>
      <c r="F1741">
        <v>107589.3</v>
      </c>
      <c r="G1741">
        <v>108269.69</v>
      </c>
      <c r="H1741">
        <v>106988.96</v>
      </c>
      <c r="I1741">
        <v>107405.2</v>
      </c>
      <c r="J1741" s="5"/>
      <c r="L1741" s="80">
        <v>42831</v>
      </c>
      <c r="M1741" s="28">
        <v>4390.09</v>
      </c>
      <c r="N1741" s="28">
        <v>4427.84</v>
      </c>
      <c r="O1741" s="28">
        <v>4367.72</v>
      </c>
      <c r="P1741" s="81">
        <v>4416.66</v>
      </c>
    </row>
    <row r="1742" spans="5:16" x14ac:dyDescent="0.25">
      <c r="E1742" s="78">
        <v>42797</v>
      </c>
      <c r="F1742">
        <v>106748.82</v>
      </c>
      <c r="G1742">
        <v>108261.69</v>
      </c>
      <c r="H1742">
        <v>106260.55</v>
      </c>
      <c r="I1742">
        <v>108029.55</v>
      </c>
      <c r="J1742" s="5"/>
      <c r="L1742" s="80">
        <v>42830</v>
      </c>
      <c r="M1742" s="28">
        <v>4341.16</v>
      </c>
      <c r="N1742" s="28">
        <v>4391.49</v>
      </c>
      <c r="O1742" s="28">
        <v>4331.37</v>
      </c>
      <c r="P1742" s="81">
        <v>4386.6000000000004</v>
      </c>
    </row>
    <row r="1743" spans="5:16" x14ac:dyDescent="0.25">
      <c r="E1743" s="78">
        <v>42796</v>
      </c>
      <c r="F1743">
        <v>108093.59</v>
      </c>
      <c r="G1743">
        <v>108341.73</v>
      </c>
      <c r="H1743">
        <v>106204.51</v>
      </c>
      <c r="I1743">
        <v>106604.74</v>
      </c>
      <c r="J1743" s="5"/>
      <c r="L1743" s="80">
        <v>42829</v>
      </c>
      <c r="M1743" s="28">
        <v>4408.97</v>
      </c>
      <c r="N1743" s="28">
        <v>4411.0600000000004</v>
      </c>
      <c r="O1743" s="28">
        <v>4348.1499999999996</v>
      </c>
      <c r="P1743" s="81">
        <v>4348.1499999999996</v>
      </c>
    </row>
    <row r="1744" spans="5:16" x14ac:dyDescent="0.25">
      <c r="E1744" s="78">
        <v>42795</v>
      </c>
      <c r="F1744">
        <v>109230.24</v>
      </c>
      <c r="G1744">
        <v>109462.37</v>
      </c>
      <c r="H1744">
        <v>108349.74</v>
      </c>
      <c r="I1744">
        <v>108565.86</v>
      </c>
      <c r="J1744" s="5"/>
      <c r="L1744" s="80">
        <v>42828</v>
      </c>
      <c r="M1744" s="28">
        <v>4406.17</v>
      </c>
      <c r="N1744" s="28">
        <v>4408.97</v>
      </c>
      <c r="O1744" s="28">
        <v>4374.71</v>
      </c>
      <c r="P1744" s="81">
        <v>4381.7</v>
      </c>
    </row>
    <row r="1745" spans="5:16" x14ac:dyDescent="0.25">
      <c r="E1745" s="78">
        <v>42790</v>
      </c>
      <c r="F1745">
        <v>108541.85</v>
      </c>
      <c r="G1745">
        <v>109038.13</v>
      </c>
      <c r="H1745">
        <v>107661.34</v>
      </c>
      <c r="I1745">
        <v>108101.6</v>
      </c>
      <c r="J1745" s="5"/>
      <c r="L1745" s="80">
        <v>42825</v>
      </c>
      <c r="M1745" s="28">
        <v>4439.03</v>
      </c>
      <c r="N1745" s="28">
        <v>4470.4799999999996</v>
      </c>
      <c r="O1745" s="28">
        <v>4392.1899999999996</v>
      </c>
      <c r="P1745" s="81">
        <v>4392.1899999999996</v>
      </c>
    </row>
    <row r="1746" spans="5:16" x14ac:dyDescent="0.25">
      <c r="E1746" s="78">
        <v>42789</v>
      </c>
      <c r="F1746">
        <v>111743.67</v>
      </c>
      <c r="G1746">
        <v>112832.29</v>
      </c>
      <c r="H1746">
        <v>109102.17</v>
      </c>
      <c r="I1746">
        <v>109326.29</v>
      </c>
      <c r="J1746" s="5"/>
      <c r="L1746" s="80">
        <v>42824</v>
      </c>
      <c r="M1746" s="28">
        <v>4391.96</v>
      </c>
      <c r="N1746" s="28">
        <v>4435.5600000000004</v>
      </c>
      <c r="O1746" s="28">
        <v>4388.4399999999996</v>
      </c>
      <c r="P1746" s="81">
        <v>4431.34</v>
      </c>
    </row>
    <row r="1747" spans="5:16" x14ac:dyDescent="0.25">
      <c r="E1747" s="78">
        <v>42788</v>
      </c>
      <c r="F1747">
        <v>111823.72</v>
      </c>
      <c r="G1747">
        <v>111823.72</v>
      </c>
      <c r="H1747">
        <v>110807.14</v>
      </c>
      <c r="I1747">
        <v>111423.49</v>
      </c>
      <c r="J1747" s="5"/>
      <c r="L1747" s="80">
        <v>42823</v>
      </c>
      <c r="M1747" s="28">
        <v>4408.84</v>
      </c>
      <c r="N1747" s="28">
        <v>4416.57</v>
      </c>
      <c r="O1747" s="28">
        <v>4380.71</v>
      </c>
      <c r="P1747" s="81">
        <v>4391.96</v>
      </c>
    </row>
    <row r="1748" spans="5:16" x14ac:dyDescent="0.25">
      <c r="E1748" s="78">
        <v>42787</v>
      </c>
      <c r="F1748">
        <v>111751.67</v>
      </c>
      <c r="G1748">
        <v>112287.98</v>
      </c>
      <c r="H1748">
        <v>111359.45</v>
      </c>
      <c r="I1748">
        <v>112287.98</v>
      </c>
      <c r="J1748" s="5"/>
      <c r="L1748" s="80">
        <v>42822</v>
      </c>
      <c r="M1748" s="28">
        <v>4408.84</v>
      </c>
      <c r="N1748" s="28">
        <v>4427.82</v>
      </c>
      <c r="O1748" s="28">
        <v>4396.18</v>
      </c>
      <c r="P1748" s="81">
        <v>4420.79</v>
      </c>
    </row>
    <row r="1749" spans="5:16" x14ac:dyDescent="0.25">
      <c r="E1749" s="78">
        <v>42786</v>
      </c>
      <c r="F1749">
        <v>110326.86</v>
      </c>
      <c r="G1749">
        <v>111615.6</v>
      </c>
      <c r="H1749">
        <v>110326.86</v>
      </c>
      <c r="I1749">
        <v>111383.47</v>
      </c>
      <c r="J1749" s="5"/>
      <c r="L1749" s="80">
        <v>42821</v>
      </c>
      <c r="M1749" s="28">
        <v>4391.96</v>
      </c>
      <c r="N1749" s="28">
        <v>4422.2</v>
      </c>
      <c r="O1749" s="28">
        <v>4383.5200000000004</v>
      </c>
      <c r="P1749" s="81">
        <v>4404.62</v>
      </c>
    </row>
    <row r="1750" spans="5:16" x14ac:dyDescent="0.25">
      <c r="E1750" s="78">
        <v>42783</v>
      </c>
      <c r="F1750">
        <v>109726.52</v>
      </c>
      <c r="G1750">
        <v>110262.83</v>
      </c>
      <c r="H1750">
        <v>109070.15</v>
      </c>
      <c r="I1750">
        <v>109854.59</v>
      </c>
      <c r="J1750" s="5"/>
      <c r="L1750" s="80">
        <v>42818</v>
      </c>
      <c r="M1750" s="28">
        <v>4421.49</v>
      </c>
      <c r="N1750" s="28">
        <v>4439.7700000000004</v>
      </c>
      <c r="O1750" s="28">
        <v>4374.38</v>
      </c>
      <c r="P1750" s="81">
        <v>4379.3</v>
      </c>
    </row>
    <row r="1751" spans="5:16" x14ac:dyDescent="0.25">
      <c r="E1751" s="78">
        <v>42782</v>
      </c>
      <c r="F1751">
        <v>110158.77</v>
      </c>
      <c r="G1751">
        <v>111279.41</v>
      </c>
      <c r="H1751">
        <v>109950.65</v>
      </c>
      <c r="I1751">
        <v>110206.79</v>
      </c>
      <c r="J1751" s="5"/>
      <c r="L1751" s="80">
        <v>42817</v>
      </c>
      <c r="M1751" s="28">
        <v>4367.3500000000004</v>
      </c>
      <c r="N1751" s="28">
        <v>4433.45</v>
      </c>
      <c r="O1751" s="28">
        <v>4365.9399999999996</v>
      </c>
      <c r="P1751" s="81">
        <v>4427.12</v>
      </c>
    </row>
    <row r="1752" spans="5:16" x14ac:dyDescent="0.25">
      <c r="E1752" s="78">
        <v>42781</v>
      </c>
      <c r="F1752">
        <v>109022.12</v>
      </c>
      <c r="G1752">
        <v>110735.1</v>
      </c>
      <c r="H1752">
        <v>109022.12</v>
      </c>
      <c r="I1752">
        <v>110542.99</v>
      </c>
      <c r="J1752" s="5"/>
      <c r="L1752" s="80">
        <v>42816</v>
      </c>
      <c r="M1752" s="28">
        <v>4376.49</v>
      </c>
      <c r="N1752" s="28">
        <v>4386.33</v>
      </c>
      <c r="O1752" s="28">
        <v>4346.25</v>
      </c>
      <c r="P1752" s="81">
        <v>4353.29</v>
      </c>
    </row>
    <row r="1753" spans="5:16" x14ac:dyDescent="0.25">
      <c r="E1753" s="78">
        <v>42780</v>
      </c>
      <c r="F1753">
        <v>108945.7</v>
      </c>
      <c r="G1753">
        <v>109148.84</v>
      </c>
      <c r="H1753">
        <v>107661.88</v>
      </c>
      <c r="I1753">
        <v>108701.94</v>
      </c>
      <c r="J1753" s="5"/>
      <c r="L1753" s="80">
        <v>42815</v>
      </c>
      <c r="M1753" s="28">
        <v>4334.3</v>
      </c>
      <c r="N1753" s="28">
        <v>4365.9399999999996</v>
      </c>
      <c r="O1753" s="28">
        <v>4318.13</v>
      </c>
      <c r="P1753" s="81">
        <v>4357.5</v>
      </c>
    </row>
    <row r="1754" spans="5:16" x14ac:dyDescent="0.25">
      <c r="E1754" s="78">
        <v>42779</v>
      </c>
      <c r="F1754">
        <v>107921.9</v>
      </c>
      <c r="G1754">
        <v>109156.96</v>
      </c>
      <c r="H1754">
        <v>107921.9</v>
      </c>
      <c r="I1754">
        <v>108750.69</v>
      </c>
      <c r="J1754" s="5"/>
      <c r="L1754" s="80">
        <v>42814</v>
      </c>
      <c r="M1754" s="28">
        <v>4373.68</v>
      </c>
      <c r="N1754" s="28">
        <v>4397.58</v>
      </c>
      <c r="O1754" s="28">
        <v>4329.38</v>
      </c>
      <c r="P1754" s="81">
        <v>4337.1099999999997</v>
      </c>
    </row>
    <row r="1755" spans="5:16" x14ac:dyDescent="0.25">
      <c r="E1755" s="78">
        <v>42776</v>
      </c>
      <c r="F1755">
        <v>106150.55</v>
      </c>
      <c r="G1755">
        <v>107881.27</v>
      </c>
      <c r="H1755">
        <v>105923.04</v>
      </c>
      <c r="I1755">
        <v>107580.63</v>
      </c>
      <c r="J1755" s="5"/>
      <c r="L1755" s="80">
        <v>42811</v>
      </c>
      <c r="M1755" s="28">
        <v>4391.96</v>
      </c>
      <c r="N1755" s="28">
        <v>4415.16</v>
      </c>
      <c r="O1755" s="28">
        <v>4358.91</v>
      </c>
      <c r="P1755" s="81">
        <v>4365.24</v>
      </c>
    </row>
    <row r="1756" spans="5:16" x14ac:dyDescent="0.25">
      <c r="E1756" s="78">
        <v>42775</v>
      </c>
      <c r="F1756">
        <v>105874.29</v>
      </c>
      <c r="G1756">
        <v>106361.81</v>
      </c>
      <c r="H1756">
        <v>105126.75</v>
      </c>
      <c r="I1756">
        <v>105549.27</v>
      </c>
      <c r="J1756" s="5"/>
      <c r="L1756" s="80">
        <v>42810</v>
      </c>
      <c r="M1756" s="28">
        <v>4406.0200000000004</v>
      </c>
      <c r="N1756" s="28">
        <v>4411.6499999999996</v>
      </c>
      <c r="O1756" s="28">
        <v>4368.05</v>
      </c>
      <c r="P1756" s="81">
        <v>4408.13</v>
      </c>
    </row>
    <row r="1757" spans="5:16" x14ac:dyDescent="0.25">
      <c r="E1757" s="78">
        <v>42774</v>
      </c>
      <c r="F1757">
        <v>104817.98</v>
      </c>
      <c r="G1757">
        <v>105882.41</v>
      </c>
      <c r="H1757">
        <v>103769.8</v>
      </c>
      <c r="I1757">
        <v>105849.91</v>
      </c>
      <c r="J1757" s="5"/>
      <c r="L1757" s="80">
        <v>42809</v>
      </c>
      <c r="M1757" s="28">
        <v>4472.82</v>
      </c>
      <c r="N1757" s="28">
        <v>4491.1099999999997</v>
      </c>
      <c r="O1757" s="28">
        <v>4377.8999999999996</v>
      </c>
      <c r="P1757" s="81">
        <v>4387.74</v>
      </c>
    </row>
    <row r="1758" spans="5:16" x14ac:dyDescent="0.25">
      <c r="E1758" s="78">
        <v>42773</v>
      </c>
      <c r="F1758">
        <v>104712.35</v>
      </c>
      <c r="G1758">
        <v>105654.9</v>
      </c>
      <c r="H1758">
        <v>104119.2</v>
      </c>
      <c r="I1758">
        <v>104314.21</v>
      </c>
      <c r="J1758" s="5"/>
      <c r="L1758" s="80">
        <v>42808</v>
      </c>
      <c r="M1758" s="28">
        <v>4470.71</v>
      </c>
      <c r="N1758" s="28">
        <v>4498.84</v>
      </c>
      <c r="O1758" s="28">
        <v>4464.3900000000003</v>
      </c>
      <c r="P1758" s="81">
        <v>4479.1499999999996</v>
      </c>
    </row>
    <row r="1759" spans="5:16" x14ac:dyDescent="0.25">
      <c r="E1759" s="78">
        <v>42772</v>
      </c>
      <c r="F1759">
        <v>105955.54</v>
      </c>
      <c r="G1759">
        <v>106540.57</v>
      </c>
      <c r="H1759">
        <v>104111.07</v>
      </c>
      <c r="I1759">
        <v>104387.34</v>
      </c>
      <c r="J1759" s="5"/>
      <c r="L1759" s="80">
        <v>42807</v>
      </c>
      <c r="M1759" s="28">
        <v>4432.74</v>
      </c>
      <c r="N1759" s="28">
        <v>4469.3100000000004</v>
      </c>
      <c r="O1759" s="28">
        <v>4427.12</v>
      </c>
      <c r="P1759" s="81">
        <v>4459.46</v>
      </c>
    </row>
    <row r="1760" spans="5:16" x14ac:dyDescent="0.25">
      <c r="E1760" s="78">
        <v>42769</v>
      </c>
      <c r="F1760">
        <v>104923.61</v>
      </c>
      <c r="G1760">
        <v>106654.33</v>
      </c>
      <c r="H1760">
        <v>104769.23</v>
      </c>
      <c r="I1760">
        <v>106077.42</v>
      </c>
      <c r="J1760" s="5"/>
      <c r="L1760" s="80">
        <v>42804</v>
      </c>
      <c r="M1760" s="28">
        <v>4500.25</v>
      </c>
      <c r="N1760" s="28">
        <v>4508.68</v>
      </c>
      <c r="O1760" s="28">
        <v>4438.37</v>
      </c>
      <c r="P1760" s="81">
        <v>4443.29</v>
      </c>
    </row>
    <row r="1761" spans="5:16" x14ac:dyDescent="0.25">
      <c r="E1761" s="78">
        <v>42768</v>
      </c>
      <c r="F1761">
        <v>105476.14</v>
      </c>
      <c r="G1761">
        <v>106321.19</v>
      </c>
      <c r="H1761">
        <v>104687.98</v>
      </c>
      <c r="I1761">
        <v>105386.76</v>
      </c>
      <c r="J1761" s="5"/>
      <c r="L1761" s="80">
        <v>42803</v>
      </c>
      <c r="M1761" s="28">
        <v>4493.22</v>
      </c>
      <c r="N1761" s="28">
        <v>4526.97</v>
      </c>
      <c r="O1761" s="28">
        <v>4472.82</v>
      </c>
      <c r="P1761" s="81">
        <v>4519.2299999999996</v>
      </c>
    </row>
    <row r="1762" spans="5:16" x14ac:dyDescent="0.25">
      <c r="E1762" s="78">
        <v>42767</v>
      </c>
      <c r="F1762">
        <v>105955.54</v>
      </c>
      <c r="G1762">
        <v>107093.1</v>
      </c>
      <c r="H1762">
        <v>105492.39</v>
      </c>
      <c r="I1762">
        <v>105874.29</v>
      </c>
      <c r="J1762" s="5"/>
      <c r="L1762" s="80">
        <v>42802</v>
      </c>
      <c r="M1762" s="28">
        <v>4434.8500000000004</v>
      </c>
      <c r="N1762" s="28">
        <v>4503.76</v>
      </c>
      <c r="O1762" s="28">
        <v>4423.6000000000004</v>
      </c>
      <c r="P1762" s="81">
        <v>4477.04</v>
      </c>
    </row>
    <row r="1763" spans="5:16" x14ac:dyDescent="0.25">
      <c r="E1763" s="78">
        <v>42766</v>
      </c>
      <c r="F1763">
        <v>105061.75</v>
      </c>
      <c r="G1763">
        <v>106053.05</v>
      </c>
      <c r="H1763">
        <v>104874.86</v>
      </c>
      <c r="I1763">
        <v>105541.15</v>
      </c>
      <c r="J1763" s="5"/>
      <c r="L1763" s="80">
        <v>42801</v>
      </c>
      <c r="M1763" s="28">
        <v>4429.93</v>
      </c>
      <c r="N1763" s="28">
        <v>4435.5600000000004</v>
      </c>
      <c r="O1763" s="28">
        <v>4407.43</v>
      </c>
      <c r="P1763" s="81">
        <v>4418.68</v>
      </c>
    </row>
    <row r="1764" spans="5:16" x14ac:dyDescent="0.25">
      <c r="E1764" s="78">
        <v>42765</v>
      </c>
      <c r="F1764">
        <v>107580.63</v>
      </c>
      <c r="G1764">
        <v>107678.13</v>
      </c>
      <c r="H1764">
        <v>104736.73</v>
      </c>
      <c r="I1764">
        <v>104972.37</v>
      </c>
      <c r="J1764" s="5"/>
      <c r="L1764" s="80">
        <v>42800</v>
      </c>
      <c r="M1764" s="28">
        <v>4425.01</v>
      </c>
      <c r="N1764" s="28">
        <v>4448.21</v>
      </c>
      <c r="O1764" s="28">
        <v>4392.66</v>
      </c>
      <c r="P1764" s="81">
        <v>4445.3999999999996</v>
      </c>
    </row>
    <row r="1765" spans="5:16" x14ac:dyDescent="0.25">
      <c r="E1765" s="78">
        <v>42762</v>
      </c>
      <c r="F1765">
        <v>108230.66</v>
      </c>
      <c r="G1765">
        <v>108279.42</v>
      </c>
      <c r="H1765">
        <v>107743.14</v>
      </c>
      <c r="I1765">
        <v>108051.9</v>
      </c>
      <c r="J1765" s="5"/>
      <c r="L1765" s="80">
        <v>42797</v>
      </c>
      <c r="M1765" s="28">
        <v>4471.42</v>
      </c>
      <c r="N1765" s="28">
        <v>4481.26</v>
      </c>
      <c r="O1765" s="28">
        <v>4409.54</v>
      </c>
      <c r="P1765" s="81">
        <v>4417.9799999999996</v>
      </c>
    </row>
    <row r="1766" spans="5:16" x14ac:dyDescent="0.25">
      <c r="E1766" s="78">
        <v>42761</v>
      </c>
      <c r="F1766">
        <v>108880.7</v>
      </c>
      <c r="G1766">
        <v>109043.2</v>
      </c>
      <c r="H1766">
        <v>108076.28</v>
      </c>
      <c r="I1766">
        <v>108230.66</v>
      </c>
      <c r="J1766" s="5"/>
      <c r="L1766" s="80">
        <v>42796</v>
      </c>
      <c r="M1766" s="28">
        <v>4394.07</v>
      </c>
      <c r="N1766" s="28">
        <v>4477.04</v>
      </c>
      <c r="O1766" s="28">
        <v>4389.8500000000004</v>
      </c>
      <c r="P1766" s="81">
        <v>4475.6400000000003</v>
      </c>
    </row>
    <row r="1767" spans="5:16" x14ac:dyDescent="0.25">
      <c r="E1767" s="78">
        <v>42759</v>
      </c>
      <c r="F1767">
        <v>108060.03</v>
      </c>
      <c r="G1767">
        <v>108311.92</v>
      </c>
      <c r="H1767">
        <v>107312.49</v>
      </c>
      <c r="I1767">
        <v>107743.14</v>
      </c>
      <c r="J1767" s="5"/>
      <c r="L1767" s="80">
        <v>42795</v>
      </c>
      <c r="M1767" s="28">
        <v>4425.71</v>
      </c>
      <c r="N1767" s="28">
        <v>4427.82</v>
      </c>
      <c r="O1767" s="28">
        <v>4380.71</v>
      </c>
      <c r="P1767" s="81">
        <v>4384.22</v>
      </c>
    </row>
    <row r="1768" spans="5:16" x14ac:dyDescent="0.25">
      <c r="E1768" s="78">
        <v>42758</v>
      </c>
      <c r="F1768">
        <v>105679.28</v>
      </c>
      <c r="G1768">
        <v>107954.4</v>
      </c>
      <c r="H1768">
        <v>105630.53</v>
      </c>
      <c r="I1768">
        <v>107954.4</v>
      </c>
      <c r="J1768" s="5"/>
      <c r="L1768" s="80">
        <v>42790</v>
      </c>
      <c r="M1768" s="28">
        <v>4366.6499999999996</v>
      </c>
      <c r="N1768" s="28">
        <v>4422.8999999999996</v>
      </c>
      <c r="O1768" s="28">
        <v>4356.1000000000004</v>
      </c>
      <c r="P1768" s="81">
        <v>4408.84</v>
      </c>
    </row>
    <row r="1769" spans="5:16" x14ac:dyDescent="0.25">
      <c r="E1769" s="78">
        <v>42755</v>
      </c>
      <c r="F1769">
        <v>105134.88</v>
      </c>
      <c r="G1769">
        <v>106020.55</v>
      </c>
      <c r="H1769">
        <v>104891.11</v>
      </c>
      <c r="I1769">
        <v>105679.28</v>
      </c>
      <c r="J1769" s="5"/>
      <c r="L1769" s="80">
        <v>42789</v>
      </c>
      <c r="M1769" s="28">
        <v>4358.3</v>
      </c>
      <c r="N1769" s="28">
        <v>4373.21</v>
      </c>
      <c r="O1769" s="28">
        <v>4335.59</v>
      </c>
      <c r="P1769" s="81">
        <v>4348.3599999999997</v>
      </c>
    </row>
    <row r="1770" spans="5:16" x14ac:dyDescent="0.25">
      <c r="E1770" s="78">
        <v>42754</v>
      </c>
      <c r="F1770">
        <v>104972.37</v>
      </c>
      <c r="G1770">
        <v>105711.78</v>
      </c>
      <c r="H1770">
        <v>104127.32</v>
      </c>
      <c r="I1770">
        <v>105143</v>
      </c>
      <c r="J1770" s="5"/>
      <c r="L1770" s="80">
        <v>42788</v>
      </c>
      <c r="M1770" s="28">
        <v>4400.8900000000003</v>
      </c>
      <c r="N1770" s="28">
        <v>4401.6000000000004</v>
      </c>
      <c r="O1770" s="28">
        <v>4350.49</v>
      </c>
      <c r="P1770" s="81">
        <v>4356.17</v>
      </c>
    </row>
    <row r="1771" spans="5:16" x14ac:dyDescent="0.25">
      <c r="E1771" s="78">
        <v>42753</v>
      </c>
      <c r="F1771">
        <v>105403.01</v>
      </c>
      <c r="G1771">
        <v>106004.3</v>
      </c>
      <c r="H1771">
        <v>104817.98</v>
      </c>
      <c r="I1771">
        <v>104817.98</v>
      </c>
      <c r="J1771" s="5"/>
      <c r="L1771" s="80">
        <v>42787</v>
      </c>
      <c r="M1771" s="28">
        <v>4403.7299999999996</v>
      </c>
      <c r="N1771" s="28">
        <v>4417.22</v>
      </c>
      <c r="O1771" s="28">
        <v>4387.3999999999996</v>
      </c>
      <c r="P1771" s="81">
        <v>4400.8900000000003</v>
      </c>
    </row>
    <row r="1772" spans="5:16" x14ac:dyDescent="0.25">
      <c r="E1772" s="78">
        <v>42752</v>
      </c>
      <c r="F1772">
        <v>104444.21</v>
      </c>
      <c r="G1772">
        <v>106150.55</v>
      </c>
      <c r="H1772">
        <v>104078.57</v>
      </c>
      <c r="I1772">
        <v>105386.76</v>
      </c>
      <c r="J1772" s="5"/>
      <c r="L1772" s="80">
        <v>42786</v>
      </c>
      <c r="M1772" s="28">
        <v>4409.41</v>
      </c>
      <c r="N1772" s="28">
        <v>4416.51</v>
      </c>
      <c r="O1772" s="28">
        <v>4383.8500000000004</v>
      </c>
      <c r="P1772" s="81">
        <v>4390.95</v>
      </c>
    </row>
    <row r="1773" spans="5:16" x14ac:dyDescent="0.25">
      <c r="E1773" s="78">
        <v>42751</v>
      </c>
      <c r="F1773">
        <v>104289.83</v>
      </c>
      <c r="G1773">
        <v>105126.75</v>
      </c>
      <c r="H1773">
        <v>104013.57</v>
      </c>
      <c r="I1773">
        <v>104720.48</v>
      </c>
      <c r="J1773" s="5"/>
      <c r="L1773" s="80">
        <v>42783</v>
      </c>
      <c r="M1773" s="28">
        <v>4404.4399999999996</v>
      </c>
      <c r="N1773" s="28">
        <v>4420.0600000000004</v>
      </c>
      <c r="O1773" s="28">
        <v>4379.6000000000004</v>
      </c>
      <c r="P1773" s="81">
        <v>4410.83</v>
      </c>
    </row>
    <row r="1774" spans="5:16" x14ac:dyDescent="0.25">
      <c r="E1774" s="78">
        <v>42748</v>
      </c>
      <c r="F1774">
        <v>104980.49</v>
      </c>
      <c r="G1774">
        <v>105297.38</v>
      </c>
      <c r="H1774">
        <v>103948.56</v>
      </c>
      <c r="I1774">
        <v>104639.22</v>
      </c>
      <c r="J1774" s="5"/>
      <c r="L1774" s="80">
        <v>42782</v>
      </c>
      <c r="M1774" s="28">
        <v>4349.78</v>
      </c>
      <c r="N1774" s="28">
        <v>4395.92</v>
      </c>
      <c r="O1774" s="28">
        <v>4325.6499999999996</v>
      </c>
      <c r="P1774" s="81">
        <v>4393.79</v>
      </c>
    </row>
    <row r="1775" spans="5:16" x14ac:dyDescent="0.25">
      <c r="E1775" s="78">
        <v>42747</v>
      </c>
      <c r="F1775">
        <v>104622.97</v>
      </c>
      <c r="G1775">
        <v>106036.8</v>
      </c>
      <c r="H1775">
        <v>104492.97</v>
      </c>
      <c r="I1775">
        <v>105110.5</v>
      </c>
      <c r="J1775" s="5"/>
      <c r="L1775" s="80">
        <v>42781</v>
      </c>
      <c r="M1775" s="28">
        <v>4395.92</v>
      </c>
      <c r="N1775" s="28">
        <v>4405.8599999999997</v>
      </c>
      <c r="O1775" s="28">
        <v>4347.6499999999996</v>
      </c>
      <c r="P1775" s="81">
        <v>4351.2</v>
      </c>
    </row>
    <row r="1776" spans="5:16" x14ac:dyDescent="0.25">
      <c r="E1776" s="78">
        <v>42746</v>
      </c>
      <c r="F1776">
        <v>103030.39</v>
      </c>
      <c r="G1776">
        <v>103152.27</v>
      </c>
      <c r="H1776">
        <v>101291.55</v>
      </c>
      <c r="I1776">
        <v>102599.74</v>
      </c>
      <c r="J1776" s="5"/>
      <c r="L1776" s="80">
        <v>42780</v>
      </c>
      <c r="M1776" s="28">
        <v>4443.4799999999996</v>
      </c>
      <c r="N1776" s="28">
        <v>4454.13</v>
      </c>
      <c r="O1776" s="28">
        <v>4390.24</v>
      </c>
      <c r="P1776" s="81">
        <v>4394.5</v>
      </c>
    </row>
    <row r="1777" spans="5:16" x14ac:dyDescent="0.25">
      <c r="E1777" s="78">
        <v>42745</v>
      </c>
      <c r="F1777">
        <v>101803.45</v>
      </c>
      <c r="G1777">
        <v>102721.62</v>
      </c>
      <c r="H1777">
        <v>101803.45</v>
      </c>
      <c r="I1777">
        <v>102510.36</v>
      </c>
      <c r="J1777" s="5"/>
      <c r="L1777" s="80">
        <v>42779</v>
      </c>
      <c r="M1777" s="28">
        <v>4433.54</v>
      </c>
      <c r="N1777" s="28">
        <v>4450.58</v>
      </c>
      <c r="O1777" s="28">
        <v>4427.8599999999997</v>
      </c>
      <c r="P1777" s="81">
        <v>4434.25</v>
      </c>
    </row>
    <row r="1778" spans="5:16" x14ac:dyDescent="0.25">
      <c r="E1778" s="78">
        <v>42744</v>
      </c>
      <c r="F1778">
        <v>101421.56</v>
      </c>
      <c r="G1778">
        <v>102274.73</v>
      </c>
      <c r="H1778">
        <v>100836.53</v>
      </c>
      <c r="I1778">
        <v>101567.81</v>
      </c>
      <c r="J1778" s="5"/>
      <c r="L1778" s="80">
        <v>42776</v>
      </c>
      <c r="M1778" s="28">
        <v>4456.26</v>
      </c>
      <c r="N1778" s="28">
        <v>4459.1000000000004</v>
      </c>
      <c r="O1778" s="28">
        <v>4427.8599999999997</v>
      </c>
      <c r="P1778" s="81">
        <v>4434.96</v>
      </c>
    </row>
    <row r="1779" spans="5:16" x14ac:dyDescent="0.25">
      <c r="E1779" s="78">
        <v>42741</v>
      </c>
      <c r="F1779">
        <v>101844.08</v>
      </c>
      <c r="G1779">
        <v>102006.59</v>
      </c>
      <c r="H1779">
        <v>101031.54</v>
      </c>
      <c r="I1779">
        <v>101567.81</v>
      </c>
      <c r="J1779" s="5"/>
      <c r="L1779" s="80">
        <v>42775</v>
      </c>
      <c r="M1779" s="28">
        <v>4452.71</v>
      </c>
      <c r="N1779" s="28">
        <v>4468.32</v>
      </c>
      <c r="O1779" s="28">
        <v>4439.93</v>
      </c>
      <c r="P1779" s="81">
        <v>4464.7700000000004</v>
      </c>
    </row>
    <row r="1780" spans="5:16" x14ac:dyDescent="0.25">
      <c r="E1780" s="78">
        <v>42740</v>
      </c>
      <c r="F1780">
        <v>101470.31</v>
      </c>
      <c r="G1780">
        <v>102835.38</v>
      </c>
      <c r="H1780">
        <v>101454.06</v>
      </c>
      <c r="I1780">
        <v>101868.45</v>
      </c>
      <c r="J1780" s="5"/>
      <c r="L1780" s="80">
        <v>42774</v>
      </c>
      <c r="M1780" s="28">
        <v>4452.71</v>
      </c>
      <c r="N1780" s="28">
        <v>4464.7700000000004</v>
      </c>
      <c r="O1780" s="28">
        <v>4440.6400000000003</v>
      </c>
      <c r="P1780" s="81">
        <v>4447.74</v>
      </c>
    </row>
    <row r="1781" spans="5:16" x14ac:dyDescent="0.25">
      <c r="E1781" s="78">
        <v>42739</v>
      </c>
      <c r="F1781">
        <v>101575.94</v>
      </c>
      <c r="G1781">
        <v>102193.47</v>
      </c>
      <c r="H1781">
        <v>101015.28</v>
      </c>
      <c r="I1781">
        <v>101632.82</v>
      </c>
      <c r="J1781" s="5"/>
      <c r="L1781" s="80">
        <v>42773</v>
      </c>
      <c r="M1781" s="28">
        <v>4469.74</v>
      </c>
      <c r="N1781" s="28">
        <v>4476.84</v>
      </c>
      <c r="O1781" s="28">
        <v>4449.16</v>
      </c>
      <c r="P1781" s="81">
        <v>4453.42</v>
      </c>
    </row>
    <row r="1782" spans="5:16" x14ac:dyDescent="0.25">
      <c r="E1782" s="78">
        <v>42738</v>
      </c>
      <c r="F1782">
        <v>98805.17</v>
      </c>
      <c r="G1782">
        <v>102055.34</v>
      </c>
      <c r="H1782">
        <v>98756.42</v>
      </c>
      <c r="I1782">
        <v>101941.58</v>
      </c>
      <c r="J1782" s="5"/>
      <c r="L1782" s="80">
        <v>42772</v>
      </c>
      <c r="M1782" s="28">
        <v>4452.71</v>
      </c>
      <c r="N1782" s="28">
        <v>4464.7700000000004</v>
      </c>
      <c r="O1782" s="28">
        <v>4436.38</v>
      </c>
      <c r="P1782" s="81">
        <v>4449.16</v>
      </c>
    </row>
    <row r="1783" spans="5:16" x14ac:dyDescent="0.25">
      <c r="E1783" s="78">
        <v>42737</v>
      </c>
      <c r="F1783">
        <v>98959.55</v>
      </c>
      <c r="G1783">
        <v>98959.55</v>
      </c>
      <c r="H1783">
        <v>97854.49</v>
      </c>
      <c r="I1783">
        <v>97976.38</v>
      </c>
      <c r="J1783" s="5"/>
      <c r="L1783" s="80">
        <v>42769</v>
      </c>
      <c r="M1783" s="28">
        <v>4469.03</v>
      </c>
      <c r="N1783" s="28">
        <v>4482.5200000000004</v>
      </c>
      <c r="O1783" s="28">
        <v>4434.25</v>
      </c>
      <c r="P1783" s="81">
        <v>4452.71</v>
      </c>
    </row>
    <row r="1784" spans="5:16" x14ac:dyDescent="0.25">
      <c r="E1784" s="78">
        <v>42733</v>
      </c>
      <c r="F1784">
        <v>98675.16</v>
      </c>
      <c r="G1784">
        <v>99414.58</v>
      </c>
      <c r="H1784">
        <v>97643.23</v>
      </c>
      <c r="I1784">
        <v>99048.93</v>
      </c>
      <c r="J1784" s="5"/>
      <c r="L1784" s="80">
        <v>42768</v>
      </c>
      <c r="M1784" s="28">
        <v>4450.58</v>
      </c>
      <c r="N1784" s="28">
        <v>4471.87</v>
      </c>
      <c r="O1784" s="28">
        <v>4440.6400000000003</v>
      </c>
      <c r="P1784" s="81">
        <v>4463.3500000000004</v>
      </c>
    </row>
    <row r="1785" spans="5:16" x14ac:dyDescent="0.25">
      <c r="E1785" s="78">
        <v>42732</v>
      </c>
      <c r="F1785">
        <v>97180.08</v>
      </c>
      <c r="G1785">
        <v>98951.43</v>
      </c>
      <c r="H1785">
        <v>96993.2</v>
      </c>
      <c r="I1785">
        <v>98634.54</v>
      </c>
      <c r="J1785" s="5"/>
      <c r="L1785" s="80">
        <v>42767</v>
      </c>
      <c r="M1785" s="28">
        <v>4492.46</v>
      </c>
      <c r="N1785" s="28">
        <v>4520.1400000000003</v>
      </c>
      <c r="O1785" s="28">
        <v>4469.03</v>
      </c>
      <c r="P1785" s="81">
        <v>4471.87</v>
      </c>
    </row>
    <row r="1786" spans="5:16" x14ac:dyDescent="0.25">
      <c r="E1786" s="78">
        <v>42731</v>
      </c>
      <c r="F1786">
        <v>96855.07</v>
      </c>
      <c r="G1786">
        <v>97659.48</v>
      </c>
      <c r="H1786">
        <v>96367.54</v>
      </c>
      <c r="I1786">
        <v>96903.82</v>
      </c>
      <c r="J1786" s="5"/>
      <c r="L1786" s="80">
        <v>42766</v>
      </c>
      <c r="M1786" s="28">
        <v>4474.71</v>
      </c>
      <c r="N1786" s="28">
        <v>4513.04</v>
      </c>
      <c r="O1786" s="28">
        <v>4436.38</v>
      </c>
      <c r="P1786" s="81">
        <v>4500.2700000000004</v>
      </c>
    </row>
    <row r="1787" spans="5:16" x14ac:dyDescent="0.25">
      <c r="E1787" s="78">
        <v>42730</v>
      </c>
      <c r="F1787">
        <v>96026.27</v>
      </c>
      <c r="G1787">
        <v>97204.46</v>
      </c>
      <c r="H1787">
        <v>96010.02</v>
      </c>
      <c r="I1787">
        <v>97066.33</v>
      </c>
      <c r="J1787" s="5"/>
      <c r="L1787" s="80">
        <v>42765</v>
      </c>
      <c r="M1787" s="28">
        <v>4494.04</v>
      </c>
      <c r="N1787" s="28">
        <v>4512.6400000000003</v>
      </c>
      <c r="O1787" s="28">
        <v>4455.41</v>
      </c>
      <c r="P1787" s="81">
        <v>4473.29</v>
      </c>
    </row>
    <row r="1788" spans="5:16" x14ac:dyDescent="0.25">
      <c r="E1788" s="78">
        <v>42727</v>
      </c>
      <c r="F1788">
        <v>94498.69</v>
      </c>
      <c r="G1788">
        <v>96188.78</v>
      </c>
      <c r="H1788">
        <v>94498.69</v>
      </c>
      <c r="I1788">
        <v>96107.53</v>
      </c>
      <c r="J1788" s="5"/>
      <c r="L1788" s="80">
        <v>42762</v>
      </c>
      <c r="M1788" s="28">
        <v>4551.9799999999996</v>
      </c>
      <c r="N1788" s="28">
        <v>4559.1400000000003</v>
      </c>
      <c r="O1788" s="28">
        <v>4494.75</v>
      </c>
      <c r="P1788" s="81">
        <v>4499.05</v>
      </c>
    </row>
    <row r="1789" spans="5:16" x14ac:dyDescent="0.25">
      <c r="E1789" s="78">
        <v>42726</v>
      </c>
      <c r="F1789">
        <v>94904.97</v>
      </c>
      <c r="G1789">
        <v>95408.74</v>
      </c>
      <c r="H1789">
        <v>93954.29</v>
      </c>
      <c r="I1789">
        <v>94579.95</v>
      </c>
      <c r="J1789" s="5"/>
      <c r="L1789" s="80">
        <v>42761</v>
      </c>
      <c r="M1789" s="28">
        <v>4529.09</v>
      </c>
      <c r="N1789" s="28">
        <v>4576.3100000000004</v>
      </c>
      <c r="O1789" s="28">
        <v>4526.95</v>
      </c>
      <c r="P1789" s="81">
        <v>4552.7</v>
      </c>
    </row>
    <row r="1790" spans="5:16" x14ac:dyDescent="0.25">
      <c r="E1790" s="78">
        <v>42725</v>
      </c>
      <c r="F1790">
        <v>95067.47</v>
      </c>
      <c r="G1790">
        <v>96075.03</v>
      </c>
      <c r="H1790">
        <v>94644.95</v>
      </c>
      <c r="I1790">
        <v>95108.1</v>
      </c>
      <c r="J1790" s="5"/>
      <c r="L1790" s="80">
        <v>42759</v>
      </c>
      <c r="M1790" s="28">
        <v>4542.68</v>
      </c>
      <c r="N1790" s="28">
        <v>4552.7</v>
      </c>
      <c r="O1790" s="28">
        <v>4529.09</v>
      </c>
      <c r="P1790" s="81">
        <v>4545.55</v>
      </c>
    </row>
    <row r="1791" spans="5:16" x14ac:dyDescent="0.25">
      <c r="E1791" s="78">
        <v>42724</v>
      </c>
      <c r="F1791">
        <v>94644.95</v>
      </c>
      <c r="G1791">
        <v>95863.77</v>
      </c>
      <c r="H1791">
        <v>94319.93</v>
      </c>
      <c r="I1791">
        <v>95303.11</v>
      </c>
      <c r="J1791" s="5"/>
      <c r="L1791" s="80">
        <v>42758</v>
      </c>
      <c r="M1791" s="28">
        <v>4535.53</v>
      </c>
      <c r="N1791" s="28">
        <v>4566.29</v>
      </c>
      <c r="O1791" s="28">
        <v>4521.22</v>
      </c>
      <c r="P1791" s="81">
        <v>4537.68</v>
      </c>
    </row>
    <row r="1792" spans="5:16" x14ac:dyDescent="0.25">
      <c r="E1792" s="78">
        <v>42723</v>
      </c>
      <c r="F1792">
        <v>96530.05</v>
      </c>
      <c r="G1792">
        <v>96985.07</v>
      </c>
      <c r="H1792">
        <v>94417.44</v>
      </c>
      <c r="I1792">
        <v>94417.44</v>
      </c>
      <c r="J1792" s="5"/>
      <c r="L1792" s="80">
        <v>42755</v>
      </c>
      <c r="M1792" s="28">
        <v>4594.91</v>
      </c>
      <c r="N1792" s="28">
        <v>4598.4799999999996</v>
      </c>
      <c r="O1792" s="28">
        <v>4548.41</v>
      </c>
      <c r="P1792" s="81">
        <v>4548.41</v>
      </c>
    </row>
    <row r="1793" spans="5:16" x14ac:dyDescent="0.25">
      <c r="E1793" s="78">
        <v>42720</v>
      </c>
      <c r="F1793">
        <v>96920.07</v>
      </c>
      <c r="G1793">
        <v>98220.14</v>
      </c>
      <c r="H1793">
        <v>96530.05</v>
      </c>
      <c r="I1793">
        <v>96627.56</v>
      </c>
      <c r="J1793" s="5"/>
      <c r="L1793" s="80">
        <v>42754</v>
      </c>
      <c r="M1793" s="28">
        <v>4631.3900000000003</v>
      </c>
      <c r="N1793" s="28">
        <v>4640.6899999999996</v>
      </c>
      <c r="O1793" s="28">
        <v>4584.8900000000003</v>
      </c>
      <c r="P1793" s="81">
        <v>4588.47</v>
      </c>
    </row>
    <row r="1794" spans="5:16" x14ac:dyDescent="0.25">
      <c r="E1794" s="78">
        <v>42719</v>
      </c>
      <c r="F1794">
        <v>96180.66</v>
      </c>
      <c r="G1794">
        <v>97180.08</v>
      </c>
      <c r="H1794">
        <v>95424.99</v>
      </c>
      <c r="I1794">
        <v>96944.45</v>
      </c>
      <c r="J1794" s="5"/>
      <c r="L1794" s="80">
        <v>42753</v>
      </c>
      <c r="M1794" s="28">
        <v>4629.25</v>
      </c>
      <c r="N1794" s="28">
        <v>4642.12</v>
      </c>
      <c r="O1794" s="28">
        <v>4615.6499999999996</v>
      </c>
      <c r="P1794" s="81">
        <v>4642.12</v>
      </c>
    </row>
    <row r="1795" spans="5:16" x14ac:dyDescent="0.25">
      <c r="E1795" s="78">
        <v>42718</v>
      </c>
      <c r="F1795">
        <v>98350.15</v>
      </c>
      <c r="G1795">
        <v>98472.03</v>
      </c>
      <c r="H1795">
        <v>95847.51</v>
      </c>
      <c r="I1795">
        <v>95847.51</v>
      </c>
      <c r="J1795" s="5"/>
      <c r="L1795" s="80">
        <v>42752</v>
      </c>
      <c r="M1795" s="28">
        <v>4608.5</v>
      </c>
      <c r="N1795" s="28">
        <v>4628.53</v>
      </c>
      <c r="O1795" s="28">
        <v>4593.4799999999996</v>
      </c>
      <c r="P1795" s="81">
        <v>4614.22</v>
      </c>
    </row>
    <row r="1796" spans="5:16" x14ac:dyDescent="0.25">
      <c r="E1796" s="78">
        <v>42717</v>
      </c>
      <c r="F1796">
        <v>98697.73</v>
      </c>
      <c r="G1796">
        <v>99227.39</v>
      </c>
      <c r="H1796">
        <v>97191.53</v>
      </c>
      <c r="I1796">
        <v>98350.15</v>
      </c>
      <c r="J1796" s="5"/>
      <c r="L1796" s="80">
        <v>42751</v>
      </c>
      <c r="M1796" s="28">
        <v>4634.25</v>
      </c>
      <c r="N1796" s="28">
        <v>4664.3</v>
      </c>
      <c r="O1796" s="28">
        <v>4624.95</v>
      </c>
      <c r="P1796" s="81">
        <v>4662.1499999999996</v>
      </c>
    </row>
    <row r="1797" spans="5:16" x14ac:dyDescent="0.25">
      <c r="E1797" s="78">
        <v>42716</v>
      </c>
      <c r="F1797">
        <v>99227.39</v>
      </c>
      <c r="G1797">
        <v>99566.69</v>
      </c>
      <c r="H1797">
        <v>97737.73</v>
      </c>
      <c r="I1797">
        <v>98101.87</v>
      </c>
      <c r="J1797" s="5"/>
      <c r="L1797" s="80">
        <v>42748</v>
      </c>
      <c r="M1797" s="28">
        <v>4581.3100000000004</v>
      </c>
      <c r="N1797" s="28">
        <v>4634.25</v>
      </c>
      <c r="O1797" s="28">
        <v>4572.7299999999996</v>
      </c>
      <c r="P1797" s="81">
        <v>4632.1099999999997</v>
      </c>
    </row>
    <row r="1798" spans="5:16" x14ac:dyDescent="0.25">
      <c r="E1798" s="78">
        <v>42713</v>
      </c>
      <c r="F1798">
        <v>100617.73</v>
      </c>
      <c r="G1798">
        <v>101536.35</v>
      </c>
      <c r="H1798">
        <v>99889.45</v>
      </c>
      <c r="I1798">
        <v>100286.69</v>
      </c>
      <c r="J1798" s="5"/>
      <c r="L1798" s="80">
        <v>42747</v>
      </c>
      <c r="M1798" s="28">
        <v>4564.8599999999997</v>
      </c>
      <c r="N1798" s="28">
        <v>4590.6099999999997</v>
      </c>
      <c r="O1798" s="28">
        <v>4534.8100000000004</v>
      </c>
      <c r="P1798" s="81">
        <v>4582.75</v>
      </c>
    </row>
    <row r="1799" spans="5:16" x14ac:dyDescent="0.25">
      <c r="E1799" s="78">
        <v>42712</v>
      </c>
      <c r="F1799">
        <v>102454.96</v>
      </c>
      <c r="G1799">
        <v>102951.52</v>
      </c>
      <c r="H1799">
        <v>100220.49</v>
      </c>
      <c r="I1799">
        <v>100452.21</v>
      </c>
      <c r="J1799" s="5"/>
      <c r="L1799" s="80">
        <v>42746</v>
      </c>
      <c r="M1799" s="28">
        <v>4599.91</v>
      </c>
      <c r="N1799" s="28">
        <v>4648.5600000000004</v>
      </c>
      <c r="O1799" s="28">
        <v>4576.3100000000004</v>
      </c>
      <c r="P1799" s="81">
        <v>4607.07</v>
      </c>
    </row>
    <row r="1800" spans="5:16" x14ac:dyDescent="0.25">
      <c r="E1800" s="78">
        <v>42711</v>
      </c>
      <c r="F1800">
        <v>102123.93</v>
      </c>
      <c r="G1800">
        <v>102868.76</v>
      </c>
      <c r="H1800">
        <v>101213.59</v>
      </c>
      <c r="I1800">
        <v>102024.62</v>
      </c>
      <c r="J1800" s="5"/>
      <c r="L1800" s="80">
        <v>42745</v>
      </c>
      <c r="M1800" s="28">
        <v>4601.3500000000004</v>
      </c>
      <c r="N1800" s="28">
        <v>4609.93</v>
      </c>
      <c r="O1800" s="28">
        <v>4579.88</v>
      </c>
      <c r="P1800" s="81">
        <v>4597.7700000000004</v>
      </c>
    </row>
    <row r="1801" spans="5:16" x14ac:dyDescent="0.25">
      <c r="E1801" s="78">
        <v>42710</v>
      </c>
      <c r="F1801">
        <v>97986.01</v>
      </c>
      <c r="G1801">
        <v>101652.21</v>
      </c>
      <c r="H1801">
        <v>97654.97</v>
      </c>
      <c r="I1801">
        <v>101296.35</v>
      </c>
      <c r="J1801" s="5"/>
      <c r="L1801" s="80">
        <v>42744</v>
      </c>
      <c r="M1801" s="28">
        <v>4647.8500000000004</v>
      </c>
      <c r="N1801" s="28">
        <v>4656.43</v>
      </c>
      <c r="O1801" s="28">
        <v>4595.62</v>
      </c>
      <c r="P1801" s="81">
        <v>4605.6400000000003</v>
      </c>
    </row>
    <row r="1802" spans="5:16" x14ac:dyDescent="0.25">
      <c r="E1802" s="78">
        <v>42709</v>
      </c>
      <c r="F1802">
        <v>100882.55</v>
      </c>
      <c r="G1802">
        <v>100882.55</v>
      </c>
      <c r="H1802">
        <v>98929.45</v>
      </c>
      <c r="I1802">
        <v>99111.52</v>
      </c>
      <c r="J1802" s="5"/>
      <c r="L1802" s="80">
        <v>42741</v>
      </c>
      <c r="M1802" s="28">
        <v>4622.8100000000004</v>
      </c>
      <c r="N1802" s="28">
        <v>4644.9799999999996</v>
      </c>
      <c r="O1802" s="28">
        <v>4592.76</v>
      </c>
      <c r="P1802" s="81">
        <v>4644.9799999999996</v>
      </c>
    </row>
    <row r="1803" spans="5:16" x14ac:dyDescent="0.25">
      <c r="E1803" s="78">
        <v>42706</v>
      </c>
      <c r="F1803">
        <v>98151.53</v>
      </c>
      <c r="G1803">
        <v>100328.07</v>
      </c>
      <c r="H1803">
        <v>96397.05</v>
      </c>
      <c r="I1803">
        <v>100137.73</v>
      </c>
      <c r="J1803" s="5"/>
      <c r="L1803" s="80">
        <v>42740</v>
      </c>
      <c r="M1803" s="28">
        <v>4645.7</v>
      </c>
      <c r="N1803" s="28">
        <v>4654.28</v>
      </c>
      <c r="O1803" s="28">
        <v>4602.78</v>
      </c>
      <c r="P1803" s="81">
        <v>4612.79</v>
      </c>
    </row>
    <row r="1804" spans="5:16" x14ac:dyDescent="0.25">
      <c r="E1804" s="78">
        <v>42705</v>
      </c>
      <c r="F1804">
        <v>102421.86</v>
      </c>
      <c r="G1804">
        <v>102670.14</v>
      </c>
      <c r="H1804">
        <v>98060.49</v>
      </c>
      <c r="I1804">
        <v>98739.11</v>
      </c>
      <c r="J1804" s="5"/>
      <c r="L1804" s="80">
        <v>42739</v>
      </c>
      <c r="M1804" s="28">
        <v>4692.2</v>
      </c>
      <c r="N1804" s="28">
        <v>4692.91</v>
      </c>
      <c r="O1804" s="28">
        <v>4629.25</v>
      </c>
      <c r="P1804" s="81">
        <v>4637.83</v>
      </c>
    </row>
    <row r="1805" spans="5:16" x14ac:dyDescent="0.25">
      <c r="E1805" s="78">
        <v>42704</v>
      </c>
      <c r="F1805">
        <v>102786</v>
      </c>
      <c r="G1805">
        <v>104143.24</v>
      </c>
      <c r="H1805">
        <v>102579.1</v>
      </c>
      <c r="I1805">
        <v>103034.27</v>
      </c>
      <c r="J1805" s="5"/>
      <c r="L1805" s="80">
        <v>42738</v>
      </c>
      <c r="M1805" s="28">
        <v>4740.13</v>
      </c>
      <c r="N1805" s="28">
        <v>4748</v>
      </c>
      <c r="O1805" s="28">
        <v>4685.76</v>
      </c>
      <c r="P1805" s="81">
        <v>4705.79</v>
      </c>
    </row>
    <row r="1806" spans="5:16" x14ac:dyDescent="0.25">
      <c r="E1806" s="78">
        <v>42703</v>
      </c>
      <c r="F1806">
        <v>104192.89</v>
      </c>
      <c r="G1806">
        <v>104209.44</v>
      </c>
      <c r="H1806">
        <v>101337.73</v>
      </c>
      <c r="I1806">
        <v>101486.69</v>
      </c>
      <c r="J1806" s="5"/>
      <c r="L1806" s="80">
        <v>42737</v>
      </c>
      <c r="M1806" s="28">
        <v>4700.07</v>
      </c>
      <c r="N1806" s="28">
        <v>4744.42</v>
      </c>
      <c r="O1806" s="28">
        <v>4698.6400000000003</v>
      </c>
      <c r="P1806" s="81">
        <v>4742.28</v>
      </c>
    </row>
    <row r="1807" spans="5:16" x14ac:dyDescent="0.25">
      <c r="E1807" s="78">
        <v>42702</v>
      </c>
      <c r="F1807">
        <v>102024.62</v>
      </c>
      <c r="G1807">
        <v>104921.17</v>
      </c>
      <c r="H1807">
        <v>101900.48</v>
      </c>
      <c r="I1807">
        <v>104921.17</v>
      </c>
      <c r="J1807" s="5"/>
      <c r="L1807" s="80">
        <v>42733</v>
      </c>
      <c r="M1807" s="28">
        <v>4720.1000000000004</v>
      </c>
      <c r="N1807" s="28">
        <v>4721.53</v>
      </c>
      <c r="O1807" s="28">
        <v>4679.32</v>
      </c>
      <c r="P1807" s="81">
        <v>4692.91</v>
      </c>
    </row>
    <row r="1808" spans="5:16" x14ac:dyDescent="0.25">
      <c r="E1808" s="78">
        <v>42699</v>
      </c>
      <c r="F1808">
        <v>100799.8</v>
      </c>
      <c r="G1808">
        <v>102703.24</v>
      </c>
      <c r="H1808">
        <v>100460.49</v>
      </c>
      <c r="I1808">
        <v>102595.65</v>
      </c>
      <c r="J1808" s="5"/>
      <c r="L1808" s="80">
        <v>42732</v>
      </c>
      <c r="M1808" s="28">
        <v>4724.99</v>
      </c>
      <c r="N1808" s="28">
        <v>4756.7299999999996</v>
      </c>
      <c r="O1808" s="28">
        <v>4714.17</v>
      </c>
      <c r="P1808" s="81">
        <v>4739.41</v>
      </c>
    </row>
    <row r="1809" spans="5:16" x14ac:dyDescent="0.25">
      <c r="E1809" s="78">
        <v>42698</v>
      </c>
      <c r="F1809">
        <v>103448.07</v>
      </c>
      <c r="G1809">
        <v>103712.89</v>
      </c>
      <c r="H1809">
        <v>102074.28</v>
      </c>
      <c r="I1809">
        <v>102140.48</v>
      </c>
      <c r="J1809" s="5"/>
      <c r="L1809" s="80">
        <v>42731</v>
      </c>
      <c r="M1809" s="28">
        <v>4746.63</v>
      </c>
      <c r="N1809" s="28">
        <v>4750.24</v>
      </c>
      <c r="O1809" s="28">
        <v>4722.82</v>
      </c>
      <c r="P1809" s="81">
        <v>4724.99</v>
      </c>
    </row>
    <row r="1810" spans="5:16" x14ac:dyDescent="0.25">
      <c r="E1810" s="78">
        <v>42697</v>
      </c>
      <c r="F1810">
        <v>103315.65</v>
      </c>
      <c r="G1810">
        <v>103696.34</v>
      </c>
      <c r="H1810">
        <v>102016.35</v>
      </c>
      <c r="I1810">
        <v>103414.96</v>
      </c>
      <c r="J1810" s="5"/>
      <c r="L1810" s="80">
        <v>42730</v>
      </c>
      <c r="M1810" s="28">
        <v>4716.33</v>
      </c>
      <c r="N1810" s="28">
        <v>4747.3500000000004</v>
      </c>
      <c r="O1810" s="28">
        <v>4716.33</v>
      </c>
      <c r="P1810" s="81">
        <v>4737.97</v>
      </c>
    </row>
    <row r="1811" spans="5:16" x14ac:dyDescent="0.25">
      <c r="E1811" s="78">
        <v>42696</v>
      </c>
      <c r="F1811">
        <v>102786</v>
      </c>
      <c r="G1811">
        <v>104391.51</v>
      </c>
      <c r="H1811">
        <v>102380.48</v>
      </c>
      <c r="I1811">
        <v>103696.34</v>
      </c>
      <c r="J1811" s="5"/>
      <c r="L1811" s="80">
        <v>42727</v>
      </c>
      <c r="M1811" s="28">
        <v>4747.3500000000004</v>
      </c>
      <c r="N1811" s="28">
        <v>4758.8900000000003</v>
      </c>
      <c r="O1811" s="28">
        <v>4709.84</v>
      </c>
      <c r="P1811" s="81">
        <v>4727.87</v>
      </c>
    </row>
    <row r="1812" spans="5:16" x14ac:dyDescent="0.25">
      <c r="E1812" s="78">
        <v>42695</v>
      </c>
      <c r="F1812">
        <v>100634.28</v>
      </c>
      <c r="G1812">
        <v>102090.83</v>
      </c>
      <c r="H1812">
        <v>100518.42</v>
      </c>
      <c r="I1812">
        <v>102057.72</v>
      </c>
      <c r="J1812" s="5"/>
      <c r="L1812" s="80">
        <v>42726</v>
      </c>
      <c r="M1812" s="28">
        <v>4824.54</v>
      </c>
      <c r="N1812" s="28">
        <v>4841.13</v>
      </c>
      <c r="O1812" s="28">
        <v>4751.68</v>
      </c>
      <c r="P1812" s="81">
        <v>4752.3999999999996</v>
      </c>
    </row>
    <row r="1813" spans="5:16" x14ac:dyDescent="0.25">
      <c r="E1813" s="78">
        <v>42692</v>
      </c>
      <c r="F1813">
        <v>99144.63</v>
      </c>
      <c r="G1813">
        <v>100568.07</v>
      </c>
      <c r="H1813">
        <v>98954.28</v>
      </c>
      <c r="I1813">
        <v>100038.42</v>
      </c>
      <c r="J1813" s="5"/>
      <c r="L1813" s="80">
        <v>42725</v>
      </c>
      <c r="M1813" s="28">
        <v>4848.34</v>
      </c>
      <c r="N1813" s="28">
        <v>4849.78</v>
      </c>
      <c r="O1813" s="28">
        <v>4805.78</v>
      </c>
      <c r="P1813" s="81">
        <v>4812.99</v>
      </c>
    </row>
    <row r="1814" spans="5:16" x14ac:dyDescent="0.25">
      <c r="E1814" s="78">
        <v>42691</v>
      </c>
      <c r="F1814">
        <v>102041.17</v>
      </c>
      <c r="G1814">
        <v>102794.27</v>
      </c>
      <c r="H1814">
        <v>99517.04</v>
      </c>
      <c r="I1814">
        <v>99773.59</v>
      </c>
      <c r="J1814" s="5"/>
      <c r="L1814" s="80">
        <v>42724</v>
      </c>
      <c r="M1814" s="28">
        <v>4878.6400000000003</v>
      </c>
      <c r="N1814" s="28">
        <v>4887.3</v>
      </c>
      <c r="O1814" s="28">
        <v>4831.75</v>
      </c>
      <c r="P1814" s="81">
        <v>4847.62</v>
      </c>
    </row>
    <row r="1815" spans="5:16" x14ac:dyDescent="0.25">
      <c r="E1815" s="78">
        <v>42690</v>
      </c>
      <c r="F1815">
        <v>101213.59</v>
      </c>
      <c r="G1815">
        <v>101991.52</v>
      </c>
      <c r="H1815">
        <v>99094.97</v>
      </c>
      <c r="I1815">
        <v>101991.52</v>
      </c>
      <c r="J1815" s="5"/>
      <c r="L1815" s="80">
        <v>42723</v>
      </c>
      <c r="M1815" s="28">
        <v>4911.1000000000004</v>
      </c>
      <c r="N1815" s="28">
        <v>4926.25</v>
      </c>
      <c r="O1815" s="28">
        <v>4866.38</v>
      </c>
      <c r="P1815" s="81">
        <v>4868.54</v>
      </c>
    </row>
    <row r="1816" spans="5:16" x14ac:dyDescent="0.25">
      <c r="E1816" s="78">
        <v>42688</v>
      </c>
      <c r="F1816">
        <v>99442.559999999998</v>
      </c>
      <c r="G1816">
        <v>100237.04</v>
      </c>
      <c r="H1816">
        <v>97406.7</v>
      </c>
      <c r="I1816">
        <v>100005.31</v>
      </c>
      <c r="J1816" s="5"/>
      <c r="L1816" s="80">
        <v>42720</v>
      </c>
      <c r="M1816" s="28">
        <v>4882.97</v>
      </c>
      <c r="N1816" s="28">
        <v>4941.3999999999996</v>
      </c>
      <c r="O1816" s="28">
        <v>4844.01</v>
      </c>
      <c r="P1816" s="81">
        <v>4913.2700000000004</v>
      </c>
    </row>
    <row r="1817" spans="5:16" x14ac:dyDescent="0.25">
      <c r="E1817" s="78">
        <v>42685</v>
      </c>
      <c r="F1817">
        <v>100965.31</v>
      </c>
      <c r="G1817">
        <v>103241.17</v>
      </c>
      <c r="H1817">
        <v>98333.59</v>
      </c>
      <c r="I1817">
        <v>99144.63</v>
      </c>
      <c r="J1817" s="5"/>
      <c r="L1817" s="80">
        <v>42719</v>
      </c>
      <c r="M1817" s="28">
        <v>4915.43</v>
      </c>
      <c r="N1817" s="28">
        <v>4938.51</v>
      </c>
      <c r="O1817" s="28">
        <v>4872.87</v>
      </c>
      <c r="P1817" s="81">
        <v>4882.97</v>
      </c>
    </row>
    <row r="1818" spans="5:16" x14ac:dyDescent="0.25">
      <c r="E1818" s="78">
        <v>42684</v>
      </c>
      <c r="F1818">
        <v>106625.99</v>
      </c>
      <c r="G1818">
        <v>107486.68</v>
      </c>
      <c r="H1818">
        <v>101205.31</v>
      </c>
      <c r="I1818">
        <v>102041.17</v>
      </c>
      <c r="J1818" s="5"/>
      <c r="L1818" s="80">
        <v>42718</v>
      </c>
      <c r="M1818" s="28">
        <v>4841.8500000000004</v>
      </c>
      <c r="N1818" s="28">
        <v>4888.0200000000004</v>
      </c>
      <c r="O1818" s="28">
        <v>4787.03</v>
      </c>
      <c r="P1818" s="81">
        <v>4882.25</v>
      </c>
    </row>
    <row r="1819" spans="5:16" x14ac:dyDescent="0.25">
      <c r="E1819" s="78">
        <v>42683</v>
      </c>
      <c r="F1819">
        <v>104275.65</v>
      </c>
      <c r="G1819">
        <v>107834.26</v>
      </c>
      <c r="H1819">
        <v>102992.89</v>
      </c>
      <c r="I1819">
        <v>105848.06</v>
      </c>
      <c r="J1819" s="5"/>
      <c r="L1819" s="80">
        <v>42717</v>
      </c>
      <c r="M1819" s="28">
        <v>4857.72</v>
      </c>
      <c r="N1819" s="28">
        <v>4880.8</v>
      </c>
      <c r="O1819" s="28">
        <v>4812.2700000000004</v>
      </c>
      <c r="P1819" s="81">
        <v>4838.96</v>
      </c>
    </row>
    <row r="1820" spans="5:16" x14ac:dyDescent="0.25">
      <c r="E1820" s="78">
        <v>42682</v>
      </c>
      <c r="F1820">
        <v>107420.47</v>
      </c>
      <c r="G1820">
        <v>108603.92</v>
      </c>
      <c r="H1820">
        <v>106145.99</v>
      </c>
      <c r="I1820">
        <v>107585.99</v>
      </c>
      <c r="J1820" s="5"/>
      <c r="L1820" s="80">
        <v>42716</v>
      </c>
      <c r="M1820" s="28">
        <v>4929.1400000000003</v>
      </c>
      <c r="N1820" s="28">
        <v>4943.5600000000004</v>
      </c>
      <c r="O1820" s="28">
        <v>4840.41</v>
      </c>
      <c r="P1820" s="81">
        <v>4844.7299999999996</v>
      </c>
    </row>
    <row r="1821" spans="5:16" x14ac:dyDescent="0.25">
      <c r="E1821" s="78">
        <v>42681</v>
      </c>
      <c r="F1821">
        <v>105434.27</v>
      </c>
      <c r="G1821">
        <v>107801.16</v>
      </c>
      <c r="H1821">
        <v>105111.51</v>
      </c>
      <c r="I1821">
        <v>107801.16</v>
      </c>
      <c r="J1821" s="5"/>
      <c r="L1821" s="80">
        <v>42713</v>
      </c>
      <c r="M1821" s="28">
        <v>4915.43</v>
      </c>
      <c r="N1821" s="28">
        <v>4950.0600000000004</v>
      </c>
      <c r="O1821" s="28">
        <v>4864.21</v>
      </c>
      <c r="P1821" s="81">
        <v>4906.05</v>
      </c>
    </row>
    <row r="1822" spans="5:16" x14ac:dyDescent="0.25">
      <c r="E1822" s="78">
        <v>42678</v>
      </c>
      <c r="F1822">
        <v>103613.58</v>
      </c>
      <c r="G1822">
        <v>105210.82</v>
      </c>
      <c r="H1822">
        <v>103059.1</v>
      </c>
      <c r="I1822">
        <v>103315.65</v>
      </c>
      <c r="J1822" s="5"/>
      <c r="L1822" s="80">
        <v>42712</v>
      </c>
      <c r="M1822" s="28">
        <v>4901</v>
      </c>
      <c r="N1822" s="28">
        <v>4963.04</v>
      </c>
      <c r="O1822" s="28">
        <v>4895.2299999999996</v>
      </c>
      <c r="P1822" s="81">
        <v>4901</v>
      </c>
    </row>
    <row r="1823" spans="5:16" x14ac:dyDescent="0.25">
      <c r="E1823" s="78">
        <v>42677</v>
      </c>
      <c r="F1823">
        <v>105434.27</v>
      </c>
      <c r="G1823">
        <v>106634.27</v>
      </c>
      <c r="H1823">
        <v>103530.82</v>
      </c>
      <c r="I1823">
        <v>103580.48</v>
      </c>
      <c r="J1823" s="5"/>
      <c r="L1823" s="80">
        <v>42711</v>
      </c>
      <c r="M1823" s="28">
        <v>4928.41</v>
      </c>
      <c r="N1823" s="28">
        <v>4968.8100000000004</v>
      </c>
      <c r="O1823" s="28">
        <v>4908.22</v>
      </c>
      <c r="P1823" s="81">
        <v>4916.1499999999996</v>
      </c>
    </row>
    <row r="1824" spans="5:16" x14ac:dyDescent="0.25">
      <c r="E1824" s="78">
        <v>42675</v>
      </c>
      <c r="F1824">
        <v>109572.19</v>
      </c>
      <c r="G1824">
        <v>109737.71</v>
      </c>
      <c r="H1824">
        <v>105723.92</v>
      </c>
      <c r="I1824">
        <v>106096.34</v>
      </c>
      <c r="J1824" s="5"/>
      <c r="L1824" s="80">
        <v>42710</v>
      </c>
      <c r="M1824" s="28">
        <v>5020.75</v>
      </c>
      <c r="N1824" s="28">
        <v>5040.2299999999996</v>
      </c>
      <c r="O1824" s="28">
        <v>4938.51</v>
      </c>
      <c r="P1824" s="81">
        <v>4955.83</v>
      </c>
    </row>
    <row r="1825" spans="5:16" x14ac:dyDescent="0.25">
      <c r="E1825" s="78">
        <v>42674</v>
      </c>
      <c r="F1825">
        <v>108082.54</v>
      </c>
      <c r="G1825">
        <v>109257.71</v>
      </c>
      <c r="H1825">
        <v>107999.78</v>
      </c>
      <c r="I1825">
        <v>109199.78</v>
      </c>
      <c r="J1825" s="5"/>
      <c r="L1825" s="80">
        <v>42709</v>
      </c>
      <c r="M1825" s="28">
        <v>5058.26</v>
      </c>
      <c r="N1825" s="28">
        <v>5063.3100000000004</v>
      </c>
      <c r="O1825" s="28">
        <v>4973.1400000000003</v>
      </c>
      <c r="P1825" s="81">
        <v>4976.0200000000004</v>
      </c>
    </row>
    <row r="1826" spans="5:16" x14ac:dyDescent="0.25">
      <c r="E1826" s="78">
        <v>42671</v>
      </c>
      <c r="F1826">
        <v>107635.64</v>
      </c>
      <c r="G1826">
        <v>108810.81</v>
      </c>
      <c r="H1826">
        <v>107097.71</v>
      </c>
      <c r="I1826">
        <v>108082.54</v>
      </c>
      <c r="J1826" s="5"/>
      <c r="L1826" s="80">
        <v>42706</v>
      </c>
      <c r="M1826" s="28">
        <v>5049.6000000000004</v>
      </c>
      <c r="N1826" s="28">
        <v>5082.07</v>
      </c>
      <c r="O1826" s="28">
        <v>5013.54</v>
      </c>
      <c r="P1826" s="81">
        <v>5058.26</v>
      </c>
    </row>
    <row r="1827" spans="5:16" x14ac:dyDescent="0.25">
      <c r="E1827" s="78">
        <v>42670</v>
      </c>
      <c r="F1827">
        <v>107271.51</v>
      </c>
      <c r="G1827">
        <v>108694.95</v>
      </c>
      <c r="H1827">
        <v>107197.02</v>
      </c>
      <c r="I1827">
        <v>107834.26</v>
      </c>
      <c r="J1827" s="5"/>
      <c r="L1827" s="80">
        <v>42705</v>
      </c>
      <c r="M1827" s="28">
        <v>4940.68</v>
      </c>
      <c r="N1827" s="28">
        <v>5062.59</v>
      </c>
      <c r="O1827" s="28">
        <v>4923.3599999999997</v>
      </c>
      <c r="P1827" s="81">
        <v>5047.4399999999996</v>
      </c>
    </row>
    <row r="1828" spans="5:16" x14ac:dyDescent="0.25">
      <c r="E1828" s="78">
        <v>42669</v>
      </c>
      <c r="F1828">
        <v>106675.65</v>
      </c>
      <c r="G1828">
        <v>107585.99</v>
      </c>
      <c r="H1828">
        <v>106038.41</v>
      </c>
      <c r="I1828">
        <v>107552.89</v>
      </c>
      <c r="J1828" s="5"/>
      <c r="L1828" s="80">
        <v>42704</v>
      </c>
      <c r="M1828" s="28">
        <v>4960.88</v>
      </c>
      <c r="N1828" s="28">
        <v>4961.6000000000004</v>
      </c>
      <c r="O1828" s="28">
        <v>4916.1499999999996</v>
      </c>
      <c r="P1828" s="81">
        <v>4928.41</v>
      </c>
    </row>
    <row r="1829" spans="5:16" x14ac:dyDescent="0.25">
      <c r="E1829" s="78">
        <v>42668</v>
      </c>
      <c r="F1829">
        <v>107585.99</v>
      </c>
      <c r="G1829">
        <v>108132.19</v>
      </c>
      <c r="H1829">
        <v>106369.44</v>
      </c>
      <c r="I1829">
        <v>107304.61</v>
      </c>
      <c r="J1829" s="5"/>
      <c r="L1829" s="80">
        <v>42703</v>
      </c>
      <c r="M1829" s="28">
        <v>4939.1499999999996</v>
      </c>
      <c r="N1829" s="28">
        <v>4969.71</v>
      </c>
      <c r="O1829" s="28">
        <v>4921.6899999999996</v>
      </c>
      <c r="P1829" s="81">
        <v>4948.6099999999997</v>
      </c>
    </row>
    <row r="1830" spans="5:16" x14ac:dyDescent="0.25">
      <c r="E1830" s="78">
        <v>42667</v>
      </c>
      <c r="F1830">
        <v>108554.26</v>
      </c>
      <c r="G1830">
        <v>108918.39999999999</v>
      </c>
      <c r="H1830">
        <v>107528.06</v>
      </c>
      <c r="I1830">
        <v>107867.37</v>
      </c>
      <c r="J1830" s="5"/>
      <c r="L1830" s="80">
        <v>42702</v>
      </c>
      <c r="M1830" s="28">
        <v>4942.0600000000004</v>
      </c>
      <c r="N1830" s="28">
        <v>4972.62</v>
      </c>
      <c r="O1830" s="28">
        <v>4926.0600000000004</v>
      </c>
      <c r="P1830" s="81">
        <v>4927.51</v>
      </c>
    </row>
    <row r="1831" spans="5:16" x14ac:dyDescent="0.25">
      <c r="E1831" s="78">
        <v>42664</v>
      </c>
      <c r="F1831">
        <v>107072.89</v>
      </c>
      <c r="G1831">
        <v>108488.06</v>
      </c>
      <c r="H1831">
        <v>106683.92</v>
      </c>
      <c r="I1831">
        <v>107801.16</v>
      </c>
      <c r="J1831" s="5"/>
      <c r="L1831" s="80">
        <v>42699</v>
      </c>
      <c r="M1831" s="28">
        <v>4991.54</v>
      </c>
      <c r="N1831" s="28">
        <v>5054.12</v>
      </c>
      <c r="O1831" s="28">
        <v>4961.71</v>
      </c>
      <c r="P1831" s="81">
        <v>4975.53</v>
      </c>
    </row>
    <row r="1832" spans="5:16" x14ac:dyDescent="0.25">
      <c r="E1832" s="78">
        <v>42663</v>
      </c>
      <c r="F1832">
        <v>106526.68</v>
      </c>
      <c r="G1832">
        <v>107776.33</v>
      </c>
      <c r="H1832">
        <v>105657.72</v>
      </c>
      <c r="I1832">
        <v>107569.44</v>
      </c>
      <c r="J1832" s="5"/>
      <c r="L1832" s="80">
        <v>42698</v>
      </c>
      <c r="M1832" s="28">
        <v>4934.0600000000004</v>
      </c>
      <c r="N1832" s="28">
        <v>4972.62</v>
      </c>
      <c r="O1832" s="28">
        <v>4931.88</v>
      </c>
      <c r="P1832" s="81">
        <v>4944.97</v>
      </c>
    </row>
    <row r="1833" spans="5:16" x14ac:dyDescent="0.25">
      <c r="E1833" s="78">
        <v>42662</v>
      </c>
      <c r="F1833">
        <v>107577.71</v>
      </c>
      <c r="G1833">
        <v>108041.16</v>
      </c>
      <c r="H1833">
        <v>106675.65</v>
      </c>
      <c r="I1833">
        <v>106998.39999999999</v>
      </c>
      <c r="J1833" s="5"/>
      <c r="L1833" s="80">
        <v>42697</v>
      </c>
      <c r="M1833" s="28">
        <v>4899.8599999999997</v>
      </c>
      <c r="N1833" s="28">
        <v>4986.45</v>
      </c>
      <c r="O1833" s="28">
        <v>4889.67</v>
      </c>
      <c r="P1833" s="81">
        <v>4942.0600000000004</v>
      </c>
    </row>
    <row r="1834" spans="5:16" x14ac:dyDescent="0.25">
      <c r="E1834" s="78">
        <v>42661</v>
      </c>
      <c r="F1834">
        <v>106261.85</v>
      </c>
      <c r="G1834">
        <v>107900.47</v>
      </c>
      <c r="H1834">
        <v>105897.72</v>
      </c>
      <c r="I1834">
        <v>107503.23</v>
      </c>
      <c r="J1834" s="5"/>
      <c r="L1834" s="80">
        <v>42696</v>
      </c>
      <c r="M1834" s="28">
        <v>4873.67</v>
      </c>
      <c r="N1834" s="28">
        <v>4908.59</v>
      </c>
      <c r="O1834" s="28">
        <v>4857.66</v>
      </c>
      <c r="P1834" s="81">
        <v>4898.41</v>
      </c>
    </row>
    <row r="1835" spans="5:16" x14ac:dyDescent="0.25">
      <c r="E1835" s="78">
        <v>42660</v>
      </c>
      <c r="F1835">
        <v>104176.34</v>
      </c>
      <c r="G1835">
        <v>106013.58</v>
      </c>
      <c r="H1835">
        <v>104159.79</v>
      </c>
      <c r="I1835">
        <v>106013.58</v>
      </c>
      <c r="J1835" s="5"/>
      <c r="L1835" s="80">
        <v>42695</v>
      </c>
      <c r="M1835" s="28">
        <v>4934.79</v>
      </c>
      <c r="N1835" s="28">
        <v>4938.43</v>
      </c>
      <c r="O1835" s="28">
        <v>4877.3</v>
      </c>
      <c r="P1835" s="81">
        <v>4895.5</v>
      </c>
    </row>
    <row r="1836" spans="5:16" x14ac:dyDescent="0.25">
      <c r="E1836" s="78">
        <v>42657</v>
      </c>
      <c r="F1836">
        <v>103746</v>
      </c>
      <c r="G1836">
        <v>104788.75</v>
      </c>
      <c r="H1836">
        <v>103696.34</v>
      </c>
      <c r="I1836">
        <v>104565.31</v>
      </c>
      <c r="J1836" s="5"/>
      <c r="L1836" s="80">
        <v>42692</v>
      </c>
      <c r="M1836" s="28">
        <v>5023.5600000000004</v>
      </c>
      <c r="N1836" s="28">
        <v>5028.6499999999996</v>
      </c>
      <c r="O1836" s="28">
        <v>4926.0600000000004</v>
      </c>
      <c r="P1836" s="81">
        <v>4943.5200000000004</v>
      </c>
    </row>
    <row r="1837" spans="5:16" x14ac:dyDescent="0.25">
      <c r="E1837" s="78">
        <v>42656</v>
      </c>
      <c r="F1837">
        <v>102264.62</v>
      </c>
      <c r="G1837">
        <v>103638.41</v>
      </c>
      <c r="H1837">
        <v>101718.41</v>
      </c>
      <c r="I1837">
        <v>103282.55</v>
      </c>
      <c r="J1837" s="5"/>
      <c r="L1837" s="80">
        <v>42691</v>
      </c>
      <c r="M1837" s="28">
        <v>4976.99</v>
      </c>
      <c r="N1837" s="28">
        <v>5012.6400000000003</v>
      </c>
      <c r="O1837" s="28">
        <v>4950.07</v>
      </c>
      <c r="P1837" s="81">
        <v>4997.3599999999997</v>
      </c>
    </row>
    <row r="1838" spans="5:16" x14ac:dyDescent="0.25">
      <c r="E1838" s="78">
        <v>42654</v>
      </c>
      <c r="F1838">
        <v>104419.87</v>
      </c>
      <c r="G1838">
        <v>104419.87</v>
      </c>
      <c r="H1838">
        <v>102824.58</v>
      </c>
      <c r="I1838">
        <v>102968.07</v>
      </c>
      <c r="J1838" s="5"/>
      <c r="L1838" s="80">
        <v>42690</v>
      </c>
      <c r="M1838" s="28">
        <v>4963.16</v>
      </c>
      <c r="N1838" s="28">
        <v>5036.66</v>
      </c>
      <c r="O1838" s="28">
        <v>4963.16</v>
      </c>
      <c r="P1838" s="81">
        <v>5001</v>
      </c>
    </row>
    <row r="1839" spans="5:16" x14ac:dyDescent="0.25">
      <c r="E1839" s="78">
        <v>42653</v>
      </c>
      <c r="F1839">
        <v>103744.61</v>
      </c>
      <c r="G1839">
        <v>104478.95</v>
      </c>
      <c r="H1839">
        <v>103592.68</v>
      </c>
      <c r="I1839">
        <v>104478.95</v>
      </c>
      <c r="J1839" s="5"/>
      <c r="L1839" s="80">
        <v>42688</v>
      </c>
      <c r="M1839" s="28">
        <v>5035.2</v>
      </c>
      <c r="N1839" s="28">
        <v>5081.04</v>
      </c>
      <c r="O1839" s="28">
        <v>5006.82</v>
      </c>
      <c r="P1839" s="81">
        <v>5020.6499999999996</v>
      </c>
    </row>
    <row r="1840" spans="5:16" x14ac:dyDescent="0.25">
      <c r="E1840" s="78">
        <v>42650</v>
      </c>
      <c r="F1840">
        <v>102132.44</v>
      </c>
      <c r="G1840">
        <v>103651.76</v>
      </c>
      <c r="H1840">
        <v>102031.15</v>
      </c>
      <c r="I1840">
        <v>103432.31</v>
      </c>
      <c r="J1840" s="5"/>
      <c r="L1840" s="80">
        <v>42685</v>
      </c>
      <c r="M1840" s="28">
        <v>4976.99</v>
      </c>
      <c r="N1840" s="28">
        <v>5132.7</v>
      </c>
      <c r="O1840" s="28">
        <v>4934.0600000000004</v>
      </c>
      <c r="P1840" s="81">
        <v>4962.4399999999996</v>
      </c>
    </row>
    <row r="1841" spans="5:16" x14ac:dyDescent="0.25">
      <c r="E1841" s="78">
        <v>42649</v>
      </c>
      <c r="F1841">
        <v>101566.91</v>
      </c>
      <c r="G1841">
        <v>102782.37</v>
      </c>
      <c r="H1841">
        <v>101414.98</v>
      </c>
      <c r="I1841">
        <v>102394.1</v>
      </c>
      <c r="J1841" s="5"/>
      <c r="L1841" s="80">
        <v>42684</v>
      </c>
      <c r="M1841" s="28">
        <v>4701.22</v>
      </c>
      <c r="N1841" s="28">
        <v>4969.71</v>
      </c>
      <c r="O1841" s="28">
        <v>4697.58</v>
      </c>
      <c r="P1841" s="81">
        <v>4949.34</v>
      </c>
    </row>
    <row r="1842" spans="5:16" x14ac:dyDescent="0.25">
      <c r="E1842" s="78">
        <v>42648</v>
      </c>
      <c r="F1842">
        <v>100781.93</v>
      </c>
      <c r="G1842">
        <v>102427.86</v>
      </c>
      <c r="H1842">
        <v>100613.11</v>
      </c>
      <c r="I1842">
        <v>101693.52</v>
      </c>
      <c r="J1842" s="5"/>
      <c r="L1842" s="80">
        <v>42683</v>
      </c>
      <c r="M1842" s="28">
        <v>4751.42</v>
      </c>
      <c r="N1842" s="28">
        <v>4757.25</v>
      </c>
      <c r="O1842" s="28">
        <v>4682.3</v>
      </c>
      <c r="P1842" s="81">
        <v>4705.58</v>
      </c>
    </row>
    <row r="1843" spans="5:16" x14ac:dyDescent="0.25">
      <c r="E1843" s="78">
        <v>42647</v>
      </c>
      <c r="F1843">
        <v>100621.55</v>
      </c>
      <c r="G1843">
        <v>100900.1</v>
      </c>
      <c r="H1843">
        <v>99633.99</v>
      </c>
      <c r="I1843">
        <v>100528.71</v>
      </c>
      <c r="J1843" s="5"/>
      <c r="L1843" s="80">
        <v>42682</v>
      </c>
      <c r="M1843" s="28">
        <v>4693.21</v>
      </c>
      <c r="N1843" s="28">
        <v>4710.68</v>
      </c>
      <c r="O1843" s="28">
        <v>4634.28</v>
      </c>
      <c r="P1843" s="81">
        <v>4639.37</v>
      </c>
    </row>
    <row r="1844" spans="5:16" x14ac:dyDescent="0.25">
      <c r="E1844" s="78">
        <v>42646</v>
      </c>
      <c r="F1844">
        <v>99414.53</v>
      </c>
      <c r="G1844">
        <v>100950.74</v>
      </c>
      <c r="H1844">
        <v>98823.679999999993</v>
      </c>
      <c r="I1844">
        <v>100604.67</v>
      </c>
      <c r="J1844" s="5"/>
      <c r="L1844" s="80">
        <v>42681</v>
      </c>
      <c r="M1844" s="28">
        <v>4695.3999999999996</v>
      </c>
      <c r="N1844" s="28">
        <v>4714.32</v>
      </c>
      <c r="O1844" s="28">
        <v>4673.57</v>
      </c>
      <c r="P1844" s="81">
        <v>4691.76</v>
      </c>
    </row>
    <row r="1845" spans="5:16" x14ac:dyDescent="0.25">
      <c r="E1845" s="78">
        <v>42643</v>
      </c>
      <c r="F1845">
        <v>98756.160000000003</v>
      </c>
      <c r="G1845">
        <v>99878.77</v>
      </c>
      <c r="H1845">
        <v>98621.11</v>
      </c>
      <c r="I1845">
        <v>98891.21</v>
      </c>
      <c r="J1845" s="5"/>
      <c r="L1845" s="80">
        <v>42678</v>
      </c>
      <c r="M1845" s="28">
        <v>4769.62</v>
      </c>
      <c r="N1845" s="28">
        <v>4786.3500000000004</v>
      </c>
      <c r="O1845" s="28">
        <v>4717.95</v>
      </c>
      <c r="P1845" s="81">
        <v>4742.6899999999996</v>
      </c>
    </row>
    <row r="1846" spans="5:16" x14ac:dyDescent="0.25">
      <c r="E1846" s="78">
        <v>42642</v>
      </c>
      <c r="F1846">
        <v>100950.74</v>
      </c>
      <c r="G1846">
        <v>101094.23</v>
      </c>
      <c r="H1846">
        <v>98545.14</v>
      </c>
      <c r="I1846">
        <v>98637.99</v>
      </c>
      <c r="J1846" s="5"/>
      <c r="L1846" s="80">
        <v>42677</v>
      </c>
      <c r="M1846" s="28">
        <v>4758.7</v>
      </c>
      <c r="N1846" s="28">
        <v>4765.9799999999996</v>
      </c>
      <c r="O1846" s="28">
        <v>4725.2299999999996</v>
      </c>
      <c r="P1846" s="81">
        <v>4749.97</v>
      </c>
    </row>
    <row r="1847" spans="5:16" x14ac:dyDescent="0.25">
      <c r="E1847" s="78">
        <v>42641</v>
      </c>
      <c r="F1847">
        <v>99600.23</v>
      </c>
      <c r="G1847">
        <v>100967.62</v>
      </c>
      <c r="H1847">
        <v>98992.5</v>
      </c>
      <c r="I1847">
        <v>100916.98</v>
      </c>
      <c r="J1847" s="5"/>
      <c r="L1847" s="80">
        <v>42675</v>
      </c>
      <c r="M1847" s="28">
        <v>4675.0200000000004</v>
      </c>
      <c r="N1847" s="28">
        <v>4776.8900000000003</v>
      </c>
      <c r="O1847" s="28">
        <v>4666.29</v>
      </c>
      <c r="P1847" s="81">
        <v>4749.24</v>
      </c>
    </row>
    <row r="1848" spans="5:16" x14ac:dyDescent="0.25">
      <c r="E1848" s="78">
        <v>42640</v>
      </c>
      <c r="F1848">
        <v>98637.99</v>
      </c>
      <c r="G1848">
        <v>99296.36</v>
      </c>
      <c r="H1848">
        <v>97380.33</v>
      </c>
      <c r="I1848">
        <v>99262.6</v>
      </c>
      <c r="J1848" s="5"/>
      <c r="L1848" s="80">
        <v>42674</v>
      </c>
      <c r="M1848" s="28">
        <v>4691.76</v>
      </c>
      <c r="N1848" s="28">
        <v>4696.12</v>
      </c>
      <c r="O1848" s="28">
        <v>4643.74</v>
      </c>
      <c r="P1848" s="81">
        <v>4680.12</v>
      </c>
    </row>
    <row r="1849" spans="5:16" x14ac:dyDescent="0.25">
      <c r="E1849" s="78">
        <v>42639</v>
      </c>
      <c r="F1849">
        <v>98924.97</v>
      </c>
      <c r="G1849">
        <v>99017.82</v>
      </c>
      <c r="H1849">
        <v>98249.72</v>
      </c>
      <c r="I1849">
        <v>98545.14</v>
      </c>
      <c r="J1849" s="5"/>
      <c r="L1849" s="80">
        <v>42671</v>
      </c>
      <c r="M1849" s="28">
        <v>4648.33</v>
      </c>
      <c r="N1849" s="28">
        <v>4709.25</v>
      </c>
      <c r="O1849" s="28">
        <v>4639.5200000000004</v>
      </c>
      <c r="P1849" s="81">
        <v>4706.3100000000004</v>
      </c>
    </row>
    <row r="1850" spans="5:16" x14ac:dyDescent="0.25">
      <c r="E1850" s="78">
        <v>42636</v>
      </c>
      <c r="F1850">
        <v>100191.08</v>
      </c>
      <c r="G1850">
        <v>100655.32</v>
      </c>
      <c r="H1850">
        <v>99186.63</v>
      </c>
      <c r="I1850">
        <v>99693.08</v>
      </c>
      <c r="J1850" s="5"/>
      <c r="L1850" s="80">
        <v>42670</v>
      </c>
      <c r="M1850" s="28">
        <v>4617.5</v>
      </c>
      <c r="N1850" s="28">
        <v>4663.74</v>
      </c>
      <c r="O1850" s="28">
        <v>4595.4799999999996</v>
      </c>
      <c r="P1850" s="81">
        <v>4662.2700000000004</v>
      </c>
    </row>
    <row r="1851" spans="5:16" x14ac:dyDescent="0.25">
      <c r="E1851" s="78">
        <v>42635</v>
      </c>
      <c r="F1851">
        <v>99828.13</v>
      </c>
      <c r="G1851">
        <v>101153.32</v>
      </c>
      <c r="H1851">
        <v>99617.11</v>
      </c>
      <c r="I1851">
        <v>100359.89</v>
      </c>
      <c r="J1851" s="5"/>
      <c r="L1851" s="80">
        <v>42669</v>
      </c>
      <c r="M1851" s="28">
        <v>4593.28</v>
      </c>
      <c r="N1851" s="28">
        <v>4635.12</v>
      </c>
      <c r="O1851" s="28">
        <v>4577.8599999999997</v>
      </c>
      <c r="P1851" s="81">
        <v>4613.1000000000004</v>
      </c>
    </row>
    <row r="1852" spans="5:16" x14ac:dyDescent="0.25">
      <c r="E1852" s="78">
        <v>42634</v>
      </c>
      <c r="F1852">
        <v>98756.160000000003</v>
      </c>
      <c r="G1852">
        <v>99693.08</v>
      </c>
      <c r="H1852">
        <v>97422.53</v>
      </c>
      <c r="I1852">
        <v>99515.82</v>
      </c>
      <c r="J1852" s="5"/>
      <c r="L1852" s="80">
        <v>42668</v>
      </c>
      <c r="M1852" s="28">
        <v>4590.34</v>
      </c>
      <c r="N1852" s="28">
        <v>4612.3599999999997</v>
      </c>
      <c r="O1852" s="28">
        <v>4561.72</v>
      </c>
      <c r="P1852" s="81">
        <v>4580.8</v>
      </c>
    </row>
    <row r="1853" spans="5:16" x14ac:dyDescent="0.25">
      <c r="E1853" s="78">
        <v>42633</v>
      </c>
      <c r="F1853">
        <v>98080.9</v>
      </c>
      <c r="G1853">
        <v>98553.58</v>
      </c>
      <c r="H1853">
        <v>97912.09</v>
      </c>
      <c r="I1853">
        <v>97971.17</v>
      </c>
      <c r="J1853" s="5"/>
      <c r="L1853" s="80">
        <v>42667</v>
      </c>
      <c r="M1853" s="28">
        <v>4627.78</v>
      </c>
      <c r="N1853" s="28">
        <v>4635.8500000000004</v>
      </c>
      <c r="O1853" s="28">
        <v>4581.53</v>
      </c>
      <c r="P1853" s="81">
        <v>4594.75</v>
      </c>
    </row>
    <row r="1854" spans="5:16" x14ac:dyDescent="0.25">
      <c r="E1854" s="78">
        <v>42632</v>
      </c>
      <c r="F1854">
        <v>98215.95</v>
      </c>
      <c r="G1854">
        <v>98806.8</v>
      </c>
      <c r="H1854">
        <v>97143.99</v>
      </c>
      <c r="I1854">
        <v>97692.63</v>
      </c>
      <c r="J1854" s="5"/>
      <c r="L1854" s="80">
        <v>42664</v>
      </c>
      <c r="M1854" s="28">
        <v>4634.38</v>
      </c>
      <c r="N1854" s="28">
        <v>4663.01</v>
      </c>
      <c r="O1854" s="28">
        <v>4626.3100000000004</v>
      </c>
      <c r="P1854" s="81">
        <v>4633.6499999999996</v>
      </c>
    </row>
    <row r="1855" spans="5:16" x14ac:dyDescent="0.25">
      <c r="E1855" s="78">
        <v>42629</v>
      </c>
      <c r="F1855">
        <v>97743.28</v>
      </c>
      <c r="G1855">
        <v>98207.51</v>
      </c>
      <c r="H1855">
        <v>96679.75</v>
      </c>
      <c r="I1855">
        <v>97371.88</v>
      </c>
      <c r="J1855" s="5"/>
      <c r="L1855" s="80">
        <v>42663</v>
      </c>
      <c r="M1855" s="28">
        <v>4666.68</v>
      </c>
      <c r="N1855" s="28">
        <v>4666.68</v>
      </c>
      <c r="O1855" s="28">
        <v>4614.5600000000004</v>
      </c>
      <c r="P1855" s="81">
        <v>4624.1099999999997</v>
      </c>
    </row>
    <row r="1856" spans="5:16" x14ac:dyDescent="0.25">
      <c r="E1856" s="78">
        <v>42628</v>
      </c>
      <c r="F1856">
        <v>97734.83</v>
      </c>
      <c r="G1856">
        <v>99085.35</v>
      </c>
      <c r="H1856">
        <v>97388.77</v>
      </c>
      <c r="I1856">
        <v>98418.53</v>
      </c>
      <c r="J1856" s="5"/>
      <c r="L1856" s="80">
        <v>42662</v>
      </c>
      <c r="M1856" s="28">
        <v>4687.96</v>
      </c>
      <c r="N1856" s="28">
        <v>4707.78</v>
      </c>
      <c r="O1856" s="28">
        <v>4659.34</v>
      </c>
      <c r="P1856" s="81">
        <v>4663.74</v>
      </c>
    </row>
    <row r="1857" spans="5:16" x14ac:dyDescent="0.25">
      <c r="E1857" s="78">
        <v>42627</v>
      </c>
      <c r="F1857">
        <v>97515.38</v>
      </c>
      <c r="G1857">
        <v>97743.28</v>
      </c>
      <c r="H1857">
        <v>96553.14</v>
      </c>
      <c r="I1857">
        <v>97279.039999999994</v>
      </c>
      <c r="J1857" s="5"/>
      <c r="L1857" s="80">
        <v>42661</v>
      </c>
      <c r="M1857" s="28">
        <v>4701.91</v>
      </c>
      <c r="N1857" s="28">
        <v>4705.58</v>
      </c>
      <c r="O1857" s="28">
        <v>4675.4799999999996</v>
      </c>
      <c r="P1857" s="81">
        <v>4689.43</v>
      </c>
    </row>
    <row r="1858" spans="5:16" x14ac:dyDescent="0.25">
      <c r="E1858" s="78">
        <v>42626</v>
      </c>
      <c r="F1858">
        <v>99093.79</v>
      </c>
      <c r="G1858">
        <v>99228.84</v>
      </c>
      <c r="H1858">
        <v>96215.51</v>
      </c>
      <c r="I1858">
        <v>96899.21</v>
      </c>
      <c r="J1858" s="5"/>
      <c r="L1858" s="80">
        <v>42660</v>
      </c>
      <c r="M1858" s="28">
        <v>4712.92</v>
      </c>
      <c r="N1858" s="28">
        <v>4740.07</v>
      </c>
      <c r="O1858" s="28">
        <v>4698.97</v>
      </c>
      <c r="P1858" s="81">
        <v>4715.8500000000004</v>
      </c>
    </row>
    <row r="1859" spans="5:16" x14ac:dyDescent="0.25">
      <c r="E1859" s="78">
        <v>42625</v>
      </c>
      <c r="F1859">
        <v>97633.55</v>
      </c>
      <c r="G1859">
        <v>100039.15</v>
      </c>
      <c r="H1859">
        <v>97633.55</v>
      </c>
      <c r="I1859">
        <v>99769.04</v>
      </c>
      <c r="J1859" s="5"/>
      <c r="L1859" s="80">
        <v>42657</v>
      </c>
      <c r="M1859" s="28">
        <v>4682.82</v>
      </c>
      <c r="N1859" s="28">
        <v>4728.33</v>
      </c>
      <c r="O1859" s="28">
        <v>4667.41</v>
      </c>
      <c r="P1859" s="81">
        <v>4719.5200000000004</v>
      </c>
    </row>
    <row r="1860" spans="5:16" x14ac:dyDescent="0.25">
      <c r="E1860" s="78">
        <v>42622</v>
      </c>
      <c r="F1860">
        <v>102199.96</v>
      </c>
      <c r="G1860">
        <v>102199.96</v>
      </c>
      <c r="H1860">
        <v>98165.31</v>
      </c>
      <c r="I1860">
        <v>98249.72</v>
      </c>
      <c r="J1860" s="5"/>
      <c r="L1860" s="80">
        <v>42656</v>
      </c>
      <c r="M1860" s="28">
        <v>4732.74</v>
      </c>
      <c r="N1860" s="28">
        <v>4748.1499999999996</v>
      </c>
      <c r="O1860" s="28">
        <v>4685.76</v>
      </c>
      <c r="P1860" s="81">
        <v>4687.96</v>
      </c>
    </row>
    <row r="1861" spans="5:16" x14ac:dyDescent="0.25">
      <c r="E1861" s="78">
        <v>42621</v>
      </c>
      <c r="F1861">
        <v>102140.88</v>
      </c>
      <c r="G1861">
        <v>103069.36</v>
      </c>
      <c r="H1861">
        <v>101963.62</v>
      </c>
      <c r="I1861">
        <v>102638.88</v>
      </c>
      <c r="J1861" s="5"/>
      <c r="L1861" s="80">
        <v>42654</v>
      </c>
      <c r="M1861" s="28">
        <v>4735.67</v>
      </c>
      <c r="N1861" s="28">
        <v>4762.09</v>
      </c>
      <c r="O1861" s="28">
        <v>4715.12</v>
      </c>
      <c r="P1861" s="81">
        <v>4717.32</v>
      </c>
    </row>
    <row r="1862" spans="5:16" x14ac:dyDescent="0.25">
      <c r="E1862" s="78">
        <v>42619</v>
      </c>
      <c r="F1862">
        <v>102115.56</v>
      </c>
      <c r="G1862">
        <v>102723.29</v>
      </c>
      <c r="H1862">
        <v>101068.91</v>
      </c>
      <c r="I1862">
        <v>102689.52</v>
      </c>
      <c r="J1862" s="5"/>
      <c r="L1862" s="80">
        <v>42653</v>
      </c>
      <c r="M1862" s="28">
        <v>4743.74</v>
      </c>
      <c r="N1862" s="28">
        <v>4759.16</v>
      </c>
      <c r="O1862" s="28">
        <v>4723.1899999999996</v>
      </c>
      <c r="P1862" s="81">
        <v>4730.53</v>
      </c>
    </row>
    <row r="1863" spans="5:16" x14ac:dyDescent="0.25">
      <c r="E1863" s="78">
        <v>42618</v>
      </c>
      <c r="F1863">
        <v>101972.06</v>
      </c>
      <c r="G1863">
        <v>102520.71</v>
      </c>
      <c r="H1863">
        <v>101600.67</v>
      </c>
      <c r="I1863">
        <v>101963.62</v>
      </c>
      <c r="J1863" s="5"/>
      <c r="L1863" s="80">
        <v>42650</v>
      </c>
      <c r="M1863" s="28">
        <v>4782.6499999999996</v>
      </c>
      <c r="N1863" s="28">
        <v>4786.32</v>
      </c>
      <c r="O1863" s="28">
        <v>4714.3900000000003</v>
      </c>
      <c r="P1863" s="81">
        <v>4757.6899999999996</v>
      </c>
    </row>
    <row r="1864" spans="5:16" x14ac:dyDescent="0.25">
      <c r="E1864" s="78">
        <v>42615</v>
      </c>
      <c r="F1864">
        <v>99887.21</v>
      </c>
      <c r="G1864">
        <v>102233.73</v>
      </c>
      <c r="H1864">
        <v>99465.18</v>
      </c>
      <c r="I1864">
        <v>101972.06</v>
      </c>
      <c r="J1864" s="5"/>
      <c r="L1864" s="80">
        <v>42649</v>
      </c>
      <c r="M1864" s="28">
        <v>4770.8999999999996</v>
      </c>
      <c r="N1864" s="28">
        <v>4794.3900000000003</v>
      </c>
      <c r="O1864" s="28">
        <v>4757.6899999999996</v>
      </c>
      <c r="P1864" s="81">
        <v>4767.2299999999996</v>
      </c>
    </row>
    <row r="1865" spans="5:16" x14ac:dyDescent="0.25">
      <c r="E1865" s="78">
        <v>42614</v>
      </c>
      <c r="F1865">
        <v>98924.97</v>
      </c>
      <c r="G1865">
        <v>99937.86</v>
      </c>
      <c r="H1865">
        <v>98595.79</v>
      </c>
      <c r="I1865">
        <v>99769.04</v>
      </c>
      <c r="J1865" s="5"/>
      <c r="L1865" s="80">
        <v>42648</v>
      </c>
      <c r="M1865" s="28">
        <v>4800.26</v>
      </c>
      <c r="N1865" s="28">
        <v>4808.34</v>
      </c>
      <c r="O1865" s="28">
        <v>4758.42</v>
      </c>
      <c r="P1865" s="81">
        <v>4763.5600000000004</v>
      </c>
    </row>
    <row r="1866" spans="5:16" x14ac:dyDescent="0.25">
      <c r="E1866" s="78">
        <v>42613</v>
      </c>
      <c r="F1866">
        <v>100604.67</v>
      </c>
      <c r="G1866">
        <v>100849.45</v>
      </c>
      <c r="H1866">
        <v>98376.33</v>
      </c>
      <c r="I1866">
        <v>98435.41</v>
      </c>
      <c r="J1866" s="5"/>
      <c r="L1866" s="80">
        <v>42647</v>
      </c>
      <c r="M1866" s="28">
        <v>4751.82</v>
      </c>
      <c r="N1866" s="28">
        <v>4823.75</v>
      </c>
      <c r="O1866" s="28">
        <v>4743.74</v>
      </c>
      <c r="P1866" s="81">
        <v>4822.28</v>
      </c>
    </row>
    <row r="1867" spans="5:16" x14ac:dyDescent="0.25">
      <c r="E1867" s="78">
        <v>42612</v>
      </c>
      <c r="F1867">
        <v>100444.3</v>
      </c>
      <c r="G1867">
        <v>100891.66</v>
      </c>
      <c r="H1867">
        <v>99743.72</v>
      </c>
      <c r="I1867">
        <v>100368.33</v>
      </c>
      <c r="J1867" s="5"/>
      <c r="L1867" s="80">
        <v>42646</v>
      </c>
      <c r="M1867" s="28">
        <v>4798.0600000000004</v>
      </c>
      <c r="N1867" s="28">
        <v>4810.54</v>
      </c>
      <c r="O1867" s="28">
        <v>4732.74</v>
      </c>
      <c r="P1867" s="81">
        <v>4752.55</v>
      </c>
    </row>
    <row r="1868" spans="5:16" x14ac:dyDescent="0.25">
      <c r="E1868" s="78">
        <v>42611</v>
      </c>
      <c r="F1868">
        <v>99017.82</v>
      </c>
      <c r="G1868">
        <v>101077.35</v>
      </c>
      <c r="H1868">
        <v>98815.24</v>
      </c>
      <c r="I1868">
        <v>100545.59</v>
      </c>
      <c r="J1868" s="5"/>
      <c r="L1868" s="80">
        <v>42643</v>
      </c>
      <c r="M1868" s="28">
        <v>4804.67</v>
      </c>
      <c r="N1868" s="28">
        <v>4829.62</v>
      </c>
      <c r="O1868" s="28">
        <v>4783.38</v>
      </c>
      <c r="P1868" s="81">
        <v>4817.1400000000003</v>
      </c>
    </row>
    <row r="1869" spans="5:16" x14ac:dyDescent="0.25">
      <c r="E1869" s="78">
        <v>42608</v>
      </c>
      <c r="F1869">
        <v>99102.23</v>
      </c>
      <c r="G1869">
        <v>100613.11</v>
      </c>
      <c r="H1869">
        <v>98064.02</v>
      </c>
      <c r="I1869">
        <v>99152.87</v>
      </c>
      <c r="J1869" s="5"/>
      <c r="L1869" s="80">
        <v>42642</v>
      </c>
      <c r="M1869" s="28">
        <v>4771.8900000000003</v>
      </c>
      <c r="N1869" s="28">
        <v>4842.9799999999996</v>
      </c>
      <c r="O1869" s="28">
        <v>4762.26</v>
      </c>
      <c r="P1869" s="81">
        <v>4826.6899999999996</v>
      </c>
    </row>
    <row r="1870" spans="5:16" x14ac:dyDescent="0.25">
      <c r="E1870" s="78">
        <v>42607</v>
      </c>
      <c r="F1870">
        <v>98739.28</v>
      </c>
      <c r="G1870">
        <v>99760.6</v>
      </c>
      <c r="H1870">
        <v>98621.11</v>
      </c>
      <c r="I1870">
        <v>99026.26</v>
      </c>
      <c r="J1870" s="5"/>
      <c r="L1870" s="80">
        <v>42641</v>
      </c>
      <c r="M1870" s="28">
        <v>4791.88</v>
      </c>
      <c r="N1870" s="28">
        <v>4821.5</v>
      </c>
      <c r="O1870" s="28">
        <v>4759.3</v>
      </c>
      <c r="P1870" s="81">
        <v>4763</v>
      </c>
    </row>
    <row r="1871" spans="5:16" x14ac:dyDescent="0.25">
      <c r="E1871" s="78">
        <v>42606</v>
      </c>
      <c r="F1871">
        <v>99093.79</v>
      </c>
      <c r="G1871">
        <v>100106.67</v>
      </c>
      <c r="H1871">
        <v>98494.5</v>
      </c>
      <c r="I1871">
        <v>99380.77</v>
      </c>
      <c r="J1871" s="5"/>
      <c r="L1871" s="80">
        <v>42640</v>
      </c>
      <c r="M1871" s="28">
        <v>4780.03</v>
      </c>
      <c r="N1871" s="28">
        <v>4811.87</v>
      </c>
      <c r="O1871" s="28">
        <v>4770.41</v>
      </c>
      <c r="P1871" s="81">
        <v>4791.88</v>
      </c>
    </row>
    <row r="1872" spans="5:16" x14ac:dyDescent="0.25">
      <c r="E1872" s="78">
        <v>42605</v>
      </c>
      <c r="F1872">
        <v>99853.45</v>
      </c>
      <c r="G1872">
        <v>100663.76</v>
      </c>
      <c r="H1872">
        <v>99119.11</v>
      </c>
      <c r="I1872">
        <v>99262.6</v>
      </c>
      <c r="J1872" s="5"/>
      <c r="L1872" s="80">
        <v>42639</v>
      </c>
      <c r="M1872" s="28">
        <v>4820.76</v>
      </c>
      <c r="N1872" s="28">
        <v>4826.6899999999996</v>
      </c>
      <c r="O1872" s="28">
        <v>4781.51</v>
      </c>
      <c r="P1872" s="81">
        <v>4805.21</v>
      </c>
    </row>
    <row r="1873" spans="5:16" x14ac:dyDescent="0.25">
      <c r="E1873" s="78">
        <v>42604</v>
      </c>
      <c r="F1873">
        <v>101271.49</v>
      </c>
      <c r="G1873">
        <v>101271.49</v>
      </c>
      <c r="H1873">
        <v>98882.77</v>
      </c>
      <c r="I1873">
        <v>99254.16</v>
      </c>
      <c r="J1873" s="5"/>
      <c r="L1873" s="80">
        <v>42636</v>
      </c>
      <c r="M1873" s="28">
        <v>4762.26</v>
      </c>
      <c r="N1873" s="28">
        <v>4823.72</v>
      </c>
      <c r="O1873" s="28">
        <v>4751.1499999999996</v>
      </c>
      <c r="P1873" s="81">
        <v>4813.3599999999997</v>
      </c>
    </row>
    <row r="1874" spans="5:16" x14ac:dyDescent="0.25">
      <c r="E1874" s="78">
        <v>42601</v>
      </c>
      <c r="F1874">
        <v>100950.74</v>
      </c>
      <c r="G1874">
        <v>101845.45</v>
      </c>
      <c r="H1874">
        <v>100621.55</v>
      </c>
      <c r="I1874">
        <v>101777.93</v>
      </c>
      <c r="J1874" s="5"/>
      <c r="L1874" s="80">
        <v>42635</v>
      </c>
      <c r="M1874" s="28">
        <v>4743.01</v>
      </c>
      <c r="N1874" s="28">
        <v>4792.62</v>
      </c>
      <c r="O1874" s="28">
        <v>4723.01</v>
      </c>
      <c r="P1874" s="81">
        <v>4780.03</v>
      </c>
    </row>
    <row r="1875" spans="5:16" x14ac:dyDescent="0.25">
      <c r="E1875" s="78">
        <v>42600</v>
      </c>
      <c r="F1875">
        <v>101794.81</v>
      </c>
      <c r="G1875">
        <v>102174.64</v>
      </c>
      <c r="H1875">
        <v>101102.67</v>
      </c>
      <c r="I1875">
        <v>101626</v>
      </c>
      <c r="J1875" s="5"/>
      <c r="L1875" s="80">
        <v>42634</v>
      </c>
      <c r="M1875" s="28">
        <v>4810.3900000000003</v>
      </c>
      <c r="N1875" s="28">
        <v>4825.2</v>
      </c>
      <c r="O1875" s="28">
        <v>4758.5600000000004</v>
      </c>
      <c r="P1875" s="81">
        <v>4758.5600000000004</v>
      </c>
    </row>
    <row r="1876" spans="5:16" x14ac:dyDescent="0.25">
      <c r="E1876" s="78">
        <v>42599</v>
      </c>
      <c r="F1876">
        <v>100604.67</v>
      </c>
      <c r="G1876">
        <v>102318.13</v>
      </c>
      <c r="H1876">
        <v>99802.81</v>
      </c>
      <c r="I1876">
        <v>102318.13</v>
      </c>
      <c r="J1876" s="5"/>
      <c r="L1876" s="80">
        <v>42633</v>
      </c>
      <c r="M1876" s="28">
        <v>4850.38</v>
      </c>
      <c r="N1876" s="28">
        <v>4864.45</v>
      </c>
      <c r="O1876" s="28">
        <v>4821.5</v>
      </c>
      <c r="P1876" s="81">
        <v>4837.79</v>
      </c>
    </row>
    <row r="1877" spans="5:16" x14ac:dyDescent="0.25">
      <c r="E1877" s="78">
        <v>42598</v>
      </c>
      <c r="F1877">
        <v>101399.88</v>
      </c>
      <c r="G1877">
        <v>101890.4</v>
      </c>
      <c r="H1877">
        <v>100831.91</v>
      </c>
      <c r="I1877">
        <v>100866.33</v>
      </c>
      <c r="J1877" s="5"/>
      <c r="L1877" s="80">
        <v>42632</v>
      </c>
      <c r="M1877" s="28">
        <v>4850.38</v>
      </c>
      <c r="N1877" s="28">
        <v>4874.08</v>
      </c>
      <c r="O1877" s="28">
        <v>4836.3100000000004</v>
      </c>
      <c r="P1877" s="81">
        <v>4865.93</v>
      </c>
    </row>
    <row r="1878" spans="5:16" x14ac:dyDescent="0.25">
      <c r="E1878" s="78">
        <v>42597</v>
      </c>
      <c r="F1878">
        <v>100341.39</v>
      </c>
      <c r="G1878">
        <v>102312.08</v>
      </c>
      <c r="H1878">
        <v>100341.39</v>
      </c>
      <c r="I1878">
        <v>101666.66</v>
      </c>
      <c r="J1878" s="5"/>
      <c r="L1878" s="80">
        <v>42629</v>
      </c>
      <c r="M1878" s="28">
        <v>4927.3999999999996</v>
      </c>
      <c r="N1878" s="28">
        <v>4939.24</v>
      </c>
      <c r="O1878" s="28">
        <v>4852.6000000000004</v>
      </c>
      <c r="P1878" s="81">
        <v>4854.08</v>
      </c>
    </row>
    <row r="1879" spans="5:16" x14ac:dyDescent="0.25">
      <c r="E1879" s="78">
        <v>42594</v>
      </c>
      <c r="F1879">
        <v>100677.01</v>
      </c>
      <c r="G1879">
        <v>101236.37</v>
      </c>
      <c r="H1879">
        <v>99902.51</v>
      </c>
      <c r="I1879">
        <v>100169.28</v>
      </c>
      <c r="J1879" s="5"/>
      <c r="L1879" s="80">
        <v>42628</v>
      </c>
      <c r="M1879" s="28">
        <v>4962.9399999999996</v>
      </c>
      <c r="N1879" s="28">
        <v>5011.07</v>
      </c>
      <c r="O1879" s="28">
        <v>4901.4799999999996</v>
      </c>
      <c r="P1879" s="81">
        <v>4917.03</v>
      </c>
    </row>
    <row r="1880" spans="5:16" x14ac:dyDescent="0.25">
      <c r="E1880" s="78">
        <v>42593</v>
      </c>
      <c r="F1880">
        <v>98267.44</v>
      </c>
      <c r="G1880">
        <v>100840.52</v>
      </c>
      <c r="H1880">
        <v>98112.54</v>
      </c>
      <c r="I1880">
        <v>100806.09</v>
      </c>
      <c r="J1880" s="5"/>
      <c r="L1880" s="80">
        <v>42627</v>
      </c>
      <c r="M1880" s="28">
        <v>4919.25</v>
      </c>
      <c r="N1880" s="28">
        <v>4986.6400000000003</v>
      </c>
      <c r="O1880" s="28">
        <v>4910.3599999999997</v>
      </c>
      <c r="P1880" s="81">
        <v>4976.2700000000004</v>
      </c>
    </row>
    <row r="1881" spans="5:16" x14ac:dyDescent="0.25">
      <c r="E1881" s="78">
        <v>42592</v>
      </c>
      <c r="F1881">
        <v>99618.52</v>
      </c>
      <c r="G1881">
        <v>100005.77</v>
      </c>
      <c r="H1881">
        <v>97802.74</v>
      </c>
      <c r="I1881">
        <v>97931.82</v>
      </c>
      <c r="J1881" s="5"/>
      <c r="L1881" s="80">
        <v>42626</v>
      </c>
      <c r="M1881" s="28">
        <v>4862.97</v>
      </c>
      <c r="N1881" s="28">
        <v>4962.9399999999996</v>
      </c>
      <c r="O1881" s="28">
        <v>4857.79</v>
      </c>
      <c r="P1881" s="81">
        <v>4931.84</v>
      </c>
    </row>
    <row r="1882" spans="5:16" x14ac:dyDescent="0.25">
      <c r="E1882" s="78">
        <v>42591</v>
      </c>
      <c r="F1882">
        <v>99825.05</v>
      </c>
      <c r="G1882">
        <v>100306.97</v>
      </c>
      <c r="H1882">
        <v>99377.56</v>
      </c>
      <c r="I1882">
        <v>99670.15</v>
      </c>
      <c r="J1882" s="5"/>
      <c r="L1882" s="80">
        <v>42625</v>
      </c>
      <c r="M1882" s="28">
        <v>4912.58</v>
      </c>
      <c r="N1882" s="28">
        <v>4931.84</v>
      </c>
      <c r="O1882" s="28">
        <v>4828.91</v>
      </c>
      <c r="P1882" s="81">
        <v>4833.3500000000004</v>
      </c>
    </row>
    <row r="1883" spans="5:16" x14ac:dyDescent="0.25">
      <c r="E1883" s="78">
        <v>42590</v>
      </c>
      <c r="F1883">
        <v>99678.76</v>
      </c>
      <c r="G1883">
        <v>100031.59</v>
      </c>
      <c r="H1883">
        <v>99016.13</v>
      </c>
      <c r="I1883">
        <v>99601.31</v>
      </c>
      <c r="J1883" s="5"/>
      <c r="L1883" s="80">
        <v>42622</v>
      </c>
      <c r="M1883" s="28">
        <v>4813.3599999999997</v>
      </c>
      <c r="N1883" s="28">
        <v>4894.8100000000004</v>
      </c>
      <c r="O1883" s="28">
        <v>4810.3900000000003</v>
      </c>
      <c r="P1883" s="81">
        <v>4872.6000000000004</v>
      </c>
    </row>
    <row r="1884" spans="5:16" x14ac:dyDescent="0.25">
      <c r="E1884" s="78">
        <v>42587</v>
      </c>
      <c r="F1884">
        <v>99739</v>
      </c>
      <c r="G1884">
        <v>100152.07</v>
      </c>
      <c r="H1884">
        <v>98912.86</v>
      </c>
      <c r="I1884">
        <v>99480.83</v>
      </c>
      <c r="J1884" s="5"/>
      <c r="L1884" s="80">
        <v>42621</v>
      </c>
      <c r="M1884" s="28">
        <v>4760.78</v>
      </c>
      <c r="N1884" s="28">
        <v>4800.7700000000004</v>
      </c>
      <c r="O1884" s="28">
        <v>4723.01</v>
      </c>
      <c r="P1884" s="81">
        <v>4785.22</v>
      </c>
    </row>
    <row r="1885" spans="5:16" x14ac:dyDescent="0.25">
      <c r="E1885" s="78">
        <v>42586</v>
      </c>
      <c r="F1885">
        <v>99067.76</v>
      </c>
      <c r="G1885">
        <v>100410.24000000001</v>
      </c>
      <c r="H1885">
        <v>98706.33</v>
      </c>
      <c r="I1885">
        <v>99506.65</v>
      </c>
      <c r="J1885" s="5"/>
      <c r="L1885" s="80">
        <v>42619</v>
      </c>
      <c r="M1885" s="28">
        <v>4885.93</v>
      </c>
      <c r="N1885" s="28">
        <v>4898.5200000000004</v>
      </c>
      <c r="O1885" s="28">
        <v>4765.22</v>
      </c>
      <c r="P1885" s="81">
        <v>4770.41</v>
      </c>
    </row>
    <row r="1886" spans="5:16" x14ac:dyDescent="0.25">
      <c r="E1886" s="78">
        <v>42585</v>
      </c>
      <c r="F1886">
        <v>96899.15</v>
      </c>
      <c r="G1886">
        <v>98818.2</v>
      </c>
      <c r="H1886">
        <v>96425.84</v>
      </c>
      <c r="I1886">
        <v>98775.17</v>
      </c>
      <c r="J1886" s="5"/>
      <c r="L1886" s="80">
        <v>42618</v>
      </c>
      <c r="M1886" s="28">
        <v>4855.57</v>
      </c>
      <c r="N1886" s="28">
        <v>4903.7</v>
      </c>
      <c r="O1886" s="28">
        <v>4847.42</v>
      </c>
      <c r="P1886" s="81">
        <v>4899.26</v>
      </c>
    </row>
    <row r="1887" spans="5:16" x14ac:dyDescent="0.25">
      <c r="E1887" s="78">
        <v>42584</v>
      </c>
      <c r="F1887">
        <v>97759.71</v>
      </c>
      <c r="G1887">
        <v>98568.639999999999</v>
      </c>
      <c r="H1887">
        <v>96348.39</v>
      </c>
      <c r="I1887">
        <v>97191.74</v>
      </c>
      <c r="J1887" s="5"/>
      <c r="L1887" s="80">
        <v>42615</v>
      </c>
      <c r="M1887" s="28">
        <v>4853.34</v>
      </c>
      <c r="N1887" s="28">
        <v>4882.22</v>
      </c>
      <c r="O1887" s="28">
        <v>4813.3599999999997</v>
      </c>
      <c r="P1887" s="81">
        <v>4863.71</v>
      </c>
    </row>
    <row r="1888" spans="5:16" x14ac:dyDescent="0.25">
      <c r="E1888" s="78">
        <v>42583</v>
      </c>
      <c r="F1888">
        <v>99171.03</v>
      </c>
      <c r="G1888">
        <v>99799.24</v>
      </c>
      <c r="H1888">
        <v>98000.67</v>
      </c>
      <c r="I1888">
        <v>98172.78</v>
      </c>
      <c r="J1888" s="5"/>
      <c r="L1888" s="80">
        <v>42614</v>
      </c>
      <c r="M1888" s="28">
        <v>4808.91</v>
      </c>
      <c r="N1888" s="28">
        <v>4873.34</v>
      </c>
      <c r="O1888" s="28">
        <v>4808.91</v>
      </c>
      <c r="P1888" s="81">
        <v>4866.67</v>
      </c>
    </row>
    <row r="1889" spans="5:16" x14ac:dyDescent="0.25">
      <c r="E1889" s="78">
        <v>42580</v>
      </c>
      <c r="F1889">
        <v>98017.88</v>
      </c>
      <c r="G1889">
        <v>99566.89</v>
      </c>
      <c r="H1889">
        <v>97501.54</v>
      </c>
      <c r="I1889">
        <v>99480.83</v>
      </c>
      <c r="J1889" s="5"/>
      <c r="L1889" s="80">
        <v>42613</v>
      </c>
      <c r="M1889" s="28">
        <v>4825.2</v>
      </c>
      <c r="N1889" s="28">
        <v>4868.1499999999996</v>
      </c>
      <c r="O1889" s="28">
        <v>4807.43</v>
      </c>
      <c r="P1889" s="81">
        <v>4818.54</v>
      </c>
    </row>
    <row r="1890" spans="5:16" x14ac:dyDescent="0.25">
      <c r="E1890" s="78">
        <v>42579</v>
      </c>
      <c r="F1890">
        <v>97983.45</v>
      </c>
      <c r="G1890">
        <v>98413.74</v>
      </c>
      <c r="H1890">
        <v>96942.18</v>
      </c>
      <c r="I1890">
        <v>98413.74</v>
      </c>
      <c r="J1890" s="5"/>
      <c r="L1890" s="80">
        <v>42612</v>
      </c>
      <c r="M1890" s="28">
        <v>4835.4799999999996</v>
      </c>
      <c r="N1890" s="28">
        <v>4878.07</v>
      </c>
      <c r="O1890" s="28">
        <v>4813.0600000000004</v>
      </c>
      <c r="P1890" s="81">
        <v>4845.9399999999996</v>
      </c>
    </row>
    <row r="1891" spans="5:16" x14ac:dyDescent="0.25">
      <c r="E1891" s="78">
        <v>42578</v>
      </c>
      <c r="F1891">
        <v>98800.99</v>
      </c>
      <c r="G1891">
        <v>99472.23</v>
      </c>
      <c r="H1891">
        <v>98267.44</v>
      </c>
      <c r="I1891">
        <v>98448.16</v>
      </c>
      <c r="J1891" s="5"/>
      <c r="L1891" s="80">
        <v>42611</v>
      </c>
      <c r="M1891" s="28">
        <v>4901.2299999999996</v>
      </c>
      <c r="N1891" s="28">
        <v>4921.3999999999996</v>
      </c>
      <c r="O1891" s="28">
        <v>4829.5</v>
      </c>
      <c r="P1891" s="81">
        <v>4829.5</v>
      </c>
    </row>
    <row r="1892" spans="5:16" x14ac:dyDescent="0.25">
      <c r="E1892" s="78">
        <v>42577</v>
      </c>
      <c r="F1892">
        <v>99136.61</v>
      </c>
      <c r="G1892">
        <v>99420.59</v>
      </c>
      <c r="H1892">
        <v>98353.5</v>
      </c>
      <c r="I1892">
        <v>98620.27</v>
      </c>
      <c r="J1892" s="5"/>
      <c r="L1892" s="80">
        <v>42608</v>
      </c>
      <c r="M1892" s="28">
        <v>4835.4799999999996</v>
      </c>
      <c r="N1892" s="28">
        <v>4904.22</v>
      </c>
      <c r="O1892" s="28">
        <v>4771.97</v>
      </c>
      <c r="P1892" s="81">
        <v>4887.78</v>
      </c>
    </row>
    <row r="1893" spans="5:16" x14ac:dyDescent="0.25">
      <c r="E1893" s="78">
        <v>42576</v>
      </c>
      <c r="F1893">
        <v>98835.41</v>
      </c>
      <c r="G1893">
        <v>99179.63</v>
      </c>
      <c r="H1893">
        <v>97785.53</v>
      </c>
      <c r="I1893">
        <v>98749.35</v>
      </c>
      <c r="J1893" s="5"/>
      <c r="L1893" s="80">
        <v>42607</v>
      </c>
      <c r="M1893" s="28">
        <v>4826.51</v>
      </c>
      <c r="N1893" s="28">
        <v>4852.66</v>
      </c>
      <c r="O1893" s="28">
        <v>4814.5600000000004</v>
      </c>
      <c r="P1893" s="81">
        <v>4844.4399999999996</v>
      </c>
    </row>
    <row r="1894" spans="5:16" x14ac:dyDescent="0.25">
      <c r="E1894" s="78">
        <v>42573</v>
      </c>
      <c r="F1894">
        <v>98628.88</v>
      </c>
      <c r="G1894">
        <v>99282.9</v>
      </c>
      <c r="H1894">
        <v>98103.93</v>
      </c>
      <c r="I1894">
        <v>98887.039999999994</v>
      </c>
      <c r="J1894" s="5"/>
      <c r="L1894" s="80">
        <v>42606</v>
      </c>
      <c r="M1894" s="28">
        <v>4875.82</v>
      </c>
      <c r="N1894" s="28">
        <v>4875.82</v>
      </c>
      <c r="O1894" s="28">
        <v>4819.79</v>
      </c>
      <c r="P1894" s="81">
        <v>4831</v>
      </c>
    </row>
    <row r="1895" spans="5:16" x14ac:dyDescent="0.25">
      <c r="E1895" s="78">
        <v>42572</v>
      </c>
      <c r="F1895">
        <v>98189.99</v>
      </c>
      <c r="G1895">
        <v>98844.02</v>
      </c>
      <c r="H1895">
        <v>97596.2</v>
      </c>
      <c r="I1895">
        <v>98620.27</v>
      </c>
      <c r="J1895" s="5"/>
      <c r="L1895" s="80">
        <v>42605</v>
      </c>
      <c r="M1895" s="28">
        <v>4782.43</v>
      </c>
      <c r="N1895" s="28">
        <v>4851.17</v>
      </c>
      <c r="O1895" s="28">
        <v>4773.47</v>
      </c>
      <c r="P1895" s="81">
        <v>4844.4399999999996</v>
      </c>
    </row>
    <row r="1896" spans="5:16" x14ac:dyDescent="0.25">
      <c r="E1896" s="78">
        <v>42571</v>
      </c>
      <c r="F1896">
        <v>98792.38</v>
      </c>
      <c r="G1896">
        <v>99084.97</v>
      </c>
      <c r="H1896">
        <v>97639.23</v>
      </c>
      <c r="I1896">
        <v>98241.62</v>
      </c>
      <c r="J1896" s="5"/>
      <c r="L1896" s="80">
        <v>42604</v>
      </c>
      <c r="M1896" s="28">
        <v>4822.03</v>
      </c>
      <c r="N1896" s="28">
        <v>4838.47</v>
      </c>
      <c r="O1896" s="28">
        <v>4793.6400000000003</v>
      </c>
      <c r="P1896" s="81">
        <v>4801.1099999999997</v>
      </c>
    </row>
    <row r="1897" spans="5:16" x14ac:dyDescent="0.25">
      <c r="E1897" s="78">
        <v>42570</v>
      </c>
      <c r="F1897">
        <v>98043.69</v>
      </c>
      <c r="G1897">
        <v>98912.86</v>
      </c>
      <c r="H1897">
        <v>97622.02</v>
      </c>
      <c r="I1897">
        <v>98895.65</v>
      </c>
      <c r="J1897" s="5"/>
      <c r="L1897" s="80">
        <v>42601</v>
      </c>
      <c r="M1897" s="28">
        <v>4868.3500000000004</v>
      </c>
      <c r="N1897" s="28">
        <v>4875.82</v>
      </c>
      <c r="O1897" s="28">
        <v>4804.1000000000004</v>
      </c>
      <c r="P1897" s="81">
        <v>4809.33</v>
      </c>
    </row>
    <row r="1898" spans="5:16" x14ac:dyDescent="0.25">
      <c r="E1898" s="78">
        <v>42569</v>
      </c>
      <c r="F1898">
        <v>96374.21</v>
      </c>
      <c r="G1898">
        <v>98689.11</v>
      </c>
      <c r="H1898">
        <v>96124.64</v>
      </c>
      <c r="I1898">
        <v>98689.11</v>
      </c>
      <c r="J1898" s="5"/>
      <c r="L1898" s="80">
        <v>42600</v>
      </c>
      <c r="M1898" s="28">
        <v>4807.09</v>
      </c>
      <c r="N1898" s="28">
        <v>4871.34</v>
      </c>
      <c r="O1898" s="28">
        <v>4801.1099999999997</v>
      </c>
      <c r="P1898" s="81">
        <v>4860.13</v>
      </c>
    </row>
    <row r="1899" spans="5:16" x14ac:dyDescent="0.25">
      <c r="E1899" s="78">
        <v>42566</v>
      </c>
      <c r="F1899">
        <v>95995.56</v>
      </c>
      <c r="G1899">
        <v>96856.12</v>
      </c>
      <c r="H1899">
        <v>95900.9</v>
      </c>
      <c r="I1899">
        <v>96038.59</v>
      </c>
      <c r="J1899" s="5"/>
      <c r="L1899" s="80">
        <v>42599</v>
      </c>
      <c r="M1899" s="28">
        <v>4820.54</v>
      </c>
      <c r="N1899" s="28">
        <v>4856.3999999999996</v>
      </c>
      <c r="O1899" s="28">
        <v>4801.1099999999997</v>
      </c>
      <c r="P1899" s="81">
        <v>4810.08</v>
      </c>
    </row>
    <row r="1900" spans="5:16" x14ac:dyDescent="0.25">
      <c r="E1900" s="78">
        <v>42565</v>
      </c>
      <c r="F1900">
        <v>96305.36</v>
      </c>
      <c r="G1900">
        <v>96847.51</v>
      </c>
      <c r="H1900">
        <v>95720.18</v>
      </c>
      <c r="I1900">
        <v>96124.64</v>
      </c>
      <c r="J1900" s="5"/>
      <c r="L1900" s="80">
        <v>42598</v>
      </c>
      <c r="M1900" s="28">
        <v>4757.78</v>
      </c>
      <c r="N1900" s="28">
        <v>4813.0600000000004</v>
      </c>
      <c r="O1900" s="28">
        <v>4739.1000000000004</v>
      </c>
      <c r="P1900" s="81">
        <v>4804.8500000000004</v>
      </c>
    </row>
    <row r="1901" spans="5:16" x14ac:dyDescent="0.25">
      <c r="E1901" s="78">
        <v>42564</v>
      </c>
      <c r="F1901">
        <v>94394.92</v>
      </c>
      <c r="G1901">
        <v>95221.05</v>
      </c>
      <c r="H1901">
        <v>93517.14</v>
      </c>
      <c r="I1901">
        <v>95169.42</v>
      </c>
      <c r="J1901" s="5"/>
      <c r="L1901" s="80">
        <v>42597</v>
      </c>
      <c r="M1901" s="28">
        <v>4777.2</v>
      </c>
      <c r="N1901" s="28">
        <v>4792.8900000000003</v>
      </c>
      <c r="O1901" s="28">
        <v>4744.33</v>
      </c>
      <c r="P1901" s="81">
        <v>4787.66</v>
      </c>
    </row>
    <row r="1902" spans="5:16" x14ac:dyDescent="0.25">
      <c r="E1902" s="78">
        <v>42563</v>
      </c>
      <c r="F1902">
        <v>94833.8</v>
      </c>
      <c r="G1902">
        <v>95418.98</v>
      </c>
      <c r="H1902">
        <v>94050.69</v>
      </c>
      <c r="I1902">
        <v>94308.86</v>
      </c>
      <c r="J1902" s="5"/>
      <c r="L1902" s="80">
        <v>42594</v>
      </c>
      <c r="M1902" s="28">
        <v>4738.3500000000004</v>
      </c>
      <c r="N1902" s="28">
        <v>4801.1099999999997</v>
      </c>
      <c r="O1902" s="28">
        <v>4730.13</v>
      </c>
      <c r="P1902" s="81">
        <v>4800.3599999999997</v>
      </c>
    </row>
    <row r="1903" spans="5:16" x14ac:dyDescent="0.25">
      <c r="E1903" s="78">
        <v>42562</v>
      </c>
      <c r="F1903">
        <v>92940.57</v>
      </c>
      <c r="G1903">
        <v>94214.2</v>
      </c>
      <c r="H1903">
        <v>92940.57</v>
      </c>
      <c r="I1903">
        <v>93801.13</v>
      </c>
      <c r="J1903" s="5"/>
      <c r="L1903" s="80">
        <v>42593</v>
      </c>
      <c r="M1903" s="28">
        <v>4736.1099999999997</v>
      </c>
      <c r="N1903" s="28">
        <v>4743.58</v>
      </c>
      <c r="O1903" s="28">
        <v>4705.4799999999996</v>
      </c>
      <c r="P1903" s="81">
        <v>4727.8900000000003</v>
      </c>
    </row>
    <row r="1904" spans="5:16" x14ac:dyDescent="0.25">
      <c r="E1904" s="78">
        <v>42559</v>
      </c>
      <c r="F1904">
        <v>91563.67</v>
      </c>
      <c r="G1904">
        <v>92863.12</v>
      </c>
      <c r="H1904">
        <v>91305.5</v>
      </c>
      <c r="I1904">
        <v>92665.19</v>
      </c>
      <c r="J1904" s="5"/>
      <c r="L1904" s="80">
        <v>42592</v>
      </c>
      <c r="M1904" s="28">
        <v>4693.5200000000004</v>
      </c>
      <c r="N1904" s="28">
        <v>4731.63</v>
      </c>
      <c r="O1904" s="28">
        <v>4684.5600000000004</v>
      </c>
      <c r="P1904" s="81">
        <v>4705.4799999999996</v>
      </c>
    </row>
    <row r="1905" spans="5:16" x14ac:dyDescent="0.25">
      <c r="E1905" s="78">
        <v>42558</v>
      </c>
      <c r="F1905">
        <v>90995.7</v>
      </c>
      <c r="G1905">
        <v>92019.77</v>
      </c>
      <c r="H1905">
        <v>90462.15</v>
      </c>
      <c r="I1905">
        <v>90789.17</v>
      </c>
      <c r="J1905" s="5"/>
      <c r="L1905" s="80">
        <v>42591</v>
      </c>
      <c r="M1905" s="28">
        <v>4772.72</v>
      </c>
      <c r="N1905" s="28">
        <v>4778.7</v>
      </c>
      <c r="O1905" s="28">
        <v>4708.47</v>
      </c>
      <c r="P1905" s="81">
        <v>4736.8599999999997</v>
      </c>
    </row>
    <row r="1906" spans="5:16" x14ac:dyDescent="0.25">
      <c r="E1906" s="78">
        <v>42557</v>
      </c>
      <c r="F1906">
        <v>89584.38</v>
      </c>
      <c r="G1906">
        <v>90969.88</v>
      </c>
      <c r="H1906">
        <v>88663.58</v>
      </c>
      <c r="I1906">
        <v>90926.86</v>
      </c>
      <c r="J1906" s="5"/>
      <c r="L1906" s="80">
        <v>42590</v>
      </c>
      <c r="M1906" s="28">
        <v>4765.25</v>
      </c>
      <c r="N1906" s="28">
        <v>4804.1000000000004</v>
      </c>
      <c r="O1906" s="28">
        <v>4759.2700000000004</v>
      </c>
      <c r="P1906" s="81">
        <v>4782.43</v>
      </c>
    </row>
    <row r="1907" spans="5:16" x14ac:dyDescent="0.25">
      <c r="E1907" s="78">
        <v>42556</v>
      </c>
      <c r="F1907">
        <v>90875.22</v>
      </c>
      <c r="G1907">
        <v>91262.47</v>
      </c>
      <c r="H1907">
        <v>89894.18</v>
      </c>
      <c r="I1907">
        <v>90462.15</v>
      </c>
      <c r="J1907" s="5"/>
      <c r="L1907" s="80">
        <v>42587</v>
      </c>
      <c r="M1907" s="28">
        <v>4807.09</v>
      </c>
      <c r="N1907" s="28">
        <v>4820.54</v>
      </c>
      <c r="O1907" s="28">
        <v>4763.01</v>
      </c>
      <c r="P1907" s="81">
        <v>4768.24</v>
      </c>
    </row>
    <row r="1908" spans="5:16" x14ac:dyDescent="0.25">
      <c r="E1908" s="78">
        <v>42555</v>
      </c>
      <c r="F1908">
        <v>91744.39</v>
      </c>
      <c r="G1908">
        <v>92475.87</v>
      </c>
      <c r="H1908">
        <v>91494.83</v>
      </c>
      <c r="I1908">
        <v>91959.53</v>
      </c>
      <c r="J1908" s="5"/>
      <c r="L1908" s="80">
        <v>42586</v>
      </c>
      <c r="M1908" s="28">
        <v>4879.5600000000004</v>
      </c>
      <c r="N1908" s="28">
        <v>4882.55</v>
      </c>
      <c r="O1908" s="28">
        <v>4812.32</v>
      </c>
      <c r="P1908" s="81">
        <v>4812.32</v>
      </c>
    </row>
    <row r="1909" spans="5:16" x14ac:dyDescent="0.25">
      <c r="E1909" s="78">
        <v>42552</v>
      </c>
      <c r="F1909">
        <v>90255.62</v>
      </c>
      <c r="G1909">
        <v>91606.7</v>
      </c>
      <c r="H1909">
        <v>89859.76</v>
      </c>
      <c r="I1909">
        <v>91305.5</v>
      </c>
      <c r="J1909" s="5"/>
      <c r="L1909" s="80">
        <v>42585</v>
      </c>
      <c r="M1909" s="28">
        <v>4927.38</v>
      </c>
      <c r="N1909" s="28">
        <v>4966.2299999999996</v>
      </c>
      <c r="O1909" s="28">
        <v>4883.3</v>
      </c>
      <c r="P1909" s="81">
        <v>4884.04</v>
      </c>
    </row>
    <row r="1910" spans="5:16" x14ac:dyDescent="0.25">
      <c r="E1910" s="78">
        <v>42551</v>
      </c>
      <c r="F1910">
        <v>89136.89</v>
      </c>
      <c r="G1910">
        <v>90324.46</v>
      </c>
      <c r="H1910">
        <v>88379.6</v>
      </c>
      <c r="I1910">
        <v>89825.34</v>
      </c>
      <c r="J1910" s="5"/>
      <c r="L1910" s="80">
        <v>42584</v>
      </c>
      <c r="M1910" s="28">
        <v>4941.57</v>
      </c>
      <c r="N1910" s="28">
        <v>4941.57</v>
      </c>
      <c r="O1910" s="28">
        <v>4887.03</v>
      </c>
      <c r="P1910" s="81">
        <v>4915.42</v>
      </c>
    </row>
    <row r="1911" spans="5:16" x14ac:dyDescent="0.25">
      <c r="E1911" s="78">
        <v>42550</v>
      </c>
      <c r="F1911">
        <v>88809.88</v>
      </c>
      <c r="G1911">
        <v>89687.65</v>
      </c>
      <c r="H1911">
        <v>88396.81</v>
      </c>
      <c r="I1911">
        <v>89584.38</v>
      </c>
      <c r="J1911" s="5"/>
      <c r="L1911" s="80">
        <v>42583</v>
      </c>
      <c r="M1911" s="28">
        <v>4899.7299999999996</v>
      </c>
      <c r="N1911" s="28">
        <v>4944.5600000000004</v>
      </c>
      <c r="O1911" s="28">
        <v>4899.7299999999996</v>
      </c>
      <c r="P1911" s="81">
        <v>4928.12</v>
      </c>
    </row>
    <row r="1912" spans="5:16" x14ac:dyDescent="0.25">
      <c r="E1912" s="78">
        <v>42549</v>
      </c>
      <c r="F1912">
        <v>87243.66</v>
      </c>
      <c r="G1912">
        <v>88095.61</v>
      </c>
      <c r="H1912">
        <v>86968.28</v>
      </c>
      <c r="I1912">
        <v>87794.41</v>
      </c>
      <c r="J1912" s="5"/>
      <c r="L1912" s="80">
        <v>42580</v>
      </c>
      <c r="M1912" s="28">
        <v>4946.0600000000004</v>
      </c>
      <c r="N1912" s="28">
        <v>4964.7299999999996</v>
      </c>
      <c r="O1912" s="28">
        <v>4875.82</v>
      </c>
      <c r="P1912" s="81">
        <v>4895.25</v>
      </c>
    </row>
    <row r="1913" spans="5:16" x14ac:dyDescent="0.25">
      <c r="E1913" s="78">
        <v>42548</v>
      </c>
      <c r="F1913">
        <v>86744.53</v>
      </c>
      <c r="G1913">
        <v>87708.36</v>
      </c>
      <c r="H1913">
        <v>85677.440000000002</v>
      </c>
      <c r="I1913">
        <v>85970.03</v>
      </c>
      <c r="J1913" s="5"/>
      <c r="L1913" s="80">
        <v>42579</v>
      </c>
      <c r="M1913" s="28">
        <v>4941.3</v>
      </c>
      <c r="N1913" s="28">
        <v>4982.82</v>
      </c>
      <c r="O1913" s="28">
        <v>4929.22</v>
      </c>
      <c r="P1913" s="81">
        <v>4967.72</v>
      </c>
    </row>
    <row r="1914" spans="5:16" x14ac:dyDescent="0.25">
      <c r="E1914" s="78">
        <v>42545</v>
      </c>
      <c r="F1914">
        <v>86073.29</v>
      </c>
      <c r="G1914">
        <v>88293.54</v>
      </c>
      <c r="H1914">
        <v>86021.66</v>
      </c>
      <c r="I1914">
        <v>87166.21</v>
      </c>
      <c r="J1914" s="5"/>
      <c r="L1914" s="80">
        <v>42578</v>
      </c>
      <c r="M1914" s="28">
        <v>4954.13</v>
      </c>
      <c r="N1914" s="28">
        <v>4981.3100000000004</v>
      </c>
      <c r="O1914" s="28">
        <v>4927.71</v>
      </c>
      <c r="P1914" s="81">
        <v>4932.24</v>
      </c>
    </row>
    <row r="1915" spans="5:16" x14ac:dyDescent="0.25">
      <c r="E1915" s="78">
        <v>42544</v>
      </c>
      <c r="F1915">
        <v>89154.1</v>
      </c>
      <c r="G1915">
        <v>91081.76</v>
      </c>
      <c r="H1915">
        <v>88345.17</v>
      </c>
      <c r="I1915">
        <v>91081.76</v>
      </c>
      <c r="J1915" s="5"/>
      <c r="L1915" s="80">
        <v>42577</v>
      </c>
      <c r="M1915" s="28">
        <v>4978.29</v>
      </c>
      <c r="N1915" s="28">
        <v>4981.3100000000004</v>
      </c>
      <c r="O1915" s="28">
        <v>4941.3</v>
      </c>
      <c r="P1915" s="81">
        <v>4953.38</v>
      </c>
    </row>
    <row r="1916" spans="5:16" x14ac:dyDescent="0.25">
      <c r="E1916" s="78">
        <v>42543</v>
      </c>
      <c r="F1916">
        <v>89627.41</v>
      </c>
      <c r="G1916">
        <v>89894.18</v>
      </c>
      <c r="H1916">
        <v>87605.09</v>
      </c>
      <c r="I1916">
        <v>87605.09</v>
      </c>
      <c r="J1916" s="5"/>
      <c r="L1916" s="80">
        <v>42576</v>
      </c>
      <c r="M1916" s="28">
        <v>4939.03</v>
      </c>
      <c r="N1916" s="28">
        <v>4986.6000000000004</v>
      </c>
      <c r="O1916" s="28">
        <v>4924.6899999999996</v>
      </c>
      <c r="P1916" s="81">
        <v>4978.29</v>
      </c>
    </row>
    <row r="1917" spans="5:16" x14ac:dyDescent="0.25">
      <c r="E1917" s="78">
        <v>42542</v>
      </c>
      <c r="F1917">
        <v>88327.96</v>
      </c>
      <c r="G1917">
        <v>89274.58</v>
      </c>
      <c r="H1917">
        <v>87080.15</v>
      </c>
      <c r="I1917">
        <v>89222.95</v>
      </c>
      <c r="J1917" s="5"/>
      <c r="L1917" s="80">
        <v>42573</v>
      </c>
      <c r="M1917" s="28">
        <v>4961.68</v>
      </c>
      <c r="N1917" s="28">
        <v>4988.8599999999997</v>
      </c>
      <c r="O1917" s="28">
        <v>4925.4399999999996</v>
      </c>
      <c r="P1917" s="81">
        <v>4928.46</v>
      </c>
    </row>
    <row r="1918" spans="5:16" x14ac:dyDescent="0.25">
      <c r="E1918" s="78">
        <v>42541</v>
      </c>
      <c r="F1918">
        <v>88698</v>
      </c>
      <c r="G1918">
        <v>89145.5</v>
      </c>
      <c r="H1918">
        <v>88147.24</v>
      </c>
      <c r="I1918">
        <v>88414.02</v>
      </c>
      <c r="J1918" s="5"/>
      <c r="L1918" s="80">
        <v>42572</v>
      </c>
      <c r="M1918" s="28">
        <v>4916.38</v>
      </c>
      <c r="N1918" s="28">
        <v>4979.8</v>
      </c>
      <c r="O1918" s="28">
        <v>4911.1000000000004</v>
      </c>
      <c r="P1918" s="81">
        <v>4957.1499999999996</v>
      </c>
    </row>
    <row r="1919" spans="5:16" x14ac:dyDescent="0.25">
      <c r="E1919" s="78">
        <v>42538</v>
      </c>
      <c r="F1919">
        <v>86830.59</v>
      </c>
      <c r="G1919">
        <v>88155.85</v>
      </c>
      <c r="H1919">
        <v>86692.9</v>
      </c>
      <c r="I1919">
        <v>87002.7</v>
      </c>
      <c r="J1919" s="5"/>
      <c r="L1919" s="80">
        <v>42571</v>
      </c>
      <c r="M1919" s="28">
        <v>4927.71</v>
      </c>
      <c r="N1919" s="28">
        <v>4945.07</v>
      </c>
      <c r="O1919" s="28">
        <v>4907.32</v>
      </c>
      <c r="P1919" s="81">
        <v>4934.5</v>
      </c>
    </row>
    <row r="1920" spans="5:16" x14ac:dyDescent="0.25">
      <c r="E1920" s="78">
        <v>42537</v>
      </c>
      <c r="F1920">
        <v>85014.8</v>
      </c>
      <c r="G1920">
        <v>86916.64</v>
      </c>
      <c r="H1920">
        <v>84369.38</v>
      </c>
      <c r="I1920">
        <v>86916.64</v>
      </c>
      <c r="J1920" s="5"/>
      <c r="L1920" s="80">
        <v>42570</v>
      </c>
      <c r="M1920" s="28">
        <v>4953.38</v>
      </c>
      <c r="N1920" s="28">
        <v>4979.05</v>
      </c>
      <c r="O1920" s="28">
        <v>4923.93</v>
      </c>
      <c r="P1920" s="81">
        <v>4923.93</v>
      </c>
    </row>
    <row r="1921" spans="5:16" x14ac:dyDescent="0.25">
      <c r="E1921" s="78">
        <v>42536</v>
      </c>
      <c r="F1921">
        <v>85729.07</v>
      </c>
      <c r="G1921">
        <v>86830.59</v>
      </c>
      <c r="H1921">
        <v>84507.07</v>
      </c>
      <c r="I1921">
        <v>85565.56</v>
      </c>
      <c r="J1921" s="5"/>
      <c r="L1921" s="80">
        <v>42569</v>
      </c>
      <c r="M1921" s="28">
        <v>4945.07</v>
      </c>
      <c r="N1921" s="28">
        <v>4964.7</v>
      </c>
      <c r="O1921" s="28">
        <v>4923.18</v>
      </c>
      <c r="P1921" s="81">
        <v>4932.24</v>
      </c>
    </row>
    <row r="1922" spans="5:16" x14ac:dyDescent="0.25">
      <c r="E1922" s="78">
        <v>42535</v>
      </c>
      <c r="F1922">
        <v>86416.36</v>
      </c>
      <c r="G1922">
        <v>87707.47</v>
      </c>
      <c r="H1922">
        <v>84668.54</v>
      </c>
      <c r="I1922">
        <v>85195.520000000004</v>
      </c>
      <c r="J1922" s="5"/>
      <c r="L1922" s="80">
        <v>42566</v>
      </c>
      <c r="M1922" s="28">
        <v>4946.58</v>
      </c>
      <c r="N1922" s="28">
        <v>4982.82</v>
      </c>
      <c r="O1922" s="28">
        <v>4918.6499999999996</v>
      </c>
      <c r="P1922" s="81">
        <v>4978.29</v>
      </c>
    </row>
    <row r="1923" spans="5:16" x14ac:dyDescent="0.25">
      <c r="E1923" s="78">
        <v>42534</v>
      </c>
      <c r="F1923">
        <v>86056.26</v>
      </c>
      <c r="G1923">
        <v>87531.81</v>
      </c>
      <c r="H1923">
        <v>85652.24</v>
      </c>
      <c r="I1923">
        <v>87241.97</v>
      </c>
      <c r="J1923" s="5"/>
      <c r="L1923" s="80">
        <v>42565</v>
      </c>
      <c r="M1923" s="28">
        <v>4923.18</v>
      </c>
      <c r="N1923" s="28">
        <v>4948.09</v>
      </c>
      <c r="O1923" s="28">
        <v>4881.66</v>
      </c>
      <c r="P1923" s="81">
        <v>4932.24</v>
      </c>
    </row>
    <row r="1924" spans="5:16" x14ac:dyDescent="0.25">
      <c r="E1924" s="78">
        <v>42531</v>
      </c>
      <c r="F1924">
        <v>88796.57</v>
      </c>
      <c r="G1924">
        <v>88989.8</v>
      </c>
      <c r="H1924">
        <v>86539.33</v>
      </c>
      <c r="I1924">
        <v>86539.33</v>
      </c>
      <c r="J1924" s="5"/>
      <c r="L1924" s="80">
        <v>42564</v>
      </c>
      <c r="M1924" s="28">
        <v>5012.2700000000004</v>
      </c>
      <c r="N1924" s="28">
        <v>5022.84</v>
      </c>
      <c r="O1924" s="28">
        <v>4954.8900000000003</v>
      </c>
      <c r="P1924" s="81">
        <v>4955.6400000000003</v>
      </c>
    </row>
    <row r="1925" spans="5:16" x14ac:dyDescent="0.25">
      <c r="E1925" s="78">
        <v>42530</v>
      </c>
      <c r="F1925">
        <v>90377.52</v>
      </c>
      <c r="G1925">
        <v>90684.92</v>
      </c>
      <c r="H1925">
        <v>89385.03</v>
      </c>
      <c r="I1925">
        <v>89859.32</v>
      </c>
      <c r="J1925" s="5"/>
      <c r="L1925" s="80">
        <v>42563</v>
      </c>
      <c r="M1925" s="28">
        <v>4997.17</v>
      </c>
      <c r="N1925" s="28">
        <v>5013.0200000000004</v>
      </c>
      <c r="O1925" s="28">
        <v>4959.42</v>
      </c>
      <c r="P1925" s="81">
        <v>5004.72</v>
      </c>
    </row>
    <row r="1926" spans="5:16" x14ac:dyDescent="0.25">
      <c r="E1926" s="78">
        <v>42529</v>
      </c>
      <c r="F1926">
        <v>89613.39</v>
      </c>
      <c r="G1926">
        <v>91264.6</v>
      </c>
      <c r="H1926">
        <v>89165.46</v>
      </c>
      <c r="I1926">
        <v>90825.45</v>
      </c>
      <c r="J1926" s="5"/>
      <c r="L1926" s="80">
        <v>42562</v>
      </c>
      <c r="M1926" s="28">
        <v>5028.12</v>
      </c>
      <c r="N1926" s="28">
        <v>5043.22</v>
      </c>
      <c r="O1926" s="28">
        <v>5002.45</v>
      </c>
      <c r="P1926" s="81">
        <v>5028.87</v>
      </c>
    </row>
    <row r="1927" spans="5:16" x14ac:dyDescent="0.25">
      <c r="E1927" s="78">
        <v>42528</v>
      </c>
      <c r="F1927">
        <v>88708.74</v>
      </c>
      <c r="G1927">
        <v>89209.37</v>
      </c>
      <c r="H1927">
        <v>87707.47</v>
      </c>
      <c r="I1927">
        <v>89165.46</v>
      </c>
      <c r="J1927" s="5"/>
      <c r="L1927" s="80">
        <v>42559</v>
      </c>
      <c r="M1927" s="28">
        <v>5059.07</v>
      </c>
      <c r="N1927" s="28">
        <v>5080.97</v>
      </c>
      <c r="O1927" s="28">
        <v>4990.37</v>
      </c>
      <c r="P1927" s="81">
        <v>5010.76</v>
      </c>
    </row>
    <row r="1928" spans="5:16" x14ac:dyDescent="0.25">
      <c r="E1928" s="78">
        <v>42527</v>
      </c>
      <c r="F1928">
        <v>89587.04</v>
      </c>
      <c r="G1928">
        <v>89912.02</v>
      </c>
      <c r="H1928">
        <v>88216.89</v>
      </c>
      <c r="I1928">
        <v>88568.21</v>
      </c>
      <c r="J1928" s="5"/>
      <c r="L1928" s="80">
        <v>42558</v>
      </c>
      <c r="M1928" s="28">
        <v>5080.97</v>
      </c>
      <c r="N1928" s="28">
        <v>5125.51</v>
      </c>
      <c r="O1928" s="28">
        <v>5048.5</v>
      </c>
      <c r="P1928" s="81">
        <v>5120.9799999999996</v>
      </c>
    </row>
    <row r="1929" spans="5:16" x14ac:dyDescent="0.25">
      <c r="E1929" s="78">
        <v>42524</v>
      </c>
      <c r="F1929">
        <v>87856.78</v>
      </c>
      <c r="G1929">
        <v>89393.82</v>
      </c>
      <c r="H1929">
        <v>87856.78</v>
      </c>
      <c r="I1929">
        <v>89086.41</v>
      </c>
      <c r="J1929" s="5"/>
      <c r="L1929" s="80">
        <v>42557</v>
      </c>
      <c r="M1929" s="28">
        <v>5046.24</v>
      </c>
      <c r="N1929" s="28">
        <v>5086.25</v>
      </c>
      <c r="O1929" s="28">
        <v>5040.2</v>
      </c>
      <c r="P1929" s="81">
        <v>5065.87</v>
      </c>
    </row>
    <row r="1930" spans="5:16" x14ac:dyDescent="0.25">
      <c r="E1930" s="78">
        <v>42523</v>
      </c>
      <c r="F1930">
        <v>86082.61</v>
      </c>
      <c r="G1930">
        <v>88181.759999999995</v>
      </c>
      <c r="H1930">
        <v>85968.43</v>
      </c>
      <c r="I1930">
        <v>88093.93</v>
      </c>
      <c r="J1930" s="5"/>
      <c r="L1930" s="80">
        <v>42556</v>
      </c>
      <c r="M1930" s="28">
        <v>5015.29</v>
      </c>
      <c r="N1930" s="28">
        <v>5031.1400000000003</v>
      </c>
      <c r="O1930" s="28">
        <v>4987.3500000000004</v>
      </c>
      <c r="P1930" s="81">
        <v>5027.3599999999997</v>
      </c>
    </row>
    <row r="1931" spans="5:16" x14ac:dyDescent="0.25">
      <c r="E1931" s="78">
        <v>42522</v>
      </c>
      <c r="F1931">
        <v>85151.61</v>
      </c>
      <c r="G1931">
        <v>86635.94</v>
      </c>
      <c r="H1931">
        <v>84800.28</v>
      </c>
      <c r="I1931">
        <v>86214.35</v>
      </c>
      <c r="J1931" s="5"/>
      <c r="L1931" s="80">
        <v>42555</v>
      </c>
      <c r="M1931" s="28">
        <v>4927.71</v>
      </c>
      <c r="N1931" s="28">
        <v>4979.05</v>
      </c>
      <c r="O1931" s="28">
        <v>4923.18</v>
      </c>
      <c r="P1931" s="81">
        <v>4979.05</v>
      </c>
    </row>
    <row r="1932" spans="5:16" x14ac:dyDescent="0.25">
      <c r="E1932" s="78">
        <v>42521</v>
      </c>
      <c r="F1932">
        <v>86460.28</v>
      </c>
      <c r="G1932">
        <v>87022.39</v>
      </c>
      <c r="H1932">
        <v>85213.09</v>
      </c>
      <c r="I1932">
        <v>85336.05</v>
      </c>
      <c r="J1932" s="5"/>
      <c r="L1932" s="80">
        <v>42552</v>
      </c>
      <c r="M1932" s="28">
        <v>4926.95</v>
      </c>
      <c r="N1932" s="28">
        <v>4943.5600000000004</v>
      </c>
      <c r="O1932" s="28">
        <v>4864.29</v>
      </c>
      <c r="P1932" s="81">
        <v>4929.22</v>
      </c>
    </row>
    <row r="1933" spans="5:16" x14ac:dyDescent="0.25">
      <c r="E1933" s="78">
        <v>42520</v>
      </c>
      <c r="F1933">
        <v>87048.74</v>
      </c>
      <c r="G1933">
        <v>87136.57</v>
      </c>
      <c r="H1933">
        <v>86179.22</v>
      </c>
      <c r="I1933">
        <v>86319.75</v>
      </c>
      <c r="J1933" s="5"/>
      <c r="L1933" s="80">
        <v>42551</v>
      </c>
      <c r="M1933" s="28">
        <v>4932.99</v>
      </c>
      <c r="N1933" s="28">
        <v>4940.54</v>
      </c>
      <c r="O1933" s="28">
        <v>4844.66</v>
      </c>
      <c r="P1933" s="81">
        <v>4892.9799999999996</v>
      </c>
    </row>
    <row r="1934" spans="5:16" x14ac:dyDescent="0.25">
      <c r="E1934" s="78">
        <v>42517</v>
      </c>
      <c r="F1934">
        <v>87654.77</v>
      </c>
      <c r="G1934">
        <v>88050.01</v>
      </c>
      <c r="H1934">
        <v>86310.97</v>
      </c>
      <c r="I1934">
        <v>86829.17</v>
      </c>
      <c r="J1934" s="5"/>
      <c r="L1934" s="80">
        <v>42550</v>
      </c>
      <c r="M1934" s="28">
        <v>4963.6000000000004</v>
      </c>
      <c r="N1934" s="28">
        <v>4986.41</v>
      </c>
      <c r="O1934" s="28">
        <v>4898.22</v>
      </c>
      <c r="P1934" s="81">
        <v>4904.3</v>
      </c>
    </row>
    <row r="1935" spans="5:16" x14ac:dyDescent="0.25">
      <c r="E1935" s="78">
        <v>42515</v>
      </c>
      <c r="F1935">
        <v>87988.53</v>
      </c>
      <c r="G1935">
        <v>89095.19</v>
      </c>
      <c r="H1935">
        <v>87180.49</v>
      </c>
      <c r="I1935">
        <v>87479.11</v>
      </c>
      <c r="J1935" s="5"/>
      <c r="L1935" s="80">
        <v>42549</v>
      </c>
      <c r="M1935" s="28">
        <v>5108.8100000000004</v>
      </c>
      <c r="N1935" s="28">
        <v>5114.8900000000003</v>
      </c>
      <c r="O1935" s="28">
        <v>5022.8999999999996</v>
      </c>
      <c r="P1935" s="81">
        <v>5025.18</v>
      </c>
    </row>
    <row r="1936" spans="5:16" x14ac:dyDescent="0.25">
      <c r="E1936" s="78">
        <v>42514</v>
      </c>
      <c r="F1936">
        <v>87391.28</v>
      </c>
      <c r="G1936">
        <v>88454.03</v>
      </c>
      <c r="H1936">
        <v>86881.87</v>
      </c>
      <c r="I1936">
        <v>87224.4</v>
      </c>
      <c r="J1936" s="5"/>
      <c r="L1936" s="80">
        <v>42548</v>
      </c>
      <c r="M1936" s="28">
        <v>5169.63</v>
      </c>
      <c r="N1936" s="28">
        <v>5201.5600000000004</v>
      </c>
      <c r="O1936" s="28">
        <v>5136.9399999999996</v>
      </c>
      <c r="P1936" s="81">
        <v>5165.07</v>
      </c>
    </row>
    <row r="1937" spans="5:16" x14ac:dyDescent="0.25">
      <c r="E1937" s="78">
        <v>42513</v>
      </c>
      <c r="F1937">
        <v>86600.81</v>
      </c>
      <c r="G1937">
        <v>87777.74</v>
      </c>
      <c r="H1937">
        <v>86003.56</v>
      </c>
      <c r="I1937">
        <v>86758.9</v>
      </c>
      <c r="J1937" s="5"/>
      <c r="L1937" s="80">
        <v>42545</v>
      </c>
      <c r="M1937" s="28">
        <v>5238.05</v>
      </c>
      <c r="N1937" s="28">
        <v>5255.53</v>
      </c>
      <c r="O1937" s="28">
        <v>5106.53</v>
      </c>
      <c r="P1937" s="81">
        <v>5139.22</v>
      </c>
    </row>
    <row r="1938" spans="5:16" x14ac:dyDescent="0.25">
      <c r="E1938" s="78">
        <v>42510</v>
      </c>
      <c r="F1938">
        <v>89376.25</v>
      </c>
      <c r="G1938">
        <v>90008.63</v>
      </c>
      <c r="H1938">
        <v>87821.65</v>
      </c>
      <c r="I1938">
        <v>88041.23</v>
      </c>
      <c r="J1938" s="5"/>
      <c r="L1938" s="80">
        <v>42544</v>
      </c>
      <c r="M1938" s="28">
        <v>5102.7299999999996</v>
      </c>
      <c r="N1938" s="28">
        <v>5141.5</v>
      </c>
      <c r="O1938" s="28">
        <v>5086</v>
      </c>
      <c r="P1938" s="81">
        <v>5086</v>
      </c>
    </row>
    <row r="1939" spans="5:16" x14ac:dyDescent="0.25">
      <c r="E1939" s="78">
        <v>42509</v>
      </c>
      <c r="F1939">
        <v>89165.46</v>
      </c>
      <c r="G1939">
        <v>89165.46</v>
      </c>
      <c r="H1939">
        <v>87751.39</v>
      </c>
      <c r="I1939">
        <v>88796.57</v>
      </c>
      <c r="J1939" s="5"/>
      <c r="L1939" s="80">
        <v>42543</v>
      </c>
      <c r="M1939" s="28">
        <v>5189.3900000000003</v>
      </c>
      <c r="N1939" s="28">
        <v>5196.24</v>
      </c>
      <c r="O1939" s="28">
        <v>5133.1400000000003</v>
      </c>
      <c r="P1939" s="81">
        <v>5149.1000000000004</v>
      </c>
    </row>
    <row r="1940" spans="5:16" x14ac:dyDescent="0.25">
      <c r="E1940" s="78">
        <v>42508</v>
      </c>
      <c r="F1940">
        <v>89595.83</v>
      </c>
      <c r="G1940">
        <v>91088.94</v>
      </c>
      <c r="H1940">
        <v>88901.97</v>
      </c>
      <c r="I1940">
        <v>89323.55</v>
      </c>
      <c r="J1940" s="5"/>
      <c r="L1940" s="80">
        <v>42542</v>
      </c>
      <c r="M1940" s="28">
        <v>5157.46</v>
      </c>
      <c r="N1940" s="28">
        <v>5208.3999999999996</v>
      </c>
      <c r="O1940" s="28">
        <v>5116.41</v>
      </c>
      <c r="P1940" s="81">
        <v>5206.12</v>
      </c>
    </row>
    <row r="1941" spans="5:16" x14ac:dyDescent="0.25">
      <c r="E1941" s="78">
        <v>42507</v>
      </c>
      <c r="F1941">
        <v>92221.96</v>
      </c>
      <c r="G1941">
        <v>92757.72</v>
      </c>
      <c r="H1941">
        <v>89806.62</v>
      </c>
      <c r="I1941">
        <v>90254.55</v>
      </c>
      <c r="J1941" s="5"/>
      <c r="L1941" s="80">
        <v>42541</v>
      </c>
      <c r="M1941" s="28">
        <v>5169.63</v>
      </c>
      <c r="N1941" s="28">
        <v>5194.72</v>
      </c>
      <c r="O1941" s="28">
        <v>5146.82</v>
      </c>
      <c r="P1941" s="81">
        <v>5176.47</v>
      </c>
    </row>
    <row r="1942" spans="5:16" x14ac:dyDescent="0.25">
      <c r="E1942" s="78">
        <v>42506</v>
      </c>
      <c r="F1942">
        <v>91765.24</v>
      </c>
      <c r="G1942">
        <v>92845.55</v>
      </c>
      <c r="H1942">
        <v>90904.5</v>
      </c>
      <c r="I1942">
        <v>91870.63</v>
      </c>
      <c r="J1942" s="5"/>
      <c r="L1942" s="80">
        <v>42538</v>
      </c>
      <c r="M1942" s="28">
        <v>5271.5</v>
      </c>
      <c r="N1942" s="28">
        <v>5282.14</v>
      </c>
      <c r="O1942" s="28">
        <v>5210.68</v>
      </c>
      <c r="P1942" s="81">
        <v>5210.68</v>
      </c>
    </row>
    <row r="1943" spans="5:16" x14ac:dyDescent="0.25">
      <c r="E1943" s="78">
        <v>42503</v>
      </c>
      <c r="F1943">
        <v>93978.559999999998</v>
      </c>
      <c r="G1943">
        <v>94575.81</v>
      </c>
      <c r="H1943">
        <v>90992.33</v>
      </c>
      <c r="I1943">
        <v>91080.16</v>
      </c>
      <c r="J1943" s="5"/>
      <c r="L1943" s="80">
        <v>42537</v>
      </c>
      <c r="M1943" s="28">
        <v>5316.35</v>
      </c>
      <c r="N1943" s="28">
        <v>5358.17</v>
      </c>
      <c r="O1943" s="28">
        <v>5285.18</v>
      </c>
      <c r="P1943" s="81">
        <v>5288.99</v>
      </c>
    </row>
    <row r="1944" spans="5:16" x14ac:dyDescent="0.25">
      <c r="E1944" s="78">
        <v>42502</v>
      </c>
      <c r="F1944">
        <v>94417.72</v>
      </c>
      <c r="G1944">
        <v>95691.26</v>
      </c>
      <c r="H1944">
        <v>93047.56</v>
      </c>
      <c r="I1944">
        <v>94382.58</v>
      </c>
      <c r="J1944" s="5"/>
      <c r="L1944" s="80">
        <v>42536</v>
      </c>
      <c r="M1944" s="28">
        <v>5297.35</v>
      </c>
      <c r="N1944" s="28">
        <v>5344.48</v>
      </c>
      <c r="O1944" s="28">
        <v>5260.86</v>
      </c>
      <c r="P1944" s="81">
        <v>5305.71</v>
      </c>
    </row>
    <row r="1945" spans="5:16" x14ac:dyDescent="0.25">
      <c r="E1945" s="78">
        <v>42501</v>
      </c>
      <c r="F1945">
        <v>94865.65</v>
      </c>
      <c r="G1945">
        <v>96121.63</v>
      </c>
      <c r="H1945">
        <v>93416.45</v>
      </c>
      <c r="I1945">
        <v>93416.45</v>
      </c>
      <c r="J1945" s="5"/>
      <c r="L1945" s="80">
        <v>42535</v>
      </c>
      <c r="M1945" s="28">
        <v>5359.69</v>
      </c>
      <c r="N1945" s="28">
        <v>5370.33</v>
      </c>
      <c r="O1945" s="28">
        <v>5281.38</v>
      </c>
      <c r="P1945" s="81">
        <v>5315.59</v>
      </c>
    </row>
    <row r="1946" spans="5:16" x14ac:dyDescent="0.25">
      <c r="E1946" s="78">
        <v>42500</v>
      </c>
      <c r="F1946">
        <v>91519.31</v>
      </c>
      <c r="G1946">
        <v>95208.19</v>
      </c>
      <c r="H1946">
        <v>91510.53</v>
      </c>
      <c r="I1946">
        <v>95208.19</v>
      </c>
      <c r="J1946" s="5"/>
      <c r="L1946" s="80">
        <v>42534</v>
      </c>
      <c r="M1946" s="28">
        <v>5225.13</v>
      </c>
      <c r="N1946" s="28">
        <v>5331.56</v>
      </c>
      <c r="O1946" s="28">
        <v>5221.32</v>
      </c>
      <c r="P1946" s="81">
        <v>5317.11</v>
      </c>
    </row>
    <row r="1947" spans="5:16" x14ac:dyDescent="0.25">
      <c r="E1947" s="78">
        <v>42499</v>
      </c>
      <c r="F1947">
        <v>92046.29</v>
      </c>
      <c r="G1947">
        <v>92336.14</v>
      </c>
      <c r="H1947">
        <v>88093.93</v>
      </c>
      <c r="I1947">
        <v>90702.49</v>
      </c>
      <c r="J1947" s="5"/>
      <c r="L1947" s="80">
        <v>42531</v>
      </c>
      <c r="M1947" s="28">
        <v>5231.21</v>
      </c>
      <c r="N1947" s="28">
        <v>5273.02</v>
      </c>
      <c r="O1947" s="28">
        <v>5218.28</v>
      </c>
      <c r="P1947" s="81">
        <v>5228.17</v>
      </c>
    </row>
    <row r="1948" spans="5:16" x14ac:dyDescent="0.25">
      <c r="E1948" s="78">
        <v>42496</v>
      </c>
      <c r="F1948">
        <v>91870.63</v>
      </c>
      <c r="G1948">
        <v>92863.12</v>
      </c>
      <c r="H1948">
        <v>90948.41</v>
      </c>
      <c r="I1948">
        <v>91967.25</v>
      </c>
      <c r="J1948" s="5"/>
      <c r="L1948" s="80">
        <v>42530</v>
      </c>
      <c r="M1948" s="28">
        <v>5162.03</v>
      </c>
      <c r="N1948" s="28">
        <v>5210.68</v>
      </c>
      <c r="O1948" s="28">
        <v>5144.54</v>
      </c>
      <c r="P1948" s="81">
        <v>5205.3599999999997</v>
      </c>
    </row>
    <row r="1949" spans="5:16" x14ac:dyDescent="0.25">
      <c r="E1949" s="78">
        <v>42495</v>
      </c>
      <c r="F1949">
        <v>94066.39</v>
      </c>
      <c r="G1949">
        <v>94461.63</v>
      </c>
      <c r="H1949">
        <v>91308.52</v>
      </c>
      <c r="I1949">
        <v>92327.35</v>
      </c>
      <c r="J1949" s="5"/>
      <c r="L1949" s="80">
        <v>42529</v>
      </c>
      <c r="M1949" s="28">
        <v>5214.4799999999996</v>
      </c>
      <c r="N1949" s="28">
        <v>5224.37</v>
      </c>
      <c r="O1949" s="28">
        <v>5142.26</v>
      </c>
      <c r="P1949" s="81">
        <v>5148.34</v>
      </c>
    </row>
    <row r="1950" spans="5:16" x14ac:dyDescent="0.25">
      <c r="E1950" s="78">
        <v>42494</v>
      </c>
      <c r="F1950">
        <v>92397.62</v>
      </c>
      <c r="G1950">
        <v>93838.04</v>
      </c>
      <c r="H1950">
        <v>92037.51</v>
      </c>
      <c r="I1950">
        <v>93750.21</v>
      </c>
      <c r="J1950" s="5"/>
      <c r="L1950" s="80">
        <v>42528</v>
      </c>
      <c r="M1950" s="28">
        <v>5335.36</v>
      </c>
      <c r="N1950" s="28">
        <v>5382.49</v>
      </c>
      <c r="O1950" s="28">
        <v>5269.98</v>
      </c>
      <c r="P1950" s="81">
        <v>5269.98</v>
      </c>
    </row>
    <row r="1951" spans="5:16" x14ac:dyDescent="0.25">
      <c r="E1951" s="78">
        <v>42493</v>
      </c>
      <c r="F1951">
        <v>94180.57</v>
      </c>
      <c r="G1951">
        <v>94224.49</v>
      </c>
      <c r="H1951">
        <v>92942.17</v>
      </c>
      <c r="I1951">
        <v>93188.09</v>
      </c>
      <c r="J1951" s="5"/>
      <c r="L1951" s="80">
        <v>42527</v>
      </c>
      <c r="M1951" s="28">
        <v>5403.02</v>
      </c>
      <c r="N1951" s="28">
        <v>5408.34</v>
      </c>
      <c r="O1951" s="28">
        <v>5341.44</v>
      </c>
      <c r="P1951" s="81">
        <v>5349.04</v>
      </c>
    </row>
    <row r="1952" spans="5:16" x14ac:dyDescent="0.25">
      <c r="E1952" s="78">
        <v>42492</v>
      </c>
      <c r="F1952">
        <v>96262.16</v>
      </c>
      <c r="G1952">
        <v>96595.91</v>
      </c>
      <c r="H1952">
        <v>94909.57</v>
      </c>
      <c r="I1952">
        <v>95339.94</v>
      </c>
      <c r="J1952" s="5"/>
      <c r="L1952" s="80">
        <v>42524</v>
      </c>
      <c r="M1952" s="28">
        <v>5514.78</v>
      </c>
      <c r="N1952" s="28">
        <v>5515.54</v>
      </c>
      <c r="O1952" s="28">
        <v>5402.26</v>
      </c>
      <c r="P1952" s="81">
        <v>5404.54</v>
      </c>
    </row>
    <row r="1953" spans="5:16" x14ac:dyDescent="0.25">
      <c r="E1953" s="78">
        <v>42489</v>
      </c>
      <c r="F1953">
        <v>97316.12</v>
      </c>
      <c r="G1953">
        <v>97597.18</v>
      </c>
      <c r="H1953">
        <v>95489.25</v>
      </c>
      <c r="I1953">
        <v>95831.79</v>
      </c>
      <c r="J1953" s="5"/>
      <c r="L1953" s="80">
        <v>42523</v>
      </c>
      <c r="M1953" s="28">
        <v>5523.14</v>
      </c>
      <c r="N1953" s="28">
        <v>5539.86</v>
      </c>
      <c r="O1953" s="28">
        <v>5488.93</v>
      </c>
      <c r="P1953" s="81">
        <v>5510.22</v>
      </c>
    </row>
    <row r="1954" spans="5:16" x14ac:dyDescent="0.25">
      <c r="E1954" s="78">
        <v>42488</v>
      </c>
      <c r="F1954">
        <v>96701.31</v>
      </c>
      <c r="G1954">
        <v>98089.03</v>
      </c>
      <c r="H1954">
        <v>96306.07</v>
      </c>
      <c r="I1954">
        <v>97316.12</v>
      </c>
      <c r="J1954" s="5"/>
      <c r="L1954" s="80">
        <v>42522</v>
      </c>
      <c r="M1954" s="28">
        <v>5542.91</v>
      </c>
      <c r="N1954" s="28">
        <v>5577.88</v>
      </c>
      <c r="O1954" s="28">
        <v>5501.85</v>
      </c>
      <c r="P1954" s="81">
        <v>5531.5</v>
      </c>
    </row>
    <row r="1955" spans="5:16" x14ac:dyDescent="0.25">
      <c r="E1955" s="78">
        <v>42487</v>
      </c>
      <c r="F1955">
        <v>94856.87</v>
      </c>
      <c r="G1955">
        <v>97720.14</v>
      </c>
      <c r="H1955">
        <v>94856.87</v>
      </c>
      <c r="I1955">
        <v>97720.14</v>
      </c>
      <c r="J1955" s="5"/>
      <c r="L1955" s="80">
        <v>42521</v>
      </c>
      <c r="M1955" s="28">
        <v>5466.88</v>
      </c>
      <c r="N1955" s="28">
        <v>5581.68</v>
      </c>
      <c r="O1955" s="28">
        <v>5455.48</v>
      </c>
      <c r="P1955" s="81">
        <v>5539.1</v>
      </c>
    </row>
    <row r="1956" spans="5:16" x14ac:dyDescent="0.25">
      <c r="E1956" s="78">
        <v>42486</v>
      </c>
      <c r="F1956">
        <v>93275.92</v>
      </c>
      <c r="G1956">
        <v>95173.06</v>
      </c>
      <c r="H1956">
        <v>92538.15</v>
      </c>
      <c r="I1956">
        <v>95173.06</v>
      </c>
      <c r="J1956" s="5"/>
      <c r="L1956" s="80">
        <v>42520</v>
      </c>
      <c r="M1956" s="28">
        <v>5534.24</v>
      </c>
      <c r="N1956" s="28">
        <v>5546.51</v>
      </c>
      <c r="O1956" s="28">
        <v>5474.44</v>
      </c>
      <c r="P1956" s="81">
        <v>5479.81</v>
      </c>
    </row>
    <row r="1957" spans="5:16" x14ac:dyDescent="0.25">
      <c r="E1957" s="78">
        <v>42485</v>
      </c>
      <c r="F1957">
        <v>94505.55</v>
      </c>
      <c r="G1957">
        <v>94505.55</v>
      </c>
      <c r="H1957">
        <v>92309.79</v>
      </c>
      <c r="I1957">
        <v>92520.58</v>
      </c>
      <c r="J1957" s="5"/>
      <c r="L1957" s="80">
        <v>42517</v>
      </c>
      <c r="M1957" s="28">
        <v>5518.14</v>
      </c>
      <c r="N1957" s="28">
        <v>5567.98</v>
      </c>
      <c r="O1957" s="28">
        <v>5513.54</v>
      </c>
      <c r="P1957" s="81">
        <v>5529.64</v>
      </c>
    </row>
    <row r="1958" spans="5:16" x14ac:dyDescent="0.25">
      <c r="E1958" s="78">
        <v>42482</v>
      </c>
      <c r="F1958">
        <v>94769.04</v>
      </c>
      <c r="G1958">
        <v>95278.45</v>
      </c>
      <c r="H1958">
        <v>93583.33</v>
      </c>
      <c r="I1958">
        <v>94769.04</v>
      </c>
      <c r="J1958" s="5"/>
      <c r="L1958" s="80">
        <v>42515</v>
      </c>
      <c r="M1958" s="28">
        <v>5461.4</v>
      </c>
      <c r="N1958" s="28">
        <v>5558.78</v>
      </c>
      <c r="O1958" s="28">
        <v>5451.44</v>
      </c>
      <c r="P1958" s="81">
        <v>5499.74</v>
      </c>
    </row>
    <row r="1959" spans="5:16" x14ac:dyDescent="0.25">
      <c r="E1959" s="78">
        <v>42480</v>
      </c>
      <c r="F1959">
        <v>95383.85</v>
      </c>
      <c r="G1959">
        <v>96244.59</v>
      </c>
      <c r="H1959">
        <v>94927.13</v>
      </c>
      <c r="I1959">
        <v>95717.61</v>
      </c>
      <c r="J1959" s="5"/>
      <c r="L1959" s="80">
        <v>42514</v>
      </c>
      <c r="M1959" s="28">
        <v>5475.21</v>
      </c>
      <c r="N1959" s="28">
        <v>5514.31</v>
      </c>
      <c r="O1959" s="28">
        <v>5440.7</v>
      </c>
      <c r="P1959" s="81">
        <v>5484.41</v>
      </c>
    </row>
    <row r="1960" spans="5:16" x14ac:dyDescent="0.25">
      <c r="E1960" s="78">
        <v>42479</v>
      </c>
      <c r="F1960">
        <v>95559.51</v>
      </c>
      <c r="G1960">
        <v>96692.52</v>
      </c>
      <c r="H1960">
        <v>94839.3</v>
      </c>
      <c r="I1960">
        <v>96025.01</v>
      </c>
      <c r="J1960" s="5"/>
      <c r="L1960" s="80">
        <v>42513</v>
      </c>
      <c r="M1960" s="28">
        <v>5469.84</v>
      </c>
      <c r="N1960" s="28">
        <v>5515.84</v>
      </c>
      <c r="O1960" s="28">
        <v>5446.84</v>
      </c>
      <c r="P1960" s="81">
        <v>5489.77</v>
      </c>
    </row>
    <row r="1961" spans="5:16" x14ac:dyDescent="0.25">
      <c r="E1961" s="78">
        <v>42478</v>
      </c>
      <c r="F1961">
        <v>96262.16</v>
      </c>
      <c r="G1961">
        <v>96481.73</v>
      </c>
      <c r="H1961">
        <v>93477.93</v>
      </c>
      <c r="I1961">
        <v>94277.19</v>
      </c>
      <c r="J1961" s="5"/>
      <c r="L1961" s="80">
        <v>42510</v>
      </c>
      <c r="M1961" s="28">
        <v>5470.6</v>
      </c>
      <c r="N1961" s="28">
        <v>5473.67</v>
      </c>
      <c r="O1961" s="28">
        <v>5406.97</v>
      </c>
      <c r="P1961" s="81">
        <v>5412.33</v>
      </c>
    </row>
    <row r="1962" spans="5:16" x14ac:dyDescent="0.25">
      <c r="E1962" s="78">
        <v>42475</v>
      </c>
      <c r="F1962">
        <v>95296.02</v>
      </c>
      <c r="G1962">
        <v>95647.34</v>
      </c>
      <c r="H1962">
        <v>94189.36</v>
      </c>
      <c r="I1962">
        <v>95208.19</v>
      </c>
      <c r="J1962" s="5"/>
      <c r="L1962" s="80">
        <v>42509</v>
      </c>
      <c r="M1962" s="28">
        <v>5497.44</v>
      </c>
      <c r="N1962" s="28">
        <v>5566.45</v>
      </c>
      <c r="O1962" s="28">
        <v>5474.44</v>
      </c>
      <c r="P1962" s="81">
        <v>5485.17</v>
      </c>
    </row>
    <row r="1963" spans="5:16" x14ac:dyDescent="0.25">
      <c r="E1963" s="78">
        <v>42474</v>
      </c>
      <c r="F1963">
        <v>94452.85</v>
      </c>
      <c r="G1963">
        <v>96218.240000000005</v>
      </c>
      <c r="H1963">
        <v>93477.93</v>
      </c>
      <c r="I1963">
        <v>94303.54</v>
      </c>
      <c r="J1963" s="5"/>
      <c r="L1963" s="80">
        <v>42508</v>
      </c>
      <c r="M1963" s="28">
        <v>5437.64</v>
      </c>
      <c r="N1963" s="28">
        <v>5492.84</v>
      </c>
      <c r="O1963" s="28">
        <v>5416.93</v>
      </c>
      <c r="P1963" s="81">
        <v>5492.84</v>
      </c>
    </row>
    <row r="1964" spans="5:16" x14ac:dyDescent="0.25">
      <c r="E1964" s="78">
        <v>42473</v>
      </c>
      <c r="F1964">
        <v>94856.87</v>
      </c>
      <c r="G1964">
        <v>96490.51</v>
      </c>
      <c r="H1964">
        <v>94057.61</v>
      </c>
      <c r="I1964">
        <v>94057.61</v>
      </c>
      <c r="J1964" s="5"/>
      <c r="L1964" s="80">
        <v>42507</v>
      </c>
      <c r="M1964" s="28">
        <v>5374.76</v>
      </c>
      <c r="N1964" s="28">
        <v>5430.73</v>
      </c>
      <c r="O1964" s="28">
        <v>5360.96</v>
      </c>
      <c r="P1964" s="81">
        <v>5378.6</v>
      </c>
    </row>
    <row r="1965" spans="5:16" x14ac:dyDescent="0.25">
      <c r="E1965" s="78">
        <v>42472</v>
      </c>
      <c r="F1965">
        <v>91136.49</v>
      </c>
      <c r="G1965">
        <v>93896.03</v>
      </c>
      <c r="H1965">
        <v>90625.8</v>
      </c>
      <c r="I1965">
        <v>93627.24</v>
      </c>
      <c r="J1965" s="5"/>
      <c r="L1965" s="80">
        <v>42506</v>
      </c>
      <c r="M1965" s="28">
        <v>5433.04</v>
      </c>
      <c r="N1965" s="28">
        <v>5445.3</v>
      </c>
      <c r="O1965" s="28">
        <v>5383.96</v>
      </c>
      <c r="P1965" s="81">
        <v>5393.17</v>
      </c>
    </row>
    <row r="1966" spans="5:16" x14ac:dyDescent="0.25">
      <c r="E1966" s="78">
        <v>42471</v>
      </c>
      <c r="F1966">
        <v>90849.78</v>
      </c>
      <c r="G1966">
        <v>91638.22</v>
      </c>
      <c r="H1966">
        <v>89702.96</v>
      </c>
      <c r="I1966">
        <v>89738.8</v>
      </c>
      <c r="J1966" s="5"/>
      <c r="L1966" s="80">
        <v>42503</v>
      </c>
      <c r="M1966" s="28">
        <v>5374.76</v>
      </c>
      <c r="N1966" s="28">
        <v>5446.07</v>
      </c>
      <c r="O1966" s="28">
        <v>5346.39</v>
      </c>
      <c r="P1966" s="81">
        <v>5446.07</v>
      </c>
    </row>
    <row r="1967" spans="5:16" x14ac:dyDescent="0.25">
      <c r="E1967" s="78">
        <v>42468</v>
      </c>
      <c r="F1967">
        <v>89237.07</v>
      </c>
      <c r="G1967">
        <v>90634.75</v>
      </c>
      <c r="H1967">
        <v>88968.28</v>
      </c>
      <c r="I1967">
        <v>90491.4</v>
      </c>
      <c r="J1967" s="5"/>
      <c r="L1967" s="80">
        <v>42502</v>
      </c>
      <c r="M1967" s="28">
        <v>5301.92</v>
      </c>
      <c r="N1967" s="28">
        <v>5405.43</v>
      </c>
      <c r="O1967" s="28">
        <v>5298.09</v>
      </c>
      <c r="P1967" s="81">
        <v>5374.76</v>
      </c>
    </row>
    <row r="1968" spans="5:16" x14ac:dyDescent="0.25">
      <c r="E1968" s="78">
        <v>42467</v>
      </c>
      <c r="F1968">
        <v>86190.82</v>
      </c>
      <c r="G1968">
        <v>87866.26</v>
      </c>
      <c r="H1968">
        <v>86119.14</v>
      </c>
      <c r="I1968">
        <v>87077.82</v>
      </c>
      <c r="J1968" s="5"/>
      <c r="L1968" s="80">
        <v>42501</v>
      </c>
      <c r="M1968" s="28">
        <v>5370.16</v>
      </c>
      <c r="N1968" s="28">
        <v>5372.46</v>
      </c>
      <c r="O1968" s="28">
        <v>5307.29</v>
      </c>
      <c r="P1968" s="81">
        <v>5327.99</v>
      </c>
    </row>
    <row r="1969" spans="5:16" x14ac:dyDescent="0.25">
      <c r="E1969" s="78">
        <v>42466</v>
      </c>
      <c r="F1969">
        <v>87516.83</v>
      </c>
      <c r="G1969">
        <v>87982.73</v>
      </c>
      <c r="H1969">
        <v>85904.12</v>
      </c>
      <c r="I1969">
        <v>86549.2</v>
      </c>
      <c r="J1969" s="5"/>
      <c r="L1969" s="80">
        <v>42500</v>
      </c>
      <c r="M1969" s="28">
        <v>5413.1</v>
      </c>
      <c r="N1969" s="28">
        <v>5416.17</v>
      </c>
      <c r="O1969" s="28">
        <v>5344.09</v>
      </c>
      <c r="P1969" s="81">
        <v>5364.8</v>
      </c>
    </row>
    <row r="1970" spans="5:16" x14ac:dyDescent="0.25">
      <c r="E1970" s="78">
        <v>42465</v>
      </c>
      <c r="F1970">
        <v>86468.57</v>
      </c>
      <c r="G1970">
        <v>89228.11</v>
      </c>
      <c r="H1970">
        <v>86244.58</v>
      </c>
      <c r="I1970">
        <v>87642.27</v>
      </c>
      <c r="J1970" s="5"/>
      <c r="L1970" s="80">
        <v>42499</v>
      </c>
      <c r="M1970" s="28">
        <v>5396.23</v>
      </c>
      <c r="N1970" s="28">
        <v>5673.79</v>
      </c>
      <c r="O1970" s="28">
        <v>5392.4</v>
      </c>
      <c r="P1970" s="81">
        <v>5428.43</v>
      </c>
    </row>
    <row r="1971" spans="5:16" x14ac:dyDescent="0.25">
      <c r="E1971" s="78">
        <v>42464</v>
      </c>
      <c r="F1971">
        <v>90133.02</v>
      </c>
      <c r="G1971">
        <v>90428.69</v>
      </c>
      <c r="H1971">
        <v>87041.98</v>
      </c>
      <c r="I1971">
        <v>87095.73</v>
      </c>
      <c r="J1971" s="5"/>
      <c r="L1971" s="80">
        <v>42496</v>
      </c>
      <c r="M1971" s="28">
        <v>5489.77</v>
      </c>
      <c r="N1971" s="28">
        <v>5519.68</v>
      </c>
      <c r="O1971" s="28">
        <v>5397.77</v>
      </c>
      <c r="P1971" s="81">
        <v>5405.43</v>
      </c>
    </row>
    <row r="1972" spans="5:16" x14ac:dyDescent="0.25">
      <c r="E1972" s="78">
        <v>42461</v>
      </c>
      <c r="F1972">
        <v>89147.47</v>
      </c>
      <c r="G1972">
        <v>91297.76</v>
      </c>
      <c r="H1972">
        <v>88565.1</v>
      </c>
      <c r="I1972">
        <v>90849.78</v>
      </c>
      <c r="J1972" s="5"/>
      <c r="L1972" s="80">
        <v>42495</v>
      </c>
      <c r="M1972" s="28">
        <v>5444.54</v>
      </c>
      <c r="N1972" s="28">
        <v>5489.01</v>
      </c>
      <c r="O1972" s="28">
        <v>5423.07</v>
      </c>
      <c r="P1972" s="81">
        <v>5468.3</v>
      </c>
    </row>
    <row r="1973" spans="5:16" x14ac:dyDescent="0.25">
      <c r="E1973" s="78">
        <v>42460</v>
      </c>
      <c r="F1973">
        <v>91584.47</v>
      </c>
      <c r="G1973">
        <v>91584.47</v>
      </c>
      <c r="H1973">
        <v>89183.31</v>
      </c>
      <c r="I1973">
        <v>90150.94</v>
      </c>
      <c r="J1973" s="5"/>
      <c r="L1973" s="80">
        <v>42494</v>
      </c>
      <c r="M1973" s="28">
        <v>5518.14</v>
      </c>
      <c r="N1973" s="28">
        <v>5522.74</v>
      </c>
      <c r="O1973" s="28">
        <v>5453.74</v>
      </c>
      <c r="P1973" s="81">
        <v>5481.34</v>
      </c>
    </row>
    <row r="1974" spans="5:16" x14ac:dyDescent="0.25">
      <c r="E1974" s="78">
        <v>42459</v>
      </c>
      <c r="F1974">
        <v>93116.55</v>
      </c>
      <c r="G1974">
        <v>94102.1</v>
      </c>
      <c r="H1974">
        <v>91539.67</v>
      </c>
      <c r="I1974">
        <v>91933.89</v>
      </c>
      <c r="J1974" s="5"/>
      <c r="L1974" s="80">
        <v>42493</v>
      </c>
      <c r="M1974" s="28">
        <v>5482.11</v>
      </c>
      <c r="N1974" s="28">
        <v>5537.31</v>
      </c>
      <c r="O1974" s="28">
        <v>5457.57</v>
      </c>
      <c r="P1974" s="81">
        <v>5499.74</v>
      </c>
    </row>
    <row r="1975" spans="5:16" x14ac:dyDescent="0.25">
      <c r="E1975" s="78">
        <v>42458</v>
      </c>
      <c r="F1975">
        <v>91889.09</v>
      </c>
      <c r="G1975">
        <v>93286.78</v>
      </c>
      <c r="H1975">
        <v>90661.63</v>
      </c>
      <c r="I1975">
        <v>92113.08</v>
      </c>
      <c r="J1975" s="5"/>
      <c r="L1975" s="80">
        <v>42492</v>
      </c>
      <c r="M1975" s="28">
        <v>5351.76</v>
      </c>
      <c r="N1975" s="28">
        <v>5428.43</v>
      </c>
      <c r="O1975" s="28">
        <v>5344.09</v>
      </c>
      <c r="P1975" s="81">
        <v>5417.7</v>
      </c>
    </row>
    <row r="1976" spans="5:16" x14ac:dyDescent="0.25">
      <c r="E1976" s="78">
        <v>42457</v>
      </c>
      <c r="F1976">
        <v>90177.82</v>
      </c>
      <c r="G1976">
        <v>92175.8</v>
      </c>
      <c r="H1976">
        <v>90177.82</v>
      </c>
      <c r="I1976">
        <v>91907.01</v>
      </c>
      <c r="J1976" s="5"/>
      <c r="L1976" s="80">
        <v>42489</v>
      </c>
      <c r="M1976" s="28">
        <v>5406.2</v>
      </c>
      <c r="N1976" s="28">
        <v>5414.63</v>
      </c>
      <c r="O1976" s="28">
        <v>5309.59</v>
      </c>
      <c r="P1976" s="81">
        <v>5318.03</v>
      </c>
    </row>
    <row r="1977" spans="5:16" x14ac:dyDescent="0.25">
      <c r="E1977" s="78">
        <v>42453</v>
      </c>
      <c r="F1977">
        <v>87893.13</v>
      </c>
      <c r="G1977">
        <v>89729.84</v>
      </c>
      <c r="H1977">
        <v>87776.66</v>
      </c>
      <c r="I1977">
        <v>89676.08</v>
      </c>
      <c r="J1977" s="5"/>
      <c r="L1977" s="80">
        <v>42488</v>
      </c>
      <c r="M1977" s="28">
        <v>5447.25</v>
      </c>
      <c r="N1977" s="28">
        <v>5453.44</v>
      </c>
      <c r="O1977" s="28">
        <v>5390</v>
      </c>
      <c r="P1977" s="81">
        <v>5400.83</v>
      </c>
    </row>
    <row r="1978" spans="5:16" x14ac:dyDescent="0.25">
      <c r="E1978" s="78">
        <v>42452</v>
      </c>
      <c r="F1978">
        <v>91817.41</v>
      </c>
      <c r="G1978">
        <v>91817.41</v>
      </c>
      <c r="H1978">
        <v>88860.76</v>
      </c>
      <c r="I1978">
        <v>88860.76</v>
      </c>
      <c r="J1978" s="5"/>
      <c r="L1978" s="80">
        <v>42487</v>
      </c>
      <c r="M1978" s="28">
        <v>5454.21</v>
      </c>
      <c r="N1978" s="28">
        <v>5508.37</v>
      </c>
      <c r="O1978" s="28">
        <v>5438.74</v>
      </c>
      <c r="P1978" s="81">
        <v>5462.72</v>
      </c>
    </row>
    <row r="1979" spans="5:16" x14ac:dyDescent="0.25">
      <c r="E1979" s="78">
        <v>42451</v>
      </c>
      <c r="F1979">
        <v>91244</v>
      </c>
      <c r="G1979">
        <v>92480.42</v>
      </c>
      <c r="H1979">
        <v>91208.17</v>
      </c>
      <c r="I1979">
        <v>92480.42</v>
      </c>
      <c r="J1979" s="5"/>
      <c r="L1979" s="80">
        <v>42486</v>
      </c>
      <c r="M1979" s="28">
        <v>5489.8</v>
      </c>
      <c r="N1979" s="28">
        <v>5496.76</v>
      </c>
      <c r="O1979" s="28">
        <v>5451.12</v>
      </c>
      <c r="P1979" s="81">
        <v>5469.69</v>
      </c>
    </row>
    <row r="1980" spans="5:16" x14ac:dyDescent="0.25">
      <c r="E1980" s="78">
        <v>42450</v>
      </c>
      <c r="F1980">
        <v>91835.33</v>
      </c>
      <c r="G1980">
        <v>92731.29</v>
      </c>
      <c r="H1980">
        <v>91539.67</v>
      </c>
      <c r="I1980">
        <v>92319.15</v>
      </c>
      <c r="J1980" s="5"/>
      <c r="L1980" s="80">
        <v>42485</v>
      </c>
      <c r="M1980" s="28">
        <v>5509.14</v>
      </c>
      <c r="N1980" s="28">
        <v>5533.9</v>
      </c>
      <c r="O1980" s="28">
        <v>5487.48</v>
      </c>
      <c r="P1980" s="81">
        <v>5516.88</v>
      </c>
    </row>
    <row r="1981" spans="5:16" x14ac:dyDescent="0.25">
      <c r="E1981" s="78">
        <v>42447</v>
      </c>
      <c r="F1981">
        <v>92820.88</v>
      </c>
      <c r="G1981">
        <v>92847.76</v>
      </c>
      <c r="H1981">
        <v>90598.92</v>
      </c>
      <c r="I1981">
        <v>91387.36</v>
      </c>
      <c r="J1981" s="5"/>
      <c r="L1981" s="80">
        <v>42482</v>
      </c>
      <c r="M1981" s="28">
        <v>5515.33</v>
      </c>
      <c r="N1981" s="28">
        <v>5582.64</v>
      </c>
      <c r="O1981" s="28">
        <v>5513.01</v>
      </c>
      <c r="P1981" s="81">
        <v>5541.64</v>
      </c>
    </row>
    <row r="1982" spans="5:16" x14ac:dyDescent="0.25">
      <c r="E1982" s="78">
        <v>42446</v>
      </c>
      <c r="F1982">
        <v>90670.59</v>
      </c>
      <c r="G1982">
        <v>92856.72</v>
      </c>
      <c r="H1982">
        <v>89263.94</v>
      </c>
      <c r="I1982">
        <v>92856.72</v>
      </c>
      <c r="J1982" s="5"/>
      <c r="L1982" s="80">
        <v>42480</v>
      </c>
      <c r="M1982" s="28">
        <v>5488.25</v>
      </c>
      <c r="N1982" s="28">
        <v>5533.9</v>
      </c>
      <c r="O1982" s="28">
        <v>5468.14</v>
      </c>
      <c r="P1982" s="81">
        <v>5475.88</v>
      </c>
    </row>
    <row r="1983" spans="5:16" x14ac:dyDescent="0.25">
      <c r="E1983" s="78">
        <v>42445</v>
      </c>
      <c r="F1983">
        <v>85026.08</v>
      </c>
      <c r="G1983">
        <v>87140.53</v>
      </c>
      <c r="H1983">
        <v>83897.18</v>
      </c>
      <c r="I1983">
        <v>87086.78</v>
      </c>
      <c r="J1983" s="5"/>
      <c r="L1983" s="80">
        <v>42479</v>
      </c>
      <c r="M1983" s="28">
        <v>5558.66</v>
      </c>
      <c r="N1983" s="28">
        <v>5565.62</v>
      </c>
      <c r="O1983" s="28">
        <v>5469.69</v>
      </c>
      <c r="P1983" s="81">
        <v>5480.52</v>
      </c>
    </row>
    <row r="1984" spans="5:16" x14ac:dyDescent="0.25">
      <c r="E1984" s="78">
        <v>42444</v>
      </c>
      <c r="F1984">
        <v>85653.25</v>
      </c>
      <c r="G1984">
        <v>86809.03</v>
      </c>
      <c r="H1984">
        <v>84318.28</v>
      </c>
      <c r="I1984">
        <v>85294.87</v>
      </c>
      <c r="J1984" s="5"/>
      <c r="L1984" s="80">
        <v>42478</v>
      </c>
      <c r="M1984" s="28">
        <v>5390</v>
      </c>
      <c r="N1984" s="28">
        <v>5622.87</v>
      </c>
      <c r="O1984" s="28">
        <v>5389.23</v>
      </c>
      <c r="P1984" s="81">
        <v>5613.59</v>
      </c>
    </row>
    <row r="1985" spans="5:16" x14ac:dyDescent="0.25">
      <c r="E1985" s="78">
        <v>42443</v>
      </c>
      <c r="F1985">
        <v>90043.42</v>
      </c>
      <c r="G1985">
        <v>91324.64</v>
      </c>
      <c r="H1985">
        <v>87373.48</v>
      </c>
      <c r="I1985">
        <v>87498.91</v>
      </c>
      <c r="J1985" s="5"/>
      <c r="L1985" s="80">
        <v>42475</v>
      </c>
      <c r="M1985" s="28">
        <v>5405.47</v>
      </c>
      <c r="N1985" s="28">
        <v>5530.81</v>
      </c>
      <c r="O1985" s="28">
        <v>5391.55</v>
      </c>
      <c r="P1985" s="81">
        <v>5487.48</v>
      </c>
    </row>
    <row r="1986" spans="5:16" x14ac:dyDescent="0.25">
      <c r="E1986" s="78">
        <v>42440</v>
      </c>
      <c r="F1986">
        <v>90491.4</v>
      </c>
      <c r="G1986">
        <v>90661.63</v>
      </c>
      <c r="H1986">
        <v>88860.76</v>
      </c>
      <c r="I1986">
        <v>89774.64</v>
      </c>
      <c r="J1986" s="5"/>
      <c r="L1986" s="80">
        <v>42474</v>
      </c>
      <c r="M1986" s="28">
        <v>5470.46</v>
      </c>
      <c r="N1986" s="28">
        <v>5490.58</v>
      </c>
      <c r="O1986" s="28">
        <v>5369.89</v>
      </c>
      <c r="P1986" s="81">
        <v>5417.85</v>
      </c>
    </row>
    <row r="1987" spans="5:16" x14ac:dyDescent="0.25">
      <c r="E1987" s="78">
        <v>42439</v>
      </c>
      <c r="F1987">
        <v>89720.88</v>
      </c>
      <c r="G1987">
        <v>90598.92</v>
      </c>
      <c r="H1987">
        <v>86674.64</v>
      </c>
      <c r="I1987">
        <v>89935.91</v>
      </c>
      <c r="J1987" s="5"/>
      <c r="L1987" s="80">
        <v>42473</v>
      </c>
      <c r="M1987" s="28">
        <v>5454.21</v>
      </c>
      <c r="N1987" s="28">
        <v>5541.64</v>
      </c>
      <c r="O1987" s="28">
        <v>5398.51</v>
      </c>
      <c r="P1987" s="81">
        <v>5441.06</v>
      </c>
    </row>
    <row r="1988" spans="5:16" x14ac:dyDescent="0.25">
      <c r="E1988" s="78">
        <v>42438</v>
      </c>
      <c r="F1988">
        <v>89425.22</v>
      </c>
      <c r="G1988">
        <v>90625.8</v>
      </c>
      <c r="H1988">
        <v>87946.89</v>
      </c>
      <c r="I1988">
        <v>88341.11</v>
      </c>
      <c r="J1988" s="5"/>
      <c r="L1988" s="80">
        <v>42472</v>
      </c>
      <c r="M1988" s="28">
        <v>5440.29</v>
      </c>
      <c r="N1988" s="28">
        <v>5542.41</v>
      </c>
      <c r="O1988" s="28">
        <v>5412.44</v>
      </c>
      <c r="P1988" s="81">
        <v>5434.1</v>
      </c>
    </row>
    <row r="1989" spans="5:16" x14ac:dyDescent="0.25">
      <c r="E1989" s="78">
        <v>42437</v>
      </c>
      <c r="F1989">
        <v>88367.99</v>
      </c>
      <c r="G1989">
        <v>90455.56</v>
      </c>
      <c r="H1989">
        <v>88054.41</v>
      </c>
      <c r="I1989">
        <v>89237.07</v>
      </c>
      <c r="J1989" s="5"/>
      <c r="L1989" s="80">
        <v>42471</v>
      </c>
      <c r="M1989" s="28">
        <v>5578.77</v>
      </c>
      <c r="N1989" s="28">
        <v>5585.73</v>
      </c>
      <c r="O1989" s="28">
        <v>5426.36</v>
      </c>
      <c r="P1989" s="81">
        <v>5432.55</v>
      </c>
    </row>
    <row r="1990" spans="5:16" x14ac:dyDescent="0.25">
      <c r="E1990" s="78">
        <v>42436</v>
      </c>
      <c r="F1990">
        <v>88520.3</v>
      </c>
      <c r="G1990">
        <v>90401.81</v>
      </c>
      <c r="H1990">
        <v>88197.759999999995</v>
      </c>
      <c r="I1990">
        <v>89237.07</v>
      </c>
      <c r="J1990" s="5"/>
      <c r="L1990" s="80">
        <v>42468</v>
      </c>
      <c r="M1990" s="28">
        <v>5693.27</v>
      </c>
      <c r="N1990" s="28">
        <v>5716.48</v>
      </c>
      <c r="O1990" s="28">
        <v>5585.73</v>
      </c>
      <c r="P1990" s="81">
        <v>5593.47</v>
      </c>
    </row>
    <row r="1991" spans="5:16" x14ac:dyDescent="0.25">
      <c r="E1991" s="78">
        <v>42433</v>
      </c>
      <c r="F1991">
        <v>90984.18</v>
      </c>
      <c r="G1991">
        <v>90984.18</v>
      </c>
      <c r="H1991">
        <v>87543.71</v>
      </c>
      <c r="I1991">
        <v>89228.11</v>
      </c>
      <c r="J1991" s="5"/>
      <c r="L1991" s="80">
        <v>42467</v>
      </c>
      <c r="M1991" s="28">
        <v>5709.52</v>
      </c>
      <c r="N1991" s="28">
        <v>5794.62</v>
      </c>
      <c r="O1991" s="28">
        <v>5683.21</v>
      </c>
      <c r="P1991" s="81">
        <v>5751.29</v>
      </c>
    </row>
    <row r="1992" spans="5:16" x14ac:dyDescent="0.25">
      <c r="E1992" s="78">
        <v>42432</v>
      </c>
      <c r="F1992">
        <v>81890.240000000005</v>
      </c>
      <c r="G1992">
        <v>86011.63</v>
      </c>
      <c r="H1992">
        <v>81720.009999999995</v>
      </c>
      <c r="I1992">
        <v>85626.37</v>
      </c>
      <c r="J1992" s="5"/>
      <c r="L1992" s="80">
        <v>42466</v>
      </c>
      <c r="M1992" s="28">
        <v>5766.77</v>
      </c>
      <c r="N1992" s="28">
        <v>5779.15</v>
      </c>
      <c r="O1992" s="28">
        <v>5664.65</v>
      </c>
      <c r="P1992" s="81">
        <v>5678.57</v>
      </c>
    </row>
    <row r="1993" spans="5:16" x14ac:dyDescent="0.25">
      <c r="E1993" s="78">
        <v>42431</v>
      </c>
      <c r="F1993">
        <v>80313.36</v>
      </c>
      <c r="G1993">
        <v>81576.66</v>
      </c>
      <c r="H1993">
        <v>79435.320000000007</v>
      </c>
      <c r="I1993">
        <v>81263.070000000007</v>
      </c>
      <c r="J1993" s="5"/>
      <c r="L1993" s="80">
        <v>42465</v>
      </c>
      <c r="M1993" s="28">
        <v>5683.99</v>
      </c>
      <c r="N1993" s="28">
        <v>5745.88</v>
      </c>
      <c r="O1993" s="28">
        <v>5652.27</v>
      </c>
      <c r="P1993" s="81">
        <v>5738.14</v>
      </c>
    </row>
    <row r="1994" spans="5:16" x14ac:dyDescent="0.25">
      <c r="E1994" s="78">
        <v>42430</v>
      </c>
      <c r="F1994">
        <v>78557.289999999994</v>
      </c>
      <c r="G1994">
        <v>80205.84</v>
      </c>
      <c r="H1994">
        <v>78207.87</v>
      </c>
      <c r="I1994">
        <v>80187.929999999993</v>
      </c>
      <c r="J1994" s="5"/>
      <c r="L1994" s="80">
        <v>42464</v>
      </c>
      <c r="M1994" s="28">
        <v>5568.71</v>
      </c>
      <c r="N1994" s="28">
        <v>5656.14</v>
      </c>
      <c r="O1994" s="28">
        <v>5526.94</v>
      </c>
      <c r="P1994" s="81">
        <v>5646.08</v>
      </c>
    </row>
    <row r="1995" spans="5:16" x14ac:dyDescent="0.25">
      <c r="E1995" s="78">
        <v>42429</v>
      </c>
      <c r="F1995">
        <v>75663.360000000001</v>
      </c>
      <c r="G1995">
        <v>78207.87</v>
      </c>
      <c r="H1995">
        <v>75520</v>
      </c>
      <c r="I1995">
        <v>77410.47</v>
      </c>
      <c r="J1995" s="5"/>
      <c r="L1995" s="80">
        <v>42461</v>
      </c>
      <c r="M1995" s="28">
        <v>5608.94</v>
      </c>
      <c r="N1995" s="28">
        <v>5644.53</v>
      </c>
      <c r="O1995" s="28">
        <v>5510.69</v>
      </c>
      <c r="P1995" s="81">
        <v>5545.5</v>
      </c>
    </row>
    <row r="1996" spans="5:16" x14ac:dyDescent="0.25">
      <c r="E1996" s="78">
        <v>42426</v>
      </c>
      <c r="F1996">
        <v>77141.679999999993</v>
      </c>
      <c r="G1996">
        <v>77410.47</v>
      </c>
      <c r="H1996">
        <v>75098.899999999994</v>
      </c>
      <c r="I1996">
        <v>75340.81</v>
      </c>
      <c r="J1996" s="5"/>
      <c r="L1996" s="80">
        <v>42460</v>
      </c>
      <c r="M1996" s="28">
        <v>5642.98</v>
      </c>
      <c r="N1996" s="28">
        <v>5659.23</v>
      </c>
      <c r="O1996" s="28">
        <v>5507.6</v>
      </c>
      <c r="P1996" s="81">
        <v>5603.53</v>
      </c>
    </row>
    <row r="1997" spans="5:16" x14ac:dyDescent="0.25">
      <c r="E1997" s="78">
        <v>42425</v>
      </c>
      <c r="F1997">
        <v>76344.28</v>
      </c>
      <c r="G1997">
        <v>76962.490000000005</v>
      </c>
      <c r="H1997">
        <v>75260.179999999993</v>
      </c>
      <c r="I1997">
        <v>76066.539999999994</v>
      </c>
      <c r="J1997" s="5"/>
      <c r="L1997" s="80">
        <v>42459</v>
      </c>
      <c r="M1997" s="28">
        <v>5653.96</v>
      </c>
      <c r="N1997" s="28">
        <v>5664.83</v>
      </c>
      <c r="O1997" s="28">
        <v>5585.68</v>
      </c>
      <c r="P1997" s="81">
        <v>5605.08</v>
      </c>
    </row>
    <row r="1998" spans="5:16" x14ac:dyDescent="0.25">
      <c r="E1998" s="78">
        <v>42424</v>
      </c>
      <c r="F1998">
        <v>75923.179999999993</v>
      </c>
      <c r="G1998">
        <v>76693.7</v>
      </c>
      <c r="H1998">
        <v>74857</v>
      </c>
      <c r="I1998">
        <v>76514.509999999995</v>
      </c>
      <c r="J1998" s="5"/>
      <c r="L1998" s="80">
        <v>42458</v>
      </c>
      <c r="M1998" s="28">
        <v>5661.72</v>
      </c>
      <c r="N1998" s="28">
        <v>5709.84</v>
      </c>
      <c r="O1998" s="28">
        <v>5640.77</v>
      </c>
      <c r="P1998" s="81">
        <v>5650.86</v>
      </c>
    </row>
    <row r="1999" spans="5:16" x14ac:dyDescent="0.25">
      <c r="E1999" s="78">
        <v>42423</v>
      </c>
      <c r="F1999">
        <v>78664.800000000003</v>
      </c>
      <c r="G1999">
        <v>79327.81</v>
      </c>
      <c r="H1999">
        <v>77007.289999999994</v>
      </c>
      <c r="I1999">
        <v>77168.56</v>
      </c>
      <c r="J1999" s="5"/>
      <c r="L1999" s="80">
        <v>42457</v>
      </c>
      <c r="M1999" s="28">
        <v>5696.64</v>
      </c>
      <c r="N1999" s="28">
        <v>5708.28</v>
      </c>
      <c r="O1999" s="28">
        <v>5626.03</v>
      </c>
      <c r="P1999" s="81">
        <v>5637.67</v>
      </c>
    </row>
    <row r="2000" spans="5:16" x14ac:dyDescent="0.25">
      <c r="E2000" s="78">
        <v>42422</v>
      </c>
      <c r="F2000">
        <v>77231.28</v>
      </c>
      <c r="G2000">
        <v>78933.59</v>
      </c>
      <c r="H2000">
        <v>76711.62</v>
      </c>
      <c r="I2000">
        <v>78897.75</v>
      </c>
      <c r="J2000" s="5"/>
      <c r="L2000" s="80">
        <v>42453</v>
      </c>
      <c r="M2000" s="28">
        <v>5760.28</v>
      </c>
      <c r="N2000" s="28">
        <v>5784.33</v>
      </c>
      <c r="O2000" s="28">
        <v>5714.49</v>
      </c>
      <c r="P2000" s="81">
        <v>5714.49</v>
      </c>
    </row>
    <row r="2001" spans="5:16" x14ac:dyDescent="0.25">
      <c r="E2001" s="78">
        <v>42419</v>
      </c>
      <c r="F2001">
        <v>75179.539999999994</v>
      </c>
      <c r="G2001">
        <v>76218.850000000006</v>
      </c>
      <c r="H2001">
        <v>74534.45</v>
      </c>
      <c r="I2001">
        <v>75403.53</v>
      </c>
      <c r="J2001" s="5"/>
      <c r="L2001" s="80">
        <v>42452</v>
      </c>
      <c r="M2001" s="28">
        <v>5616.72</v>
      </c>
      <c r="N2001" s="28">
        <v>5731.56</v>
      </c>
      <c r="O2001" s="28">
        <v>5606.63</v>
      </c>
      <c r="P2001" s="81">
        <v>5730.79</v>
      </c>
    </row>
    <row r="2002" spans="5:16" x14ac:dyDescent="0.25">
      <c r="E2002" s="78">
        <v>42418</v>
      </c>
      <c r="F2002">
        <v>74946.59</v>
      </c>
      <c r="G2002">
        <v>75869.429999999993</v>
      </c>
      <c r="H2002">
        <v>74865.960000000006</v>
      </c>
      <c r="I2002">
        <v>75331.850000000006</v>
      </c>
      <c r="J2002" s="5"/>
      <c r="L2002" s="80">
        <v>42451</v>
      </c>
      <c r="M2002" s="28">
        <v>5671.04</v>
      </c>
      <c r="N2002" s="28">
        <v>5678.8</v>
      </c>
      <c r="O2002" s="28">
        <v>5559.29</v>
      </c>
      <c r="P2002" s="81">
        <v>5567.83</v>
      </c>
    </row>
    <row r="2003" spans="5:16" x14ac:dyDescent="0.25">
      <c r="E2003" s="78">
        <v>42417</v>
      </c>
      <c r="F2003">
        <v>74722.600000000006</v>
      </c>
      <c r="G2003">
        <v>77168.56</v>
      </c>
      <c r="H2003">
        <v>74722.600000000006</v>
      </c>
      <c r="I2003">
        <v>75475.210000000006</v>
      </c>
      <c r="J2003" s="5"/>
      <c r="L2003" s="80">
        <v>42450</v>
      </c>
      <c r="M2003" s="28">
        <v>5641.55</v>
      </c>
      <c r="N2003" s="28">
        <v>5675.69</v>
      </c>
      <c r="O2003" s="28">
        <v>5598.87</v>
      </c>
      <c r="P2003" s="81">
        <v>5626.8</v>
      </c>
    </row>
    <row r="2004" spans="5:16" x14ac:dyDescent="0.25">
      <c r="E2004" s="78">
        <v>42416</v>
      </c>
      <c r="F2004">
        <v>73668.649999999994</v>
      </c>
      <c r="G2004">
        <v>75376.78</v>
      </c>
      <c r="H2004">
        <v>73065.789999999994</v>
      </c>
      <c r="I2004">
        <v>74901.789999999994</v>
      </c>
      <c r="J2004" s="5"/>
      <c r="L2004" s="80">
        <v>42447</v>
      </c>
      <c r="M2004" s="28">
        <v>5688.11</v>
      </c>
      <c r="N2004" s="28">
        <v>5718.37</v>
      </c>
      <c r="O2004" s="28">
        <v>5558.52</v>
      </c>
      <c r="P2004" s="81">
        <v>5641.55</v>
      </c>
    </row>
    <row r="2005" spans="5:16" x14ac:dyDescent="0.25">
      <c r="E2005" s="78">
        <v>42415</v>
      </c>
      <c r="F2005">
        <v>74171.039999999994</v>
      </c>
      <c r="G2005">
        <v>74445.08</v>
      </c>
      <c r="H2005">
        <v>73330.679999999993</v>
      </c>
      <c r="I2005">
        <v>73641.25</v>
      </c>
      <c r="J2005" s="5"/>
      <c r="L2005" s="80">
        <v>42446</v>
      </c>
      <c r="M2005" s="28">
        <v>5685</v>
      </c>
      <c r="N2005" s="28">
        <v>5742.43</v>
      </c>
      <c r="O2005" s="28">
        <v>5610.51</v>
      </c>
      <c r="P2005" s="81">
        <v>5644.65</v>
      </c>
    </row>
    <row r="2006" spans="5:16" x14ac:dyDescent="0.25">
      <c r="E2006" s="78">
        <v>42412</v>
      </c>
      <c r="F2006">
        <v>72481.19</v>
      </c>
      <c r="G2006">
        <v>73001.850000000006</v>
      </c>
      <c r="H2006">
        <v>72061.009999999995</v>
      </c>
      <c r="I2006">
        <v>73001.850000000006</v>
      </c>
      <c r="J2006" s="5"/>
      <c r="L2006" s="80">
        <v>42445</v>
      </c>
      <c r="M2006" s="28">
        <v>5900.73</v>
      </c>
      <c r="N2006" s="28">
        <v>6001.61</v>
      </c>
      <c r="O2006" s="28">
        <v>5813.04</v>
      </c>
      <c r="P2006" s="81">
        <v>5830.89</v>
      </c>
    </row>
    <row r="2007" spans="5:16" x14ac:dyDescent="0.25">
      <c r="E2007" s="78">
        <v>42411</v>
      </c>
      <c r="F2007">
        <v>72526.86</v>
      </c>
      <c r="G2007">
        <v>72892.23</v>
      </c>
      <c r="H2007">
        <v>71193.240000000005</v>
      </c>
      <c r="I2007">
        <v>71814.38</v>
      </c>
      <c r="J2007" s="5"/>
      <c r="L2007" s="80">
        <v>42444</v>
      </c>
      <c r="M2007" s="28">
        <v>5796.75</v>
      </c>
      <c r="N2007" s="28">
        <v>5892.2</v>
      </c>
      <c r="O2007" s="28">
        <v>5727.68</v>
      </c>
      <c r="P2007" s="81">
        <v>5879</v>
      </c>
    </row>
    <row r="2008" spans="5:16" x14ac:dyDescent="0.25">
      <c r="E2008" s="78">
        <v>42410</v>
      </c>
      <c r="F2008">
        <v>73102.320000000007</v>
      </c>
      <c r="G2008">
        <v>74052.3</v>
      </c>
      <c r="H2008">
        <v>73093.19</v>
      </c>
      <c r="I2008">
        <v>73805.67</v>
      </c>
      <c r="J2008" s="5"/>
      <c r="L2008" s="80">
        <v>42443</v>
      </c>
      <c r="M2008" s="28">
        <v>5608.96</v>
      </c>
      <c r="N2008" s="28">
        <v>5712.16</v>
      </c>
      <c r="O2008" s="28">
        <v>5584.12</v>
      </c>
      <c r="P2008" s="81">
        <v>5712.16</v>
      </c>
    </row>
    <row r="2009" spans="5:16" x14ac:dyDescent="0.25">
      <c r="E2009" s="78">
        <v>42405</v>
      </c>
      <c r="F2009">
        <v>75084.479999999996</v>
      </c>
      <c r="G2009">
        <v>75596.009999999995</v>
      </c>
      <c r="H2009">
        <v>74125.37</v>
      </c>
      <c r="I2009">
        <v>74262.39</v>
      </c>
      <c r="J2009" s="5"/>
      <c r="L2009" s="80">
        <v>42440</v>
      </c>
      <c r="M2009" s="28">
        <v>5626.03</v>
      </c>
      <c r="N2009" s="28">
        <v>5719.15</v>
      </c>
      <c r="O2009" s="28">
        <v>5570.16</v>
      </c>
      <c r="P2009" s="81">
        <v>5594.99</v>
      </c>
    </row>
    <row r="2010" spans="5:16" x14ac:dyDescent="0.25">
      <c r="E2010" s="78">
        <v>42404</v>
      </c>
      <c r="F2010">
        <v>72947.039999999994</v>
      </c>
      <c r="G2010">
        <v>75970.509999999995</v>
      </c>
      <c r="H2010">
        <v>72791.759999999995</v>
      </c>
      <c r="I2010">
        <v>74901.789999999994</v>
      </c>
      <c r="J2010" s="5"/>
      <c r="L2010" s="80">
        <v>42439</v>
      </c>
      <c r="M2010" s="28">
        <v>5726.91</v>
      </c>
      <c r="N2010" s="28">
        <v>5785.11</v>
      </c>
      <c r="O2010" s="28">
        <v>5627.58</v>
      </c>
      <c r="P2010" s="81">
        <v>5643.1</v>
      </c>
    </row>
    <row r="2011" spans="5:16" x14ac:dyDescent="0.25">
      <c r="E2011" s="78">
        <v>42403</v>
      </c>
      <c r="F2011">
        <v>70754.789999999994</v>
      </c>
      <c r="G2011">
        <v>72837.429999999993</v>
      </c>
      <c r="H2011">
        <v>70526.429999999993</v>
      </c>
      <c r="I2011">
        <v>72481.19</v>
      </c>
      <c r="J2011" s="5"/>
      <c r="L2011" s="80">
        <v>42438</v>
      </c>
      <c r="M2011" s="28">
        <v>5846.41</v>
      </c>
      <c r="N2011" s="28">
        <v>5851.07</v>
      </c>
      <c r="O2011" s="28">
        <v>5743.2</v>
      </c>
      <c r="P2011" s="81">
        <v>5743.2</v>
      </c>
    </row>
    <row r="2012" spans="5:16" x14ac:dyDescent="0.25">
      <c r="E2012" s="78">
        <v>42402</v>
      </c>
      <c r="F2012">
        <v>73531.64</v>
      </c>
      <c r="G2012">
        <v>73531.64</v>
      </c>
      <c r="H2012">
        <v>70416.820000000007</v>
      </c>
      <c r="I2012">
        <v>70425.960000000006</v>
      </c>
      <c r="J2012" s="5"/>
      <c r="L2012" s="80">
        <v>42437</v>
      </c>
      <c r="M2012" s="28">
        <v>5920.91</v>
      </c>
      <c r="N2012" s="28">
        <v>5934.1</v>
      </c>
      <c r="O2012" s="28">
        <v>5824.68</v>
      </c>
      <c r="P2012" s="81">
        <v>5864.26</v>
      </c>
    </row>
    <row r="2013" spans="5:16" x14ac:dyDescent="0.25">
      <c r="E2013" s="78">
        <v>42401</v>
      </c>
      <c r="F2013">
        <v>73549.91</v>
      </c>
      <c r="G2013">
        <v>74481.61</v>
      </c>
      <c r="H2013">
        <v>72819.16</v>
      </c>
      <c r="I2013">
        <v>74353.73</v>
      </c>
      <c r="J2013" s="5"/>
      <c r="L2013" s="80">
        <v>42436</v>
      </c>
      <c r="M2013" s="28">
        <v>5876.68</v>
      </c>
      <c r="N2013" s="28">
        <v>5927.89</v>
      </c>
      <c r="O2013" s="28">
        <v>5834</v>
      </c>
      <c r="P2013" s="81">
        <v>5901.51</v>
      </c>
    </row>
    <row r="2014" spans="5:16" x14ac:dyDescent="0.25">
      <c r="E2014" s="78">
        <v>42398</v>
      </c>
      <c r="F2014">
        <v>71211.509999999995</v>
      </c>
      <c r="G2014">
        <v>74171.039999999994</v>
      </c>
      <c r="H2014">
        <v>71129.3</v>
      </c>
      <c r="I2014">
        <v>74070.570000000007</v>
      </c>
      <c r="J2014" s="5"/>
      <c r="L2014" s="80">
        <v>42433</v>
      </c>
      <c r="M2014" s="28">
        <v>5757.95</v>
      </c>
      <c r="N2014" s="28">
        <v>5903.84</v>
      </c>
      <c r="O2014" s="28">
        <v>5713.72</v>
      </c>
      <c r="P2014" s="81">
        <v>5882.11</v>
      </c>
    </row>
    <row r="2015" spans="5:16" x14ac:dyDescent="0.25">
      <c r="E2015" s="78">
        <v>42397</v>
      </c>
      <c r="F2015">
        <v>70699.990000000005</v>
      </c>
      <c r="G2015">
        <v>71878.320000000007</v>
      </c>
      <c r="H2015">
        <v>69603.86</v>
      </c>
      <c r="I2015">
        <v>70864.399999999994</v>
      </c>
      <c r="J2015" s="5"/>
      <c r="L2015" s="80">
        <v>42432</v>
      </c>
      <c r="M2015" s="28">
        <v>6068.35</v>
      </c>
      <c r="N2015" s="28">
        <v>6073.01</v>
      </c>
      <c r="O2015" s="28">
        <v>5907.72</v>
      </c>
      <c r="P2015" s="81">
        <v>5939.53</v>
      </c>
    </row>
    <row r="2016" spans="5:16" x14ac:dyDescent="0.25">
      <c r="E2016" s="78">
        <v>42396</v>
      </c>
      <c r="F2016">
        <v>68498.600000000006</v>
      </c>
      <c r="G2016">
        <v>71229.78</v>
      </c>
      <c r="H2016">
        <v>68352.45</v>
      </c>
      <c r="I2016">
        <v>70425.960000000006</v>
      </c>
      <c r="J2016" s="5"/>
      <c r="L2016" s="80">
        <v>42431</v>
      </c>
      <c r="M2016" s="28">
        <v>6152.16</v>
      </c>
      <c r="N2016" s="28">
        <v>6164.57</v>
      </c>
      <c r="O2016" s="28">
        <v>6076.11</v>
      </c>
      <c r="P2016" s="81">
        <v>6092.41</v>
      </c>
    </row>
    <row r="2017" spans="5:16" x14ac:dyDescent="0.25">
      <c r="E2017" s="78">
        <v>42395</v>
      </c>
      <c r="F2017">
        <v>68690.429999999993</v>
      </c>
      <c r="G2017">
        <v>69101.47</v>
      </c>
      <c r="H2017">
        <v>68105.83</v>
      </c>
      <c r="I2017">
        <v>68690.429999999993</v>
      </c>
      <c r="J2017" s="5"/>
      <c r="L2017" s="80">
        <v>42430</v>
      </c>
      <c r="M2017" s="28">
        <v>6256.92</v>
      </c>
      <c r="N2017" s="28">
        <v>6285.63</v>
      </c>
      <c r="O2017" s="28">
        <v>6141.29</v>
      </c>
      <c r="P2017" s="81">
        <v>6144.4</v>
      </c>
    </row>
    <row r="2018" spans="5:16" x14ac:dyDescent="0.25">
      <c r="E2018" s="78">
        <v>42391</v>
      </c>
      <c r="F2018">
        <v>70334.61</v>
      </c>
      <c r="G2018">
        <v>70663.45</v>
      </c>
      <c r="H2018">
        <v>69740.88</v>
      </c>
      <c r="I2018">
        <v>69786.55</v>
      </c>
      <c r="J2018" s="5"/>
      <c r="L2018" s="80">
        <v>42429</v>
      </c>
      <c r="M2018" s="28">
        <v>6239.85</v>
      </c>
      <c r="N2018" s="28">
        <v>6296.49</v>
      </c>
      <c r="O2018" s="28">
        <v>6184.75</v>
      </c>
      <c r="P2018" s="81">
        <v>6293.39</v>
      </c>
    </row>
    <row r="2019" spans="5:16" x14ac:dyDescent="0.25">
      <c r="E2019" s="78">
        <v>42390</v>
      </c>
      <c r="F2019">
        <v>69019.259999999995</v>
      </c>
      <c r="G2019">
        <v>70014.91</v>
      </c>
      <c r="H2019">
        <v>68653.89</v>
      </c>
      <c r="I2019">
        <v>69302.429999999993</v>
      </c>
      <c r="J2019" s="5"/>
      <c r="L2019" s="80">
        <v>42426</v>
      </c>
      <c r="M2019" s="28">
        <v>6193.55</v>
      </c>
      <c r="N2019" s="28">
        <v>6289.8</v>
      </c>
      <c r="O2019" s="28">
        <v>6152.86</v>
      </c>
      <c r="P2019" s="81">
        <v>6255.37</v>
      </c>
    </row>
    <row r="2020" spans="5:16" x14ac:dyDescent="0.25">
      <c r="E2020" s="78">
        <v>42389</v>
      </c>
      <c r="F2020">
        <v>68845.710000000006</v>
      </c>
      <c r="G2020">
        <v>69421.179999999993</v>
      </c>
      <c r="H2020">
        <v>68078.42</v>
      </c>
      <c r="I2020">
        <v>69421.179999999993</v>
      </c>
      <c r="J2020" s="5"/>
      <c r="L2020" s="80">
        <v>42425</v>
      </c>
      <c r="M2020" s="28">
        <v>6169.29</v>
      </c>
      <c r="N2020" s="28">
        <v>6211.55</v>
      </c>
      <c r="O2020" s="28">
        <v>6143.47</v>
      </c>
      <c r="P2020" s="81">
        <v>6197.46</v>
      </c>
    </row>
    <row r="2021" spans="5:16" x14ac:dyDescent="0.25">
      <c r="E2021" s="78">
        <v>42388</v>
      </c>
      <c r="F2021">
        <v>71193.240000000005</v>
      </c>
      <c r="G2021">
        <v>71677.36</v>
      </c>
      <c r="H2021">
        <v>69722.61</v>
      </c>
      <c r="I2021">
        <v>70060.58</v>
      </c>
      <c r="J2021" s="5"/>
      <c r="L2021" s="80">
        <v>42424</v>
      </c>
      <c r="M2021" s="28">
        <v>6236.59</v>
      </c>
      <c r="N2021" s="28">
        <v>6281.97</v>
      </c>
      <c r="O2021" s="28">
        <v>6184.94</v>
      </c>
      <c r="P2021" s="81">
        <v>6189.64</v>
      </c>
    </row>
    <row r="2022" spans="5:16" x14ac:dyDescent="0.25">
      <c r="E2022" s="78">
        <v>42387</v>
      </c>
      <c r="F2022">
        <v>71439.87</v>
      </c>
      <c r="G2022">
        <v>71494.679999999993</v>
      </c>
      <c r="H2022">
        <v>70005.77</v>
      </c>
      <c r="I2022">
        <v>70005.77</v>
      </c>
      <c r="J2022" s="5"/>
      <c r="L2022" s="80">
        <v>42423</v>
      </c>
      <c r="M2022" s="28">
        <v>6189.64</v>
      </c>
      <c r="N2022" s="28">
        <v>6241.28</v>
      </c>
      <c r="O2022" s="28">
        <v>6175.55</v>
      </c>
      <c r="P2022" s="81">
        <v>6202.94</v>
      </c>
    </row>
    <row r="2023" spans="5:16" x14ac:dyDescent="0.25">
      <c r="E2023" s="78">
        <v>42384</v>
      </c>
      <c r="F2023">
        <v>71339.39</v>
      </c>
      <c r="G2023">
        <v>71549.48</v>
      </c>
      <c r="H2023">
        <v>69914.429999999993</v>
      </c>
      <c r="I2023">
        <v>71147.570000000007</v>
      </c>
      <c r="J2023" s="5"/>
      <c r="L2023" s="80">
        <v>42422</v>
      </c>
      <c r="M2023" s="28">
        <v>6265.54</v>
      </c>
      <c r="N2023" s="28">
        <v>6279.62</v>
      </c>
      <c r="O2023" s="28">
        <v>6167.73</v>
      </c>
      <c r="P2023" s="81">
        <v>6186.51</v>
      </c>
    </row>
    <row r="2024" spans="5:16" x14ac:dyDescent="0.25">
      <c r="E2024" s="78">
        <v>42383</v>
      </c>
      <c r="F2024">
        <v>71686.5</v>
      </c>
      <c r="G2024">
        <v>73084.06</v>
      </c>
      <c r="H2024">
        <v>70818.73</v>
      </c>
      <c r="I2024">
        <v>72709.55</v>
      </c>
      <c r="J2024" s="5"/>
      <c r="L2024" s="80">
        <v>42419</v>
      </c>
      <c r="M2024" s="28">
        <v>6346.14</v>
      </c>
      <c r="N2024" s="28">
        <v>6382.92</v>
      </c>
      <c r="O2024" s="28">
        <v>6299.97</v>
      </c>
      <c r="P2024" s="81">
        <v>6315.62</v>
      </c>
    </row>
    <row r="2025" spans="5:16" x14ac:dyDescent="0.25">
      <c r="E2025" s="78">
        <v>42382</v>
      </c>
      <c r="F2025">
        <v>73622.98</v>
      </c>
      <c r="G2025">
        <v>73915.28</v>
      </c>
      <c r="H2025">
        <v>71512.94</v>
      </c>
      <c r="I2025">
        <v>71540.350000000006</v>
      </c>
      <c r="J2025" s="5"/>
      <c r="L2025" s="80">
        <v>42418</v>
      </c>
      <c r="M2025" s="28">
        <v>6238.93</v>
      </c>
      <c r="N2025" s="28">
        <v>6365.7</v>
      </c>
      <c r="O2025" s="28">
        <v>6236.59</v>
      </c>
      <c r="P2025" s="81">
        <v>6335.18</v>
      </c>
    </row>
    <row r="2026" spans="5:16" x14ac:dyDescent="0.25">
      <c r="E2026" s="78">
        <v>42381</v>
      </c>
      <c r="F2026">
        <v>73997.490000000005</v>
      </c>
      <c r="G2026">
        <v>74408.539999999994</v>
      </c>
      <c r="H2026">
        <v>72700.41</v>
      </c>
      <c r="I2026">
        <v>72983.58</v>
      </c>
      <c r="J2026" s="5"/>
      <c r="L2026" s="80">
        <v>42417</v>
      </c>
      <c r="M2026" s="28">
        <v>6378.22</v>
      </c>
      <c r="N2026" s="28">
        <v>6386.83</v>
      </c>
      <c r="O2026" s="28">
        <v>6231.11</v>
      </c>
      <c r="P2026" s="81">
        <v>6256.93</v>
      </c>
    </row>
    <row r="2027" spans="5:16" x14ac:dyDescent="0.25">
      <c r="E2027" s="78">
        <v>42380</v>
      </c>
      <c r="F2027">
        <v>74627.759999999995</v>
      </c>
      <c r="G2027">
        <v>75614.27</v>
      </c>
      <c r="H2027">
        <v>73449.429999999993</v>
      </c>
      <c r="I2027">
        <v>73449.429999999993</v>
      </c>
      <c r="J2027" s="5"/>
      <c r="L2027" s="80">
        <v>42416</v>
      </c>
      <c r="M2027" s="28">
        <v>6275.71</v>
      </c>
      <c r="N2027" s="28">
        <v>6407.96</v>
      </c>
      <c r="O2027" s="28">
        <v>6268.67</v>
      </c>
      <c r="P2027" s="81">
        <v>6400.91</v>
      </c>
    </row>
    <row r="2028" spans="5:16" x14ac:dyDescent="0.25">
      <c r="E2028" s="78">
        <v>42377</v>
      </c>
      <c r="F2028">
        <v>75915.710000000006</v>
      </c>
      <c r="G2028">
        <v>76043.59</v>
      </c>
      <c r="H2028">
        <v>74627.759999999995</v>
      </c>
      <c r="I2028">
        <v>74627.759999999995</v>
      </c>
      <c r="J2028" s="5"/>
      <c r="L2028" s="80">
        <v>42415</v>
      </c>
      <c r="M2028" s="28">
        <v>6253.8</v>
      </c>
      <c r="N2028" s="28">
        <v>6293.71</v>
      </c>
      <c r="O2028" s="28">
        <v>6251.45</v>
      </c>
      <c r="P2028" s="81">
        <v>6281.19</v>
      </c>
    </row>
    <row r="2029" spans="5:16" x14ac:dyDescent="0.25">
      <c r="E2029" s="78">
        <v>42376</v>
      </c>
      <c r="F2029">
        <v>75358.509999999995</v>
      </c>
      <c r="G2029">
        <v>76089.259999999995</v>
      </c>
      <c r="H2029">
        <v>75002.27</v>
      </c>
      <c r="I2029">
        <v>75093.62</v>
      </c>
      <c r="J2029" s="5"/>
      <c r="L2029" s="80">
        <v>42412</v>
      </c>
      <c r="M2029" s="28">
        <v>6273.36</v>
      </c>
      <c r="N2029" s="28">
        <v>6298.4</v>
      </c>
      <c r="O2029" s="28">
        <v>6235.02</v>
      </c>
      <c r="P2029" s="81">
        <v>6292.93</v>
      </c>
    </row>
    <row r="2030" spans="5:16" x14ac:dyDescent="0.25">
      <c r="E2030" s="78">
        <v>42375</v>
      </c>
      <c r="F2030">
        <v>77276.73</v>
      </c>
      <c r="G2030">
        <v>77861.33</v>
      </c>
      <c r="H2030">
        <v>76756.070000000007</v>
      </c>
      <c r="I2030">
        <v>76920.490000000005</v>
      </c>
      <c r="J2030" s="5"/>
      <c r="L2030" s="80">
        <v>42411</v>
      </c>
      <c r="M2030" s="28">
        <v>6199.03</v>
      </c>
      <c r="N2030" s="28">
        <v>6314.05</v>
      </c>
      <c r="O2030" s="28">
        <v>6192.77</v>
      </c>
      <c r="P2030" s="81">
        <v>6294.49</v>
      </c>
    </row>
    <row r="2031" spans="5:16" x14ac:dyDescent="0.25">
      <c r="E2031" s="78">
        <v>42374</v>
      </c>
      <c r="F2031">
        <v>77733.45</v>
      </c>
      <c r="G2031">
        <v>78546.41</v>
      </c>
      <c r="H2031">
        <v>77724.31</v>
      </c>
      <c r="I2031">
        <v>78418.52</v>
      </c>
      <c r="J2031" s="5"/>
      <c r="L2031" s="80">
        <v>42410</v>
      </c>
      <c r="M2031" s="28">
        <v>6103.56</v>
      </c>
      <c r="N2031" s="28">
        <v>6215.46</v>
      </c>
      <c r="O2031" s="28">
        <v>6103.56</v>
      </c>
      <c r="P2031" s="81">
        <v>6188.07</v>
      </c>
    </row>
    <row r="2032" spans="5:16" x14ac:dyDescent="0.25">
      <c r="E2032" s="78">
        <v>42373</v>
      </c>
      <c r="F2032">
        <v>77943.539999999994</v>
      </c>
      <c r="G2032">
        <v>79085.33</v>
      </c>
      <c r="H2032">
        <v>77660.37</v>
      </c>
      <c r="I2032">
        <v>77733.45</v>
      </c>
      <c r="J2032" s="5"/>
      <c r="L2032" s="80">
        <v>42405</v>
      </c>
      <c r="M2032" s="28">
        <v>6127.04</v>
      </c>
      <c r="N2032" s="28">
        <v>6188.07</v>
      </c>
      <c r="O2032" s="28">
        <v>6080.08</v>
      </c>
      <c r="P2032" s="81">
        <v>6150.51</v>
      </c>
    </row>
    <row r="2033" spans="5:16" x14ac:dyDescent="0.25">
      <c r="E2033" s="78">
        <v>42368</v>
      </c>
      <c r="F2033">
        <v>80747.789999999994</v>
      </c>
      <c r="G2033">
        <v>80747.789999999994</v>
      </c>
      <c r="H2033">
        <v>79889.16</v>
      </c>
      <c r="I2033">
        <v>80291.070000000007</v>
      </c>
      <c r="J2033" s="5"/>
      <c r="L2033" s="80">
        <v>42404</v>
      </c>
      <c r="M2033" s="28">
        <v>6105.13</v>
      </c>
      <c r="N2033" s="28">
        <v>6153.64</v>
      </c>
      <c r="O2033" s="28">
        <v>6058.17</v>
      </c>
      <c r="P2033" s="81">
        <v>6131.73</v>
      </c>
    </row>
    <row r="2034" spans="5:16" x14ac:dyDescent="0.25">
      <c r="E2034" s="78">
        <v>42367</v>
      </c>
      <c r="F2034">
        <v>81277.58</v>
      </c>
      <c r="G2034">
        <v>81560.75</v>
      </c>
      <c r="H2034">
        <v>80373.279999999999</v>
      </c>
      <c r="I2034">
        <v>80784.33</v>
      </c>
      <c r="J2034" s="5"/>
      <c r="L2034" s="80">
        <v>42403</v>
      </c>
      <c r="M2034" s="28">
        <v>6291.36</v>
      </c>
      <c r="N2034" s="28">
        <v>6296.06</v>
      </c>
      <c r="O2034" s="28">
        <v>6136.43</v>
      </c>
      <c r="P2034" s="81">
        <v>6141.12</v>
      </c>
    </row>
    <row r="2035" spans="5:16" x14ac:dyDescent="0.25">
      <c r="E2035" s="78">
        <v>42366</v>
      </c>
      <c r="F2035">
        <v>80784.33</v>
      </c>
      <c r="G2035">
        <v>81496.81</v>
      </c>
      <c r="H2035">
        <v>80784.33</v>
      </c>
      <c r="I2035">
        <v>80930.48</v>
      </c>
      <c r="J2035" s="5"/>
      <c r="L2035" s="80">
        <v>42402</v>
      </c>
      <c r="M2035" s="28">
        <v>6285.1</v>
      </c>
      <c r="N2035" s="28">
        <v>6338.31</v>
      </c>
      <c r="O2035" s="28">
        <v>6262.41</v>
      </c>
      <c r="P2035" s="81">
        <v>6290.58</v>
      </c>
    </row>
    <row r="2036" spans="5:16" x14ac:dyDescent="0.25">
      <c r="E2036" s="78">
        <v>42361</v>
      </c>
      <c r="F2036">
        <v>81021.820000000007</v>
      </c>
      <c r="G2036">
        <v>82044.87</v>
      </c>
      <c r="H2036">
        <v>80875.67</v>
      </c>
      <c r="I2036">
        <v>81551.61</v>
      </c>
      <c r="J2036" s="5"/>
      <c r="L2036" s="80">
        <v>42401</v>
      </c>
      <c r="M2036" s="28">
        <v>6350.83</v>
      </c>
      <c r="N2036" s="28">
        <v>6353.96</v>
      </c>
      <c r="O2036" s="28">
        <v>6228.76</v>
      </c>
      <c r="P2036" s="81">
        <v>6254.58</v>
      </c>
    </row>
    <row r="2037" spans="5:16" x14ac:dyDescent="0.25">
      <c r="E2037" s="78">
        <v>42360</v>
      </c>
      <c r="F2037">
        <v>80336.740000000005</v>
      </c>
      <c r="G2037">
        <v>80884.800000000003</v>
      </c>
      <c r="H2037">
        <v>79925.7</v>
      </c>
      <c r="I2037">
        <v>80656.44</v>
      </c>
      <c r="J2037" s="5"/>
      <c r="L2037" s="80">
        <v>42398</v>
      </c>
      <c r="M2037" s="28">
        <v>6397.78</v>
      </c>
      <c r="N2037" s="28">
        <v>6461.17</v>
      </c>
      <c r="O2037" s="28">
        <v>6299.97</v>
      </c>
      <c r="P2037" s="81">
        <v>6314.84</v>
      </c>
    </row>
    <row r="2038" spans="5:16" x14ac:dyDescent="0.25">
      <c r="E2038" s="78">
        <v>42359</v>
      </c>
      <c r="F2038">
        <v>81113.16</v>
      </c>
      <c r="G2038">
        <v>82035.73</v>
      </c>
      <c r="H2038">
        <v>79605.990000000005</v>
      </c>
      <c r="I2038">
        <v>79852.62</v>
      </c>
      <c r="J2038" s="5"/>
      <c r="L2038" s="80">
        <v>42397</v>
      </c>
      <c r="M2038" s="28">
        <v>6433.07</v>
      </c>
      <c r="N2038" s="28">
        <v>6496.86</v>
      </c>
      <c r="O2038" s="28">
        <v>6356.67</v>
      </c>
      <c r="P2038" s="81">
        <v>6422.04</v>
      </c>
    </row>
    <row r="2039" spans="5:16" x14ac:dyDescent="0.25">
      <c r="E2039" s="78">
        <v>42356</v>
      </c>
      <c r="F2039">
        <v>82117.94</v>
      </c>
      <c r="G2039">
        <v>82565.53</v>
      </c>
      <c r="H2039">
        <v>80967.009999999995</v>
      </c>
      <c r="I2039">
        <v>81113.16</v>
      </c>
      <c r="J2039" s="5"/>
      <c r="L2039" s="80">
        <v>42396</v>
      </c>
      <c r="M2039" s="28">
        <v>6391.32</v>
      </c>
      <c r="N2039" s="28">
        <v>6481.9</v>
      </c>
      <c r="O2039" s="28">
        <v>6353.52</v>
      </c>
      <c r="P2039" s="81">
        <v>6474.81</v>
      </c>
    </row>
    <row r="2040" spans="5:16" x14ac:dyDescent="0.25">
      <c r="E2040" s="78">
        <v>42355</v>
      </c>
      <c r="F2040">
        <v>84492.88</v>
      </c>
      <c r="G2040">
        <v>85981.78</v>
      </c>
      <c r="H2040">
        <v>83031.38</v>
      </c>
      <c r="I2040">
        <v>83122.720000000001</v>
      </c>
      <c r="J2040" s="5"/>
      <c r="L2040" s="80">
        <v>42395</v>
      </c>
      <c r="M2040" s="28">
        <v>6488.2</v>
      </c>
      <c r="N2040" s="28">
        <v>6503.16</v>
      </c>
      <c r="O2040" s="28">
        <v>6385.02</v>
      </c>
      <c r="P2040" s="81">
        <v>6392.9</v>
      </c>
    </row>
    <row r="2041" spans="5:16" x14ac:dyDescent="0.25">
      <c r="E2041" s="78">
        <v>42354</v>
      </c>
      <c r="F2041">
        <v>84931.33</v>
      </c>
      <c r="G2041">
        <v>84931.33</v>
      </c>
      <c r="H2041">
        <v>81734.3</v>
      </c>
      <c r="I2041">
        <v>84502.01</v>
      </c>
      <c r="J2041" s="5"/>
      <c r="L2041" s="80">
        <v>42391</v>
      </c>
      <c r="M2041" s="28">
        <v>6529.15</v>
      </c>
      <c r="N2041" s="28">
        <v>6529.15</v>
      </c>
      <c r="O2041" s="28">
        <v>6461.42</v>
      </c>
      <c r="P2041" s="81">
        <v>6467.72</v>
      </c>
    </row>
    <row r="2042" spans="5:16" x14ac:dyDescent="0.25">
      <c r="E2042" s="78">
        <v>42353</v>
      </c>
      <c r="F2042">
        <v>84066.38</v>
      </c>
      <c r="G2042">
        <v>84437.66</v>
      </c>
      <c r="H2042">
        <v>83314.539999999994</v>
      </c>
      <c r="I2042">
        <v>83314.539999999994</v>
      </c>
      <c r="J2042" s="5"/>
      <c r="L2042" s="80">
        <v>42390</v>
      </c>
      <c r="M2042" s="28">
        <v>6551.99</v>
      </c>
      <c r="N2042" s="28">
        <v>6590.59</v>
      </c>
      <c r="O2042" s="28">
        <v>6514.19</v>
      </c>
      <c r="P2042" s="81">
        <v>6571.68</v>
      </c>
    </row>
    <row r="2043" spans="5:16" x14ac:dyDescent="0.25">
      <c r="E2043" s="78">
        <v>42352</v>
      </c>
      <c r="F2043">
        <v>84456.22</v>
      </c>
      <c r="G2043">
        <v>84948.160000000003</v>
      </c>
      <c r="H2043">
        <v>82655.53</v>
      </c>
      <c r="I2043">
        <v>83175.320000000007</v>
      </c>
      <c r="J2043" s="5"/>
      <c r="L2043" s="80">
        <v>42389</v>
      </c>
      <c r="M2043" s="28">
        <v>6458.27</v>
      </c>
      <c r="N2043" s="28">
        <v>6525.22</v>
      </c>
      <c r="O2043" s="28">
        <v>6429.92</v>
      </c>
      <c r="P2043" s="81">
        <v>6477.96</v>
      </c>
    </row>
    <row r="2044" spans="5:16" x14ac:dyDescent="0.25">
      <c r="E2044" s="78">
        <v>42349</v>
      </c>
      <c r="F2044">
        <v>84187.05</v>
      </c>
      <c r="G2044">
        <v>85505.08</v>
      </c>
      <c r="H2044">
        <v>83416.649999999994</v>
      </c>
      <c r="I2044">
        <v>84057.1</v>
      </c>
      <c r="J2044" s="5"/>
      <c r="L2044" s="80">
        <v>42388</v>
      </c>
      <c r="M2044" s="28">
        <v>6332.26</v>
      </c>
      <c r="N2044" s="28">
        <v>6425.19</v>
      </c>
      <c r="O2044" s="28">
        <v>6322.8</v>
      </c>
      <c r="P2044" s="81">
        <v>6425.19</v>
      </c>
    </row>
    <row r="2045" spans="5:16" x14ac:dyDescent="0.25">
      <c r="E2045" s="78">
        <v>42348</v>
      </c>
      <c r="F2045">
        <v>85746.41</v>
      </c>
      <c r="G2045">
        <v>86108.4</v>
      </c>
      <c r="H2045">
        <v>84279.86</v>
      </c>
      <c r="I2045">
        <v>84976.01</v>
      </c>
      <c r="J2045" s="5"/>
      <c r="L2045" s="80">
        <v>42387</v>
      </c>
      <c r="M2045" s="28">
        <v>6379.51</v>
      </c>
      <c r="N2045" s="28">
        <v>6411.01</v>
      </c>
      <c r="O2045" s="28">
        <v>6350.37</v>
      </c>
      <c r="P2045" s="81">
        <v>6385.81</v>
      </c>
    </row>
    <row r="2046" spans="5:16" x14ac:dyDescent="0.25">
      <c r="E2046" s="78">
        <v>42347</v>
      </c>
      <c r="F2046">
        <v>83537.31</v>
      </c>
      <c r="G2046">
        <v>86442.55</v>
      </c>
      <c r="H2046">
        <v>83231.009999999995</v>
      </c>
      <c r="I2046">
        <v>86006.3</v>
      </c>
      <c r="J2046" s="5"/>
      <c r="L2046" s="80">
        <v>42384</v>
      </c>
      <c r="M2046" s="28">
        <v>6387.39</v>
      </c>
      <c r="N2046" s="28">
        <v>6429.13</v>
      </c>
      <c r="O2046" s="28">
        <v>6363.76</v>
      </c>
      <c r="P2046" s="81">
        <v>6403.93</v>
      </c>
    </row>
    <row r="2047" spans="5:16" x14ac:dyDescent="0.25">
      <c r="E2047" s="78">
        <v>42346</v>
      </c>
      <c r="F2047">
        <v>84019.97</v>
      </c>
      <c r="G2047">
        <v>84669.71</v>
      </c>
      <c r="H2047">
        <v>82256.41</v>
      </c>
      <c r="I2047">
        <v>82404.92</v>
      </c>
      <c r="J2047" s="5"/>
      <c r="L2047" s="80">
        <v>42383</v>
      </c>
      <c r="M2047" s="28">
        <v>6366.12</v>
      </c>
      <c r="N2047" s="28">
        <v>6394.48</v>
      </c>
      <c r="O2047" s="28">
        <v>6312.57</v>
      </c>
      <c r="P2047" s="81">
        <v>6326.74</v>
      </c>
    </row>
    <row r="2048" spans="5:16" x14ac:dyDescent="0.25">
      <c r="E2048" s="78">
        <v>42345</v>
      </c>
      <c r="F2048">
        <v>84279.86</v>
      </c>
      <c r="G2048">
        <v>85959.89</v>
      </c>
      <c r="H2048">
        <v>84094.23</v>
      </c>
      <c r="I2048">
        <v>84279.86</v>
      </c>
      <c r="J2048" s="5"/>
      <c r="L2048" s="80">
        <v>42382</v>
      </c>
      <c r="M2048" s="28">
        <v>6340.13</v>
      </c>
      <c r="N2048" s="28">
        <v>6371.63</v>
      </c>
      <c r="O2048" s="28">
        <v>6285.79</v>
      </c>
      <c r="P2048" s="81">
        <v>6355.88</v>
      </c>
    </row>
    <row r="2049" spans="5:16" x14ac:dyDescent="0.25">
      <c r="E2049" s="78">
        <v>42342</v>
      </c>
      <c r="F2049">
        <v>86145.53</v>
      </c>
      <c r="G2049">
        <v>86331.17</v>
      </c>
      <c r="H2049">
        <v>83778.64</v>
      </c>
      <c r="I2049">
        <v>84604.73</v>
      </c>
      <c r="J2049" s="5"/>
      <c r="L2049" s="80">
        <v>42381</v>
      </c>
      <c r="M2049" s="28">
        <v>6402.35</v>
      </c>
      <c r="N2049" s="28">
        <v>6432.28</v>
      </c>
      <c r="O2049" s="28">
        <v>6366.12</v>
      </c>
      <c r="P2049" s="81">
        <v>6382.66</v>
      </c>
    </row>
    <row r="2050" spans="5:16" x14ac:dyDescent="0.25">
      <c r="E2050" s="78">
        <v>42341</v>
      </c>
      <c r="F2050">
        <v>85848.51</v>
      </c>
      <c r="G2050">
        <v>88001.919999999998</v>
      </c>
      <c r="H2050">
        <v>85514.36</v>
      </c>
      <c r="I2050">
        <v>85950.61</v>
      </c>
      <c r="J2050" s="5"/>
      <c r="L2050" s="80">
        <v>42380</v>
      </c>
      <c r="M2050" s="28">
        <v>6376.36</v>
      </c>
      <c r="N2050" s="28">
        <v>6444.88</v>
      </c>
      <c r="O2050" s="28">
        <v>6343.28</v>
      </c>
      <c r="P2050" s="81">
        <v>6435.43</v>
      </c>
    </row>
    <row r="2051" spans="5:16" x14ac:dyDescent="0.25">
      <c r="E2051" s="78">
        <v>42340</v>
      </c>
      <c r="F2051">
        <v>83351.67</v>
      </c>
      <c r="G2051">
        <v>84549.04</v>
      </c>
      <c r="H2051">
        <v>82998.960000000006</v>
      </c>
      <c r="I2051">
        <v>83166.03</v>
      </c>
      <c r="J2051" s="5"/>
      <c r="L2051" s="80">
        <v>42377</v>
      </c>
      <c r="M2051" s="28">
        <v>6379.51</v>
      </c>
      <c r="N2051" s="28">
        <v>6431.49</v>
      </c>
      <c r="O2051" s="28">
        <v>6352.73</v>
      </c>
      <c r="P2051" s="81">
        <v>6381.09</v>
      </c>
    </row>
    <row r="2052" spans="5:16" x14ac:dyDescent="0.25">
      <c r="E2052" s="78">
        <v>42339</v>
      </c>
      <c r="F2052">
        <v>84363.4</v>
      </c>
      <c r="G2052">
        <v>84678.99</v>
      </c>
      <c r="H2052">
        <v>83203.16</v>
      </c>
      <c r="I2052">
        <v>83500.179999999993</v>
      </c>
      <c r="J2052" s="5"/>
      <c r="L2052" s="80">
        <v>42376</v>
      </c>
      <c r="M2052" s="28">
        <v>6442.52</v>
      </c>
      <c r="N2052" s="28">
        <v>6463.78</v>
      </c>
      <c r="O2052" s="28">
        <v>6386.6</v>
      </c>
      <c r="P2052" s="81">
        <v>6421.25</v>
      </c>
    </row>
    <row r="2053" spans="5:16" x14ac:dyDescent="0.25">
      <c r="E2053" s="78">
        <v>42338</v>
      </c>
      <c r="F2053">
        <v>85022.42</v>
      </c>
      <c r="G2053">
        <v>85579.33</v>
      </c>
      <c r="H2053">
        <v>83908.59</v>
      </c>
      <c r="I2053">
        <v>83908.59</v>
      </c>
      <c r="J2053" s="5"/>
      <c r="L2053" s="80">
        <v>42375</v>
      </c>
      <c r="M2053" s="28">
        <v>6434.64</v>
      </c>
      <c r="N2053" s="28">
        <v>6441.73</v>
      </c>
      <c r="O2053" s="28">
        <v>6357.46</v>
      </c>
      <c r="P2053" s="81">
        <v>6399.2</v>
      </c>
    </row>
    <row r="2054" spans="5:16" x14ac:dyDescent="0.25">
      <c r="E2054" s="78">
        <v>42335</v>
      </c>
      <c r="F2054">
        <v>87250.08</v>
      </c>
      <c r="G2054">
        <v>87565.67</v>
      </c>
      <c r="H2054">
        <v>85115.24</v>
      </c>
      <c r="I2054">
        <v>85263.75</v>
      </c>
      <c r="J2054" s="5"/>
      <c r="L2054" s="80">
        <v>42374</v>
      </c>
      <c r="M2054" s="28">
        <v>6438.58</v>
      </c>
      <c r="N2054" s="28">
        <v>6444.09</v>
      </c>
      <c r="O2054" s="28">
        <v>6336.19</v>
      </c>
      <c r="P2054" s="81">
        <v>6370.06</v>
      </c>
    </row>
    <row r="2055" spans="5:16" x14ac:dyDescent="0.25">
      <c r="E2055" s="78">
        <v>42334</v>
      </c>
      <c r="F2055">
        <v>87519.26</v>
      </c>
      <c r="G2055">
        <v>88085.45</v>
      </c>
      <c r="H2055">
        <v>87389.31</v>
      </c>
      <c r="I2055">
        <v>87899.81</v>
      </c>
      <c r="J2055" s="5"/>
      <c r="L2055" s="80">
        <v>42373</v>
      </c>
      <c r="M2055" s="28">
        <v>6360.61</v>
      </c>
      <c r="N2055" s="28">
        <v>6464.57</v>
      </c>
      <c r="O2055" s="28">
        <v>6346.43</v>
      </c>
      <c r="P2055" s="81">
        <v>6416.53</v>
      </c>
    </row>
    <row r="2056" spans="5:16" x14ac:dyDescent="0.25">
      <c r="E2056" s="78">
        <v>42333</v>
      </c>
      <c r="F2056">
        <v>89292.1</v>
      </c>
      <c r="G2056">
        <v>89561.279999999999</v>
      </c>
      <c r="H2056">
        <v>87064.44</v>
      </c>
      <c r="I2056">
        <v>87417.15</v>
      </c>
      <c r="J2056" s="5"/>
      <c r="L2056" s="80">
        <v>42368</v>
      </c>
      <c r="M2056" s="28">
        <v>6127.48</v>
      </c>
      <c r="N2056" s="28">
        <v>6403.93</v>
      </c>
      <c r="O2056" s="28">
        <v>6119.6</v>
      </c>
      <c r="P2056" s="81">
        <v>6299.18</v>
      </c>
    </row>
    <row r="2057" spans="5:16" x14ac:dyDescent="0.25">
      <c r="E2057" s="78">
        <v>42332</v>
      </c>
      <c r="F2057">
        <v>89115.75</v>
      </c>
      <c r="G2057">
        <v>90405.93</v>
      </c>
      <c r="H2057">
        <v>88521.7</v>
      </c>
      <c r="I2057">
        <v>90294.55</v>
      </c>
      <c r="J2057" s="5"/>
      <c r="L2057" s="80">
        <v>42367</v>
      </c>
      <c r="M2057" s="28">
        <v>6153.45</v>
      </c>
      <c r="N2057" s="28">
        <v>6201.22</v>
      </c>
      <c r="O2057" s="28">
        <v>6117.63</v>
      </c>
      <c r="P2057" s="81">
        <v>6155.05</v>
      </c>
    </row>
    <row r="2058" spans="5:16" x14ac:dyDescent="0.25">
      <c r="E2058" s="78">
        <v>42331</v>
      </c>
      <c r="F2058">
        <v>90405.93</v>
      </c>
      <c r="G2058">
        <v>91129.919999999998</v>
      </c>
      <c r="H2058">
        <v>89422.05</v>
      </c>
      <c r="I2058">
        <v>89459.18</v>
      </c>
      <c r="J2058" s="5"/>
      <c r="L2058" s="80">
        <v>42366</v>
      </c>
      <c r="M2058" s="28">
        <v>6314.26</v>
      </c>
      <c r="N2058" s="28">
        <v>6319.03</v>
      </c>
      <c r="O2058" s="28">
        <v>6148.68</v>
      </c>
      <c r="P2058" s="81">
        <v>6155.84</v>
      </c>
    </row>
    <row r="2059" spans="5:16" x14ac:dyDescent="0.25">
      <c r="E2059" s="78">
        <v>42327</v>
      </c>
      <c r="F2059">
        <v>89663.38</v>
      </c>
      <c r="G2059">
        <v>90489.47</v>
      </c>
      <c r="H2059">
        <v>89143.59</v>
      </c>
      <c r="I2059">
        <v>90443.06</v>
      </c>
      <c r="J2059" s="5"/>
      <c r="L2059" s="80">
        <v>42361</v>
      </c>
      <c r="M2059" s="28">
        <v>6363.61</v>
      </c>
      <c r="N2059" s="28">
        <v>6374.76</v>
      </c>
      <c r="O2059" s="28">
        <v>6285.6</v>
      </c>
      <c r="P2059" s="81">
        <v>6293.56</v>
      </c>
    </row>
    <row r="2060" spans="5:16" x14ac:dyDescent="0.25">
      <c r="E2060" s="78">
        <v>42326</v>
      </c>
      <c r="F2060">
        <v>87909.1</v>
      </c>
      <c r="G2060">
        <v>89709.79</v>
      </c>
      <c r="H2060">
        <v>87797.71</v>
      </c>
      <c r="I2060">
        <v>89022.93</v>
      </c>
      <c r="J2060" s="5"/>
      <c r="L2060" s="80">
        <v>42360</v>
      </c>
      <c r="M2060" s="28">
        <v>6381.12</v>
      </c>
      <c r="N2060" s="28">
        <v>6411.37</v>
      </c>
      <c r="O2060" s="28">
        <v>6339.73</v>
      </c>
      <c r="P2060" s="81">
        <v>6366</v>
      </c>
    </row>
    <row r="2061" spans="5:16" x14ac:dyDescent="0.25">
      <c r="E2061" s="78">
        <v>42325</v>
      </c>
      <c r="F2061">
        <v>88660.93</v>
      </c>
      <c r="G2061">
        <v>89264.26</v>
      </c>
      <c r="H2061">
        <v>88076.17</v>
      </c>
      <c r="I2061">
        <v>88113.3</v>
      </c>
      <c r="J2061" s="5"/>
      <c r="L2061" s="80">
        <v>42359</v>
      </c>
      <c r="M2061" s="28">
        <v>6366.8</v>
      </c>
      <c r="N2061" s="28">
        <v>6452.77</v>
      </c>
      <c r="O2061" s="28">
        <v>6328.59</v>
      </c>
      <c r="P2061" s="81">
        <v>6405.8</v>
      </c>
    </row>
    <row r="2062" spans="5:16" x14ac:dyDescent="0.25">
      <c r="E2062" s="78">
        <v>42324</v>
      </c>
      <c r="F2062">
        <v>87064.44</v>
      </c>
      <c r="G2062">
        <v>88001.919999999998</v>
      </c>
      <c r="H2062">
        <v>86748.86</v>
      </c>
      <c r="I2062">
        <v>87992.63</v>
      </c>
      <c r="J2062" s="5"/>
      <c r="L2062" s="80">
        <v>42356</v>
      </c>
      <c r="M2062" s="28">
        <v>6264.11</v>
      </c>
      <c r="N2062" s="28">
        <v>6366</v>
      </c>
      <c r="O2062" s="28">
        <v>6197.24</v>
      </c>
      <c r="P2062" s="81">
        <v>6365.2</v>
      </c>
    </row>
    <row r="2063" spans="5:16" x14ac:dyDescent="0.25">
      <c r="E2063" s="78">
        <v>42321</v>
      </c>
      <c r="F2063">
        <v>86878.8</v>
      </c>
      <c r="G2063">
        <v>87816.28</v>
      </c>
      <c r="H2063">
        <v>86618.91</v>
      </c>
      <c r="I2063">
        <v>87064.44</v>
      </c>
      <c r="J2063" s="5"/>
      <c r="L2063" s="80">
        <v>42355</v>
      </c>
      <c r="M2063" s="28">
        <v>6229.88</v>
      </c>
      <c r="N2063" s="28">
        <v>6260.92</v>
      </c>
      <c r="O2063" s="28">
        <v>6168.58</v>
      </c>
      <c r="P2063" s="81">
        <v>6197.24</v>
      </c>
    </row>
    <row r="2064" spans="5:16" x14ac:dyDescent="0.25">
      <c r="E2064" s="78">
        <v>42320</v>
      </c>
      <c r="F2064">
        <v>88456.73</v>
      </c>
      <c r="G2064">
        <v>88976.52</v>
      </c>
      <c r="H2064">
        <v>87250.08</v>
      </c>
      <c r="I2064">
        <v>87250.08</v>
      </c>
      <c r="J2064" s="5"/>
      <c r="L2064" s="80">
        <v>42354</v>
      </c>
      <c r="M2064" s="28">
        <v>6264.9</v>
      </c>
      <c r="N2064" s="28">
        <v>6341.32</v>
      </c>
      <c r="O2064" s="28">
        <v>6200.42</v>
      </c>
      <c r="P2064" s="81">
        <v>6205.99</v>
      </c>
    </row>
    <row r="2065" spans="5:16" x14ac:dyDescent="0.25">
      <c r="E2065" s="78">
        <v>42319</v>
      </c>
      <c r="F2065">
        <v>86971.62</v>
      </c>
      <c r="G2065">
        <v>88595.96</v>
      </c>
      <c r="H2065">
        <v>86906.65</v>
      </c>
      <c r="I2065">
        <v>88066.89</v>
      </c>
      <c r="J2065" s="5"/>
      <c r="L2065" s="80">
        <v>42353</v>
      </c>
      <c r="M2065" s="28">
        <v>6190.87</v>
      </c>
      <c r="N2065" s="28">
        <v>6255.35</v>
      </c>
      <c r="O2065" s="28">
        <v>6159.03</v>
      </c>
      <c r="P2065" s="81">
        <v>6193.26</v>
      </c>
    </row>
    <row r="2066" spans="5:16" x14ac:dyDescent="0.25">
      <c r="E2066" s="78">
        <v>42318</v>
      </c>
      <c r="F2066">
        <v>85616.46</v>
      </c>
      <c r="G2066">
        <v>87509.97</v>
      </c>
      <c r="H2066">
        <v>84994.57</v>
      </c>
      <c r="I2066">
        <v>87027.31</v>
      </c>
      <c r="J2066" s="5"/>
      <c r="L2066" s="80">
        <v>42352</v>
      </c>
      <c r="M2066" s="28">
        <v>6190.07</v>
      </c>
      <c r="N2066" s="28">
        <v>6280.03</v>
      </c>
      <c r="O2066" s="28">
        <v>6174.15</v>
      </c>
      <c r="P2066" s="81">
        <v>6210.77</v>
      </c>
    </row>
    <row r="2067" spans="5:16" x14ac:dyDescent="0.25">
      <c r="E2067" s="78">
        <v>42317</v>
      </c>
      <c r="F2067">
        <v>88168.99</v>
      </c>
      <c r="G2067">
        <v>88280.37</v>
      </c>
      <c r="H2067">
        <v>86136.25</v>
      </c>
      <c r="I2067">
        <v>86136.25</v>
      </c>
      <c r="J2067" s="5"/>
      <c r="L2067" s="80">
        <v>42349</v>
      </c>
      <c r="M2067" s="28">
        <v>6145.49</v>
      </c>
      <c r="N2067" s="28">
        <v>6224.3</v>
      </c>
      <c r="O2067" s="28">
        <v>6126.39</v>
      </c>
      <c r="P2067" s="81">
        <v>6199.63</v>
      </c>
    </row>
    <row r="2068" spans="5:16" x14ac:dyDescent="0.25">
      <c r="E2068" s="78">
        <v>42314</v>
      </c>
      <c r="F2068">
        <v>89487.02</v>
      </c>
      <c r="G2068">
        <v>89811.89</v>
      </c>
      <c r="H2068">
        <v>86943.78</v>
      </c>
      <c r="I2068">
        <v>88131.86</v>
      </c>
      <c r="J2068" s="5"/>
      <c r="L2068" s="80">
        <v>42348</v>
      </c>
      <c r="M2068" s="28">
        <v>6003.8</v>
      </c>
      <c r="N2068" s="28">
        <v>6108.88</v>
      </c>
      <c r="O2068" s="28">
        <v>6000.61</v>
      </c>
      <c r="P2068" s="81">
        <v>6108.88</v>
      </c>
    </row>
    <row r="2069" spans="5:16" x14ac:dyDescent="0.25">
      <c r="E2069" s="78">
        <v>42313</v>
      </c>
      <c r="F2069">
        <v>89849.02</v>
      </c>
      <c r="G2069">
        <v>90257.42</v>
      </c>
      <c r="H2069">
        <v>88976.52</v>
      </c>
      <c r="I2069">
        <v>89626.25</v>
      </c>
      <c r="J2069" s="5"/>
      <c r="L2069" s="80">
        <v>42347</v>
      </c>
      <c r="M2069" s="28">
        <v>6042.01</v>
      </c>
      <c r="N2069" s="28">
        <v>6068.28</v>
      </c>
      <c r="O2069" s="28">
        <v>5954.44</v>
      </c>
      <c r="P2069" s="81">
        <v>6003</v>
      </c>
    </row>
    <row r="2070" spans="5:16" x14ac:dyDescent="0.25">
      <c r="E2070" s="78">
        <v>42312</v>
      </c>
      <c r="F2070">
        <v>91343.41</v>
      </c>
      <c r="G2070">
        <v>92364.42</v>
      </c>
      <c r="H2070">
        <v>89060.06</v>
      </c>
      <c r="I2070">
        <v>89700.51</v>
      </c>
      <c r="J2070" s="5"/>
      <c r="L2070" s="80">
        <v>42346</v>
      </c>
      <c r="M2070" s="28">
        <v>6048.38</v>
      </c>
      <c r="N2070" s="28">
        <v>6124.8</v>
      </c>
      <c r="O2070" s="28">
        <v>6006.98</v>
      </c>
      <c r="P2070" s="81">
        <v>6081.81</v>
      </c>
    </row>
    <row r="2071" spans="5:16" x14ac:dyDescent="0.25">
      <c r="E2071" s="78">
        <v>42311</v>
      </c>
      <c r="F2071">
        <v>87064.44</v>
      </c>
      <c r="G2071">
        <v>91278.43</v>
      </c>
      <c r="H2071">
        <v>86730.29</v>
      </c>
      <c r="I2071">
        <v>91102.080000000002</v>
      </c>
      <c r="J2071" s="5"/>
      <c r="L2071" s="80">
        <v>42345</v>
      </c>
      <c r="M2071" s="28">
        <v>6058.72</v>
      </c>
      <c r="N2071" s="28">
        <v>6061.91</v>
      </c>
      <c r="O2071" s="28">
        <v>5983.9</v>
      </c>
      <c r="P2071" s="81">
        <v>6045.99</v>
      </c>
    </row>
    <row r="2072" spans="5:16" x14ac:dyDescent="0.25">
      <c r="E2072" s="78">
        <v>42307</v>
      </c>
      <c r="F2072">
        <v>85588.62</v>
      </c>
      <c r="G2072">
        <v>86442.55</v>
      </c>
      <c r="H2072">
        <v>85208.06</v>
      </c>
      <c r="I2072">
        <v>86117.69</v>
      </c>
      <c r="J2072" s="5"/>
      <c r="L2072" s="80">
        <v>42342</v>
      </c>
      <c r="M2072" s="28">
        <v>6049.97</v>
      </c>
      <c r="N2072" s="28">
        <v>6081.01</v>
      </c>
      <c r="O2072" s="28">
        <v>5978.32</v>
      </c>
      <c r="P2072" s="81">
        <v>6026.88</v>
      </c>
    </row>
    <row r="2073" spans="5:16" x14ac:dyDescent="0.25">
      <c r="E2073" s="78">
        <v>42306</v>
      </c>
      <c r="F2073">
        <v>87231.52</v>
      </c>
      <c r="G2073">
        <v>87602.79</v>
      </c>
      <c r="H2073">
        <v>85551.49</v>
      </c>
      <c r="I2073">
        <v>85579.33</v>
      </c>
      <c r="J2073" s="5"/>
      <c r="L2073" s="80">
        <v>42341</v>
      </c>
      <c r="M2073" s="28">
        <v>6097.73</v>
      </c>
      <c r="N2073" s="28">
        <v>6161.41</v>
      </c>
      <c r="O2073" s="28">
        <v>5995.84</v>
      </c>
      <c r="P2073" s="81">
        <v>6039.62</v>
      </c>
    </row>
    <row r="2074" spans="5:16" x14ac:dyDescent="0.25">
      <c r="E2074" s="78">
        <v>42305</v>
      </c>
      <c r="F2074">
        <v>88521.7</v>
      </c>
      <c r="G2074">
        <v>89282.82</v>
      </c>
      <c r="H2074">
        <v>87092.29</v>
      </c>
      <c r="I2074">
        <v>87639.92</v>
      </c>
      <c r="J2074" s="5"/>
      <c r="L2074" s="80">
        <v>42340</v>
      </c>
      <c r="M2074" s="28">
        <v>6209.18</v>
      </c>
      <c r="N2074" s="28">
        <v>6225.1</v>
      </c>
      <c r="O2074" s="28">
        <v>6140.72</v>
      </c>
      <c r="P2074" s="81">
        <v>6161.41</v>
      </c>
    </row>
    <row r="2075" spans="5:16" x14ac:dyDescent="0.25">
      <c r="E2075" s="78">
        <v>42304</v>
      </c>
      <c r="F2075">
        <v>88837.29</v>
      </c>
      <c r="G2075">
        <v>89106.46</v>
      </c>
      <c r="H2075">
        <v>87881.25</v>
      </c>
      <c r="I2075">
        <v>88085.45</v>
      </c>
      <c r="J2075" s="5"/>
      <c r="L2075" s="80">
        <v>42339</v>
      </c>
      <c r="M2075" s="28">
        <v>6192.46</v>
      </c>
      <c r="N2075" s="28">
        <v>6271.27</v>
      </c>
      <c r="O2075" s="28">
        <v>6147.09</v>
      </c>
      <c r="P2075" s="81">
        <v>6198.03</v>
      </c>
    </row>
    <row r="2076" spans="5:16" x14ac:dyDescent="0.25">
      <c r="E2076" s="78">
        <v>42303</v>
      </c>
      <c r="F2076">
        <v>89292.1</v>
      </c>
      <c r="G2076">
        <v>90155.32</v>
      </c>
      <c r="H2076">
        <v>88679.5</v>
      </c>
      <c r="I2076">
        <v>88995.08</v>
      </c>
      <c r="J2076" s="5"/>
      <c r="L2076" s="80">
        <v>42338</v>
      </c>
      <c r="M2076" s="28">
        <v>6272.86</v>
      </c>
      <c r="N2076" s="28">
        <v>6311.07</v>
      </c>
      <c r="O2076" s="28">
        <v>6161.41</v>
      </c>
      <c r="P2076" s="81">
        <v>6219.53</v>
      </c>
    </row>
    <row r="2077" spans="5:16" x14ac:dyDescent="0.25">
      <c r="E2077" s="78">
        <v>42300</v>
      </c>
      <c r="F2077">
        <v>90591.57</v>
      </c>
      <c r="G2077">
        <v>92011.71</v>
      </c>
      <c r="H2077">
        <v>89097.18</v>
      </c>
      <c r="I2077">
        <v>89282.82</v>
      </c>
      <c r="J2077" s="5"/>
      <c r="L2077" s="80">
        <v>42335</v>
      </c>
      <c r="M2077" s="28">
        <v>6036.82</v>
      </c>
      <c r="N2077" s="28">
        <v>6181.32</v>
      </c>
      <c r="O2077" s="28">
        <v>5970.19</v>
      </c>
      <c r="P2077" s="81">
        <v>6181.32</v>
      </c>
    </row>
    <row r="2078" spans="5:16" x14ac:dyDescent="0.25">
      <c r="E2078" s="78">
        <v>42299</v>
      </c>
      <c r="F2078">
        <v>88503.14</v>
      </c>
      <c r="G2078">
        <v>90294.55</v>
      </c>
      <c r="H2078">
        <v>88336.07</v>
      </c>
      <c r="I2078">
        <v>90257.42</v>
      </c>
      <c r="J2078" s="5"/>
      <c r="L2078" s="80">
        <v>42334</v>
      </c>
      <c r="M2078" s="28">
        <v>6029.59</v>
      </c>
      <c r="N2078" s="28">
        <v>6056.89</v>
      </c>
      <c r="O2078" s="28">
        <v>5999.89</v>
      </c>
      <c r="P2078" s="81">
        <v>6018.35</v>
      </c>
    </row>
    <row r="2079" spans="5:16" x14ac:dyDescent="0.25">
      <c r="E2079" s="78">
        <v>42298</v>
      </c>
      <c r="F2079">
        <v>88419.6</v>
      </c>
      <c r="G2079">
        <v>88902.26</v>
      </c>
      <c r="H2079">
        <v>87723.46</v>
      </c>
      <c r="I2079">
        <v>88085.45</v>
      </c>
      <c r="J2079" s="5"/>
      <c r="L2079" s="80">
        <v>42333</v>
      </c>
      <c r="M2079" s="28">
        <v>6023.97</v>
      </c>
      <c r="N2079" s="28">
        <v>6117.09</v>
      </c>
      <c r="O2079" s="28">
        <v>5996.68</v>
      </c>
      <c r="P2079" s="81">
        <v>6017.55</v>
      </c>
    </row>
    <row r="2080" spans="5:16" x14ac:dyDescent="0.25">
      <c r="E2080" s="78">
        <v>42297</v>
      </c>
      <c r="F2080">
        <v>89004.36</v>
      </c>
      <c r="G2080">
        <v>89886.15</v>
      </c>
      <c r="H2080">
        <v>87704.89</v>
      </c>
      <c r="I2080">
        <v>88419.6</v>
      </c>
      <c r="J2080" s="5"/>
      <c r="L2080" s="80">
        <v>42332</v>
      </c>
      <c r="M2080" s="28">
        <v>5999.89</v>
      </c>
      <c r="N2080" s="28">
        <v>6020.76</v>
      </c>
      <c r="O2080" s="28">
        <v>5937.27</v>
      </c>
      <c r="P2080" s="81">
        <v>5945.3</v>
      </c>
    </row>
    <row r="2081" spans="5:16" x14ac:dyDescent="0.25">
      <c r="E2081" s="78">
        <v>42296</v>
      </c>
      <c r="F2081">
        <v>88828.01</v>
      </c>
      <c r="G2081">
        <v>89626.25</v>
      </c>
      <c r="H2081">
        <v>88094.74</v>
      </c>
      <c r="I2081">
        <v>89292.1</v>
      </c>
      <c r="J2081" s="5"/>
      <c r="L2081" s="80">
        <v>42331</v>
      </c>
      <c r="M2081" s="28">
        <v>5987.05</v>
      </c>
      <c r="N2081" s="28">
        <v>6019.16</v>
      </c>
      <c r="O2081" s="28">
        <v>5962.96</v>
      </c>
      <c r="P2081" s="81">
        <v>6007.92</v>
      </c>
    </row>
    <row r="2082" spans="5:16" x14ac:dyDescent="0.25">
      <c r="E2082" s="78">
        <v>42293</v>
      </c>
      <c r="F2082">
        <v>88828.01</v>
      </c>
      <c r="G2082">
        <v>89988.25</v>
      </c>
      <c r="H2082">
        <v>87556.38</v>
      </c>
      <c r="I2082">
        <v>88326.78</v>
      </c>
      <c r="J2082" s="5"/>
      <c r="L2082" s="80">
        <v>42327</v>
      </c>
      <c r="M2082" s="28">
        <v>6035.21</v>
      </c>
      <c r="N2082" s="28">
        <v>6058.49</v>
      </c>
      <c r="O2082" s="28">
        <v>5983.03</v>
      </c>
      <c r="P2082" s="81">
        <v>5989.45</v>
      </c>
    </row>
    <row r="2083" spans="5:16" x14ac:dyDescent="0.25">
      <c r="E2083" s="78">
        <v>42292</v>
      </c>
      <c r="F2083">
        <v>88642.37</v>
      </c>
      <c r="G2083">
        <v>89134.31</v>
      </c>
      <c r="H2083">
        <v>87315.05</v>
      </c>
      <c r="I2083">
        <v>88855.85</v>
      </c>
      <c r="J2083" s="5"/>
      <c r="L2083" s="80">
        <v>42326</v>
      </c>
      <c r="M2083" s="28">
        <v>6137.97</v>
      </c>
      <c r="N2083" s="28">
        <v>6144.39</v>
      </c>
      <c r="O2083" s="28">
        <v>6065.72</v>
      </c>
      <c r="P2083" s="81">
        <v>6068.93</v>
      </c>
    </row>
    <row r="2084" spans="5:16" x14ac:dyDescent="0.25">
      <c r="E2084" s="78">
        <v>42291</v>
      </c>
      <c r="F2084">
        <v>89663.38</v>
      </c>
      <c r="G2084">
        <v>90071.78</v>
      </c>
      <c r="H2084">
        <v>87927.66</v>
      </c>
      <c r="I2084">
        <v>88076.17</v>
      </c>
      <c r="J2084" s="5"/>
      <c r="L2084" s="80">
        <v>42325</v>
      </c>
      <c r="M2084" s="28">
        <v>6150.01</v>
      </c>
      <c r="N2084" s="28">
        <v>6167.67</v>
      </c>
      <c r="O2084" s="28">
        <v>6106.66</v>
      </c>
      <c r="P2084" s="81">
        <v>6148.4</v>
      </c>
    </row>
    <row r="2085" spans="5:16" x14ac:dyDescent="0.25">
      <c r="E2085" s="78">
        <v>42290</v>
      </c>
      <c r="F2085">
        <v>92337.85</v>
      </c>
      <c r="G2085">
        <v>92413.61</v>
      </c>
      <c r="H2085">
        <v>89259.92</v>
      </c>
      <c r="I2085">
        <v>89477.74</v>
      </c>
      <c r="J2085" s="5"/>
      <c r="L2085" s="80">
        <v>42324</v>
      </c>
      <c r="M2085" s="28">
        <v>6202.19</v>
      </c>
      <c r="N2085" s="28">
        <v>6228.68</v>
      </c>
      <c r="O2085" s="28">
        <v>6151.61</v>
      </c>
      <c r="P2085" s="81">
        <v>6162.05</v>
      </c>
    </row>
    <row r="2086" spans="5:16" x14ac:dyDescent="0.25">
      <c r="E2086" s="78">
        <v>42286</v>
      </c>
      <c r="F2086">
        <v>93474.31</v>
      </c>
      <c r="G2086">
        <v>94156.19</v>
      </c>
      <c r="H2086">
        <v>92205.26</v>
      </c>
      <c r="I2086">
        <v>93644.78</v>
      </c>
      <c r="J2086" s="5"/>
      <c r="L2086" s="80">
        <v>42321</v>
      </c>
      <c r="M2086" s="28">
        <v>6109.07</v>
      </c>
      <c r="N2086" s="28">
        <v>6213.43</v>
      </c>
      <c r="O2086" s="28">
        <v>6089.8</v>
      </c>
      <c r="P2086" s="81">
        <v>6207.81</v>
      </c>
    </row>
    <row r="2087" spans="5:16" x14ac:dyDescent="0.25">
      <c r="E2087" s="78">
        <v>42285</v>
      </c>
      <c r="F2087">
        <v>91996.91</v>
      </c>
      <c r="G2087">
        <v>93417.49</v>
      </c>
      <c r="H2087">
        <v>91949.55</v>
      </c>
      <c r="I2087">
        <v>92868.2</v>
      </c>
      <c r="J2087" s="5"/>
      <c r="L2087" s="80">
        <v>42320</v>
      </c>
      <c r="M2087" s="28">
        <v>6056.08</v>
      </c>
      <c r="N2087" s="28">
        <v>6178.1</v>
      </c>
      <c r="O2087" s="28">
        <v>6041.63</v>
      </c>
      <c r="P2087" s="81">
        <v>6092.21</v>
      </c>
    </row>
    <row r="2088" spans="5:16" x14ac:dyDescent="0.25">
      <c r="E2088" s="78">
        <v>42284</v>
      </c>
      <c r="F2088">
        <v>90993.03</v>
      </c>
      <c r="G2088">
        <v>93559.55</v>
      </c>
      <c r="H2088">
        <v>90936.21</v>
      </c>
      <c r="I2088">
        <v>92536.73</v>
      </c>
      <c r="J2088" s="5"/>
      <c r="L2088" s="80">
        <v>42319</v>
      </c>
      <c r="M2088" s="28">
        <v>6056.89</v>
      </c>
      <c r="N2088" s="28">
        <v>6117.09</v>
      </c>
      <c r="O2088" s="28">
        <v>5987.05</v>
      </c>
      <c r="P2088" s="81">
        <v>6076.96</v>
      </c>
    </row>
    <row r="2089" spans="5:16" x14ac:dyDescent="0.25">
      <c r="E2089" s="78">
        <v>42283</v>
      </c>
      <c r="F2089">
        <v>89875.5</v>
      </c>
      <c r="G2089">
        <v>91258.2</v>
      </c>
      <c r="H2089">
        <v>89875.5</v>
      </c>
      <c r="I2089">
        <v>90045.97</v>
      </c>
      <c r="J2089" s="5"/>
      <c r="L2089" s="80">
        <v>42318</v>
      </c>
      <c r="M2089" s="28">
        <v>6141.18</v>
      </c>
      <c r="N2089" s="28">
        <v>6176.5</v>
      </c>
      <c r="O2089" s="28">
        <v>6032.8</v>
      </c>
      <c r="P2089" s="81">
        <v>6052.87</v>
      </c>
    </row>
    <row r="2090" spans="5:16" x14ac:dyDescent="0.25">
      <c r="E2090" s="78">
        <v>42282</v>
      </c>
      <c r="F2090">
        <v>89970.21</v>
      </c>
      <c r="G2090">
        <v>91201.38</v>
      </c>
      <c r="H2090">
        <v>89828.15</v>
      </c>
      <c r="I2090">
        <v>90273.27</v>
      </c>
      <c r="J2090" s="5"/>
      <c r="L2090" s="80">
        <v>42317</v>
      </c>
      <c r="M2090" s="28">
        <v>6105.86</v>
      </c>
      <c r="N2090" s="28">
        <v>6149.21</v>
      </c>
      <c r="O2090" s="28">
        <v>6093.01</v>
      </c>
      <c r="P2090" s="81">
        <v>6136.36</v>
      </c>
    </row>
    <row r="2091" spans="5:16" x14ac:dyDescent="0.25">
      <c r="E2091" s="78">
        <v>42279</v>
      </c>
      <c r="F2091">
        <v>86750.22</v>
      </c>
      <c r="G2091">
        <v>89723.98</v>
      </c>
      <c r="H2091">
        <v>85386.46</v>
      </c>
      <c r="I2091">
        <v>89686.09</v>
      </c>
      <c r="J2091" s="5"/>
      <c r="L2091" s="80">
        <v>42314</v>
      </c>
      <c r="M2091" s="28">
        <v>6129.94</v>
      </c>
      <c r="N2091" s="28">
        <v>6211.82</v>
      </c>
      <c r="O2091" s="28">
        <v>6068.13</v>
      </c>
      <c r="P2091" s="81">
        <v>6101.04</v>
      </c>
    </row>
    <row r="2092" spans="5:16" x14ac:dyDescent="0.25">
      <c r="E2092" s="78">
        <v>42278</v>
      </c>
      <c r="F2092">
        <v>85339.11</v>
      </c>
      <c r="G2092">
        <v>86608.17</v>
      </c>
      <c r="H2092">
        <v>85007.64</v>
      </c>
      <c r="I2092">
        <v>86608.17</v>
      </c>
      <c r="J2092" s="5"/>
      <c r="L2092" s="80">
        <v>42313</v>
      </c>
      <c r="M2092" s="28">
        <v>6155.63</v>
      </c>
      <c r="N2092" s="28">
        <v>6172.49</v>
      </c>
      <c r="O2092" s="28">
        <v>6092.21</v>
      </c>
      <c r="P2092" s="81">
        <v>6117.09</v>
      </c>
    </row>
    <row r="2093" spans="5:16" x14ac:dyDescent="0.25">
      <c r="E2093" s="78">
        <v>42277</v>
      </c>
      <c r="F2093">
        <v>85803.17</v>
      </c>
      <c r="G2093">
        <v>86456.639999999999</v>
      </c>
      <c r="H2093">
        <v>84335.23</v>
      </c>
      <c r="I2093">
        <v>85481.17</v>
      </c>
      <c r="J2093" s="5"/>
      <c r="L2093" s="80">
        <v>42312</v>
      </c>
      <c r="M2093" s="28">
        <v>6106.66</v>
      </c>
      <c r="N2093" s="28">
        <v>6176.5</v>
      </c>
      <c r="O2093" s="28">
        <v>6064.91</v>
      </c>
      <c r="P2093" s="81">
        <v>6148.4</v>
      </c>
    </row>
    <row r="2094" spans="5:16" x14ac:dyDescent="0.25">
      <c r="E2094" s="78">
        <v>42276</v>
      </c>
      <c r="F2094">
        <v>84733</v>
      </c>
      <c r="G2094">
        <v>84733</v>
      </c>
      <c r="H2094">
        <v>83577.59</v>
      </c>
      <c r="I2094">
        <v>83909.06</v>
      </c>
      <c r="J2094" s="5"/>
      <c r="L2094" s="80">
        <v>42311</v>
      </c>
      <c r="M2094" s="28">
        <v>6227.88</v>
      </c>
      <c r="N2094" s="28">
        <v>6245.54</v>
      </c>
      <c r="O2094" s="28">
        <v>6060.9</v>
      </c>
      <c r="P2094" s="81">
        <v>6102.64</v>
      </c>
    </row>
    <row r="2095" spans="5:16" x14ac:dyDescent="0.25">
      <c r="E2095" s="78">
        <v>42275</v>
      </c>
      <c r="F2095">
        <v>84268.94</v>
      </c>
      <c r="G2095">
        <v>84572</v>
      </c>
      <c r="H2095">
        <v>83236.649999999994</v>
      </c>
      <c r="I2095">
        <v>83587.06</v>
      </c>
      <c r="J2095" s="5"/>
      <c r="L2095" s="80">
        <v>42307</v>
      </c>
      <c r="M2095" s="28">
        <v>6205.4</v>
      </c>
      <c r="N2095" s="28">
        <v>6303.34</v>
      </c>
      <c r="O2095" s="28">
        <v>6197.37</v>
      </c>
      <c r="P2095" s="81">
        <v>6248.75</v>
      </c>
    </row>
    <row r="2096" spans="5:16" x14ac:dyDescent="0.25">
      <c r="E2096" s="78">
        <v>42272</v>
      </c>
      <c r="F2096">
        <v>87697.279999999999</v>
      </c>
      <c r="G2096">
        <v>87697.279999999999</v>
      </c>
      <c r="H2096">
        <v>84742.47</v>
      </c>
      <c r="I2096">
        <v>84742.47</v>
      </c>
      <c r="J2096" s="5"/>
      <c r="L2096" s="80">
        <v>42306</v>
      </c>
      <c r="M2096" s="28">
        <v>6342.77</v>
      </c>
      <c r="N2096" s="28">
        <v>6408.36</v>
      </c>
      <c r="O2096" s="28">
        <v>6232.64</v>
      </c>
      <c r="P2096" s="81">
        <v>6238.31</v>
      </c>
    </row>
    <row r="2097" spans="5:16" x14ac:dyDescent="0.25">
      <c r="E2097" s="78">
        <v>42271</v>
      </c>
      <c r="F2097">
        <v>84704.59</v>
      </c>
      <c r="G2097">
        <v>86835.46</v>
      </c>
      <c r="H2097">
        <v>83596.53</v>
      </c>
      <c r="I2097">
        <v>86466.11</v>
      </c>
      <c r="J2097" s="5"/>
      <c r="L2097" s="80">
        <v>42305</v>
      </c>
      <c r="M2097" s="28">
        <v>6288.52</v>
      </c>
      <c r="N2097" s="28">
        <v>6380.83</v>
      </c>
      <c r="O2097" s="28">
        <v>6249.65</v>
      </c>
      <c r="P2097" s="81">
        <v>6330.62</v>
      </c>
    </row>
    <row r="2098" spans="5:16" x14ac:dyDescent="0.25">
      <c r="E2098" s="78">
        <v>42270</v>
      </c>
      <c r="F2098">
        <v>88615.92</v>
      </c>
      <c r="G2098">
        <v>88805.33</v>
      </c>
      <c r="H2098">
        <v>85708.46</v>
      </c>
      <c r="I2098">
        <v>85897.87</v>
      </c>
      <c r="J2098" s="5"/>
      <c r="L2098" s="80">
        <v>42304</v>
      </c>
      <c r="M2098" s="28">
        <v>6367.87</v>
      </c>
      <c r="N2098" s="28">
        <v>6375.97</v>
      </c>
      <c r="O2098" s="28">
        <v>6302.28</v>
      </c>
      <c r="P2098" s="81">
        <v>6310.38</v>
      </c>
    </row>
    <row r="2099" spans="5:16" x14ac:dyDescent="0.25">
      <c r="E2099" s="78">
        <v>42269</v>
      </c>
      <c r="F2099">
        <v>87943.51</v>
      </c>
      <c r="G2099">
        <v>88625.39</v>
      </c>
      <c r="H2099">
        <v>86219.87</v>
      </c>
      <c r="I2099">
        <v>88104.51</v>
      </c>
      <c r="J2099" s="5"/>
      <c r="L2099" s="80">
        <v>42303</v>
      </c>
      <c r="M2099" s="28">
        <v>6274.75</v>
      </c>
      <c r="N2099" s="28">
        <v>6367.06</v>
      </c>
      <c r="O2099" s="28">
        <v>6207.54</v>
      </c>
      <c r="P2099" s="81">
        <v>6342.77</v>
      </c>
    </row>
    <row r="2100" spans="5:16" x14ac:dyDescent="0.25">
      <c r="E2100" s="78">
        <v>42268</v>
      </c>
      <c r="F2100">
        <v>90349.03</v>
      </c>
      <c r="G2100">
        <v>90585.8</v>
      </c>
      <c r="H2100">
        <v>88417.04</v>
      </c>
      <c r="I2100">
        <v>89117.86</v>
      </c>
      <c r="J2100" s="5"/>
      <c r="L2100" s="80">
        <v>42300</v>
      </c>
      <c r="M2100" s="28">
        <v>6351.68</v>
      </c>
      <c r="N2100" s="28">
        <v>6379.21</v>
      </c>
      <c r="O2100" s="28">
        <v>6277.18</v>
      </c>
      <c r="P2100" s="81">
        <v>6301.47</v>
      </c>
    </row>
    <row r="2101" spans="5:16" x14ac:dyDescent="0.25">
      <c r="E2101" s="78">
        <v>42265</v>
      </c>
      <c r="F2101">
        <v>91845.38</v>
      </c>
      <c r="G2101">
        <v>92129.5</v>
      </c>
      <c r="H2101">
        <v>89373.57</v>
      </c>
      <c r="I2101">
        <v>89686.09</v>
      </c>
      <c r="J2101" s="5"/>
      <c r="L2101" s="80">
        <v>42299</v>
      </c>
      <c r="M2101" s="28">
        <v>6381.64</v>
      </c>
      <c r="N2101" s="28">
        <v>6439.13</v>
      </c>
      <c r="O2101" s="28">
        <v>6342.77</v>
      </c>
      <c r="P2101" s="81">
        <v>6348.44</v>
      </c>
    </row>
    <row r="2102" spans="5:16" x14ac:dyDescent="0.25">
      <c r="E2102" s="78">
        <v>42264</v>
      </c>
      <c r="F2102">
        <v>91816.97</v>
      </c>
      <c r="G2102">
        <v>94307.72</v>
      </c>
      <c r="H2102">
        <v>91315.03</v>
      </c>
      <c r="I2102">
        <v>92754.55</v>
      </c>
      <c r="J2102" s="5"/>
      <c r="L2102" s="80">
        <v>42298</v>
      </c>
      <c r="M2102" s="28">
        <v>6404.31</v>
      </c>
      <c r="N2102" s="28">
        <v>6443.18</v>
      </c>
      <c r="O2102" s="28">
        <v>6367.87</v>
      </c>
      <c r="P2102" s="81">
        <v>6404.31</v>
      </c>
    </row>
    <row r="2103" spans="5:16" x14ac:dyDescent="0.25">
      <c r="E2103" s="78">
        <v>42263</v>
      </c>
      <c r="F2103">
        <v>90547.91</v>
      </c>
      <c r="G2103">
        <v>93038.67</v>
      </c>
      <c r="H2103">
        <v>90453.21</v>
      </c>
      <c r="I2103">
        <v>92432.55</v>
      </c>
      <c r="J2103" s="5"/>
      <c r="L2103" s="80">
        <v>42297</v>
      </c>
      <c r="M2103" s="28">
        <v>6316.05</v>
      </c>
      <c r="N2103" s="28">
        <v>6367.87</v>
      </c>
      <c r="O2103" s="28">
        <v>6256.94</v>
      </c>
      <c r="P2103" s="81">
        <v>6352.49</v>
      </c>
    </row>
    <row r="2104" spans="5:16" x14ac:dyDescent="0.25">
      <c r="E2104" s="78">
        <v>42262</v>
      </c>
      <c r="F2104">
        <v>91305.56</v>
      </c>
      <c r="G2104">
        <v>91390.79</v>
      </c>
      <c r="H2104">
        <v>89222.04</v>
      </c>
      <c r="I2104">
        <v>90339.56</v>
      </c>
      <c r="J2104" s="5"/>
      <c r="L2104" s="80">
        <v>42296</v>
      </c>
      <c r="M2104" s="28">
        <v>6314.43</v>
      </c>
      <c r="N2104" s="28">
        <v>6386.5</v>
      </c>
      <c r="O2104" s="28">
        <v>6283.66</v>
      </c>
      <c r="P2104" s="81">
        <v>6324.96</v>
      </c>
    </row>
    <row r="2105" spans="5:16" x14ac:dyDescent="0.25">
      <c r="E2105" s="78">
        <v>42261</v>
      </c>
      <c r="F2105">
        <v>88739.04</v>
      </c>
      <c r="G2105">
        <v>92669.32</v>
      </c>
      <c r="H2105">
        <v>88284.45</v>
      </c>
      <c r="I2105">
        <v>91769.61</v>
      </c>
      <c r="J2105" s="5"/>
      <c r="L2105" s="80">
        <v>42293</v>
      </c>
      <c r="M2105" s="28">
        <v>6271.51</v>
      </c>
      <c r="N2105" s="28">
        <v>6436.7</v>
      </c>
      <c r="O2105" s="28">
        <v>6203.49</v>
      </c>
      <c r="P2105" s="81">
        <v>6376.78</v>
      </c>
    </row>
    <row r="2106" spans="5:16" x14ac:dyDescent="0.25">
      <c r="E2106" s="78">
        <v>42258</v>
      </c>
      <c r="F2106">
        <v>88644.33</v>
      </c>
      <c r="G2106">
        <v>89420.92</v>
      </c>
      <c r="H2106">
        <v>88161.34</v>
      </c>
      <c r="I2106">
        <v>88966.33</v>
      </c>
      <c r="J2106" s="5"/>
      <c r="L2106" s="80">
        <v>42292</v>
      </c>
      <c r="M2106" s="28">
        <v>6165.44</v>
      </c>
      <c r="N2106" s="28">
        <v>6313.62</v>
      </c>
      <c r="O2106" s="28">
        <v>6156.53</v>
      </c>
      <c r="P2106" s="81">
        <v>6197.83</v>
      </c>
    </row>
    <row r="2107" spans="5:16" x14ac:dyDescent="0.25">
      <c r="E2107" s="78">
        <v>42257</v>
      </c>
      <c r="F2107">
        <v>86181.99</v>
      </c>
      <c r="G2107">
        <v>89581.92</v>
      </c>
      <c r="H2107">
        <v>85916.82</v>
      </c>
      <c r="I2107">
        <v>89259.92</v>
      </c>
      <c r="J2107" s="5"/>
      <c r="L2107" s="80">
        <v>42291</v>
      </c>
      <c r="M2107" s="28">
        <v>6316.05</v>
      </c>
      <c r="N2107" s="28">
        <v>6344.39</v>
      </c>
      <c r="O2107" s="28">
        <v>6204.3</v>
      </c>
      <c r="P2107" s="81">
        <v>6214.83</v>
      </c>
    </row>
    <row r="2108" spans="5:16" x14ac:dyDescent="0.25">
      <c r="E2108" s="78">
        <v>42256</v>
      </c>
      <c r="F2108">
        <v>90917.26</v>
      </c>
      <c r="G2108">
        <v>91589.67</v>
      </c>
      <c r="H2108">
        <v>88966.33</v>
      </c>
      <c r="I2108">
        <v>89591.39</v>
      </c>
      <c r="J2108" s="5"/>
      <c r="L2108" s="80">
        <v>42290</v>
      </c>
      <c r="M2108" s="28">
        <v>6235.07</v>
      </c>
      <c r="N2108" s="28">
        <v>6357.35</v>
      </c>
      <c r="O2108" s="28">
        <v>6177.58</v>
      </c>
      <c r="P2108" s="81">
        <v>6346.82</v>
      </c>
    </row>
    <row r="2109" spans="5:16" x14ac:dyDescent="0.25">
      <c r="E2109" s="78">
        <v>42255</v>
      </c>
      <c r="F2109">
        <v>89032.63</v>
      </c>
      <c r="G2109">
        <v>90614.21</v>
      </c>
      <c r="H2109">
        <v>89032.63</v>
      </c>
      <c r="I2109">
        <v>89420.92</v>
      </c>
      <c r="J2109" s="5"/>
      <c r="L2109" s="80">
        <v>42286</v>
      </c>
      <c r="M2109" s="28">
        <v>6144.38</v>
      </c>
      <c r="N2109" s="28">
        <v>6188.11</v>
      </c>
      <c r="O2109" s="28">
        <v>6074.74</v>
      </c>
      <c r="P2109" s="81">
        <v>6144.38</v>
      </c>
    </row>
    <row r="2110" spans="5:16" x14ac:dyDescent="0.25">
      <c r="E2110" s="78">
        <v>42251</v>
      </c>
      <c r="F2110">
        <v>89259.92</v>
      </c>
      <c r="G2110">
        <v>90538.44</v>
      </c>
      <c r="H2110">
        <v>88540.160000000003</v>
      </c>
      <c r="I2110">
        <v>88994.74</v>
      </c>
      <c r="J2110" s="5"/>
      <c r="L2110" s="80">
        <v>42285</v>
      </c>
      <c r="M2110" s="28">
        <v>6373.54</v>
      </c>
      <c r="N2110" s="28">
        <v>6377.59</v>
      </c>
      <c r="O2110" s="28">
        <v>6165.44</v>
      </c>
      <c r="P2110" s="81">
        <v>6175.96</v>
      </c>
    </row>
    <row r="2111" spans="5:16" x14ac:dyDescent="0.25">
      <c r="E2111" s="78">
        <v>42250</v>
      </c>
      <c r="F2111">
        <v>89326.21</v>
      </c>
      <c r="G2111">
        <v>91087.73</v>
      </c>
      <c r="H2111">
        <v>88549.63</v>
      </c>
      <c r="I2111">
        <v>90604.74</v>
      </c>
      <c r="J2111" s="5"/>
      <c r="L2111" s="80">
        <v>42284</v>
      </c>
      <c r="M2111" s="28">
        <v>6267.46</v>
      </c>
      <c r="N2111" s="28">
        <v>6354.92</v>
      </c>
      <c r="O2111" s="28">
        <v>6184.06</v>
      </c>
      <c r="P2111" s="81">
        <v>6341.96</v>
      </c>
    </row>
    <row r="2112" spans="5:16" x14ac:dyDescent="0.25">
      <c r="E2112" s="78">
        <v>42249</v>
      </c>
      <c r="F2112">
        <v>87659.4</v>
      </c>
      <c r="G2112">
        <v>89487.21</v>
      </c>
      <c r="H2112">
        <v>86485.05</v>
      </c>
      <c r="I2112">
        <v>89184.15</v>
      </c>
      <c r="J2112" s="5"/>
      <c r="L2112" s="80">
        <v>42283</v>
      </c>
      <c r="M2112" s="28">
        <v>6421.32</v>
      </c>
      <c r="N2112" s="28">
        <v>6437.51</v>
      </c>
      <c r="O2112" s="28">
        <v>6248.84</v>
      </c>
      <c r="P2112" s="81">
        <v>6295</v>
      </c>
    </row>
    <row r="2113" spans="5:16" x14ac:dyDescent="0.25">
      <c r="E2113" s="78">
        <v>42248</v>
      </c>
      <c r="F2113">
        <v>87129.05</v>
      </c>
      <c r="G2113">
        <v>88161.34</v>
      </c>
      <c r="H2113">
        <v>86456.639999999999</v>
      </c>
      <c r="I2113">
        <v>87299.520000000004</v>
      </c>
      <c r="J2113" s="5"/>
      <c r="L2113" s="80">
        <v>42282</v>
      </c>
      <c r="M2113" s="28">
        <v>6408.36</v>
      </c>
      <c r="N2113" s="28">
        <v>6455.33</v>
      </c>
      <c r="O2113" s="28">
        <v>6354.11</v>
      </c>
      <c r="P2113" s="81">
        <v>6392.17</v>
      </c>
    </row>
    <row r="2114" spans="5:16" x14ac:dyDescent="0.25">
      <c r="E2114" s="78">
        <v>42247</v>
      </c>
      <c r="F2114">
        <v>89231.51</v>
      </c>
      <c r="G2114">
        <v>89591.39</v>
      </c>
      <c r="H2114">
        <v>87346.87</v>
      </c>
      <c r="I2114">
        <v>88814.8</v>
      </c>
      <c r="J2114" s="5"/>
      <c r="L2114" s="80">
        <v>42279</v>
      </c>
      <c r="M2114" s="28">
        <v>6516.06</v>
      </c>
      <c r="N2114" s="28">
        <v>6611.61</v>
      </c>
      <c r="O2114" s="28">
        <v>6421.32</v>
      </c>
      <c r="P2114" s="81">
        <v>6437.51</v>
      </c>
    </row>
    <row r="2115" spans="5:16" x14ac:dyDescent="0.25">
      <c r="E2115" s="78">
        <v>42244</v>
      </c>
      <c r="F2115">
        <v>91068.79</v>
      </c>
      <c r="G2115">
        <v>91845.38</v>
      </c>
      <c r="H2115">
        <v>89780.800000000003</v>
      </c>
      <c r="I2115">
        <v>90538.44</v>
      </c>
      <c r="J2115" s="5"/>
      <c r="L2115" s="80">
        <v>42278</v>
      </c>
      <c r="M2115" s="28">
        <v>6448.04</v>
      </c>
      <c r="N2115" s="28">
        <v>6574.36</v>
      </c>
      <c r="O2115" s="28">
        <v>6438.32</v>
      </c>
      <c r="P2115" s="81">
        <v>6554.92</v>
      </c>
    </row>
    <row r="2116" spans="5:16" x14ac:dyDescent="0.25">
      <c r="E2116" s="78">
        <v>42243</v>
      </c>
      <c r="F2116">
        <v>88928.45</v>
      </c>
      <c r="G2116">
        <v>92205.26</v>
      </c>
      <c r="H2116">
        <v>88805.33</v>
      </c>
      <c r="I2116">
        <v>91996.91</v>
      </c>
      <c r="J2116" s="5"/>
      <c r="L2116" s="80">
        <v>42277</v>
      </c>
      <c r="M2116" s="28">
        <v>6542.78</v>
      </c>
      <c r="N2116" s="28">
        <v>6595.41</v>
      </c>
      <c r="O2116" s="28">
        <v>6420.51</v>
      </c>
      <c r="P2116" s="81">
        <v>6467.47</v>
      </c>
    </row>
    <row r="2117" spans="5:16" x14ac:dyDescent="0.25">
      <c r="E2117" s="78">
        <v>42242</v>
      </c>
      <c r="F2117">
        <v>85698.99</v>
      </c>
      <c r="G2117">
        <v>88786.39</v>
      </c>
      <c r="H2117">
        <v>85490.64</v>
      </c>
      <c r="I2117">
        <v>88634.86</v>
      </c>
      <c r="J2117" s="5"/>
      <c r="L2117" s="80">
        <v>42276</v>
      </c>
      <c r="M2117" s="28">
        <v>6699.52</v>
      </c>
      <c r="N2117" s="28">
        <v>6804.28</v>
      </c>
      <c r="O2117" s="28">
        <v>6571.85</v>
      </c>
      <c r="P2117" s="81">
        <v>6656.14</v>
      </c>
    </row>
    <row r="2118" spans="5:16" x14ac:dyDescent="0.25">
      <c r="E2118" s="78">
        <v>42241</v>
      </c>
      <c r="F2118">
        <v>88076.1</v>
      </c>
      <c r="G2118">
        <v>88350.75</v>
      </c>
      <c r="H2118">
        <v>84666.7</v>
      </c>
      <c r="I2118">
        <v>84666.7</v>
      </c>
      <c r="J2118" s="5"/>
      <c r="L2118" s="80">
        <v>42275</v>
      </c>
      <c r="M2118" s="28">
        <v>6552.21</v>
      </c>
      <c r="N2118" s="28">
        <v>6760.08</v>
      </c>
      <c r="O2118" s="28">
        <v>6525.2</v>
      </c>
      <c r="P2118" s="81">
        <v>6743.71</v>
      </c>
    </row>
    <row r="2119" spans="5:16" x14ac:dyDescent="0.25">
      <c r="E2119" s="78">
        <v>42240</v>
      </c>
      <c r="F2119">
        <v>83530.240000000005</v>
      </c>
      <c r="G2119">
        <v>87034.34</v>
      </c>
      <c r="H2119">
        <v>81853.95</v>
      </c>
      <c r="I2119">
        <v>85746.35</v>
      </c>
      <c r="J2119" s="5"/>
      <c r="L2119" s="80">
        <v>42272</v>
      </c>
      <c r="M2119" s="28">
        <v>6408.16</v>
      </c>
      <c r="N2119" s="28">
        <v>6571.85</v>
      </c>
      <c r="O2119" s="28">
        <v>6367.24</v>
      </c>
      <c r="P2119" s="81">
        <v>6522.74</v>
      </c>
    </row>
    <row r="2120" spans="5:16" x14ac:dyDescent="0.25">
      <c r="E2120" s="78">
        <v>42237</v>
      </c>
      <c r="F2120">
        <v>88644.33</v>
      </c>
      <c r="G2120">
        <v>88994.74</v>
      </c>
      <c r="H2120">
        <v>87261.63</v>
      </c>
      <c r="I2120">
        <v>87261.63</v>
      </c>
      <c r="J2120" s="5"/>
      <c r="L2120" s="80">
        <v>42271</v>
      </c>
      <c r="M2120" s="28">
        <v>6909.85</v>
      </c>
      <c r="N2120" s="28">
        <v>6968.78</v>
      </c>
      <c r="O2120" s="28">
        <v>6459.72</v>
      </c>
      <c r="P2120" s="81">
        <v>6459.72</v>
      </c>
    </row>
    <row r="2121" spans="5:16" x14ac:dyDescent="0.25">
      <c r="E2121" s="78">
        <v>42236</v>
      </c>
      <c r="F2121">
        <v>88663.27</v>
      </c>
      <c r="G2121">
        <v>90112.27</v>
      </c>
      <c r="H2121">
        <v>88132.92</v>
      </c>
      <c r="I2121">
        <v>89335.679999999993</v>
      </c>
      <c r="J2121" s="5"/>
      <c r="L2121" s="80">
        <v>42270</v>
      </c>
      <c r="M2121" s="28">
        <v>6607.04</v>
      </c>
      <c r="N2121" s="28">
        <v>6861.56</v>
      </c>
      <c r="O2121" s="28">
        <v>6589.85</v>
      </c>
      <c r="P2121" s="81">
        <v>6858.29</v>
      </c>
    </row>
    <row r="2122" spans="5:16" x14ac:dyDescent="0.25">
      <c r="E2122" s="78">
        <v>42235</v>
      </c>
      <c r="F2122">
        <v>90917.26</v>
      </c>
      <c r="G2122">
        <v>90964.62</v>
      </c>
      <c r="H2122">
        <v>88492.800000000003</v>
      </c>
      <c r="I2122">
        <v>89619.8</v>
      </c>
      <c r="J2122" s="5"/>
      <c r="L2122" s="80">
        <v>42269</v>
      </c>
      <c r="M2122" s="28">
        <v>6588.22</v>
      </c>
      <c r="N2122" s="28">
        <v>6676.6</v>
      </c>
      <c r="O2122" s="28">
        <v>6578.39</v>
      </c>
      <c r="P2122" s="81">
        <v>6647.14</v>
      </c>
    </row>
    <row r="2123" spans="5:16" x14ac:dyDescent="0.25">
      <c r="E2123" s="78">
        <v>42234</v>
      </c>
      <c r="F2123">
        <v>90917.26</v>
      </c>
      <c r="G2123">
        <v>92754.55</v>
      </c>
      <c r="H2123">
        <v>89856.56</v>
      </c>
      <c r="I2123">
        <v>91154.03</v>
      </c>
      <c r="J2123" s="5"/>
      <c r="L2123" s="80">
        <v>42268</v>
      </c>
      <c r="M2123" s="28">
        <v>6454</v>
      </c>
      <c r="N2123" s="28">
        <v>6567.76</v>
      </c>
      <c r="O2123" s="28">
        <v>6451.54</v>
      </c>
      <c r="P2123" s="81">
        <v>6547.29</v>
      </c>
    </row>
    <row r="2124" spans="5:16" x14ac:dyDescent="0.25">
      <c r="E2124" s="78">
        <v>42233</v>
      </c>
      <c r="F2124">
        <v>91655.97</v>
      </c>
      <c r="G2124">
        <v>92148.44</v>
      </c>
      <c r="H2124">
        <v>90907.79</v>
      </c>
      <c r="I2124">
        <v>91343.44</v>
      </c>
      <c r="J2124" s="5"/>
      <c r="L2124" s="80">
        <v>42265</v>
      </c>
      <c r="M2124" s="28">
        <v>6359.06</v>
      </c>
      <c r="N2124" s="28">
        <v>6509.65</v>
      </c>
      <c r="O2124" s="28">
        <v>6346.78</v>
      </c>
      <c r="P2124" s="81">
        <v>6485.91</v>
      </c>
    </row>
    <row r="2125" spans="5:16" x14ac:dyDescent="0.25">
      <c r="E2125" s="78">
        <v>42230</v>
      </c>
      <c r="F2125">
        <v>92337.85</v>
      </c>
      <c r="G2125">
        <v>92877.67</v>
      </c>
      <c r="H2125">
        <v>91447.62</v>
      </c>
      <c r="I2125">
        <v>91580.2</v>
      </c>
      <c r="J2125" s="5"/>
      <c r="L2125" s="80">
        <v>42264</v>
      </c>
      <c r="M2125" s="28">
        <v>6354.97</v>
      </c>
      <c r="N2125" s="28">
        <v>6426.17</v>
      </c>
      <c r="O2125" s="28">
        <v>6302.59</v>
      </c>
      <c r="P2125" s="81">
        <v>6413.89</v>
      </c>
    </row>
    <row r="2126" spans="5:16" x14ac:dyDescent="0.25">
      <c r="E2126" s="78">
        <v>42229</v>
      </c>
      <c r="F2126">
        <v>93625.84</v>
      </c>
      <c r="G2126">
        <v>94194.07</v>
      </c>
      <c r="H2126">
        <v>92072.67</v>
      </c>
      <c r="I2126">
        <v>92082.14</v>
      </c>
      <c r="J2126" s="5"/>
      <c r="L2126" s="80">
        <v>42263</v>
      </c>
      <c r="M2126" s="28">
        <v>6359.06</v>
      </c>
      <c r="N2126" s="28">
        <v>6364.79</v>
      </c>
      <c r="O2126" s="28">
        <v>6282.13</v>
      </c>
      <c r="P2126" s="81">
        <v>6300.13</v>
      </c>
    </row>
    <row r="2127" spans="5:16" x14ac:dyDescent="0.25">
      <c r="E2127" s="78">
        <v>42228</v>
      </c>
      <c r="F2127">
        <v>95463.13</v>
      </c>
      <c r="G2127">
        <v>95557.83</v>
      </c>
      <c r="H2127">
        <v>92707.199999999997</v>
      </c>
      <c r="I2127">
        <v>93625.84</v>
      </c>
      <c r="J2127" s="5"/>
      <c r="L2127" s="80">
        <v>42262</v>
      </c>
      <c r="M2127" s="28">
        <v>6293.59</v>
      </c>
      <c r="N2127" s="28">
        <v>6391.8</v>
      </c>
      <c r="O2127" s="28">
        <v>6293.59</v>
      </c>
      <c r="P2127" s="81">
        <v>6359.06</v>
      </c>
    </row>
    <row r="2128" spans="5:16" x14ac:dyDescent="0.25">
      <c r="E2128" s="78">
        <v>42227</v>
      </c>
      <c r="F2128">
        <v>94551.14</v>
      </c>
      <c r="G2128">
        <v>96703.32</v>
      </c>
      <c r="H2128">
        <v>93142.09</v>
      </c>
      <c r="I2128">
        <v>96220.77</v>
      </c>
      <c r="J2128" s="5"/>
      <c r="L2128" s="80">
        <v>42261</v>
      </c>
      <c r="M2128" s="28">
        <v>6359.06</v>
      </c>
      <c r="N2128" s="28">
        <v>6408.98</v>
      </c>
      <c r="O2128" s="28">
        <v>6267.4</v>
      </c>
      <c r="P2128" s="81">
        <v>6281.31</v>
      </c>
    </row>
    <row r="2129" spans="5:16" x14ac:dyDescent="0.25">
      <c r="E2129" s="78">
        <v>42226</v>
      </c>
      <c r="F2129">
        <v>93547.44</v>
      </c>
      <c r="G2129">
        <v>95680.31</v>
      </c>
      <c r="H2129">
        <v>93547.44</v>
      </c>
      <c r="I2129">
        <v>95255.67</v>
      </c>
      <c r="J2129" s="5"/>
      <c r="L2129" s="80">
        <v>42258</v>
      </c>
      <c r="M2129" s="28">
        <v>6347.6</v>
      </c>
      <c r="N2129" s="28">
        <v>6414.71</v>
      </c>
      <c r="O2129" s="28">
        <v>6294.41</v>
      </c>
      <c r="P2129" s="81">
        <v>6377.07</v>
      </c>
    </row>
    <row r="2130" spans="5:16" x14ac:dyDescent="0.25">
      <c r="E2130" s="78">
        <v>42223</v>
      </c>
      <c r="F2130">
        <v>96307.63</v>
      </c>
      <c r="G2130">
        <v>96645.42</v>
      </c>
      <c r="H2130">
        <v>93450.93</v>
      </c>
      <c r="I2130">
        <v>93450.93</v>
      </c>
      <c r="J2130" s="5"/>
      <c r="L2130" s="80">
        <v>42257</v>
      </c>
      <c r="M2130" s="28">
        <v>6432.72</v>
      </c>
      <c r="N2130" s="28">
        <v>6454</v>
      </c>
      <c r="O2130" s="28">
        <v>6316.5</v>
      </c>
      <c r="P2130" s="81">
        <v>6347.6</v>
      </c>
    </row>
    <row r="2131" spans="5:16" x14ac:dyDescent="0.25">
      <c r="E2131" s="78">
        <v>42222</v>
      </c>
      <c r="F2131">
        <v>96568.21</v>
      </c>
      <c r="G2131">
        <v>97726.33</v>
      </c>
      <c r="H2131">
        <v>95796.13</v>
      </c>
      <c r="I2131">
        <v>96674.37</v>
      </c>
      <c r="J2131" s="5"/>
      <c r="L2131" s="80">
        <v>42256</v>
      </c>
      <c r="M2131" s="28">
        <v>6296.04</v>
      </c>
      <c r="N2131" s="28">
        <v>6296.04</v>
      </c>
      <c r="O2131" s="28">
        <v>6212.56</v>
      </c>
      <c r="P2131" s="81">
        <v>6232.21</v>
      </c>
    </row>
    <row r="2132" spans="5:16" x14ac:dyDescent="0.25">
      <c r="E2132" s="78">
        <v>42221</v>
      </c>
      <c r="F2132">
        <v>97649.12</v>
      </c>
      <c r="G2132">
        <v>98421.21</v>
      </c>
      <c r="H2132">
        <v>96963.9</v>
      </c>
      <c r="I2132">
        <v>97012.160000000003</v>
      </c>
      <c r="J2132" s="5"/>
      <c r="L2132" s="80">
        <v>42255</v>
      </c>
      <c r="M2132" s="28">
        <v>6279.67</v>
      </c>
      <c r="N2132" s="28">
        <v>6315.68</v>
      </c>
      <c r="O2132" s="28">
        <v>6234.66</v>
      </c>
      <c r="P2132" s="81">
        <v>6300.95</v>
      </c>
    </row>
    <row r="2133" spans="5:16" x14ac:dyDescent="0.25">
      <c r="E2133" s="78">
        <v>42220</v>
      </c>
      <c r="F2133">
        <v>97842.15</v>
      </c>
      <c r="G2133">
        <v>97900.05</v>
      </c>
      <c r="H2133">
        <v>96355.89</v>
      </c>
      <c r="I2133">
        <v>97002.51</v>
      </c>
      <c r="J2133" s="5"/>
      <c r="L2133" s="80">
        <v>42251</v>
      </c>
      <c r="M2133" s="28">
        <v>6202.74</v>
      </c>
      <c r="N2133" s="28">
        <v>6374.61</v>
      </c>
      <c r="O2133" s="28">
        <v>6189.65</v>
      </c>
      <c r="P2133" s="81">
        <v>6359.06</v>
      </c>
    </row>
    <row r="2134" spans="5:16" x14ac:dyDescent="0.25">
      <c r="E2134" s="78">
        <v>42219</v>
      </c>
      <c r="F2134">
        <v>98054.47</v>
      </c>
      <c r="G2134">
        <v>98054.47</v>
      </c>
      <c r="H2134">
        <v>96828.79</v>
      </c>
      <c r="I2134">
        <v>97205.18</v>
      </c>
      <c r="J2134" s="5"/>
      <c r="L2134" s="80">
        <v>42250</v>
      </c>
      <c r="M2134" s="28">
        <v>6245.3</v>
      </c>
      <c r="N2134" s="28">
        <v>6301.77</v>
      </c>
      <c r="O2134" s="28">
        <v>6167.55</v>
      </c>
      <c r="P2134" s="81">
        <v>6177.37</v>
      </c>
    </row>
    <row r="2135" spans="5:16" x14ac:dyDescent="0.25">
      <c r="E2135" s="78">
        <v>42216</v>
      </c>
      <c r="F2135">
        <v>96548.91</v>
      </c>
      <c r="G2135">
        <v>98720.39</v>
      </c>
      <c r="H2135">
        <v>96433.09</v>
      </c>
      <c r="I2135">
        <v>98720.39</v>
      </c>
      <c r="J2135" s="5"/>
      <c r="L2135" s="80">
        <v>42249</v>
      </c>
      <c r="M2135" s="28">
        <v>6124.99</v>
      </c>
      <c r="N2135" s="28">
        <v>6232.21</v>
      </c>
      <c r="O2135" s="28">
        <v>6105.35</v>
      </c>
      <c r="P2135" s="81">
        <v>6210.11</v>
      </c>
    </row>
    <row r="2136" spans="5:16" x14ac:dyDescent="0.25">
      <c r="E2136" s="78">
        <v>42215</v>
      </c>
      <c r="F2136">
        <v>97581.57</v>
      </c>
      <c r="G2136">
        <v>98112.37</v>
      </c>
      <c r="H2136">
        <v>96047.05</v>
      </c>
      <c r="I2136">
        <v>96510.3</v>
      </c>
      <c r="J2136" s="5"/>
      <c r="L2136" s="80">
        <v>42248</v>
      </c>
      <c r="M2136" s="28">
        <v>6035.79</v>
      </c>
      <c r="N2136" s="28">
        <v>6122.54</v>
      </c>
      <c r="O2136" s="28">
        <v>6016.96</v>
      </c>
      <c r="P2136" s="81">
        <v>6111.9</v>
      </c>
    </row>
    <row r="2137" spans="5:16" x14ac:dyDescent="0.25">
      <c r="E2137" s="78">
        <v>42214</v>
      </c>
      <c r="F2137">
        <v>96355.89</v>
      </c>
      <c r="G2137">
        <v>97571.92</v>
      </c>
      <c r="H2137">
        <v>95622.41</v>
      </c>
      <c r="I2137">
        <v>97050.76</v>
      </c>
      <c r="J2137" s="5"/>
      <c r="L2137" s="80">
        <v>42247</v>
      </c>
      <c r="M2137" s="28">
        <v>5969.5</v>
      </c>
      <c r="N2137" s="28">
        <v>6090.62</v>
      </c>
      <c r="O2137" s="28">
        <v>5967.86</v>
      </c>
      <c r="P2137" s="81">
        <v>5986.68</v>
      </c>
    </row>
    <row r="2138" spans="5:16" x14ac:dyDescent="0.25">
      <c r="E2138" s="78">
        <v>42213</v>
      </c>
      <c r="F2138">
        <v>95246.02</v>
      </c>
      <c r="G2138">
        <v>96751.58</v>
      </c>
      <c r="H2138">
        <v>94512.54</v>
      </c>
      <c r="I2138">
        <v>96297.98</v>
      </c>
      <c r="J2138" s="5"/>
      <c r="L2138" s="80">
        <v>42244</v>
      </c>
      <c r="M2138" s="28">
        <v>5917.86</v>
      </c>
      <c r="N2138" s="28">
        <v>5957.55</v>
      </c>
      <c r="O2138" s="28">
        <v>5864.93</v>
      </c>
      <c r="P2138" s="81">
        <v>5925.3</v>
      </c>
    </row>
    <row r="2139" spans="5:16" x14ac:dyDescent="0.25">
      <c r="E2139" s="78">
        <v>42212</v>
      </c>
      <c r="F2139">
        <v>94734.51</v>
      </c>
      <c r="G2139">
        <v>95641.71</v>
      </c>
      <c r="H2139">
        <v>94242.31</v>
      </c>
      <c r="I2139">
        <v>94821.37</v>
      </c>
      <c r="J2139" s="5"/>
      <c r="L2139" s="80">
        <v>42243</v>
      </c>
      <c r="M2139" s="28">
        <v>5921.17</v>
      </c>
      <c r="N2139" s="28">
        <v>5955.9</v>
      </c>
      <c r="O2139" s="28">
        <v>5863.28</v>
      </c>
      <c r="P2139" s="81">
        <v>5884.78</v>
      </c>
    </row>
    <row r="2140" spans="5:16" x14ac:dyDescent="0.25">
      <c r="E2140" s="78">
        <v>42209</v>
      </c>
      <c r="F2140">
        <v>95873.34</v>
      </c>
      <c r="G2140">
        <v>96616.46</v>
      </c>
      <c r="H2140">
        <v>94290.57</v>
      </c>
      <c r="I2140">
        <v>95506.6</v>
      </c>
      <c r="J2140" s="5"/>
      <c r="L2140" s="80">
        <v>42242</v>
      </c>
      <c r="M2140" s="28">
        <v>5972.44</v>
      </c>
      <c r="N2140" s="28">
        <v>6055.14</v>
      </c>
      <c r="O2140" s="28">
        <v>5942.67</v>
      </c>
      <c r="P2140" s="81">
        <v>5957.55</v>
      </c>
    </row>
    <row r="2141" spans="5:16" x14ac:dyDescent="0.25">
      <c r="E2141" s="78">
        <v>42208</v>
      </c>
      <c r="F2141">
        <v>98556.32</v>
      </c>
      <c r="G2141">
        <v>99193.29</v>
      </c>
      <c r="H2141">
        <v>95969.85</v>
      </c>
      <c r="I2141">
        <v>95969.85</v>
      </c>
      <c r="J2141" s="5"/>
      <c r="L2141" s="80">
        <v>42241</v>
      </c>
      <c r="M2141" s="28">
        <v>5836.82</v>
      </c>
      <c r="N2141" s="28">
        <v>5995.59</v>
      </c>
      <c r="O2141" s="28">
        <v>5826.89</v>
      </c>
      <c r="P2141" s="81">
        <v>5994.77</v>
      </c>
    </row>
    <row r="2142" spans="5:16" x14ac:dyDescent="0.25">
      <c r="E2142" s="78">
        <v>42207</v>
      </c>
      <c r="F2142">
        <v>99116.08</v>
      </c>
      <c r="G2142">
        <v>99540.73</v>
      </c>
      <c r="H2142">
        <v>98247.49</v>
      </c>
      <c r="I2142">
        <v>98884.46</v>
      </c>
      <c r="J2142" s="5"/>
      <c r="L2142" s="80">
        <v>42240</v>
      </c>
      <c r="M2142" s="28">
        <v>5904.63</v>
      </c>
      <c r="N2142" s="28">
        <v>5935.23</v>
      </c>
      <c r="O2142" s="28">
        <v>5850.05</v>
      </c>
      <c r="P2142" s="81">
        <v>5888.09</v>
      </c>
    </row>
    <row r="2143" spans="5:16" x14ac:dyDescent="0.25">
      <c r="E2143" s="78">
        <v>42206</v>
      </c>
      <c r="F2143">
        <v>100341.75999999999</v>
      </c>
      <c r="G2143">
        <v>101104.19</v>
      </c>
      <c r="H2143">
        <v>99540.73</v>
      </c>
      <c r="I2143">
        <v>100177.69</v>
      </c>
      <c r="J2143" s="5"/>
      <c r="L2143" s="80">
        <v>42237</v>
      </c>
      <c r="M2143" s="28">
        <v>5745.02</v>
      </c>
      <c r="N2143" s="28">
        <v>5820.28</v>
      </c>
      <c r="O2143" s="28">
        <v>5738.4</v>
      </c>
      <c r="P2143" s="81">
        <v>5805.39</v>
      </c>
    </row>
    <row r="2144" spans="5:16" x14ac:dyDescent="0.25">
      <c r="E2144" s="78">
        <v>42205</v>
      </c>
      <c r="F2144">
        <v>101789.42</v>
      </c>
      <c r="G2144">
        <v>102049.99</v>
      </c>
      <c r="H2144">
        <v>100148.74</v>
      </c>
      <c r="I2144">
        <v>100370.72</v>
      </c>
      <c r="J2144" s="5"/>
      <c r="L2144" s="80">
        <v>42236</v>
      </c>
      <c r="M2144" s="28">
        <v>5838.47</v>
      </c>
      <c r="N2144" s="28">
        <v>5842.6</v>
      </c>
      <c r="O2144" s="28">
        <v>5724.35</v>
      </c>
      <c r="P2144" s="81">
        <v>5736.75</v>
      </c>
    </row>
    <row r="2145" spans="5:16" x14ac:dyDescent="0.25">
      <c r="E2145" s="78">
        <v>42202</v>
      </c>
      <c r="F2145">
        <v>103555.56</v>
      </c>
      <c r="G2145">
        <v>103767.88</v>
      </c>
      <c r="H2145">
        <v>101509.54</v>
      </c>
      <c r="I2145">
        <v>101509.54</v>
      </c>
      <c r="J2145" s="5"/>
      <c r="L2145" s="80">
        <v>42235</v>
      </c>
      <c r="M2145" s="28">
        <v>5767.35</v>
      </c>
      <c r="N2145" s="28">
        <v>5835.99</v>
      </c>
      <c r="O2145" s="28">
        <v>5744.19</v>
      </c>
      <c r="P2145" s="81">
        <v>5802.08</v>
      </c>
    </row>
    <row r="2146" spans="5:16" x14ac:dyDescent="0.25">
      <c r="E2146" s="78">
        <v>42201</v>
      </c>
      <c r="F2146">
        <v>103642.41</v>
      </c>
      <c r="G2146">
        <v>104076.71</v>
      </c>
      <c r="H2146">
        <v>102551.85</v>
      </c>
      <c r="I2146">
        <v>103227.42</v>
      </c>
      <c r="J2146" s="5"/>
      <c r="L2146" s="80">
        <v>42234</v>
      </c>
      <c r="M2146" s="28">
        <v>5800.43</v>
      </c>
      <c r="N2146" s="28">
        <v>5821.1</v>
      </c>
      <c r="O2146" s="28">
        <v>5740.06</v>
      </c>
      <c r="P2146" s="81">
        <v>5759.91</v>
      </c>
    </row>
    <row r="2147" spans="5:16" x14ac:dyDescent="0.25">
      <c r="E2147" s="78">
        <v>42200</v>
      </c>
      <c r="F2147">
        <v>103748.58</v>
      </c>
      <c r="G2147">
        <v>103980.2</v>
      </c>
      <c r="H2147">
        <v>102744.87</v>
      </c>
      <c r="I2147">
        <v>103459.04</v>
      </c>
      <c r="J2147" s="5"/>
      <c r="L2147" s="80">
        <v>42233</v>
      </c>
      <c r="M2147" s="28">
        <v>5821.1</v>
      </c>
      <c r="N2147" s="28">
        <v>5826.89</v>
      </c>
      <c r="O2147" s="28">
        <v>5753.29</v>
      </c>
      <c r="P2147" s="81">
        <v>5785.54</v>
      </c>
    </row>
    <row r="2148" spans="5:16" x14ac:dyDescent="0.25">
      <c r="E2148" s="78">
        <v>42199</v>
      </c>
      <c r="F2148">
        <v>103294.98</v>
      </c>
      <c r="G2148">
        <v>104134.62</v>
      </c>
      <c r="H2148">
        <v>102648.36</v>
      </c>
      <c r="I2148">
        <v>103748.58</v>
      </c>
      <c r="J2148" s="5"/>
      <c r="L2148" s="80">
        <v>42230</v>
      </c>
      <c r="M2148" s="28">
        <v>5843.43</v>
      </c>
      <c r="N2148" s="28">
        <v>5847.57</v>
      </c>
      <c r="O2148" s="28">
        <v>5754.94</v>
      </c>
      <c r="P2148" s="81">
        <v>5797.12</v>
      </c>
    </row>
    <row r="2149" spans="5:16" x14ac:dyDescent="0.25">
      <c r="E2149" s="78">
        <v>42198</v>
      </c>
      <c r="F2149">
        <v>102986.14</v>
      </c>
      <c r="G2149">
        <v>103681.02</v>
      </c>
      <c r="H2149">
        <v>102455.34</v>
      </c>
      <c r="I2149">
        <v>103459.04</v>
      </c>
      <c r="J2149" s="5"/>
      <c r="L2149" s="80">
        <v>42229</v>
      </c>
      <c r="M2149" s="28">
        <v>5788.85</v>
      </c>
      <c r="N2149" s="28">
        <v>5871.55</v>
      </c>
      <c r="O2149" s="28">
        <v>5788.85</v>
      </c>
      <c r="P2149" s="81">
        <v>5854.18</v>
      </c>
    </row>
    <row r="2150" spans="5:16" x14ac:dyDescent="0.25">
      <c r="E2150" s="78">
        <v>42195</v>
      </c>
      <c r="F2150">
        <v>102686.96</v>
      </c>
      <c r="G2150">
        <v>102995.8</v>
      </c>
      <c r="H2150">
        <v>101721.86</v>
      </c>
      <c r="I2150">
        <v>102397.43</v>
      </c>
      <c r="J2150" s="5"/>
      <c r="L2150" s="80">
        <v>42228</v>
      </c>
      <c r="M2150" s="28">
        <v>5761.56</v>
      </c>
      <c r="N2150" s="28">
        <v>5832.68</v>
      </c>
      <c r="O2150" s="28">
        <v>5737.58</v>
      </c>
      <c r="P2150" s="81">
        <v>5794.64</v>
      </c>
    </row>
    <row r="2151" spans="5:16" x14ac:dyDescent="0.25">
      <c r="E2151" s="78">
        <v>42193</v>
      </c>
      <c r="F2151">
        <v>101239.31</v>
      </c>
      <c r="G2151">
        <v>102281.62</v>
      </c>
      <c r="H2151">
        <v>100563.74</v>
      </c>
      <c r="I2151">
        <v>100708.5</v>
      </c>
      <c r="J2151" s="5"/>
      <c r="L2151" s="80">
        <v>42227</v>
      </c>
      <c r="M2151" s="28">
        <v>5755.77</v>
      </c>
      <c r="N2151" s="28">
        <v>5855.84</v>
      </c>
      <c r="O2151" s="28">
        <v>5740.89</v>
      </c>
      <c r="P2151" s="81">
        <v>5799.6</v>
      </c>
    </row>
    <row r="2152" spans="5:16" x14ac:dyDescent="0.25">
      <c r="E2152" s="78">
        <v>42192</v>
      </c>
      <c r="F2152">
        <v>101528.84</v>
      </c>
      <c r="G2152">
        <v>102464.99</v>
      </c>
      <c r="H2152">
        <v>99695.14</v>
      </c>
      <c r="I2152">
        <v>102165.81</v>
      </c>
      <c r="J2152" s="5"/>
      <c r="L2152" s="80">
        <v>42226</v>
      </c>
      <c r="M2152" s="28">
        <v>5875.68</v>
      </c>
      <c r="N2152" s="28">
        <v>5879.82</v>
      </c>
      <c r="O2152" s="28">
        <v>5722.69</v>
      </c>
      <c r="P2152" s="81">
        <v>5723.52</v>
      </c>
    </row>
    <row r="2153" spans="5:16" x14ac:dyDescent="0.25">
      <c r="E2153" s="78">
        <v>42191</v>
      </c>
      <c r="F2153">
        <v>101499.89</v>
      </c>
      <c r="G2153">
        <v>102908.94</v>
      </c>
      <c r="H2153">
        <v>100776.06</v>
      </c>
      <c r="I2153">
        <v>102107.9</v>
      </c>
      <c r="J2153" s="5"/>
      <c r="L2153" s="80">
        <v>42223</v>
      </c>
      <c r="M2153" s="28">
        <v>5838.47</v>
      </c>
      <c r="N2153" s="28">
        <v>5945.98</v>
      </c>
      <c r="O2153" s="28">
        <v>5818.62</v>
      </c>
      <c r="P2153" s="81">
        <v>5846.74</v>
      </c>
    </row>
    <row r="2154" spans="5:16" x14ac:dyDescent="0.25">
      <c r="E2154" s="78">
        <v>42188</v>
      </c>
      <c r="F2154">
        <v>104153.92</v>
      </c>
      <c r="G2154">
        <v>104211.83</v>
      </c>
      <c r="H2154">
        <v>102194.76</v>
      </c>
      <c r="I2154">
        <v>102551.85</v>
      </c>
      <c r="J2154" s="5"/>
      <c r="L2154" s="80">
        <v>42222</v>
      </c>
      <c r="M2154" s="28">
        <v>5835.16</v>
      </c>
      <c r="N2154" s="28">
        <v>5952.59</v>
      </c>
      <c r="O2154" s="28">
        <v>5823.58</v>
      </c>
      <c r="P2154" s="81">
        <v>5902.15</v>
      </c>
    </row>
    <row r="2155" spans="5:16" x14ac:dyDescent="0.25">
      <c r="E2155" s="78">
        <v>42187</v>
      </c>
      <c r="F2155">
        <v>103555.56</v>
      </c>
      <c r="G2155">
        <v>104375.89</v>
      </c>
      <c r="H2155">
        <v>103101.96</v>
      </c>
      <c r="I2155">
        <v>103709.97</v>
      </c>
      <c r="J2155" s="5"/>
      <c r="L2155" s="80">
        <v>42221</v>
      </c>
      <c r="M2155" s="28">
        <v>5805.39</v>
      </c>
      <c r="N2155" s="28">
        <v>5836.82</v>
      </c>
      <c r="O2155" s="28">
        <v>5760.73</v>
      </c>
      <c r="P2155" s="81">
        <v>5813.66</v>
      </c>
    </row>
    <row r="2156" spans="5:16" x14ac:dyDescent="0.25">
      <c r="E2156" s="78">
        <v>42186</v>
      </c>
      <c r="F2156">
        <v>104626.82</v>
      </c>
      <c r="G2156">
        <v>104626.82</v>
      </c>
      <c r="H2156">
        <v>102879.98</v>
      </c>
      <c r="I2156">
        <v>103381.84</v>
      </c>
      <c r="J2156" s="5"/>
      <c r="L2156" s="80">
        <v>42220</v>
      </c>
      <c r="M2156" s="28">
        <v>5735.92</v>
      </c>
      <c r="N2156" s="28">
        <v>5821.1</v>
      </c>
      <c r="O2156" s="28">
        <v>5725.17</v>
      </c>
      <c r="P2156" s="81">
        <v>5792.16</v>
      </c>
    </row>
    <row r="2157" spans="5:16" x14ac:dyDescent="0.25">
      <c r="E2157" s="78">
        <v>42185</v>
      </c>
      <c r="F2157">
        <v>104433.8</v>
      </c>
      <c r="G2157">
        <v>104520.66</v>
      </c>
      <c r="H2157">
        <v>103343.23</v>
      </c>
      <c r="I2157">
        <v>103806.48</v>
      </c>
      <c r="J2157" s="5"/>
      <c r="L2157" s="80">
        <v>42219</v>
      </c>
      <c r="M2157" s="28">
        <v>5763.21</v>
      </c>
      <c r="N2157" s="28">
        <v>5780.58</v>
      </c>
      <c r="O2157" s="28">
        <v>5731.79</v>
      </c>
      <c r="P2157" s="81">
        <v>5762.39</v>
      </c>
    </row>
    <row r="2158" spans="5:16" x14ac:dyDescent="0.25">
      <c r="E2158" s="78">
        <v>42184</v>
      </c>
      <c r="F2158">
        <v>103748.58</v>
      </c>
      <c r="G2158">
        <v>105273.44</v>
      </c>
      <c r="H2158">
        <v>102986.14</v>
      </c>
      <c r="I2158">
        <v>103845.09</v>
      </c>
      <c r="J2158" s="5"/>
      <c r="L2158" s="80">
        <v>42216</v>
      </c>
      <c r="M2158" s="28">
        <v>5665.63</v>
      </c>
      <c r="N2158" s="28">
        <v>5732.62</v>
      </c>
      <c r="O2158" s="28">
        <v>5575.49</v>
      </c>
      <c r="P2158" s="81">
        <v>5717.73</v>
      </c>
    </row>
    <row r="2159" spans="5:16" x14ac:dyDescent="0.25">
      <c r="E2159" s="78">
        <v>42181</v>
      </c>
      <c r="F2159">
        <v>104337.29</v>
      </c>
      <c r="G2159">
        <v>105968.31</v>
      </c>
      <c r="H2159">
        <v>103729.27</v>
      </c>
      <c r="I2159">
        <v>105678.78</v>
      </c>
      <c r="J2159" s="5"/>
      <c r="L2159" s="80">
        <v>42215</v>
      </c>
      <c r="M2159" s="28">
        <v>5595.82</v>
      </c>
      <c r="N2159" s="28">
        <v>5650.04</v>
      </c>
      <c r="O2159" s="28">
        <v>5576.63</v>
      </c>
      <c r="P2159" s="81">
        <v>5635.86</v>
      </c>
    </row>
    <row r="2160" spans="5:16" x14ac:dyDescent="0.25">
      <c r="E2160" s="78">
        <v>42180</v>
      </c>
      <c r="F2160">
        <v>105591.92</v>
      </c>
      <c r="G2160">
        <v>105775.29</v>
      </c>
      <c r="H2160">
        <v>103516.95</v>
      </c>
      <c r="I2160">
        <v>104375.89</v>
      </c>
      <c r="J2160" s="5"/>
      <c r="L2160" s="80">
        <v>42214</v>
      </c>
      <c r="M2160" s="28">
        <v>5588.31</v>
      </c>
      <c r="N2160" s="28">
        <v>5630.02</v>
      </c>
      <c r="O2160" s="28">
        <v>5536.59</v>
      </c>
      <c r="P2160" s="81">
        <v>5564.12</v>
      </c>
    </row>
    <row r="2161" spans="5:16" x14ac:dyDescent="0.25">
      <c r="E2161" s="78">
        <v>42179</v>
      </c>
      <c r="F2161">
        <v>105099.72</v>
      </c>
      <c r="G2161">
        <v>106364</v>
      </c>
      <c r="H2161">
        <v>104713.68</v>
      </c>
      <c r="I2161">
        <v>105582.27</v>
      </c>
      <c r="J2161" s="5"/>
      <c r="L2161" s="80">
        <v>42213</v>
      </c>
      <c r="M2161" s="28">
        <v>5595.82</v>
      </c>
      <c r="N2161" s="28">
        <v>5739.3</v>
      </c>
      <c r="O2161" s="28">
        <v>5586.64</v>
      </c>
      <c r="P2161" s="81">
        <v>5607.5</v>
      </c>
    </row>
    <row r="2162" spans="5:16" x14ac:dyDescent="0.25">
      <c r="E2162" s="78">
        <v>42178</v>
      </c>
      <c r="F2162">
        <v>106064.82</v>
      </c>
      <c r="G2162">
        <v>106663.19</v>
      </c>
      <c r="H2162">
        <v>105119.02</v>
      </c>
      <c r="I2162">
        <v>105119.02</v>
      </c>
      <c r="J2162" s="5"/>
      <c r="L2162" s="80">
        <v>42212</v>
      </c>
      <c r="M2162" s="28">
        <v>5629.19</v>
      </c>
      <c r="N2162" s="28">
        <v>5654.21</v>
      </c>
      <c r="O2162" s="28">
        <v>5594.15</v>
      </c>
      <c r="P2162" s="81">
        <v>5620.84</v>
      </c>
    </row>
    <row r="2163" spans="5:16" x14ac:dyDescent="0.25">
      <c r="E2163" s="78">
        <v>42177</v>
      </c>
      <c r="F2163">
        <v>105968.31</v>
      </c>
      <c r="G2163">
        <v>106711.44</v>
      </c>
      <c r="H2163">
        <v>105205.88</v>
      </c>
      <c r="I2163">
        <v>105659.48</v>
      </c>
      <c r="J2163" s="5"/>
      <c r="L2163" s="80">
        <v>42209</v>
      </c>
      <c r="M2163" s="28">
        <v>5559.95</v>
      </c>
      <c r="N2163" s="28">
        <v>5614.17</v>
      </c>
      <c r="O2163" s="28">
        <v>5539.93</v>
      </c>
      <c r="P2163" s="81">
        <v>5614.17</v>
      </c>
    </row>
    <row r="2164" spans="5:16" x14ac:dyDescent="0.25">
      <c r="E2164" s="78">
        <v>42174</v>
      </c>
      <c r="F2164">
        <v>105784.94</v>
      </c>
      <c r="G2164">
        <v>105968.31</v>
      </c>
      <c r="H2164">
        <v>104868.1</v>
      </c>
      <c r="I2164">
        <v>105157.63</v>
      </c>
      <c r="J2164" s="5"/>
      <c r="L2164" s="80">
        <v>42208</v>
      </c>
      <c r="M2164" s="28">
        <v>5438.99</v>
      </c>
      <c r="N2164" s="28">
        <v>5519.91</v>
      </c>
      <c r="O2164" s="28">
        <v>5435.65</v>
      </c>
      <c r="P2164" s="81">
        <v>5503.22</v>
      </c>
    </row>
    <row r="2165" spans="5:16" x14ac:dyDescent="0.25">
      <c r="E2165" s="78">
        <v>42173</v>
      </c>
      <c r="F2165">
        <v>104424.15</v>
      </c>
      <c r="G2165">
        <v>106798.3</v>
      </c>
      <c r="H2165">
        <v>104240.78</v>
      </c>
      <c r="I2165">
        <v>106421.91</v>
      </c>
      <c r="J2165" s="5"/>
      <c r="L2165" s="80">
        <v>42207</v>
      </c>
      <c r="M2165" s="28">
        <v>5352.23</v>
      </c>
      <c r="N2165" s="28">
        <v>5415.63</v>
      </c>
      <c r="O2165" s="28">
        <v>5332.21</v>
      </c>
      <c r="P2165" s="81">
        <v>5398.11</v>
      </c>
    </row>
    <row r="2166" spans="5:16" x14ac:dyDescent="0.25">
      <c r="E2166" s="78">
        <v>42172</v>
      </c>
      <c r="F2166">
        <v>105476.11</v>
      </c>
      <c r="G2166">
        <v>105678.78</v>
      </c>
      <c r="H2166">
        <v>103960.9</v>
      </c>
      <c r="I2166">
        <v>104028.46</v>
      </c>
      <c r="J2166" s="5"/>
      <c r="L2166" s="80">
        <v>42206</v>
      </c>
      <c r="M2166" s="28">
        <v>5338.88</v>
      </c>
      <c r="N2166" s="28">
        <v>5362.24</v>
      </c>
      <c r="O2166" s="28">
        <v>5298.84</v>
      </c>
      <c r="P2166" s="81">
        <v>5313.86</v>
      </c>
    </row>
    <row r="2167" spans="5:16" x14ac:dyDescent="0.25">
      <c r="E2167" s="78">
        <v>42171</v>
      </c>
      <c r="F2167">
        <v>104500.89</v>
      </c>
      <c r="G2167">
        <v>106201.61</v>
      </c>
      <c r="H2167">
        <v>104333.77</v>
      </c>
      <c r="I2167">
        <v>105582.27</v>
      </c>
      <c r="J2167" s="5"/>
      <c r="L2167" s="80">
        <v>42205</v>
      </c>
      <c r="M2167" s="28">
        <v>5358.9</v>
      </c>
      <c r="N2167" s="28">
        <v>5403.12</v>
      </c>
      <c r="O2167" s="28">
        <v>5344.72</v>
      </c>
      <c r="P2167" s="81">
        <v>5359.74</v>
      </c>
    </row>
    <row r="2168" spans="5:16" x14ac:dyDescent="0.25">
      <c r="E2168" s="78">
        <v>42170</v>
      </c>
      <c r="F2168">
        <v>104510.72</v>
      </c>
      <c r="G2168">
        <v>104815.47</v>
      </c>
      <c r="H2168">
        <v>103281.88</v>
      </c>
      <c r="I2168">
        <v>104746.66</v>
      </c>
      <c r="J2168" s="5"/>
      <c r="L2168" s="80">
        <v>42202</v>
      </c>
      <c r="M2168" s="28">
        <v>5289.67</v>
      </c>
      <c r="N2168" s="28">
        <v>5370.58</v>
      </c>
      <c r="O2168" s="28">
        <v>5288</v>
      </c>
      <c r="P2168" s="81">
        <v>5345.56</v>
      </c>
    </row>
    <row r="2169" spans="5:16" x14ac:dyDescent="0.25">
      <c r="E2169" s="78">
        <v>42167</v>
      </c>
      <c r="F2169">
        <v>105611.76</v>
      </c>
      <c r="G2169">
        <v>105631.43</v>
      </c>
      <c r="H2169">
        <v>104314.1</v>
      </c>
      <c r="I2169">
        <v>104894.12</v>
      </c>
      <c r="J2169" s="5"/>
      <c r="L2169" s="80">
        <v>42201</v>
      </c>
      <c r="M2169" s="28">
        <v>5279.66</v>
      </c>
      <c r="N2169" s="28">
        <v>5303.85</v>
      </c>
      <c r="O2169" s="28">
        <v>5247.96</v>
      </c>
      <c r="P2169" s="81">
        <v>5298.84</v>
      </c>
    </row>
    <row r="2170" spans="5:16" x14ac:dyDescent="0.25">
      <c r="E2170" s="78">
        <v>42166</v>
      </c>
      <c r="F2170">
        <v>106742.3</v>
      </c>
      <c r="G2170">
        <v>107106.04</v>
      </c>
      <c r="H2170">
        <v>105159.55</v>
      </c>
      <c r="I2170">
        <v>105995.16</v>
      </c>
      <c r="J2170" s="5"/>
      <c r="L2170" s="80">
        <v>42200</v>
      </c>
      <c r="M2170" s="28">
        <v>5268.81</v>
      </c>
      <c r="N2170" s="28">
        <v>5311.36</v>
      </c>
      <c r="O2170" s="28">
        <v>5251.29</v>
      </c>
      <c r="P2170" s="81">
        <v>5266.31</v>
      </c>
    </row>
    <row r="2171" spans="5:16" x14ac:dyDescent="0.25">
      <c r="E2171" s="78">
        <v>42165</v>
      </c>
      <c r="F2171">
        <v>104795.81</v>
      </c>
      <c r="G2171">
        <v>106643.99</v>
      </c>
      <c r="H2171">
        <v>104795.81</v>
      </c>
      <c r="I2171">
        <v>106240.93</v>
      </c>
      <c r="J2171" s="5"/>
      <c r="L2171" s="80">
        <v>42199</v>
      </c>
      <c r="M2171" s="28">
        <v>5260.47</v>
      </c>
      <c r="N2171" s="28">
        <v>5276.32</v>
      </c>
      <c r="O2171" s="28">
        <v>5231.2700000000004</v>
      </c>
      <c r="P2171" s="81">
        <v>5269.65</v>
      </c>
    </row>
    <row r="2172" spans="5:16" x14ac:dyDescent="0.25">
      <c r="E2172" s="78">
        <v>42164</v>
      </c>
      <c r="F2172">
        <v>103812.74</v>
      </c>
      <c r="G2172">
        <v>104982.6</v>
      </c>
      <c r="H2172">
        <v>103527.64</v>
      </c>
      <c r="I2172">
        <v>104245.29</v>
      </c>
      <c r="J2172" s="5"/>
      <c r="L2172" s="80">
        <v>42198</v>
      </c>
      <c r="M2172" s="28">
        <v>5320.53</v>
      </c>
      <c r="N2172" s="28">
        <v>5338.88</v>
      </c>
      <c r="O2172" s="28">
        <v>5257.97</v>
      </c>
      <c r="P2172" s="81">
        <v>5268.81</v>
      </c>
    </row>
    <row r="2173" spans="5:16" x14ac:dyDescent="0.25">
      <c r="E2173" s="78">
        <v>42163</v>
      </c>
      <c r="F2173">
        <v>104146.98</v>
      </c>
      <c r="G2173">
        <v>105169.38</v>
      </c>
      <c r="H2173">
        <v>103891.38</v>
      </c>
      <c r="I2173">
        <v>103940.54</v>
      </c>
      <c r="J2173" s="5"/>
      <c r="L2173" s="80">
        <v>42195</v>
      </c>
      <c r="M2173" s="28">
        <v>5367.25</v>
      </c>
      <c r="N2173" s="28">
        <v>5383.1</v>
      </c>
      <c r="O2173" s="28">
        <v>5308.02</v>
      </c>
      <c r="P2173" s="81">
        <v>5309.69</v>
      </c>
    </row>
    <row r="2174" spans="5:16" x14ac:dyDescent="0.25">
      <c r="E2174" s="78">
        <v>42160</v>
      </c>
      <c r="F2174">
        <v>104589.37</v>
      </c>
      <c r="G2174">
        <v>105336.5</v>
      </c>
      <c r="H2174">
        <v>103812.74</v>
      </c>
      <c r="I2174">
        <v>104304.27</v>
      </c>
      <c r="J2174" s="5"/>
      <c r="L2174" s="80">
        <v>42193</v>
      </c>
      <c r="M2174" s="28">
        <v>5371.42</v>
      </c>
      <c r="N2174" s="28">
        <v>5455.67</v>
      </c>
      <c r="O2174" s="28">
        <v>5366.41</v>
      </c>
      <c r="P2174" s="81">
        <v>5440.66</v>
      </c>
    </row>
    <row r="2175" spans="5:16" x14ac:dyDescent="0.25">
      <c r="E2175" s="78">
        <v>42158</v>
      </c>
      <c r="F2175">
        <v>107017.56</v>
      </c>
      <c r="G2175">
        <v>107165.02</v>
      </c>
      <c r="H2175">
        <v>105415.15</v>
      </c>
      <c r="I2175">
        <v>105552.78</v>
      </c>
      <c r="J2175" s="5"/>
      <c r="L2175" s="80">
        <v>42192</v>
      </c>
      <c r="M2175" s="28">
        <v>5314.69</v>
      </c>
      <c r="N2175" s="28">
        <v>5387.27</v>
      </c>
      <c r="O2175" s="28">
        <v>5309.69</v>
      </c>
      <c r="P2175" s="81">
        <v>5363.91</v>
      </c>
    </row>
    <row r="2176" spans="5:16" x14ac:dyDescent="0.25">
      <c r="E2176" s="78">
        <v>42157</v>
      </c>
      <c r="F2176">
        <v>104599.2</v>
      </c>
      <c r="G2176">
        <v>107145.36</v>
      </c>
      <c r="H2176">
        <v>104500.89</v>
      </c>
      <c r="I2176">
        <v>107106.04</v>
      </c>
      <c r="J2176" s="5"/>
      <c r="L2176" s="80">
        <v>42191</v>
      </c>
      <c r="M2176" s="28">
        <v>5310.52</v>
      </c>
      <c r="N2176" s="28">
        <v>5317.19</v>
      </c>
      <c r="O2176" s="28">
        <v>5271.31</v>
      </c>
      <c r="P2176" s="81">
        <v>5285.49</v>
      </c>
    </row>
    <row r="2177" spans="5:16" x14ac:dyDescent="0.25">
      <c r="E2177" s="78">
        <v>42156</v>
      </c>
      <c r="F2177">
        <v>104697.5</v>
      </c>
      <c r="G2177">
        <v>105179.21</v>
      </c>
      <c r="H2177">
        <v>103930.71</v>
      </c>
      <c r="I2177">
        <v>104599.2</v>
      </c>
      <c r="J2177" s="5"/>
      <c r="L2177" s="80">
        <v>42188</v>
      </c>
      <c r="M2177" s="28">
        <v>5243.78</v>
      </c>
      <c r="N2177" s="28">
        <v>5292.17</v>
      </c>
      <c r="O2177" s="28">
        <v>5240.45</v>
      </c>
      <c r="P2177" s="81">
        <v>5279.66</v>
      </c>
    </row>
    <row r="2178" spans="5:16" x14ac:dyDescent="0.25">
      <c r="E2178" s="78">
        <v>42153</v>
      </c>
      <c r="F2178">
        <v>105277.52</v>
      </c>
      <c r="G2178">
        <v>106860.27</v>
      </c>
      <c r="H2178">
        <v>104048.67</v>
      </c>
      <c r="I2178">
        <v>104048.67</v>
      </c>
      <c r="J2178" s="5"/>
      <c r="L2178" s="80">
        <v>42187</v>
      </c>
      <c r="M2178" s="28">
        <v>5323.87</v>
      </c>
      <c r="N2178" s="28">
        <v>5325.54</v>
      </c>
      <c r="O2178" s="28">
        <v>5214.59</v>
      </c>
      <c r="P2178" s="81">
        <v>5222.1000000000004</v>
      </c>
    </row>
    <row r="2179" spans="5:16" x14ac:dyDescent="0.25">
      <c r="E2179" s="78">
        <v>42152</v>
      </c>
      <c r="F2179">
        <v>106172.12</v>
      </c>
      <c r="G2179">
        <v>106761.96</v>
      </c>
      <c r="H2179">
        <v>105395.49</v>
      </c>
      <c r="I2179">
        <v>106231.1</v>
      </c>
      <c r="J2179" s="5"/>
      <c r="L2179" s="80">
        <v>42186</v>
      </c>
      <c r="M2179" s="28">
        <v>5237.95</v>
      </c>
      <c r="N2179" s="28">
        <v>5312.19</v>
      </c>
      <c r="O2179" s="28">
        <v>5227.1000000000004</v>
      </c>
      <c r="P2179" s="81">
        <v>5311.36</v>
      </c>
    </row>
    <row r="2180" spans="5:16" x14ac:dyDescent="0.25">
      <c r="E2180" s="78">
        <v>42151</v>
      </c>
      <c r="F2180">
        <v>106368.73</v>
      </c>
      <c r="G2180">
        <v>107400.96000000001</v>
      </c>
      <c r="H2180">
        <v>105012.09</v>
      </c>
      <c r="I2180">
        <v>106889.76</v>
      </c>
      <c r="J2180" s="5"/>
      <c r="L2180" s="80">
        <v>42185</v>
      </c>
      <c r="M2180" s="28">
        <v>5269.65</v>
      </c>
      <c r="N2180" s="28">
        <v>5269.65</v>
      </c>
      <c r="O2180" s="28">
        <v>5209.58</v>
      </c>
      <c r="P2180" s="81">
        <v>5237.1099999999997</v>
      </c>
    </row>
    <row r="2181" spans="5:16" x14ac:dyDescent="0.25">
      <c r="E2181" s="78">
        <v>42150</v>
      </c>
      <c r="F2181">
        <v>108049.79</v>
      </c>
      <c r="G2181">
        <v>108049.79</v>
      </c>
      <c r="H2181">
        <v>105739.56</v>
      </c>
      <c r="I2181">
        <v>105739.56</v>
      </c>
      <c r="J2181" s="5"/>
      <c r="L2181" s="80">
        <v>42184</v>
      </c>
      <c r="M2181" s="28">
        <v>5309.32</v>
      </c>
      <c r="N2181" s="28">
        <v>5315.22</v>
      </c>
      <c r="O2181" s="28">
        <v>5237.7</v>
      </c>
      <c r="P2181" s="81">
        <v>5262.14</v>
      </c>
    </row>
    <row r="2182" spans="5:16" x14ac:dyDescent="0.25">
      <c r="E2182" s="78">
        <v>42149</v>
      </c>
      <c r="F2182">
        <v>107155.19</v>
      </c>
      <c r="G2182">
        <v>108669.13</v>
      </c>
      <c r="H2182">
        <v>106457.21</v>
      </c>
      <c r="I2182">
        <v>107902.33</v>
      </c>
      <c r="J2182" s="5"/>
      <c r="L2182" s="80">
        <v>42181</v>
      </c>
      <c r="M2182" s="28">
        <v>5303.43</v>
      </c>
      <c r="N2182" s="28">
        <v>5303.43</v>
      </c>
      <c r="O2182" s="28">
        <v>5260.45</v>
      </c>
      <c r="P2182" s="81">
        <v>5281.52</v>
      </c>
    </row>
    <row r="2183" spans="5:16" x14ac:dyDescent="0.25">
      <c r="E2183" s="78">
        <v>42146</v>
      </c>
      <c r="F2183">
        <v>108236.57</v>
      </c>
      <c r="G2183">
        <v>109750.51</v>
      </c>
      <c r="H2183">
        <v>106919.25</v>
      </c>
      <c r="I2183">
        <v>107371.47</v>
      </c>
      <c r="J2183" s="5"/>
      <c r="L2183" s="80">
        <v>42180</v>
      </c>
      <c r="M2183" s="28">
        <v>5229.28</v>
      </c>
      <c r="N2183" s="28">
        <v>5288.26</v>
      </c>
      <c r="O2183" s="28">
        <v>5200.63</v>
      </c>
      <c r="P2183" s="81">
        <v>5280.67</v>
      </c>
    </row>
    <row r="2184" spans="5:16" x14ac:dyDescent="0.25">
      <c r="E2184" s="78">
        <v>42145</v>
      </c>
      <c r="F2184">
        <v>108560.99</v>
      </c>
      <c r="G2184">
        <v>109553.9</v>
      </c>
      <c r="H2184">
        <v>107823.67999999999</v>
      </c>
      <c r="I2184">
        <v>109534.23</v>
      </c>
      <c r="J2184" s="5"/>
      <c r="L2184" s="80">
        <v>42179</v>
      </c>
      <c r="M2184" s="28">
        <v>5183.7700000000004</v>
      </c>
      <c r="N2184" s="28">
        <v>5239.3900000000003</v>
      </c>
      <c r="O2184" s="28">
        <v>5174.51</v>
      </c>
      <c r="P2184" s="81">
        <v>5233.49</v>
      </c>
    </row>
    <row r="2185" spans="5:16" x14ac:dyDescent="0.25">
      <c r="E2185" s="78">
        <v>42144</v>
      </c>
      <c r="F2185">
        <v>109121.34</v>
      </c>
      <c r="G2185">
        <v>110350.19</v>
      </c>
      <c r="H2185">
        <v>108511.84</v>
      </c>
      <c r="I2185">
        <v>108531.5</v>
      </c>
      <c r="J2185" s="5"/>
      <c r="L2185" s="80">
        <v>42178</v>
      </c>
      <c r="M2185" s="28">
        <v>5221.6899999999996</v>
      </c>
      <c r="N2185" s="28">
        <v>5263.82</v>
      </c>
      <c r="O2185" s="28">
        <v>5195.57</v>
      </c>
      <c r="P2185" s="81">
        <v>5198.1000000000004</v>
      </c>
    </row>
    <row r="2186" spans="5:16" x14ac:dyDescent="0.25">
      <c r="E2186" s="78">
        <v>42143</v>
      </c>
      <c r="F2186">
        <v>111608.52</v>
      </c>
      <c r="G2186">
        <v>111814.97</v>
      </c>
      <c r="H2186">
        <v>109013.2</v>
      </c>
      <c r="I2186">
        <v>110006.11</v>
      </c>
      <c r="J2186" s="5"/>
      <c r="L2186" s="80">
        <v>42177</v>
      </c>
      <c r="M2186" s="28">
        <v>5234.33</v>
      </c>
      <c r="N2186" s="28">
        <v>5234.33</v>
      </c>
      <c r="O2186" s="28">
        <v>5183.7700000000004</v>
      </c>
      <c r="P2186" s="81">
        <v>5205.68</v>
      </c>
    </row>
    <row r="2187" spans="5:16" x14ac:dyDescent="0.25">
      <c r="E2187" s="78">
        <v>42142</v>
      </c>
      <c r="F2187">
        <v>113594.33</v>
      </c>
      <c r="G2187">
        <v>114587.24</v>
      </c>
      <c r="H2187">
        <v>110763.08</v>
      </c>
      <c r="I2187">
        <v>110969.52</v>
      </c>
      <c r="J2187" s="5"/>
      <c r="L2187" s="80">
        <v>42174</v>
      </c>
      <c r="M2187" s="28">
        <v>5198.9399999999996</v>
      </c>
      <c r="N2187" s="28">
        <v>5247.81</v>
      </c>
      <c r="O2187" s="28">
        <v>5168.6099999999997</v>
      </c>
      <c r="P2187" s="81">
        <v>5236.8599999999997</v>
      </c>
    </row>
    <row r="2188" spans="5:16" x14ac:dyDescent="0.25">
      <c r="E2188" s="78">
        <v>42139</v>
      </c>
      <c r="F2188">
        <v>112650.58</v>
      </c>
      <c r="G2188">
        <v>113800.78</v>
      </c>
      <c r="H2188">
        <v>111854.29</v>
      </c>
      <c r="I2188">
        <v>113525.52</v>
      </c>
      <c r="J2188" s="5"/>
      <c r="L2188" s="80">
        <v>42173</v>
      </c>
      <c r="M2188" s="28">
        <v>5164.3900000000003</v>
      </c>
      <c r="N2188" s="28">
        <v>5186.3</v>
      </c>
      <c r="O2188" s="28">
        <v>5128.16</v>
      </c>
      <c r="P2188" s="81">
        <v>5179.5600000000004</v>
      </c>
    </row>
    <row r="2189" spans="5:16" x14ac:dyDescent="0.25">
      <c r="E2189" s="78">
        <v>42138</v>
      </c>
      <c r="F2189">
        <v>112463.8</v>
      </c>
      <c r="G2189">
        <v>113033.98</v>
      </c>
      <c r="H2189">
        <v>111244.78</v>
      </c>
      <c r="I2189">
        <v>112503.12</v>
      </c>
      <c r="J2189" s="5"/>
      <c r="L2189" s="80">
        <v>42172</v>
      </c>
      <c r="M2189" s="28">
        <v>5246.13</v>
      </c>
      <c r="N2189" s="28">
        <v>5255.4</v>
      </c>
      <c r="O2189" s="28">
        <v>5165.24</v>
      </c>
      <c r="P2189" s="81">
        <v>5176.1899999999996</v>
      </c>
    </row>
    <row r="2190" spans="5:16" x14ac:dyDescent="0.25">
      <c r="E2190" s="78">
        <v>42137</v>
      </c>
      <c r="F2190">
        <v>113151.95</v>
      </c>
      <c r="G2190">
        <v>113269.92</v>
      </c>
      <c r="H2190">
        <v>111441.4</v>
      </c>
      <c r="I2190">
        <v>112296.67</v>
      </c>
      <c r="J2190" s="5"/>
      <c r="L2190" s="80">
        <v>42171</v>
      </c>
      <c r="M2190" s="28">
        <v>5305.11</v>
      </c>
      <c r="N2190" s="28">
        <v>5320.28</v>
      </c>
      <c r="O2190" s="28">
        <v>5226.75</v>
      </c>
      <c r="P2190" s="81">
        <v>5234.33</v>
      </c>
    </row>
    <row r="2191" spans="5:16" x14ac:dyDescent="0.25">
      <c r="E2191" s="78">
        <v>42136</v>
      </c>
      <c r="F2191">
        <v>112463.8</v>
      </c>
      <c r="G2191">
        <v>114135.03</v>
      </c>
      <c r="H2191">
        <v>112365.49</v>
      </c>
      <c r="I2191">
        <v>112463.8</v>
      </c>
      <c r="J2191" s="5"/>
      <c r="L2191" s="80">
        <v>42170</v>
      </c>
      <c r="M2191" s="28">
        <v>5307.64</v>
      </c>
      <c r="N2191" s="28">
        <v>5316.91</v>
      </c>
      <c r="O2191" s="28">
        <v>5244.44</v>
      </c>
      <c r="P2191" s="81">
        <v>5297.53</v>
      </c>
    </row>
    <row r="2192" spans="5:16" x14ac:dyDescent="0.25">
      <c r="E2192" s="78">
        <v>42135</v>
      </c>
      <c r="F2192">
        <v>114164.52</v>
      </c>
      <c r="G2192">
        <v>114321.81</v>
      </c>
      <c r="H2192">
        <v>113191.27</v>
      </c>
      <c r="I2192">
        <v>113250.26</v>
      </c>
      <c r="J2192" s="5"/>
      <c r="L2192" s="80">
        <v>42167</v>
      </c>
      <c r="M2192" s="28">
        <v>5259.61</v>
      </c>
      <c r="N2192" s="28">
        <v>5305.11</v>
      </c>
      <c r="O2192" s="28">
        <v>5243.6</v>
      </c>
      <c r="P2192" s="81">
        <v>5296.68</v>
      </c>
    </row>
    <row r="2193" spans="5:16" x14ac:dyDescent="0.25">
      <c r="E2193" s="78">
        <v>42132</v>
      </c>
      <c r="F2193">
        <v>113810.61</v>
      </c>
      <c r="G2193">
        <v>115000.13</v>
      </c>
      <c r="H2193">
        <v>112503.12</v>
      </c>
      <c r="I2193">
        <v>113584.5</v>
      </c>
      <c r="J2193" s="5"/>
      <c r="L2193" s="80">
        <v>42166</v>
      </c>
      <c r="M2193" s="28">
        <v>5357.35</v>
      </c>
      <c r="N2193" s="28">
        <v>5377.58</v>
      </c>
      <c r="O2193" s="28">
        <v>5239.3900000000003</v>
      </c>
      <c r="P2193" s="81">
        <v>5241.91</v>
      </c>
    </row>
    <row r="2194" spans="5:16" x14ac:dyDescent="0.25">
      <c r="E2194" s="78">
        <v>42131</v>
      </c>
      <c r="F2194">
        <v>113348.57</v>
      </c>
      <c r="G2194">
        <v>114164.52</v>
      </c>
      <c r="H2194">
        <v>112326.17</v>
      </c>
      <c r="I2194">
        <v>113397.72</v>
      </c>
      <c r="J2194" s="5"/>
      <c r="L2194" s="80">
        <v>42165</v>
      </c>
      <c r="M2194" s="28">
        <v>5220.8500000000004</v>
      </c>
      <c r="N2194" s="28">
        <v>5291.63</v>
      </c>
      <c r="O2194" s="28">
        <v>5198.1000000000004</v>
      </c>
      <c r="P2194" s="81">
        <v>5290.79</v>
      </c>
    </row>
    <row r="2195" spans="5:16" x14ac:dyDescent="0.25">
      <c r="E2195" s="78">
        <v>42130</v>
      </c>
      <c r="F2195">
        <v>115609.64</v>
      </c>
      <c r="G2195">
        <v>116494.41</v>
      </c>
      <c r="H2195">
        <v>113063.47</v>
      </c>
      <c r="I2195">
        <v>114311.98</v>
      </c>
      <c r="J2195" s="5"/>
      <c r="L2195" s="80">
        <v>42164</v>
      </c>
      <c r="M2195" s="28">
        <v>5278.99</v>
      </c>
      <c r="N2195" s="28">
        <v>5293.31</v>
      </c>
      <c r="O2195" s="28">
        <v>5248.66</v>
      </c>
      <c r="P2195" s="81">
        <v>5259.61</v>
      </c>
    </row>
    <row r="2196" spans="5:16" x14ac:dyDescent="0.25">
      <c r="E2196" s="78">
        <v>42129</v>
      </c>
      <c r="F2196">
        <v>113948.24</v>
      </c>
      <c r="G2196">
        <v>115786.59</v>
      </c>
      <c r="H2196">
        <v>113525.52</v>
      </c>
      <c r="I2196">
        <v>115776.76</v>
      </c>
      <c r="J2196" s="5"/>
      <c r="L2196" s="80">
        <v>42163</v>
      </c>
      <c r="M2196" s="28">
        <v>5333.76</v>
      </c>
      <c r="N2196" s="28">
        <v>5337.13</v>
      </c>
      <c r="O2196" s="28">
        <v>5279.83</v>
      </c>
      <c r="P2196" s="81">
        <v>5293.31</v>
      </c>
    </row>
    <row r="2197" spans="5:16" x14ac:dyDescent="0.25">
      <c r="E2197" s="78">
        <v>42128</v>
      </c>
      <c r="F2197">
        <v>113043.81</v>
      </c>
      <c r="G2197">
        <v>114597.07</v>
      </c>
      <c r="H2197">
        <v>112473.63</v>
      </c>
      <c r="I2197">
        <v>114528.26</v>
      </c>
      <c r="J2197" s="5"/>
      <c r="L2197" s="80">
        <v>42160</v>
      </c>
      <c r="M2197" s="28">
        <v>5343.03</v>
      </c>
      <c r="N2197" s="28">
        <v>5418.02</v>
      </c>
      <c r="O2197" s="28">
        <v>5268.04</v>
      </c>
      <c r="P2197" s="81">
        <v>5343.87</v>
      </c>
    </row>
    <row r="2198" spans="5:16" x14ac:dyDescent="0.25">
      <c r="E2198" s="78">
        <v>42124</v>
      </c>
      <c r="F2198">
        <v>109514.57</v>
      </c>
      <c r="G2198">
        <v>112001.75</v>
      </c>
      <c r="H2198">
        <v>109239.31</v>
      </c>
      <c r="I2198">
        <v>111903.44</v>
      </c>
      <c r="J2198" s="5"/>
      <c r="L2198" s="80">
        <v>42158</v>
      </c>
      <c r="M2198" s="28">
        <v>5336.29</v>
      </c>
      <c r="N2198" s="28">
        <v>5350.61</v>
      </c>
      <c r="O2198" s="28">
        <v>5279.83</v>
      </c>
      <c r="P2198" s="81">
        <v>5332.07</v>
      </c>
    </row>
    <row r="2199" spans="5:16" x14ac:dyDescent="0.25">
      <c r="E2199" s="78">
        <v>42123</v>
      </c>
      <c r="F2199">
        <v>110930.2</v>
      </c>
      <c r="G2199">
        <v>110979.35</v>
      </c>
      <c r="H2199">
        <v>109583.39</v>
      </c>
      <c r="I2199">
        <v>110517.31</v>
      </c>
      <c r="J2199" s="5"/>
      <c r="L2199" s="80">
        <v>42157</v>
      </c>
      <c r="M2199" s="28">
        <v>5361.57</v>
      </c>
      <c r="N2199" s="28">
        <v>5376.73</v>
      </c>
      <c r="O2199" s="28">
        <v>5320.28</v>
      </c>
      <c r="P2199" s="81">
        <v>5327.86</v>
      </c>
    </row>
    <row r="2200" spans="5:16" x14ac:dyDescent="0.25">
      <c r="E2200" s="78">
        <v>42122</v>
      </c>
      <c r="F2200">
        <v>110310.86</v>
      </c>
      <c r="G2200">
        <v>111677.34</v>
      </c>
      <c r="H2200">
        <v>109583.39</v>
      </c>
      <c r="I2200">
        <v>111362.75</v>
      </c>
      <c r="J2200" s="5"/>
      <c r="L2200" s="80">
        <v>42156</v>
      </c>
      <c r="M2200" s="28">
        <v>5444.99</v>
      </c>
      <c r="N2200" s="28">
        <v>5470.26</v>
      </c>
      <c r="O2200" s="28">
        <v>5375.89</v>
      </c>
      <c r="P2200" s="81">
        <v>5394.43</v>
      </c>
    </row>
    <row r="2201" spans="5:16" x14ac:dyDescent="0.25">
      <c r="E2201" s="78">
        <v>42121</v>
      </c>
      <c r="F2201">
        <v>112984.83</v>
      </c>
      <c r="G2201">
        <v>113525.52</v>
      </c>
      <c r="H2201">
        <v>110192.89</v>
      </c>
      <c r="I2201">
        <v>110753.25</v>
      </c>
      <c r="J2201" s="5"/>
      <c r="L2201" s="80">
        <v>42153</v>
      </c>
      <c r="M2201" s="28">
        <v>5380.95</v>
      </c>
      <c r="N2201" s="28">
        <v>5439.93</v>
      </c>
      <c r="O2201" s="28">
        <v>5342.19</v>
      </c>
      <c r="P2201" s="81">
        <v>5413.81</v>
      </c>
    </row>
    <row r="2202" spans="5:16" x14ac:dyDescent="0.25">
      <c r="E2202" s="78">
        <v>42118</v>
      </c>
      <c r="F2202">
        <v>110743.42</v>
      </c>
      <c r="G2202">
        <v>113584.5</v>
      </c>
      <c r="H2202">
        <v>110743.42</v>
      </c>
      <c r="I2202">
        <v>112857.03</v>
      </c>
      <c r="J2202" s="5"/>
      <c r="L2202" s="80">
        <v>42152</v>
      </c>
      <c r="M2202" s="28">
        <v>5372.36</v>
      </c>
      <c r="N2202" s="28">
        <v>5433.66</v>
      </c>
      <c r="O2202" s="28">
        <v>5366.4</v>
      </c>
      <c r="P2202" s="81">
        <v>5387.69</v>
      </c>
    </row>
    <row r="2203" spans="5:16" x14ac:dyDescent="0.25">
      <c r="E2203" s="78">
        <v>42117</v>
      </c>
      <c r="F2203">
        <v>108256.24</v>
      </c>
      <c r="G2203">
        <v>111352.92</v>
      </c>
      <c r="H2203">
        <v>107597.58</v>
      </c>
      <c r="I2203">
        <v>110979.35</v>
      </c>
      <c r="J2203" s="5"/>
      <c r="L2203" s="80">
        <v>42151</v>
      </c>
      <c r="M2203" s="28">
        <v>5375.77</v>
      </c>
      <c r="N2203" s="28">
        <v>5428.55</v>
      </c>
      <c r="O2203" s="28">
        <v>5351.08</v>
      </c>
      <c r="P2203" s="81">
        <v>5351.93</v>
      </c>
    </row>
    <row r="2204" spans="5:16" x14ac:dyDescent="0.25">
      <c r="E2204" s="78">
        <v>42116</v>
      </c>
      <c r="F2204">
        <v>107351.81</v>
      </c>
      <c r="G2204">
        <v>109494.91</v>
      </c>
      <c r="H2204">
        <v>106614.5</v>
      </c>
      <c r="I2204">
        <v>108816.59</v>
      </c>
      <c r="J2204" s="5"/>
      <c r="L2204" s="80">
        <v>42150</v>
      </c>
      <c r="M2204" s="28">
        <v>5317.87</v>
      </c>
      <c r="N2204" s="28">
        <v>5382.58</v>
      </c>
      <c r="O2204" s="28">
        <v>5306.8</v>
      </c>
      <c r="P2204" s="81">
        <v>5379.17</v>
      </c>
    </row>
    <row r="2205" spans="5:16" x14ac:dyDescent="0.25">
      <c r="E2205" s="78">
        <v>42114</v>
      </c>
      <c r="F2205">
        <v>108502</v>
      </c>
      <c r="G2205">
        <v>108767.44</v>
      </c>
      <c r="H2205">
        <v>106722.64</v>
      </c>
      <c r="I2205">
        <v>107007.73</v>
      </c>
      <c r="J2205" s="5"/>
      <c r="L2205" s="80">
        <v>42149</v>
      </c>
      <c r="M2205" s="28">
        <v>5312.76</v>
      </c>
      <c r="N2205" s="28">
        <v>5346.82</v>
      </c>
      <c r="O2205" s="28">
        <v>5281.26</v>
      </c>
      <c r="P2205" s="81">
        <v>5282.96</v>
      </c>
    </row>
    <row r="2206" spans="5:16" x14ac:dyDescent="0.25">
      <c r="E2206" s="78">
        <v>42111</v>
      </c>
      <c r="F2206">
        <v>108728.11</v>
      </c>
      <c r="G2206">
        <v>108767.44</v>
      </c>
      <c r="H2206">
        <v>107509.1</v>
      </c>
      <c r="I2206">
        <v>107990.81</v>
      </c>
      <c r="J2206" s="5"/>
      <c r="L2206" s="80">
        <v>42146</v>
      </c>
      <c r="M2206" s="28">
        <v>5185.8999999999996</v>
      </c>
      <c r="N2206" s="28">
        <v>5288.92</v>
      </c>
      <c r="O2206" s="28">
        <v>5176.54</v>
      </c>
      <c r="P2206" s="81">
        <v>5283.82</v>
      </c>
    </row>
    <row r="2207" spans="5:16" x14ac:dyDescent="0.25">
      <c r="E2207" s="78">
        <v>42110</v>
      </c>
      <c r="F2207">
        <v>109416.26</v>
      </c>
      <c r="G2207">
        <v>109780</v>
      </c>
      <c r="H2207">
        <v>108502</v>
      </c>
      <c r="I2207">
        <v>109514.57</v>
      </c>
      <c r="J2207" s="5"/>
      <c r="L2207" s="80">
        <v>42145</v>
      </c>
      <c r="M2207" s="28">
        <v>5128.8599999999997</v>
      </c>
      <c r="N2207" s="28">
        <v>5201.2299999999996</v>
      </c>
      <c r="O2207" s="28">
        <v>5123.75</v>
      </c>
      <c r="P2207" s="81">
        <v>5191.8599999999997</v>
      </c>
    </row>
    <row r="2208" spans="5:16" x14ac:dyDescent="0.25">
      <c r="E2208" s="78">
        <v>42109</v>
      </c>
      <c r="F2208">
        <v>108138.27</v>
      </c>
      <c r="G2208">
        <v>109986.45</v>
      </c>
      <c r="H2208">
        <v>108020.3</v>
      </c>
      <c r="I2208">
        <v>109907.8</v>
      </c>
      <c r="J2208" s="5"/>
      <c r="L2208" s="80">
        <v>42144</v>
      </c>
      <c r="M2208" s="28">
        <v>5199.53</v>
      </c>
      <c r="N2208" s="28">
        <v>5202.93</v>
      </c>
      <c r="O2208" s="28">
        <v>5123.75</v>
      </c>
      <c r="P2208" s="81">
        <v>5133.12</v>
      </c>
    </row>
    <row r="2209" spans="5:16" x14ac:dyDescent="0.25">
      <c r="E2209" s="78">
        <v>42108</v>
      </c>
      <c r="F2209">
        <v>108347.97</v>
      </c>
      <c r="G2209">
        <v>109336.59</v>
      </c>
      <c r="H2209">
        <v>107369.35</v>
      </c>
      <c r="I2209">
        <v>108138.27</v>
      </c>
      <c r="J2209" s="5"/>
      <c r="L2209" s="80">
        <v>42143</v>
      </c>
      <c r="M2209" s="28">
        <v>5156.1099999999997</v>
      </c>
      <c r="N2209" s="28">
        <v>5205.49</v>
      </c>
      <c r="O2209" s="28">
        <v>5136.5200000000004</v>
      </c>
      <c r="P2209" s="81">
        <v>5198.68</v>
      </c>
    </row>
    <row r="2210" spans="5:16" x14ac:dyDescent="0.25">
      <c r="E2210" s="78">
        <v>42107</v>
      </c>
      <c r="F2210">
        <v>108347.97</v>
      </c>
      <c r="G2210">
        <v>109606.21</v>
      </c>
      <c r="H2210">
        <v>107818.72</v>
      </c>
      <c r="I2210">
        <v>108377.93</v>
      </c>
      <c r="J2210" s="5"/>
      <c r="L2210" s="80">
        <v>42142</v>
      </c>
      <c r="M2210" s="28">
        <v>5142.4799999999996</v>
      </c>
      <c r="N2210" s="28">
        <v>5180.8</v>
      </c>
      <c r="O2210" s="28">
        <v>5122.05</v>
      </c>
      <c r="P2210" s="81">
        <v>5146.74</v>
      </c>
    </row>
    <row r="2211" spans="5:16" x14ac:dyDescent="0.25">
      <c r="E2211" s="78">
        <v>42104</v>
      </c>
      <c r="F2211">
        <v>108048.39</v>
      </c>
      <c r="G2211">
        <v>108727.44</v>
      </c>
      <c r="H2211">
        <v>106670.33</v>
      </c>
      <c r="I2211">
        <v>108517.73</v>
      </c>
      <c r="J2211" s="5"/>
      <c r="L2211" s="80">
        <v>42139</v>
      </c>
      <c r="M2211" s="28">
        <v>5143.33</v>
      </c>
      <c r="N2211" s="28">
        <v>5158.66</v>
      </c>
      <c r="O2211" s="28">
        <v>5082.88</v>
      </c>
      <c r="P2211" s="81">
        <v>5133.97</v>
      </c>
    </row>
    <row r="2212" spans="5:16" x14ac:dyDescent="0.25">
      <c r="E2212" s="78">
        <v>42103</v>
      </c>
      <c r="F2212">
        <v>107449.23</v>
      </c>
      <c r="G2212">
        <v>108078.35</v>
      </c>
      <c r="H2212">
        <v>106550.49</v>
      </c>
      <c r="I2212">
        <v>107609.01</v>
      </c>
      <c r="J2212" s="5"/>
      <c r="L2212" s="80">
        <v>42138</v>
      </c>
      <c r="M2212" s="28">
        <v>5204.6400000000003</v>
      </c>
      <c r="N2212" s="28">
        <v>5208.8900000000003</v>
      </c>
      <c r="O2212" s="28">
        <v>5118.6400000000003</v>
      </c>
      <c r="P2212" s="81">
        <v>5125.45</v>
      </c>
    </row>
    <row r="2213" spans="5:16" x14ac:dyDescent="0.25">
      <c r="E2213" s="78">
        <v>42102</v>
      </c>
      <c r="F2213">
        <v>108248.11</v>
      </c>
      <c r="G2213">
        <v>109196.78</v>
      </c>
      <c r="H2213">
        <v>106979.89</v>
      </c>
      <c r="I2213">
        <v>107269.49</v>
      </c>
      <c r="J2213" s="5"/>
      <c r="L2213" s="80">
        <v>42137</v>
      </c>
      <c r="M2213" s="28">
        <v>5156.1099999999997</v>
      </c>
      <c r="N2213" s="28">
        <v>5214</v>
      </c>
      <c r="O2213" s="28">
        <v>5108.43</v>
      </c>
      <c r="P2213" s="81">
        <v>5206.34</v>
      </c>
    </row>
    <row r="2214" spans="5:16" x14ac:dyDescent="0.25">
      <c r="E2214" s="78">
        <v>42101</v>
      </c>
      <c r="F2214">
        <v>107738.83</v>
      </c>
      <c r="G2214">
        <v>108148.25</v>
      </c>
      <c r="H2214">
        <v>106880.03</v>
      </c>
      <c r="I2214">
        <v>107648.95</v>
      </c>
      <c r="J2214" s="5"/>
      <c r="L2214" s="80">
        <v>42136</v>
      </c>
      <c r="M2214" s="28">
        <v>5233.58</v>
      </c>
      <c r="N2214" s="28">
        <v>5273.6</v>
      </c>
      <c r="O2214" s="28">
        <v>5162.0600000000004</v>
      </c>
      <c r="P2214" s="81">
        <v>5179.09</v>
      </c>
    </row>
    <row r="2215" spans="5:16" x14ac:dyDescent="0.25">
      <c r="E2215" s="78">
        <v>42100</v>
      </c>
      <c r="F2215">
        <v>106370.75</v>
      </c>
      <c r="G2215">
        <v>108437.85</v>
      </c>
      <c r="H2215">
        <v>105981.29</v>
      </c>
      <c r="I2215">
        <v>107469.21</v>
      </c>
      <c r="J2215" s="5"/>
      <c r="L2215" s="80">
        <v>42135</v>
      </c>
      <c r="M2215" s="28">
        <v>5111.83</v>
      </c>
      <c r="N2215" s="28">
        <v>5249.76</v>
      </c>
      <c r="O2215" s="28">
        <v>5103.32</v>
      </c>
      <c r="P2215" s="81">
        <v>5243.8</v>
      </c>
    </row>
    <row r="2216" spans="5:16" x14ac:dyDescent="0.25">
      <c r="E2216" s="78">
        <v>42096</v>
      </c>
      <c r="F2216">
        <v>104753.02</v>
      </c>
      <c r="G2216">
        <v>106909.99</v>
      </c>
      <c r="H2216">
        <v>104503.37</v>
      </c>
      <c r="I2216">
        <v>106370.75</v>
      </c>
      <c r="J2216" s="5"/>
      <c r="L2216" s="80">
        <v>42132</v>
      </c>
      <c r="M2216" s="28">
        <v>5191.01</v>
      </c>
      <c r="N2216" s="28">
        <v>5222.51</v>
      </c>
      <c r="O2216" s="28">
        <v>5100.76</v>
      </c>
      <c r="P2216" s="81">
        <v>5100.76</v>
      </c>
    </row>
    <row r="2217" spans="5:16" x14ac:dyDescent="0.25">
      <c r="E2217" s="78">
        <v>42095</v>
      </c>
      <c r="F2217">
        <v>102586.06</v>
      </c>
      <c r="G2217">
        <v>105481.99</v>
      </c>
      <c r="H2217">
        <v>102556.1</v>
      </c>
      <c r="I2217">
        <v>105102.53</v>
      </c>
      <c r="J2217" s="5"/>
      <c r="L2217" s="80">
        <v>42131</v>
      </c>
      <c r="M2217" s="28">
        <v>5211.45</v>
      </c>
      <c r="N2217" s="28">
        <v>5256.57</v>
      </c>
      <c r="O2217" s="28">
        <v>5175.6899999999996</v>
      </c>
      <c r="P2217" s="81">
        <v>5192.72</v>
      </c>
    </row>
    <row r="2218" spans="5:16" x14ac:dyDescent="0.25">
      <c r="E2218" s="78">
        <v>42094</v>
      </c>
      <c r="F2218">
        <v>102256.52</v>
      </c>
      <c r="G2218">
        <v>103374.95</v>
      </c>
      <c r="H2218">
        <v>101317.84</v>
      </c>
      <c r="I2218">
        <v>102166.65</v>
      </c>
      <c r="J2218" s="5"/>
      <c r="L2218" s="80">
        <v>42130</v>
      </c>
      <c r="M2218" s="28">
        <v>5268.49</v>
      </c>
      <c r="N2218" s="28">
        <v>5281.26</v>
      </c>
      <c r="O2218" s="28">
        <v>5194.42</v>
      </c>
      <c r="P2218" s="81">
        <v>5208.04</v>
      </c>
    </row>
    <row r="2219" spans="5:16" x14ac:dyDescent="0.25">
      <c r="E2219" s="78">
        <v>42093</v>
      </c>
      <c r="F2219">
        <v>100998.29</v>
      </c>
      <c r="G2219">
        <v>102855.67999999999</v>
      </c>
      <c r="H2219">
        <v>100618.82</v>
      </c>
      <c r="I2219">
        <v>102815.74</v>
      </c>
      <c r="J2219" s="5"/>
      <c r="L2219" s="80">
        <v>42129</v>
      </c>
      <c r="M2219" s="28">
        <v>5292.33</v>
      </c>
      <c r="N2219" s="28">
        <v>5309.36</v>
      </c>
      <c r="O2219" s="28">
        <v>5229.33</v>
      </c>
      <c r="P2219" s="81">
        <v>5251.46</v>
      </c>
    </row>
    <row r="2220" spans="5:16" x14ac:dyDescent="0.25">
      <c r="E2220" s="78">
        <v>42090</v>
      </c>
      <c r="F2220">
        <v>101457.64</v>
      </c>
      <c r="G2220">
        <v>101477.61</v>
      </c>
      <c r="H2220">
        <v>99999.69</v>
      </c>
      <c r="I2220">
        <v>100528.94</v>
      </c>
      <c r="J2220" s="5"/>
      <c r="L2220" s="80">
        <v>42128</v>
      </c>
      <c r="M2220" s="28">
        <v>5287.22</v>
      </c>
      <c r="N2220" s="28">
        <v>5320.43</v>
      </c>
      <c r="O2220" s="28">
        <v>5256.57</v>
      </c>
      <c r="P2220" s="81">
        <v>5311.91</v>
      </c>
    </row>
    <row r="2221" spans="5:16" x14ac:dyDescent="0.25">
      <c r="E2221" s="78">
        <v>42089</v>
      </c>
      <c r="F2221">
        <v>103454.84</v>
      </c>
      <c r="G2221">
        <v>103754.42</v>
      </c>
      <c r="H2221">
        <v>101018.26</v>
      </c>
      <c r="I2221">
        <v>101078.17</v>
      </c>
      <c r="J2221" s="5"/>
      <c r="L2221" s="80">
        <v>42124</v>
      </c>
      <c r="M2221" s="28">
        <v>5060.75</v>
      </c>
      <c r="N2221" s="28">
        <v>5191.8599999999997</v>
      </c>
      <c r="O2221" s="28">
        <v>5060.75</v>
      </c>
      <c r="P2221" s="81">
        <v>5177.3900000000003</v>
      </c>
    </row>
    <row r="2222" spans="5:16" x14ac:dyDescent="0.25">
      <c r="E2222" s="78">
        <v>42088</v>
      </c>
      <c r="F2222">
        <v>103255.12</v>
      </c>
      <c r="G2222">
        <v>105122.5</v>
      </c>
      <c r="H2222">
        <v>103255.12</v>
      </c>
      <c r="I2222">
        <v>103924.18</v>
      </c>
      <c r="J2222" s="5"/>
      <c r="L2222" s="80">
        <v>42123</v>
      </c>
      <c r="M2222" s="28">
        <v>5076.7700000000004</v>
      </c>
      <c r="N2222" s="28">
        <v>5099.1099999999997</v>
      </c>
      <c r="O2222" s="28">
        <v>5011.46</v>
      </c>
      <c r="P2222" s="81">
        <v>5093.95</v>
      </c>
    </row>
    <row r="2223" spans="5:16" x14ac:dyDescent="0.25">
      <c r="E2223" s="78">
        <v>42087</v>
      </c>
      <c r="F2223">
        <v>104852.88</v>
      </c>
      <c r="G2223">
        <v>104992.68</v>
      </c>
      <c r="H2223">
        <v>102376.35</v>
      </c>
      <c r="I2223">
        <v>103934.17</v>
      </c>
      <c r="J2223" s="5"/>
      <c r="L2223" s="80">
        <v>42122</v>
      </c>
      <c r="M2223" s="28">
        <v>4983.96</v>
      </c>
      <c r="N2223" s="28">
        <v>5065.6000000000004</v>
      </c>
      <c r="O2223" s="28">
        <v>4959.04</v>
      </c>
      <c r="P2223" s="81">
        <v>5059.58</v>
      </c>
    </row>
    <row r="2224" spans="5:16" x14ac:dyDescent="0.25">
      <c r="E2224" s="78">
        <v>42086</v>
      </c>
      <c r="F2224">
        <v>104253.72</v>
      </c>
      <c r="G2224">
        <v>104912.79</v>
      </c>
      <c r="H2224">
        <v>103554.7</v>
      </c>
      <c r="I2224">
        <v>104343.59</v>
      </c>
      <c r="J2224" s="5"/>
      <c r="L2224" s="80">
        <v>42121</v>
      </c>
      <c r="M2224" s="28">
        <v>5078.49</v>
      </c>
      <c r="N2224" s="28">
        <v>5093.95</v>
      </c>
      <c r="O2224" s="28">
        <v>4993.41</v>
      </c>
      <c r="P2224" s="81">
        <v>5020.91</v>
      </c>
    </row>
    <row r="2225" spans="5:16" x14ac:dyDescent="0.25">
      <c r="E2225" s="78">
        <v>42083</v>
      </c>
      <c r="F2225">
        <v>102865.67</v>
      </c>
      <c r="G2225">
        <v>105232.34</v>
      </c>
      <c r="H2225">
        <v>102596.04</v>
      </c>
      <c r="I2225">
        <v>104054</v>
      </c>
      <c r="J2225" s="5"/>
      <c r="L2225" s="80">
        <v>42118</v>
      </c>
      <c r="M2225" s="28">
        <v>5121.45</v>
      </c>
      <c r="N2225" s="28">
        <v>5148.09</v>
      </c>
      <c r="O2225" s="28">
        <v>5081.0600000000004</v>
      </c>
      <c r="P2225" s="81">
        <v>5081.92</v>
      </c>
    </row>
    <row r="2226" spans="5:16" x14ac:dyDescent="0.25">
      <c r="E2226" s="78">
        <v>42082</v>
      </c>
      <c r="F2226">
        <v>103454.84</v>
      </c>
      <c r="G2226">
        <v>103734.45</v>
      </c>
      <c r="H2226">
        <v>102066.79</v>
      </c>
      <c r="I2226">
        <v>102476.21</v>
      </c>
      <c r="J2226" s="5"/>
      <c r="L2226" s="80">
        <v>42117</v>
      </c>
      <c r="M2226" s="28">
        <v>5176.45</v>
      </c>
      <c r="N2226" s="28">
        <v>5223.71</v>
      </c>
      <c r="O2226" s="28">
        <v>5114.58</v>
      </c>
      <c r="P2226" s="81">
        <v>5121.45</v>
      </c>
    </row>
    <row r="2227" spans="5:16" x14ac:dyDescent="0.25">
      <c r="E2227" s="78">
        <v>42081</v>
      </c>
      <c r="F2227">
        <v>101018.26</v>
      </c>
      <c r="G2227">
        <v>104283.68</v>
      </c>
      <c r="H2227">
        <v>100119.52</v>
      </c>
      <c r="I2227">
        <v>103954.14</v>
      </c>
      <c r="J2227" s="5"/>
      <c r="L2227" s="80">
        <v>42116</v>
      </c>
      <c r="M2227" s="28">
        <v>5220.2700000000004</v>
      </c>
      <c r="N2227" s="28">
        <v>5233.16</v>
      </c>
      <c r="O2227" s="28">
        <v>5164.42</v>
      </c>
      <c r="P2227" s="81">
        <v>5193.63</v>
      </c>
    </row>
    <row r="2228" spans="5:16" x14ac:dyDescent="0.25">
      <c r="E2228" s="78">
        <v>42080</v>
      </c>
      <c r="F2228">
        <v>97822.74</v>
      </c>
      <c r="G2228">
        <v>101477.61</v>
      </c>
      <c r="H2228">
        <v>97822.74</v>
      </c>
      <c r="I2228">
        <v>101377.75</v>
      </c>
      <c r="J2228" s="5"/>
      <c r="L2228" s="80">
        <v>42114</v>
      </c>
      <c r="M2228" s="28">
        <v>5264.09</v>
      </c>
      <c r="N2228" s="28">
        <v>5272.69</v>
      </c>
      <c r="O2228" s="28">
        <v>5209.96</v>
      </c>
      <c r="P2228" s="81">
        <v>5233.16</v>
      </c>
    </row>
    <row r="2229" spans="5:16" x14ac:dyDescent="0.25">
      <c r="E2229" s="78">
        <v>42079</v>
      </c>
      <c r="F2229">
        <v>97862.68</v>
      </c>
      <c r="G2229">
        <v>99280.7</v>
      </c>
      <c r="H2229">
        <v>97363.39</v>
      </c>
      <c r="I2229">
        <v>97982.52</v>
      </c>
      <c r="J2229" s="5"/>
      <c r="L2229" s="80">
        <v>42111</v>
      </c>
      <c r="M2229" s="28">
        <v>5205.66</v>
      </c>
      <c r="N2229" s="28">
        <v>5296.75</v>
      </c>
      <c r="O2229" s="28">
        <v>5183.32</v>
      </c>
      <c r="P2229" s="81">
        <v>5254.64</v>
      </c>
    </row>
    <row r="2230" spans="5:16" x14ac:dyDescent="0.25">
      <c r="E2230" s="78">
        <v>42076</v>
      </c>
      <c r="F2230">
        <v>98262.12</v>
      </c>
      <c r="G2230">
        <v>98262.12</v>
      </c>
      <c r="H2230">
        <v>95995.31</v>
      </c>
      <c r="I2230">
        <v>98072.39</v>
      </c>
      <c r="J2230" s="5"/>
      <c r="L2230" s="80">
        <v>42110</v>
      </c>
      <c r="M2230" s="28">
        <v>5185.04</v>
      </c>
      <c r="N2230" s="28">
        <v>5249.49</v>
      </c>
      <c r="O2230" s="28">
        <v>5174.7299999999996</v>
      </c>
      <c r="P2230" s="81">
        <v>5215.97</v>
      </c>
    </row>
    <row r="2231" spans="5:16" x14ac:dyDescent="0.25">
      <c r="E2231" s="78">
        <v>42075</v>
      </c>
      <c r="F2231">
        <v>99070.99</v>
      </c>
      <c r="G2231">
        <v>100239.35</v>
      </c>
      <c r="H2231">
        <v>98042.43</v>
      </c>
      <c r="I2231">
        <v>98232.17</v>
      </c>
      <c r="J2231" s="5"/>
      <c r="L2231" s="80">
        <v>42109</v>
      </c>
      <c r="M2231" s="28">
        <v>5319.09</v>
      </c>
      <c r="N2231" s="28">
        <v>5342.29</v>
      </c>
      <c r="O2231" s="28">
        <v>5224.57</v>
      </c>
      <c r="P2231" s="81">
        <v>5232.3</v>
      </c>
    </row>
    <row r="2232" spans="5:16" x14ac:dyDescent="0.25">
      <c r="E2232" s="78">
        <v>42074</v>
      </c>
      <c r="F2232">
        <v>97593.06</v>
      </c>
      <c r="G2232">
        <v>99450.46</v>
      </c>
      <c r="H2232">
        <v>97343.41</v>
      </c>
      <c r="I2232">
        <v>98781.4</v>
      </c>
      <c r="J2232" s="5"/>
      <c r="L2232" s="80">
        <v>42108</v>
      </c>
      <c r="M2232" s="28">
        <v>5381.82</v>
      </c>
      <c r="N2232" s="28">
        <v>5389.55</v>
      </c>
      <c r="O2232" s="28">
        <v>5278.7</v>
      </c>
      <c r="P2232" s="81">
        <v>5293.31</v>
      </c>
    </row>
    <row r="2233" spans="5:16" x14ac:dyDescent="0.25">
      <c r="E2233" s="78">
        <v>42073</v>
      </c>
      <c r="F2233">
        <v>97862.68</v>
      </c>
      <c r="G2233">
        <v>99270.71</v>
      </c>
      <c r="H2233">
        <v>97063.81</v>
      </c>
      <c r="I2233">
        <v>97193.62</v>
      </c>
      <c r="J2233" s="5"/>
      <c r="L2233" s="80">
        <v>42107</v>
      </c>
      <c r="M2233" s="28">
        <v>5348.31</v>
      </c>
      <c r="N2233" s="28">
        <v>5405.02</v>
      </c>
      <c r="O2233" s="28">
        <v>5330.26</v>
      </c>
      <c r="P2233" s="81">
        <v>5392.99</v>
      </c>
    </row>
    <row r="2234" spans="5:16" x14ac:dyDescent="0.25">
      <c r="E2234" s="78">
        <v>42072</v>
      </c>
      <c r="F2234">
        <v>100479.01</v>
      </c>
      <c r="G2234">
        <v>100578.87</v>
      </c>
      <c r="H2234">
        <v>98741.45</v>
      </c>
      <c r="I2234">
        <v>98821.34</v>
      </c>
      <c r="J2234" s="5"/>
      <c r="L2234" s="80">
        <v>42104</v>
      </c>
      <c r="M2234" s="28">
        <v>5310.5</v>
      </c>
      <c r="N2234" s="28">
        <v>5350.03</v>
      </c>
      <c r="O2234" s="28">
        <v>5307.06</v>
      </c>
      <c r="P2234" s="81">
        <v>5317.37</v>
      </c>
    </row>
    <row r="2235" spans="5:16" x14ac:dyDescent="0.25">
      <c r="E2235" s="78">
        <v>42069</v>
      </c>
      <c r="F2235">
        <v>101687.32</v>
      </c>
      <c r="G2235">
        <v>101707.29</v>
      </c>
      <c r="H2235">
        <v>100449.06</v>
      </c>
      <c r="I2235">
        <v>101028.24</v>
      </c>
      <c r="J2235" s="5"/>
      <c r="L2235" s="80">
        <v>42103</v>
      </c>
      <c r="M2235" s="28">
        <v>5252.06</v>
      </c>
      <c r="N2235" s="28">
        <v>5317.37</v>
      </c>
      <c r="O2235" s="28">
        <v>5230.58</v>
      </c>
      <c r="P2235" s="81">
        <v>5289.87</v>
      </c>
    </row>
    <row r="2236" spans="5:16" x14ac:dyDescent="0.25">
      <c r="E2236" s="78">
        <v>42068</v>
      </c>
      <c r="F2236">
        <v>102665.95</v>
      </c>
      <c r="G2236">
        <v>102685.92</v>
      </c>
      <c r="H2236">
        <v>101158.06</v>
      </c>
      <c r="I2236">
        <v>101587.46</v>
      </c>
      <c r="J2236" s="5"/>
      <c r="L2236" s="80">
        <v>42102</v>
      </c>
      <c r="M2236" s="28">
        <v>5387.83</v>
      </c>
      <c r="N2236" s="28">
        <v>5391.27</v>
      </c>
      <c r="O2236" s="28">
        <v>5271.83</v>
      </c>
      <c r="P2236" s="81">
        <v>5278.7</v>
      </c>
    </row>
    <row r="2237" spans="5:16" x14ac:dyDescent="0.25">
      <c r="E2237" s="78">
        <v>42067</v>
      </c>
      <c r="F2237">
        <v>102456.24</v>
      </c>
      <c r="G2237">
        <v>102815.74</v>
      </c>
      <c r="H2237">
        <v>101707.29</v>
      </c>
      <c r="I2237">
        <v>102556.1</v>
      </c>
      <c r="J2237" s="5"/>
      <c r="L2237" s="80">
        <v>42101</v>
      </c>
      <c r="M2237" s="28">
        <v>5408.46</v>
      </c>
      <c r="N2237" s="28">
        <v>5446.27</v>
      </c>
      <c r="O2237" s="28">
        <v>5380.96</v>
      </c>
      <c r="P2237" s="81">
        <v>5417.05</v>
      </c>
    </row>
    <row r="2238" spans="5:16" x14ac:dyDescent="0.25">
      <c r="E2238" s="78">
        <v>42066</v>
      </c>
      <c r="F2238">
        <v>102885.64</v>
      </c>
      <c r="G2238">
        <v>104044.01</v>
      </c>
      <c r="H2238">
        <v>102885.64</v>
      </c>
      <c r="I2238">
        <v>103834.31</v>
      </c>
      <c r="J2238" s="5"/>
      <c r="L2238" s="80">
        <v>42100</v>
      </c>
      <c r="M2238" s="28">
        <v>5344.87</v>
      </c>
      <c r="N2238" s="28">
        <v>5413.61</v>
      </c>
      <c r="O2238" s="28">
        <v>5337.99</v>
      </c>
      <c r="P2238" s="81">
        <v>5412.75</v>
      </c>
    </row>
    <row r="2239" spans="5:16" x14ac:dyDescent="0.25">
      <c r="E2239" s="78">
        <v>42065</v>
      </c>
      <c r="F2239">
        <v>104433.47</v>
      </c>
      <c r="G2239">
        <v>104723.06</v>
      </c>
      <c r="H2239">
        <v>102586.06</v>
      </c>
      <c r="I2239">
        <v>103295.06</v>
      </c>
      <c r="J2239" s="5"/>
      <c r="L2239" s="80">
        <v>42096</v>
      </c>
      <c r="M2239" s="28">
        <v>5485.8</v>
      </c>
      <c r="N2239" s="28">
        <v>5516.73</v>
      </c>
      <c r="O2239" s="28">
        <v>5399.86</v>
      </c>
      <c r="P2239" s="81">
        <v>5422.21</v>
      </c>
    </row>
    <row r="2240" spans="5:16" x14ac:dyDescent="0.25">
      <c r="E2240" s="78">
        <v>42062</v>
      </c>
      <c r="F2240">
        <v>105272.29</v>
      </c>
      <c r="G2240">
        <v>106250.92</v>
      </c>
      <c r="H2240">
        <v>103784.38</v>
      </c>
      <c r="I2240">
        <v>104433.47</v>
      </c>
      <c r="J2240" s="5"/>
      <c r="L2240" s="80">
        <v>42095</v>
      </c>
      <c r="M2240" s="28">
        <v>5484.08</v>
      </c>
      <c r="N2240" s="28">
        <v>5528.76</v>
      </c>
      <c r="O2240" s="28">
        <v>5424.78</v>
      </c>
      <c r="P2240" s="81">
        <v>5487.51</v>
      </c>
    </row>
    <row r="2241" spans="5:16" x14ac:dyDescent="0.25">
      <c r="E2241" s="78">
        <v>42061</v>
      </c>
      <c r="F2241">
        <v>104852.88</v>
      </c>
      <c r="G2241">
        <v>105551.9</v>
      </c>
      <c r="H2241">
        <v>103474.81</v>
      </c>
      <c r="I2241">
        <v>105152.46</v>
      </c>
      <c r="J2241" s="5"/>
      <c r="L2241" s="80">
        <v>42094</v>
      </c>
      <c r="M2241" s="28">
        <v>5652.5</v>
      </c>
      <c r="N2241" s="28">
        <v>5661.09</v>
      </c>
      <c r="O2241" s="28">
        <v>5483.22</v>
      </c>
      <c r="P2241" s="81">
        <v>5533.92</v>
      </c>
    </row>
    <row r="2242" spans="5:16" x14ac:dyDescent="0.25">
      <c r="E2242" s="78">
        <v>42060</v>
      </c>
      <c r="F2242">
        <v>103155.26</v>
      </c>
      <c r="G2242">
        <v>105072.57</v>
      </c>
      <c r="H2242">
        <v>103155.26</v>
      </c>
      <c r="I2242">
        <v>104852.88</v>
      </c>
      <c r="J2242" s="5"/>
      <c r="L2242" s="80">
        <v>42093</v>
      </c>
      <c r="M2242" s="28">
        <v>5659.83</v>
      </c>
      <c r="N2242" s="28">
        <v>5699.66</v>
      </c>
      <c r="O2242" s="28">
        <v>5556.82</v>
      </c>
      <c r="P2242" s="81">
        <v>5597.5</v>
      </c>
    </row>
    <row r="2243" spans="5:16" x14ac:dyDescent="0.25">
      <c r="E2243" s="78">
        <v>42059</v>
      </c>
      <c r="F2243">
        <v>103714.47</v>
      </c>
      <c r="G2243">
        <v>105422.08</v>
      </c>
      <c r="H2243">
        <v>103145.27</v>
      </c>
      <c r="I2243">
        <v>105132.48</v>
      </c>
      <c r="J2243" s="5"/>
      <c r="L2243" s="80">
        <v>42090</v>
      </c>
      <c r="M2243" s="28">
        <v>5522.19</v>
      </c>
      <c r="N2243" s="28">
        <v>5632.13</v>
      </c>
      <c r="O2243" s="28">
        <v>5512.67</v>
      </c>
      <c r="P2243" s="81">
        <v>5632.13</v>
      </c>
    </row>
    <row r="2244" spans="5:16" x14ac:dyDescent="0.25">
      <c r="E2244" s="78">
        <v>42058</v>
      </c>
      <c r="F2244">
        <v>103335.01</v>
      </c>
      <c r="G2244">
        <v>104892.82</v>
      </c>
      <c r="H2244">
        <v>103145.27</v>
      </c>
      <c r="I2244">
        <v>103754.42</v>
      </c>
      <c r="J2244" s="5"/>
      <c r="L2244" s="80">
        <v>42089</v>
      </c>
      <c r="M2244" s="28">
        <v>5557.68</v>
      </c>
      <c r="N2244" s="28">
        <v>5588.85</v>
      </c>
      <c r="O2244" s="28">
        <v>5500.55</v>
      </c>
      <c r="P2244" s="81">
        <v>5517</v>
      </c>
    </row>
    <row r="2245" spans="5:16" x14ac:dyDescent="0.25">
      <c r="E2245" s="78">
        <v>42055</v>
      </c>
      <c r="F2245">
        <v>103894.22</v>
      </c>
      <c r="G2245">
        <v>104443.45</v>
      </c>
      <c r="H2245">
        <v>102725.86</v>
      </c>
      <c r="I2245">
        <v>103954.14</v>
      </c>
      <c r="J2245" s="5"/>
      <c r="L2245" s="80">
        <v>42088</v>
      </c>
      <c r="M2245" s="28">
        <v>5502.28</v>
      </c>
      <c r="N2245" s="28">
        <v>5556.82</v>
      </c>
      <c r="O2245" s="28">
        <v>5404.46</v>
      </c>
      <c r="P2245" s="81">
        <v>5553.35</v>
      </c>
    </row>
    <row r="2246" spans="5:16" x14ac:dyDescent="0.25">
      <c r="E2246" s="78">
        <v>42054</v>
      </c>
      <c r="F2246">
        <v>104153.86</v>
      </c>
      <c r="G2246">
        <v>104802.95</v>
      </c>
      <c r="H2246">
        <v>103095.34</v>
      </c>
      <c r="I2246">
        <v>104143.87</v>
      </c>
      <c r="J2246" s="5"/>
      <c r="L2246" s="80">
        <v>42087</v>
      </c>
      <c r="M2246" s="28">
        <v>5410.52</v>
      </c>
      <c r="N2246" s="28">
        <v>5504.88</v>
      </c>
      <c r="O2246" s="28">
        <v>5365.5</v>
      </c>
      <c r="P2246" s="81">
        <v>5448.61</v>
      </c>
    </row>
    <row r="2247" spans="5:16" x14ac:dyDescent="0.25">
      <c r="E2247" s="78">
        <v>42053</v>
      </c>
      <c r="F2247">
        <v>103454.84</v>
      </c>
      <c r="G2247">
        <v>105481.99</v>
      </c>
      <c r="H2247">
        <v>103454.84</v>
      </c>
      <c r="I2247">
        <v>103854.28</v>
      </c>
      <c r="J2247" s="5"/>
      <c r="L2247" s="80">
        <v>42086</v>
      </c>
      <c r="M2247" s="28">
        <v>5581.92</v>
      </c>
      <c r="N2247" s="28">
        <v>5596.64</v>
      </c>
      <c r="O2247" s="28">
        <v>5433.89</v>
      </c>
      <c r="P2247" s="81">
        <v>5445.14</v>
      </c>
    </row>
    <row r="2248" spans="5:16" x14ac:dyDescent="0.25">
      <c r="E2248" s="78">
        <v>42048</v>
      </c>
      <c r="F2248">
        <v>100999.51</v>
      </c>
      <c r="G2248">
        <v>103414.89</v>
      </c>
      <c r="H2248">
        <v>100999.51</v>
      </c>
      <c r="I2248">
        <v>103414.89</v>
      </c>
      <c r="J2248" s="5"/>
      <c r="L2248" s="80">
        <v>42083</v>
      </c>
      <c r="M2248" s="28">
        <v>5697.92</v>
      </c>
      <c r="N2248" s="28">
        <v>5760.25</v>
      </c>
      <c r="O2248" s="28">
        <v>5559.41</v>
      </c>
      <c r="P2248" s="81">
        <v>5616.55</v>
      </c>
    </row>
    <row r="2249" spans="5:16" x14ac:dyDescent="0.25">
      <c r="E2249" s="78">
        <v>42047</v>
      </c>
      <c r="F2249">
        <v>99243.79</v>
      </c>
      <c r="G2249">
        <v>100969.07</v>
      </c>
      <c r="H2249">
        <v>99243.79</v>
      </c>
      <c r="I2249">
        <v>100471.78</v>
      </c>
      <c r="J2249" s="5"/>
      <c r="L2249" s="80">
        <v>42082</v>
      </c>
      <c r="M2249" s="28">
        <v>5633.86</v>
      </c>
      <c r="N2249" s="28">
        <v>5745.54</v>
      </c>
      <c r="O2249" s="28">
        <v>5622.61</v>
      </c>
      <c r="P2249" s="81">
        <v>5721.3</v>
      </c>
    </row>
    <row r="2250" spans="5:16" x14ac:dyDescent="0.25">
      <c r="E2250" s="78">
        <v>42046</v>
      </c>
      <c r="F2250">
        <v>98239.08</v>
      </c>
      <c r="G2250">
        <v>99050.97</v>
      </c>
      <c r="H2250">
        <v>97092.28</v>
      </c>
      <c r="I2250">
        <v>98797.25</v>
      </c>
      <c r="J2250" s="5"/>
      <c r="L2250" s="80">
        <v>42081</v>
      </c>
      <c r="M2250" s="28">
        <v>5625.21</v>
      </c>
      <c r="N2250" s="28">
        <v>5700.52</v>
      </c>
      <c r="O2250" s="28">
        <v>5545.56</v>
      </c>
      <c r="P2250" s="81">
        <v>5582.79</v>
      </c>
    </row>
    <row r="2251" spans="5:16" x14ac:dyDescent="0.25">
      <c r="E2251" s="78">
        <v>42045</v>
      </c>
      <c r="F2251">
        <v>100908.17</v>
      </c>
      <c r="G2251">
        <v>101232.93</v>
      </c>
      <c r="H2251">
        <v>98523.24</v>
      </c>
      <c r="I2251">
        <v>98949.48</v>
      </c>
      <c r="J2251" s="5"/>
      <c r="L2251" s="80">
        <v>42080</v>
      </c>
      <c r="M2251" s="28">
        <v>5643.39</v>
      </c>
      <c r="N2251" s="28">
        <v>5710.04</v>
      </c>
      <c r="O2251" s="28">
        <v>5608.76</v>
      </c>
      <c r="P2251" s="81">
        <v>5633.86</v>
      </c>
    </row>
    <row r="2252" spans="5:16" x14ac:dyDescent="0.25">
      <c r="E2252" s="78">
        <v>42044</v>
      </c>
      <c r="F2252">
        <v>98442.05</v>
      </c>
      <c r="G2252">
        <v>100989.36</v>
      </c>
      <c r="H2252">
        <v>98015.8</v>
      </c>
      <c r="I2252">
        <v>100877.73</v>
      </c>
      <c r="J2252" s="5"/>
      <c r="L2252" s="80">
        <v>42079</v>
      </c>
      <c r="M2252" s="28">
        <v>5678.88</v>
      </c>
      <c r="N2252" s="28">
        <v>5678.88</v>
      </c>
      <c r="O2252" s="28">
        <v>5578.46</v>
      </c>
      <c r="P2252" s="81">
        <v>5651.18</v>
      </c>
    </row>
    <row r="2253" spans="5:16" x14ac:dyDescent="0.25">
      <c r="E2253" s="78">
        <v>42041</v>
      </c>
      <c r="F2253">
        <v>100015.09</v>
      </c>
      <c r="G2253">
        <v>100147.02</v>
      </c>
      <c r="H2253">
        <v>97934.62</v>
      </c>
      <c r="I2253">
        <v>99132.160000000003</v>
      </c>
      <c r="J2253" s="5"/>
      <c r="L2253" s="80">
        <v>42076</v>
      </c>
      <c r="M2253" s="28">
        <v>5592.31</v>
      </c>
      <c r="N2253" s="28">
        <v>5707.45</v>
      </c>
      <c r="O2253" s="28">
        <v>5536.91</v>
      </c>
      <c r="P2253" s="81">
        <v>5656.37</v>
      </c>
    </row>
    <row r="2254" spans="5:16" x14ac:dyDescent="0.25">
      <c r="E2254" s="78">
        <v>42040</v>
      </c>
      <c r="F2254">
        <v>100167.32</v>
      </c>
      <c r="G2254">
        <v>101385.16</v>
      </c>
      <c r="H2254">
        <v>99568.55</v>
      </c>
      <c r="I2254">
        <v>100674.75</v>
      </c>
      <c r="J2254" s="5"/>
      <c r="L2254" s="80">
        <v>42075</v>
      </c>
      <c r="M2254" s="28">
        <v>5390.61</v>
      </c>
      <c r="N2254" s="28">
        <v>5521.32</v>
      </c>
      <c r="O2254" s="28">
        <v>5355.98</v>
      </c>
      <c r="P2254" s="81">
        <v>5516.13</v>
      </c>
    </row>
    <row r="2255" spans="5:16" x14ac:dyDescent="0.25">
      <c r="E2255" s="78">
        <v>42039</v>
      </c>
      <c r="F2255">
        <v>99659.89</v>
      </c>
      <c r="G2255">
        <v>101253.23</v>
      </c>
      <c r="H2255">
        <v>98056.4</v>
      </c>
      <c r="I2255">
        <v>100522.52</v>
      </c>
      <c r="J2255" s="5"/>
      <c r="L2255" s="80">
        <v>42074</v>
      </c>
      <c r="M2255" s="28">
        <v>5391.47</v>
      </c>
      <c r="N2255" s="28">
        <v>5471.11</v>
      </c>
      <c r="O2255" s="28">
        <v>5370.7</v>
      </c>
      <c r="P2255" s="81">
        <v>5444.28</v>
      </c>
    </row>
    <row r="2256" spans="5:16" x14ac:dyDescent="0.25">
      <c r="E2256" s="78">
        <v>42038</v>
      </c>
      <c r="F2256">
        <v>98401.45</v>
      </c>
      <c r="G2256">
        <v>99852.71</v>
      </c>
      <c r="H2256">
        <v>98198.48</v>
      </c>
      <c r="I2256">
        <v>99741.08</v>
      </c>
      <c r="J2256" s="5"/>
      <c r="L2256" s="80">
        <v>42073</v>
      </c>
      <c r="M2256" s="28">
        <v>5523.06</v>
      </c>
      <c r="N2256" s="28">
        <v>5529.12</v>
      </c>
      <c r="O2256" s="28">
        <v>5384.55</v>
      </c>
      <c r="P2256" s="81">
        <v>5401.86</v>
      </c>
    </row>
    <row r="2257" spans="5:16" x14ac:dyDescent="0.25">
      <c r="E2257" s="78">
        <v>42037</v>
      </c>
      <c r="F2257">
        <v>95661.31</v>
      </c>
      <c r="G2257">
        <v>97528.67</v>
      </c>
      <c r="H2257">
        <v>95224.92</v>
      </c>
      <c r="I2257">
        <v>97427.18</v>
      </c>
      <c r="J2257" s="5"/>
      <c r="L2257" s="80">
        <v>42072</v>
      </c>
      <c r="M2257" s="28">
        <v>5339.53</v>
      </c>
      <c r="N2257" s="28">
        <v>5462.46</v>
      </c>
      <c r="O2257" s="28">
        <v>5339.53</v>
      </c>
      <c r="P2257" s="81">
        <v>5445.14</v>
      </c>
    </row>
    <row r="2258" spans="5:16" x14ac:dyDescent="0.25">
      <c r="E2258" s="78">
        <v>42034</v>
      </c>
      <c r="F2258">
        <v>96412.32</v>
      </c>
      <c r="G2258">
        <v>96594.99</v>
      </c>
      <c r="H2258">
        <v>94413.03</v>
      </c>
      <c r="I2258">
        <v>95904.88</v>
      </c>
      <c r="J2258" s="5"/>
      <c r="L2258" s="80">
        <v>42069</v>
      </c>
      <c r="M2258" s="28">
        <v>5254.69</v>
      </c>
      <c r="N2258" s="28">
        <v>5360.31</v>
      </c>
      <c r="O2258" s="28">
        <v>5205.3500000000004</v>
      </c>
      <c r="P2258" s="81">
        <v>5340.4</v>
      </c>
    </row>
    <row r="2259" spans="5:16" x14ac:dyDescent="0.25">
      <c r="E2259" s="78">
        <v>42033</v>
      </c>
      <c r="F2259">
        <v>96797.97</v>
      </c>
      <c r="G2259">
        <v>97691.05</v>
      </c>
      <c r="H2259">
        <v>95701.91</v>
      </c>
      <c r="I2259">
        <v>97224.21</v>
      </c>
      <c r="J2259" s="5"/>
      <c r="L2259" s="80">
        <v>42068</v>
      </c>
      <c r="M2259" s="28">
        <v>5201.0200000000004</v>
      </c>
      <c r="N2259" s="28">
        <v>5275.47</v>
      </c>
      <c r="O2259" s="28">
        <v>5197.5600000000004</v>
      </c>
      <c r="P2259" s="81">
        <v>5236.51</v>
      </c>
    </row>
    <row r="2260" spans="5:16" x14ac:dyDescent="0.25">
      <c r="E2260" s="78">
        <v>42032</v>
      </c>
      <c r="F2260">
        <v>97751.94</v>
      </c>
      <c r="G2260">
        <v>98381.16</v>
      </c>
      <c r="H2260">
        <v>96909.6</v>
      </c>
      <c r="I2260">
        <v>97224.21</v>
      </c>
      <c r="J2260" s="5"/>
      <c r="L2260" s="80">
        <v>42067</v>
      </c>
      <c r="M2260" s="28">
        <v>5181.9799999999996</v>
      </c>
      <c r="N2260" s="28">
        <v>5236.51</v>
      </c>
      <c r="O2260" s="28">
        <v>5150.8100000000004</v>
      </c>
      <c r="P2260" s="81">
        <v>5197.5600000000004</v>
      </c>
    </row>
    <row r="2261" spans="5:16" x14ac:dyDescent="0.25">
      <c r="E2261" s="78">
        <v>42031</v>
      </c>
      <c r="F2261">
        <v>97883.87</v>
      </c>
      <c r="G2261">
        <v>99751.23</v>
      </c>
      <c r="H2261">
        <v>96534.1</v>
      </c>
      <c r="I2261">
        <v>99253.94</v>
      </c>
      <c r="J2261" s="5"/>
      <c r="L2261" s="80">
        <v>42066</v>
      </c>
      <c r="M2261" s="28">
        <v>5057.32</v>
      </c>
      <c r="N2261" s="28">
        <v>5124.84</v>
      </c>
      <c r="O2261" s="28">
        <v>5049.53</v>
      </c>
      <c r="P2261" s="81">
        <v>5117.92</v>
      </c>
    </row>
    <row r="2262" spans="5:16" x14ac:dyDescent="0.25">
      <c r="E2262" s="78">
        <v>42030</v>
      </c>
      <c r="F2262">
        <v>98442.05</v>
      </c>
      <c r="G2262">
        <v>99406.17</v>
      </c>
      <c r="H2262">
        <v>97792.53</v>
      </c>
      <c r="I2262">
        <v>98645.02</v>
      </c>
      <c r="J2262" s="5"/>
      <c r="L2262" s="80">
        <v>42065</v>
      </c>
      <c r="M2262" s="28">
        <v>5001.91</v>
      </c>
      <c r="N2262" s="28">
        <v>5062.51</v>
      </c>
      <c r="O2262" s="28">
        <v>4984.6000000000004</v>
      </c>
      <c r="P2262" s="81">
        <v>5061.6499999999996</v>
      </c>
    </row>
    <row r="2263" spans="5:16" x14ac:dyDescent="0.25">
      <c r="E2263" s="78">
        <v>42027</v>
      </c>
      <c r="F2263">
        <v>100552.97</v>
      </c>
      <c r="G2263">
        <v>101151.74</v>
      </c>
      <c r="H2263">
        <v>98939.33</v>
      </c>
      <c r="I2263">
        <v>99020.52</v>
      </c>
      <c r="J2263" s="5"/>
      <c r="L2263" s="80">
        <v>42062</v>
      </c>
      <c r="M2263" s="28">
        <v>5078.09</v>
      </c>
      <c r="N2263" s="28">
        <v>5104.07</v>
      </c>
      <c r="O2263" s="28">
        <v>4962.96</v>
      </c>
      <c r="P2263" s="81">
        <v>4962.96</v>
      </c>
    </row>
    <row r="2264" spans="5:16" x14ac:dyDescent="0.25">
      <c r="E2264" s="78">
        <v>42026</v>
      </c>
      <c r="F2264">
        <v>101131.44</v>
      </c>
      <c r="G2264">
        <v>102958.2</v>
      </c>
      <c r="H2264">
        <v>100593.57</v>
      </c>
      <c r="I2264">
        <v>101334.42</v>
      </c>
      <c r="J2264" s="5"/>
      <c r="L2264" s="80">
        <v>42061</v>
      </c>
      <c r="M2264" s="28">
        <v>4995</v>
      </c>
      <c r="N2264" s="28">
        <v>5088.55</v>
      </c>
      <c r="O2264" s="28">
        <v>4970.5200000000004</v>
      </c>
      <c r="P2264" s="81">
        <v>5081.5600000000004</v>
      </c>
    </row>
    <row r="2265" spans="5:16" x14ac:dyDescent="0.25">
      <c r="E2265" s="78">
        <v>42025</v>
      </c>
      <c r="F2265">
        <v>98381.16</v>
      </c>
      <c r="G2265">
        <v>100999.51</v>
      </c>
      <c r="H2265">
        <v>98005.66</v>
      </c>
      <c r="I2265">
        <v>100877.73</v>
      </c>
      <c r="J2265" s="5"/>
      <c r="L2265" s="80">
        <v>42060</v>
      </c>
      <c r="M2265" s="28">
        <v>5007.24</v>
      </c>
      <c r="N2265" s="28">
        <v>5050.96</v>
      </c>
      <c r="O2265" s="28">
        <v>4970.5200000000004</v>
      </c>
      <c r="P2265" s="81">
        <v>5029.1000000000004</v>
      </c>
    </row>
    <row r="2266" spans="5:16" x14ac:dyDescent="0.25">
      <c r="E2266" s="78">
        <v>42024</v>
      </c>
      <c r="F2266">
        <v>98726.21</v>
      </c>
      <c r="G2266">
        <v>99548.25</v>
      </c>
      <c r="H2266">
        <v>97254.65</v>
      </c>
      <c r="I2266">
        <v>98452.2</v>
      </c>
      <c r="J2266" s="5"/>
      <c r="L2266" s="80">
        <v>42059</v>
      </c>
      <c r="M2266" s="28">
        <v>5043.09</v>
      </c>
      <c r="N2266" s="28">
        <v>5062.32</v>
      </c>
      <c r="O2266" s="28">
        <v>4948.66</v>
      </c>
      <c r="P2266" s="81">
        <v>4953.91</v>
      </c>
    </row>
    <row r="2267" spans="5:16" x14ac:dyDescent="0.25">
      <c r="E2267" s="78">
        <v>42023</v>
      </c>
      <c r="F2267">
        <v>99416.320000000007</v>
      </c>
      <c r="G2267">
        <v>99842.559999999998</v>
      </c>
      <c r="H2267">
        <v>97041.53</v>
      </c>
      <c r="I2267">
        <v>97812.83</v>
      </c>
      <c r="J2267" s="5"/>
      <c r="L2267" s="80">
        <v>42058</v>
      </c>
      <c r="M2267" s="28">
        <v>5057.08</v>
      </c>
      <c r="N2267" s="28">
        <v>5086.8</v>
      </c>
      <c r="O2267" s="28">
        <v>5014.2299999999996</v>
      </c>
      <c r="P2267" s="81">
        <v>5043.09</v>
      </c>
    </row>
    <row r="2268" spans="5:16" x14ac:dyDescent="0.25">
      <c r="E2268" s="78">
        <v>42020</v>
      </c>
      <c r="F2268">
        <v>98036.1</v>
      </c>
      <c r="G2268">
        <v>100908.17</v>
      </c>
      <c r="H2268">
        <v>97833.13</v>
      </c>
      <c r="I2268">
        <v>100004.94</v>
      </c>
      <c r="J2268" s="5"/>
      <c r="L2268" s="80">
        <v>42055</v>
      </c>
      <c r="M2268" s="28">
        <v>5022.1000000000004</v>
      </c>
      <c r="N2268" s="28">
        <v>5057.08</v>
      </c>
      <c r="O2268" s="28">
        <v>5001.99</v>
      </c>
      <c r="P2268" s="81">
        <v>5027.3500000000004</v>
      </c>
    </row>
    <row r="2269" spans="5:16" x14ac:dyDescent="0.25">
      <c r="E2269" s="78">
        <v>42019</v>
      </c>
      <c r="F2269">
        <v>98137.59</v>
      </c>
      <c r="G2269">
        <v>100106.43</v>
      </c>
      <c r="H2269">
        <v>97335.84</v>
      </c>
      <c r="I2269">
        <v>98746.51</v>
      </c>
      <c r="J2269" s="5"/>
      <c r="L2269" s="80">
        <v>42054</v>
      </c>
      <c r="M2269" s="28">
        <v>4986.26</v>
      </c>
      <c r="N2269" s="28">
        <v>5030.8500000000004</v>
      </c>
      <c r="O2269" s="28">
        <v>4976.6400000000003</v>
      </c>
      <c r="P2269" s="81">
        <v>5029.1000000000004</v>
      </c>
    </row>
    <row r="2270" spans="5:16" x14ac:dyDescent="0.25">
      <c r="E2270" s="78">
        <v>42018</v>
      </c>
      <c r="F2270">
        <v>97721.49</v>
      </c>
      <c r="G2270">
        <v>98959.63</v>
      </c>
      <c r="H2270">
        <v>96808.11</v>
      </c>
      <c r="I2270">
        <v>98634.87</v>
      </c>
      <c r="J2270" s="5"/>
      <c r="L2270" s="80">
        <v>42053</v>
      </c>
      <c r="M2270" s="28">
        <v>4988.88</v>
      </c>
      <c r="N2270" s="28">
        <v>4997.62</v>
      </c>
      <c r="O2270" s="28">
        <v>4960.03</v>
      </c>
      <c r="P2270" s="81">
        <v>4973.1400000000003</v>
      </c>
    </row>
    <row r="2271" spans="5:16" x14ac:dyDescent="0.25">
      <c r="E2271" s="78">
        <v>42017</v>
      </c>
      <c r="F2271">
        <v>98827.7</v>
      </c>
      <c r="G2271">
        <v>100167.32</v>
      </c>
      <c r="H2271">
        <v>98107.14</v>
      </c>
      <c r="I2271">
        <v>98442.05</v>
      </c>
      <c r="J2271" s="5"/>
      <c r="L2271" s="80">
        <v>42048</v>
      </c>
      <c r="M2271" s="28">
        <v>4967.0200000000004</v>
      </c>
      <c r="N2271" s="28">
        <v>5015.9799999999996</v>
      </c>
      <c r="O2271" s="28">
        <v>4939.92</v>
      </c>
      <c r="P2271" s="81">
        <v>4974.0200000000004</v>
      </c>
    </row>
    <row r="2272" spans="5:16" x14ac:dyDescent="0.25">
      <c r="E2272" s="78">
        <v>42016</v>
      </c>
      <c r="F2272">
        <v>100431.19</v>
      </c>
      <c r="G2272">
        <v>100583.42</v>
      </c>
      <c r="H2272">
        <v>98157.89</v>
      </c>
      <c r="I2272">
        <v>98340.56</v>
      </c>
      <c r="J2272" s="5"/>
      <c r="L2272" s="80">
        <v>42047</v>
      </c>
      <c r="M2272" s="28">
        <v>5024.7299999999996</v>
      </c>
      <c r="N2272" s="28">
        <v>5053.58</v>
      </c>
      <c r="O2272" s="28">
        <v>4946.91</v>
      </c>
      <c r="P2272" s="81">
        <v>4957.3999999999996</v>
      </c>
    </row>
    <row r="2273" spans="5:16" x14ac:dyDescent="0.25">
      <c r="E2273" s="78">
        <v>42013</v>
      </c>
      <c r="F2273">
        <v>101902.74</v>
      </c>
      <c r="G2273">
        <v>101994.08</v>
      </c>
      <c r="H2273">
        <v>99365.58</v>
      </c>
      <c r="I2273">
        <v>100258.66</v>
      </c>
      <c r="J2273" s="5"/>
      <c r="L2273" s="80">
        <v>42046</v>
      </c>
      <c r="M2273" s="28">
        <v>5001.99</v>
      </c>
      <c r="N2273" s="28">
        <v>5063.2</v>
      </c>
      <c r="O2273" s="28">
        <v>5000.25</v>
      </c>
      <c r="P2273" s="81">
        <v>5039.59</v>
      </c>
    </row>
    <row r="2274" spans="5:16" x14ac:dyDescent="0.25">
      <c r="E2274" s="78">
        <v>42012</v>
      </c>
      <c r="F2274">
        <v>101892.59</v>
      </c>
      <c r="G2274">
        <v>103181.48</v>
      </c>
      <c r="H2274">
        <v>100410.89</v>
      </c>
      <c r="I2274">
        <v>102501.51</v>
      </c>
      <c r="J2274" s="5"/>
      <c r="L2274" s="80">
        <v>42045</v>
      </c>
      <c r="M2274" s="28">
        <v>4882.21</v>
      </c>
      <c r="N2274" s="28">
        <v>4988.88</v>
      </c>
      <c r="O2274" s="28">
        <v>4880.46</v>
      </c>
      <c r="P2274" s="81">
        <v>4976.6400000000003</v>
      </c>
    </row>
    <row r="2275" spans="5:16" x14ac:dyDescent="0.25">
      <c r="E2275" s="78">
        <v>42011</v>
      </c>
      <c r="F2275">
        <v>99659.89</v>
      </c>
      <c r="G2275">
        <v>102460.92</v>
      </c>
      <c r="H2275">
        <v>99659.89</v>
      </c>
      <c r="I2275">
        <v>101577.99</v>
      </c>
      <c r="J2275" s="5"/>
      <c r="L2275" s="80">
        <v>42044</v>
      </c>
      <c r="M2275" s="28">
        <v>4899.7</v>
      </c>
      <c r="N2275" s="28">
        <v>4917.1899999999996</v>
      </c>
      <c r="O2275" s="28">
        <v>4869.1000000000004</v>
      </c>
      <c r="P2275" s="81">
        <v>4869.97</v>
      </c>
    </row>
    <row r="2276" spans="5:16" x14ac:dyDescent="0.25">
      <c r="E2276" s="78">
        <v>42010</v>
      </c>
      <c r="F2276">
        <v>97224.21</v>
      </c>
      <c r="G2276">
        <v>99050.97</v>
      </c>
      <c r="H2276">
        <v>96544.25</v>
      </c>
      <c r="I2276">
        <v>99050.97</v>
      </c>
      <c r="J2276" s="5"/>
      <c r="L2276" s="80">
        <v>42041</v>
      </c>
      <c r="M2276" s="28">
        <v>4826.26</v>
      </c>
      <c r="N2276" s="28">
        <v>4896.2</v>
      </c>
      <c r="O2276" s="28">
        <v>4826.26</v>
      </c>
      <c r="P2276" s="81">
        <v>4893.58</v>
      </c>
    </row>
    <row r="2277" spans="5:16" x14ac:dyDescent="0.25">
      <c r="E2277" s="78">
        <v>42009</v>
      </c>
      <c r="F2277">
        <v>99304.69</v>
      </c>
      <c r="G2277">
        <v>99467.06</v>
      </c>
      <c r="H2277">
        <v>96919.75</v>
      </c>
      <c r="I2277">
        <v>97467.78</v>
      </c>
      <c r="J2277" s="5"/>
      <c r="L2277" s="80">
        <v>42040</v>
      </c>
      <c r="M2277" s="28">
        <v>4805.2700000000004</v>
      </c>
      <c r="N2277" s="28">
        <v>4859.4799999999996</v>
      </c>
      <c r="O2277" s="28">
        <v>4789.53</v>
      </c>
      <c r="P2277" s="81">
        <v>4829.75</v>
      </c>
    </row>
    <row r="2278" spans="5:16" x14ac:dyDescent="0.25">
      <c r="E2278" s="78">
        <v>42006</v>
      </c>
      <c r="F2278">
        <v>102501.51</v>
      </c>
      <c r="G2278">
        <v>102501.51</v>
      </c>
      <c r="H2278">
        <v>99050.97</v>
      </c>
      <c r="I2278">
        <v>99842.559999999998</v>
      </c>
      <c r="J2278" s="5"/>
      <c r="L2278" s="80">
        <v>42039</v>
      </c>
      <c r="M2278" s="28">
        <v>4758.93</v>
      </c>
      <c r="N2278" s="28">
        <v>4836.75</v>
      </c>
      <c r="O2278" s="28">
        <v>4743.2</v>
      </c>
      <c r="P2278" s="81">
        <v>4825.38</v>
      </c>
    </row>
    <row r="2279" spans="5:16" x14ac:dyDescent="0.25">
      <c r="E2279" s="78">
        <v>42003</v>
      </c>
      <c r="F2279">
        <v>104044.11</v>
      </c>
      <c r="G2279">
        <v>104571.84</v>
      </c>
      <c r="H2279">
        <v>102054.97</v>
      </c>
      <c r="I2279">
        <v>102156.46</v>
      </c>
      <c r="J2279" s="5"/>
      <c r="L2279" s="80">
        <v>42038</v>
      </c>
      <c r="M2279" s="28">
        <v>4782.54</v>
      </c>
      <c r="N2279" s="28">
        <v>4790.41</v>
      </c>
      <c r="O2279" s="28">
        <v>4733.58</v>
      </c>
      <c r="P2279" s="81">
        <v>4744.9399999999996</v>
      </c>
    </row>
    <row r="2280" spans="5:16" x14ac:dyDescent="0.25">
      <c r="E2280" s="78">
        <v>42002</v>
      </c>
      <c r="F2280">
        <v>102948.06</v>
      </c>
      <c r="G2280">
        <v>104713.92</v>
      </c>
      <c r="H2280">
        <v>102521.81</v>
      </c>
      <c r="I2280">
        <v>104419.61</v>
      </c>
      <c r="J2280" s="5"/>
      <c r="L2280" s="80">
        <v>42037</v>
      </c>
      <c r="M2280" s="28">
        <v>4712.59</v>
      </c>
      <c r="N2280" s="28">
        <v>4806.1499999999996</v>
      </c>
      <c r="O2280" s="28">
        <v>4697.7299999999996</v>
      </c>
      <c r="P2280" s="81">
        <v>4801.7700000000004</v>
      </c>
    </row>
    <row r="2281" spans="5:16" x14ac:dyDescent="0.25">
      <c r="E2281" s="78">
        <v>41999</v>
      </c>
      <c r="F2281">
        <v>104105</v>
      </c>
      <c r="G2281">
        <v>104947.34</v>
      </c>
      <c r="H2281">
        <v>102572.56</v>
      </c>
      <c r="I2281">
        <v>102948.06</v>
      </c>
      <c r="J2281" s="5"/>
      <c r="L2281" s="80">
        <v>42034</v>
      </c>
      <c r="M2281" s="28">
        <v>4603.3</v>
      </c>
      <c r="N2281" s="28">
        <v>4745.82</v>
      </c>
      <c r="O2281" s="28">
        <v>4595.43</v>
      </c>
      <c r="P2281" s="81">
        <v>4724.83</v>
      </c>
    </row>
    <row r="2282" spans="5:16" x14ac:dyDescent="0.25">
      <c r="E2282" s="78">
        <v>41996</v>
      </c>
      <c r="F2282">
        <v>102998.8</v>
      </c>
      <c r="G2282">
        <v>104602.29</v>
      </c>
      <c r="H2282">
        <v>102400.03</v>
      </c>
      <c r="I2282">
        <v>104206.49</v>
      </c>
      <c r="J2282" s="5"/>
      <c r="L2282" s="80">
        <v>42033</v>
      </c>
      <c r="M2282" s="28">
        <v>4562.8900000000003</v>
      </c>
      <c r="N2282" s="28">
        <v>4612.21</v>
      </c>
      <c r="O2282" s="28">
        <v>4558.4799999999996</v>
      </c>
      <c r="P2282" s="81">
        <v>4590.1899999999996</v>
      </c>
    </row>
    <row r="2283" spans="5:16" x14ac:dyDescent="0.25">
      <c r="E2283" s="78">
        <v>41995</v>
      </c>
      <c r="F2283">
        <v>102339.14</v>
      </c>
      <c r="G2283">
        <v>103323.56</v>
      </c>
      <c r="H2283">
        <v>101050.26</v>
      </c>
      <c r="I2283">
        <v>103110.43</v>
      </c>
      <c r="J2283" s="5"/>
      <c r="L2283" s="80">
        <v>42032</v>
      </c>
      <c r="M2283" s="28">
        <v>4533.82</v>
      </c>
      <c r="N2283" s="28">
        <v>4567.29</v>
      </c>
      <c r="O2283" s="28">
        <v>4523.26</v>
      </c>
      <c r="P2283" s="81">
        <v>4542.63</v>
      </c>
    </row>
    <row r="2284" spans="5:16" x14ac:dyDescent="0.25">
      <c r="E2284" s="78">
        <v>41992</v>
      </c>
      <c r="F2284">
        <v>100573.27</v>
      </c>
      <c r="G2284">
        <v>102663.89</v>
      </c>
      <c r="H2284">
        <v>100015.09</v>
      </c>
      <c r="I2284">
        <v>102663.89</v>
      </c>
      <c r="J2284" s="5"/>
      <c r="L2284" s="80">
        <v>42031</v>
      </c>
      <c r="M2284" s="28">
        <v>4571.6899999999996</v>
      </c>
      <c r="N2284" s="28">
        <v>4584.0200000000004</v>
      </c>
      <c r="O2284" s="28">
        <v>4524.1400000000003</v>
      </c>
      <c r="P2284" s="81">
        <v>4537.3500000000004</v>
      </c>
    </row>
    <row r="2285" spans="5:16" x14ac:dyDescent="0.25">
      <c r="E2285" s="78">
        <v>41991</v>
      </c>
      <c r="F2285">
        <v>101314.12</v>
      </c>
      <c r="G2285">
        <v>102186.91</v>
      </c>
      <c r="H2285">
        <v>99243.79</v>
      </c>
      <c r="I2285">
        <v>99771.520000000004</v>
      </c>
      <c r="J2285" s="5"/>
      <c r="L2285" s="80">
        <v>42030</v>
      </c>
      <c r="M2285" s="28">
        <v>4562.01</v>
      </c>
      <c r="N2285" s="28">
        <v>4603.3999999999996</v>
      </c>
      <c r="O2285" s="28">
        <v>4554.96</v>
      </c>
      <c r="P2285" s="81">
        <v>4559.3599999999997</v>
      </c>
    </row>
    <row r="2286" spans="5:16" x14ac:dyDescent="0.25">
      <c r="E2286" s="78">
        <v>41990</v>
      </c>
      <c r="F2286">
        <v>97335.84</v>
      </c>
      <c r="G2286">
        <v>101486.65</v>
      </c>
      <c r="H2286">
        <v>96331.13</v>
      </c>
      <c r="I2286">
        <v>99497.51</v>
      </c>
      <c r="J2286" s="5"/>
      <c r="L2286" s="80">
        <v>42027</v>
      </c>
      <c r="M2286" s="28">
        <v>4566.41</v>
      </c>
      <c r="N2286" s="28">
        <v>4586.67</v>
      </c>
      <c r="O2286" s="28">
        <v>4537.3500000000004</v>
      </c>
      <c r="P2286" s="81">
        <v>4554.96</v>
      </c>
    </row>
    <row r="2287" spans="5:16" x14ac:dyDescent="0.25">
      <c r="E2287" s="78">
        <v>41989</v>
      </c>
      <c r="F2287">
        <v>97464.4</v>
      </c>
      <c r="G2287">
        <v>98424.79</v>
      </c>
      <c r="H2287">
        <v>94417.99</v>
      </c>
      <c r="I2287">
        <v>97071.98</v>
      </c>
      <c r="J2287" s="5"/>
      <c r="L2287" s="80">
        <v>42026</v>
      </c>
      <c r="M2287" s="28">
        <v>4568.17</v>
      </c>
      <c r="N2287" s="28">
        <v>4576.1000000000004</v>
      </c>
      <c r="O2287" s="28">
        <v>4502.12</v>
      </c>
      <c r="P2287" s="81">
        <v>4545.2700000000004</v>
      </c>
    </row>
    <row r="2288" spans="5:16" x14ac:dyDescent="0.25">
      <c r="E2288" s="78">
        <v>41988</v>
      </c>
      <c r="F2288">
        <v>99922.18</v>
      </c>
      <c r="G2288">
        <v>100211.33</v>
      </c>
      <c r="H2288">
        <v>95688.19</v>
      </c>
      <c r="I2288">
        <v>97598.65</v>
      </c>
      <c r="J2288" s="5"/>
      <c r="L2288" s="80">
        <v>42025</v>
      </c>
      <c r="M2288" s="28">
        <v>4606.92</v>
      </c>
      <c r="N2288" s="28">
        <v>4613.09</v>
      </c>
      <c r="O2288" s="28">
        <v>4566.41</v>
      </c>
      <c r="P2288" s="81">
        <v>4594.59</v>
      </c>
    </row>
    <row r="2289" spans="5:16" x14ac:dyDescent="0.25">
      <c r="E2289" s="78">
        <v>41985</v>
      </c>
      <c r="F2289">
        <v>100996.17</v>
      </c>
      <c r="G2289">
        <v>102782.7</v>
      </c>
      <c r="H2289">
        <v>98992.76</v>
      </c>
      <c r="I2289">
        <v>99725.97</v>
      </c>
      <c r="J2289" s="5"/>
      <c r="L2289" s="80">
        <v>42024</v>
      </c>
      <c r="M2289" s="28">
        <v>4677.38</v>
      </c>
      <c r="N2289" s="28">
        <v>4687.07</v>
      </c>
      <c r="O2289" s="28">
        <v>4608.68</v>
      </c>
      <c r="P2289" s="81">
        <v>4618.37</v>
      </c>
    </row>
    <row r="2290" spans="5:16" x14ac:dyDescent="0.25">
      <c r="E2290" s="78">
        <v>41984</v>
      </c>
      <c r="F2290">
        <v>102648.45</v>
      </c>
      <c r="G2290">
        <v>103371.33</v>
      </c>
      <c r="H2290">
        <v>100872.24</v>
      </c>
      <c r="I2290">
        <v>102028.85</v>
      </c>
      <c r="J2290" s="5"/>
      <c r="L2290" s="80">
        <v>42023</v>
      </c>
      <c r="M2290" s="28">
        <v>4644.79</v>
      </c>
      <c r="N2290" s="28">
        <v>4709.96</v>
      </c>
      <c r="O2290" s="28">
        <v>4628.0600000000004</v>
      </c>
      <c r="P2290" s="81">
        <v>4688.83</v>
      </c>
    </row>
    <row r="2291" spans="5:16" x14ac:dyDescent="0.25">
      <c r="E2291" s="78">
        <v>41983</v>
      </c>
      <c r="F2291">
        <v>103898</v>
      </c>
      <c r="G2291">
        <v>103990.94</v>
      </c>
      <c r="H2291">
        <v>101894.6</v>
      </c>
      <c r="I2291">
        <v>102421.26</v>
      </c>
      <c r="J2291" s="5"/>
      <c r="L2291" s="80">
        <v>42020</v>
      </c>
      <c r="M2291" s="28">
        <v>4666.8100000000004</v>
      </c>
      <c r="N2291" s="28">
        <v>4670.33</v>
      </c>
      <c r="O2291" s="28">
        <v>4621.8900000000003</v>
      </c>
      <c r="P2291" s="81">
        <v>4635.1000000000004</v>
      </c>
    </row>
    <row r="2292" spans="5:16" x14ac:dyDescent="0.25">
      <c r="E2292" s="78">
        <v>41982</v>
      </c>
      <c r="F2292">
        <v>103175.12</v>
      </c>
      <c r="G2292">
        <v>104156.17</v>
      </c>
      <c r="H2292">
        <v>102235.38</v>
      </c>
      <c r="I2292">
        <v>103898</v>
      </c>
      <c r="J2292" s="5"/>
      <c r="L2292" s="80">
        <v>42019</v>
      </c>
      <c r="M2292" s="28">
        <v>4639.51</v>
      </c>
      <c r="N2292" s="28">
        <v>4677.38</v>
      </c>
      <c r="O2292" s="28">
        <v>4592.83</v>
      </c>
      <c r="P2292" s="81">
        <v>4673.8599999999997</v>
      </c>
    </row>
    <row r="2293" spans="5:16" x14ac:dyDescent="0.25">
      <c r="E2293" s="78">
        <v>41981</v>
      </c>
      <c r="F2293">
        <v>106768.85</v>
      </c>
      <c r="G2293">
        <v>107419.44</v>
      </c>
      <c r="H2293">
        <v>103464.27</v>
      </c>
      <c r="I2293">
        <v>104197.48</v>
      </c>
      <c r="J2293" s="5"/>
      <c r="L2293" s="80">
        <v>42018</v>
      </c>
      <c r="M2293" s="28">
        <v>4694.1099999999997</v>
      </c>
      <c r="N2293" s="28">
        <v>4695.87</v>
      </c>
      <c r="O2293" s="28">
        <v>4609.5600000000004</v>
      </c>
      <c r="P2293" s="81">
        <v>4630.7</v>
      </c>
    </row>
    <row r="2294" spans="5:16" x14ac:dyDescent="0.25">
      <c r="E2294" s="78">
        <v>41978</v>
      </c>
      <c r="F2294">
        <v>106985.71</v>
      </c>
      <c r="G2294">
        <v>107977.09</v>
      </c>
      <c r="H2294">
        <v>105808.46</v>
      </c>
      <c r="I2294">
        <v>107378.13</v>
      </c>
      <c r="J2294" s="5"/>
      <c r="L2294" s="80">
        <v>42017</v>
      </c>
      <c r="M2294" s="28">
        <v>4738.1499999999996</v>
      </c>
      <c r="N2294" s="28">
        <v>4750.4799999999996</v>
      </c>
      <c r="O2294" s="28">
        <v>4652.72</v>
      </c>
      <c r="P2294" s="81">
        <v>4684.42</v>
      </c>
    </row>
    <row r="2295" spans="5:16" x14ac:dyDescent="0.25">
      <c r="E2295" s="78">
        <v>41977</v>
      </c>
      <c r="F2295">
        <v>109154.34</v>
      </c>
      <c r="G2295">
        <v>109453.82</v>
      </c>
      <c r="H2295">
        <v>105777.48</v>
      </c>
      <c r="I2295">
        <v>106397.09</v>
      </c>
      <c r="J2295" s="5"/>
      <c r="L2295" s="80">
        <v>42016</v>
      </c>
      <c r="M2295" s="28">
        <v>4678.26</v>
      </c>
      <c r="N2295" s="28">
        <v>4738.1499999999996</v>
      </c>
      <c r="O2295" s="28">
        <v>4664.17</v>
      </c>
      <c r="P2295" s="81">
        <v>4737.2700000000004</v>
      </c>
    </row>
    <row r="2296" spans="5:16" x14ac:dyDescent="0.25">
      <c r="E2296" s="78">
        <v>41976</v>
      </c>
      <c r="F2296">
        <v>107212.9</v>
      </c>
      <c r="G2296">
        <v>108823.88</v>
      </c>
      <c r="H2296">
        <v>107078.65</v>
      </c>
      <c r="I2296">
        <v>107677.61</v>
      </c>
      <c r="J2296" s="5"/>
      <c r="L2296" s="80">
        <v>42013</v>
      </c>
      <c r="M2296" s="28">
        <v>4724.9399999999996</v>
      </c>
      <c r="N2296" s="28">
        <v>4738.1499999999996</v>
      </c>
      <c r="O2296" s="28">
        <v>4656.24</v>
      </c>
      <c r="P2296" s="81">
        <v>4662.41</v>
      </c>
    </row>
    <row r="2297" spans="5:16" x14ac:dyDescent="0.25">
      <c r="E2297" s="78">
        <v>41975</v>
      </c>
      <c r="F2297">
        <v>108431.47</v>
      </c>
      <c r="G2297">
        <v>109082.05</v>
      </c>
      <c r="H2297">
        <v>106593.29</v>
      </c>
      <c r="I2297">
        <v>106965.06</v>
      </c>
      <c r="J2297" s="5"/>
      <c r="L2297" s="80">
        <v>42012</v>
      </c>
      <c r="M2297" s="28">
        <v>4736.38</v>
      </c>
      <c r="N2297" s="28">
        <v>4790.1099999999997</v>
      </c>
      <c r="O2297" s="28">
        <v>4717.8900000000003</v>
      </c>
      <c r="P2297" s="81">
        <v>4723.17</v>
      </c>
    </row>
    <row r="2298" spans="5:16" x14ac:dyDescent="0.25">
      <c r="E2298" s="78">
        <v>41974</v>
      </c>
      <c r="F2298">
        <v>112458.92</v>
      </c>
      <c r="G2298">
        <v>112655.13</v>
      </c>
      <c r="H2298">
        <v>107564.01</v>
      </c>
      <c r="I2298">
        <v>107832.51</v>
      </c>
      <c r="J2298" s="5"/>
      <c r="L2298" s="80">
        <v>42011</v>
      </c>
      <c r="M2298" s="28">
        <v>4767.21</v>
      </c>
      <c r="N2298" s="28">
        <v>4805.08</v>
      </c>
      <c r="O2298" s="28">
        <v>4739.91</v>
      </c>
      <c r="P2298" s="81">
        <v>4757.5200000000004</v>
      </c>
    </row>
    <row r="2299" spans="5:16" x14ac:dyDescent="0.25">
      <c r="E2299" s="78">
        <v>41971</v>
      </c>
      <c r="F2299">
        <v>113822.06</v>
      </c>
      <c r="G2299">
        <v>115164.54</v>
      </c>
      <c r="H2299">
        <v>113016.57</v>
      </c>
      <c r="I2299">
        <v>113016.57</v>
      </c>
      <c r="J2299" s="5"/>
      <c r="L2299" s="80">
        <v>42010</v>
      </c>
      <c r="M2299" s="28">
        <v>4808.6000000000004</v>
      </c>
      <c r="N2299" s="28">
        <v>4827.9799999999996</v>
      </c>
      <c r="O2299" s="28">
        <v>4771.6099999999997</v>
      </c>
      <c r="P2299" s="81">
        <v>4790.1099999999997</v>
      </c>
    </row>
    <row r="2300" spans="5:16" x14ac:dyDescent="0.25">
      <c r="E2300" s="78">
        <v>41970</v>
      </c>
      <c r="F2300">
        <v>114751.47</v>
      </c>
      <c r="G2300">
        <v>116507.03</v>
      </c>
      <c r="H2300">
        <v>113243.76</v>
      </c>
      <c r="I2300">
        <v>113966.63</v>
      </c>
      <c r="J2300" s="5"/>
      <c r="L2300" s="80">
        <v>42009</v>
      </c>
      <c r="M2300" s="28">
        <v>4808.6000000000004</v>
      </c>
      <c r="N2300" s="28">
        <v>4842.07</v>
      </c>
      <c r="O2300" s="28">
        <v>4793.63</v>
      </c>
      <c r="P2300" s="81">
        <v>4799.79</v>
      </c>
    </row>
    <row r="2301" spans="5:16" x14ac:dyDescent="0.25">
      <c r="E2301" s="78">
        <v>41969</v>
      </c>
      <c r="F2301">
        <v>116228.2</v>
      </c>
      <c r="G2301">
        <v>116734.22</v>
      </c>
      <c r="H2301">
        <v>114069.9</v>
      </c>
      <c r="I2301">
        <v>114968.33</v>
      </c>
      <c r="J2301" s="5"/>
      <c r="L2301" s="80">
        <v>42006</v>
      </c>
      <c r="M2301" s="28">
        <v>4752.24</v>
      </c>
      <c r="N2301" s="28">
        <v>4804.2</v>
      </c>
      <c r="O2301" s="28">
        <v>4745.1899999999996</v>
      </c>
      <c r="P2301" s="81">
        <v>4787.46</v>
      </c>
    </row>
    <row r="2302" spans="5:16" x14ac:dyDescent="0.25">
      <c r="E2302" s="78">
        <v>41968</v>
      </c>
      <c r="F2302">
        <v>115763.5</v>
      </c>
      <c r="G2302">
        <v>117322.85</v>
      </c>
      <c r="H2302">
        <v>114699.84</v>
      </c>
      <c r="I2302">
        <v>115350.43</v>
      </c>
      <c r="J2302" s="5"/>
      <c r="L2302" s="80">
        <v>42003</v>
      </c>
      <c r="M2302" s="28">
        <v>4804.2</v>
      </c>
      <c r="N2302" s="28">
        <v>4806.84</v>
      </c>
      <c r="O2302" s="28">
        <v>4685.3</v>
      </c>
      <c r="P2302" s="81">
        <v>4718.7700000000004</v>
      </c>
    </row>
    <row r="2303" spans="5:16" x14ac:dyDescent="0.25">
      <c r="E2303" s="78">
        <v>41967</v>
      </c>
      <c r="F2303">
        <v>117415.79</v>
      </c>
      <c r="G2303">
        <v>119367.55</v>
      </c>
      <c r="H2303">
        <v>114854.74</v>
      </c>
      <c r="I2303">
        <v>115247.16</v>
      </c>
      <c r="J2303" s="5"/>
      <c r="L2303" s="80">
        <v>42002</v>
      </c>
      <c r="M2303" s="28">
        <v>4745.63</v>
      </c>
      <c r="N2303" s="28">
        <v>4817.5200000000004</v>
      </c>
      <c r="O2303" s="28">
        <v>4736.75</v>
      </c>
      <c r="P2303" s="81">
        <v>4803.32</v>
      </c>
    </row>
    <row r="2304" spans="5:16" x14ac:dyDescent="0.25">
      <c r="E2304" s="78">
        <v>41964</v>
      </c>
      <c r="F2304">
        <v>112376.31</v>
      </c>
      <c r="G2304">
        <v>117818.53</v>
      </c>
      <c r="H2304">
        <v>112149.12</v>
      </c>
      <c r="I2304">
        <v>117808.21</v>
      </c>
      <c r="J2304" s="5"/>
      <c r="L2304" s="80">
        <v>41999</v>
      </c>
      <c r="M2304" s="28">
        <v>4787.34</v>
      </c>
      <c r="N2304" s="28">
        <v>4791.78</v>
      </c>
      <c r="O2304" s="28">
        <v>4737.6400000000003</v>
      </c>
      <c r="P2304" s="81">
        <v>4737.6400000000003</v>
      </c>
    </row>
    <row r="2305" spans="5:16" x14ac:dyDescent="0.25">
      <c r="E2305" s="78">
        <v>41962</v>
      </c>
      <c r="F2305">
        <v>108483.1</v>
      </c>
      <c r="G2305">
        <v>111798</v>
      </c>
      <c r="H2305">
        <v>108090.68</v>
      </c>
      <c r="I2305">
        <v>111116.44</v>
      </c>
      <c r="J2305" s="5"/>
      <c r="L2305" s="80">
        <v>41996</v>
      </c>
      <c r="M2305" s="28">
        <v>4730.54</v>
      </c>
      <c r="N2305" s="28">
        <v>4817.5200000000004</v>
      </c>
      <c r="O2305" s="28">
        <v>4713.68</v>
      </c>
      <c r="P2305" s="81">
        <v>4790.8900000000003</v>
      </c>
    </row>
    <row r="2306" spans="5:16" x14ac:dyDescent="0.25">
      <c r="E2306" s="78">
        <v>41961</v>
      </c>
      <c r="F2306">
        <v>106634.6</v>
      </c>
      <c r="G2306">
        <v>108875.52</v>
      </c>
      <c r="H2306">
        <v>106262.84</v>
      </c>
      <c r="I2306">
        <v>108638</v>
      </c>
      <c r="J2306" s="5"/>
      <c r="L2306" s="80">
        <v>41995</v>
      </c>
      <c r="M2306" s="28">
        <v>4712.79</v>
      </c>
      <c r="N2306" s="28">
        <v>4741.1899999999996</v>
      </c>
      <c r="O2306" s="28">
        <v>4700.3599999999997</v>
      </c>
      <c r="P2306" s="81">
        <v>4739.42</v>
      </c>
    </row>
    <row r="2307" spans="5:16" x14ac:dyDescent="0.25">
      <c r="E2307" s="78">
        <v>41960</v>
      </c>
      <c r="F2307">
        <v>107130.29</v>
      </c>
      <c r="G2307">
        <v>108761.92</v>
      </c>
      <c r="H2307">
        <v>106138.91</v>
      </c>
      <c r="I2307">
        <v>106675.91</v>
      </c>
      <c r="J2307" s="5"/>
      <c r="L2307" s="80">
        <v>41992</v>
      </c>
      <c r="M2307" s="28">
        <v>4748.29</v>
      </c>
      <c r="N2307" s="28">
        <v>4752.7299999999996</v>
      </c>
      <c r="O2307" s="28">
        <v>4695.04</v>
      </c>
      <c r="P2307" s="81">
        <v>4730.54</v>
      </c>
    </row>
    <row r="2308" spans="5:16" x14ac:dyDescent="0.25">
      <c r="E2308" s="78">
        <v>41957</v>
      </c>
      <c r="F2308">
        <v>107223.23</v>
      </c>
      <c r="G2308">
        <v>108142.32</v>
      </c>
      <c r="H2308">
        <v>105188.85</v>
      </c>
      <c r="I2308">
        <v>107977.09</v>
      </c>
      <c r="J2308" s="5"/>
      <c r="L2308" s="80">
        <v>41991</v>
      </c>
      <c r="M2308" s="28">
        <v>4802.43</v>
      </c>
      <c r="N2308" s="28">
        <v>4804.2</v>
      </c>
      <c r="O2308" s="28">
        <v>4706.58</v>
      </c>
      <c r="P2308" s="81">
        <v>4736.75</v>
      </c>
    </row>
    <row r="2309" spans="5:16" x14ac:dyDescent="0.25">
      <c r="E2309" s="78">
        <v>41956</v>
      </c>
      <c r="F2309">
        <v>110496.83</v>
      </c>
      <c r="G2309">
        <v>111147.42</v>
      </c>
      <c r="H2309">
        <v>107677.61</v>
      </c>
      <c r="I2309">
        <v>108018.39</v>
      </c>
      <c r="J2309" s="5"/>
      <c r="L2309" s="80">
        <v>41990</v>
      </c>
      <c r="M2309" s="28">
        <v>4898.28</v>
      </c>
      <c r="N2309" s="28">
        <v>4899.17</v>
      </c>
      <c r="O2309" s="28">
        <v>4746.5200000000004</v>
      </c>
      <c r="P2309" s="81">
        <v>4835.2700000000004</v>
      </c>
    </row>
    <row r="2310" spans="5:16" x14ac:dyDescent="0.25">
      <c r="E2310" s="78">
        <v>41955</v>
      </c>
      <c r="F2310">
        <v>109278.26</v>
      </c>
      <c r="G2310">
        <v>111488.2</v>
      </c>
      <c r="H2310">
        <v>108679.31</v>
      </c>
      <c r="I2310">
        <v>110083.75</v>
      </c>
      <c r="J2310" s="5"/>
      <c r="L2310" s="80">
        <v>41989</v>
      </c>
      <c r="M2310" s="28">
        <v>4784.68</v>
      </c>
      <c r="N2310" s="28">
        <v>4916.92</v>
      </c>
      <c r="O2310" s="28">
        <v>4782.8999999999996</v>
      </c>
      <c r="P2310" s="81">
        <v>4877.87</v>
      </c>
    </row>
    <row r="2311" spans="5:16" x14ac:dyDescent="0.25">
      <c r="E2311" s="78">
        <v>41954</v>
      </c>
      <c r="F2311">
        <v>109391.86</v>
      </c>
      <c r="G2311">
        <v>109835.91</v>
      </c>
      <c r="H2311">
        <v>108317.87</v>
      </c>
      <c r="I2311">
        <v>109567.41</v>
      </c>
      <c r="J2311" s="5"/>
      <c r="L2311" s="80">
        <v>41988</v>
      </c>
      <c r="M2311" s="28">
        <v>4732.3100000000004</v>
      </c>
      <c r="N2311" s="28">
        <v>4814.8599999999997</v>
      </c>
      <c r="O2311" s="28">
        <v>4719</v>
      </c>
      <c r="P2311" s="81">
        <v>4805.09</v>
      </c>
    </row>
    <row r="2312" spans="5:16" x14ac:dyDescent="0.25">
      <c r="E2312" s="78">
        <v>41953</v>
      </c>
      <c r="F2312">
        <v>111250.68</v>
      </c>
      <c r="G2312">
        <v>112355.65</v>
      </c>
      <c r="H2312">
        <v>109309.24</v>
      </c>
      <c r="I2312">
        <v>109464.15</v>
      </c>
      <c r="J2312" s="5"/>
      <c r="L2312" s="80">
        <v>41985</v>
      </c>
      <c r="M2312" s="28">
        <v>4732.3100000000004</v>
      </c>
      <c r="N2312" s="28">
        <v>4774.03</v>
      </c>
      <c r="O2312" s="28">
        <v>4716.34</v>
      </c>
      <c r="P2312" s="81">
        <v>4732.3100000000004</v>
      </c>
    </row>
    <row r="2313" spans="5:16" x14ac:dyDescent="0.25">
      <c r="E2313" s="78">
        <v>41950</v>
      </c>
      <c r="F2313">
        <v>110290.29</v>
      </c>
      <c r="G2313">
        <v>111674.08</v>
      </c>
      <c r="H2313">
        <v>108782.58</v>
      </c>
      <c r="I2313">
        <v>111250.68</v>
      </c>
      <c r="J2313" s="5"/>
      <c r="L2313" s="80">
        <v>41984</v>
      </c>
      <c r="M2313" s="28">
        <v>4667.53</v>
      </c>
      <c r="N2313" s="28">
        <v>4734.09</v>
      </c>
      <c r="O2313" s="28">
        <v>4657.76</v>
      </c>
      <c r="P2313" s="81">
        <v>4722.55</v>
      </c>
    </row>
    <row r="2314" spans="5:16" x14ac:dyDescent="0.25">
      <c r="E2314" s="78">
        <v>41949</v>
      </c>
      <c r="F2314">
        <v>111343.63</v>
      </c>
      <c r="G2314">
        <v>111426.24000000001</v>
      </c>
      <c r="H2314">
        <v>109123.36</v>
      </c>
      <c r="I2314">
        <v>109422.84</v>
      </c>
      <c r="J2314" s="5"/>
      <c r="L2314" s="80">
        <v>41983</v>
      </c>
      <c r="M2314" s="28">
        <v>4636.46</v>
      </c>
      <c r="N2314" s="28">
        <v>4671.96</v>
      </c>
      <c r="O2314" s="28">
        <v>4615.16</v>
      </c>
      <c r="P2314" s="81">
        <v>4670.1899999999996</v>
      </c>
    </row>
    <row r="2315" spans="5:16" x14ac:dyDescent="0.25">
      <c r="E2315" s="78">
        <v>41948</v>
      </c>
      <c r="F2315">
        <v>112510.55</v>
      </c>
      <c r="G2315">
        <v>113109.51</v>
      </c>
      <c r="H2315">
        <v>111467.55</v>
      </c>
      <c r="I2315">
        <v>111952.91</v>
      </c>
      <c r="J2315" s="5"/>
      <c r="L2315" s="80">
        <v>41982</v>
      </c>
      <c r="M2315" s="28">
        <v>4637.3500000000004</v>
      </c>
      <c r="N2315" s="28">
        <v>4665.75</v>
      </c>
      <c r="O2315" s="28">
        <v>4616.05</v>
      </c>
      <c r="P2315" s="81">
        <v>4635.57</v>
      </c>
    </row>
    <row r="2316" spans="5:16" x14ac:dyDescent="0.25">
      <c r="E2316" s="78">
        <v>41947</v>
      </c>
      <c r="F2316">
        <v>112562.19</v>
      </c>
      <c r="G2316">
        <v>114080.23</v>
      </c>
      <c r="H2316">
        <v>111457.22</v>
      </c>
      <c r="I2316">
        <v>112479.57</v>
      </c>
      <c r="J2316" s="5"/>
      <c r="L2316" s="80">
        <v>41981</v>
      </c>
      <c r="M2316" s="28">
        <v>4641.79</v>
      </c>
      <c r="N2316" s="28">
        <v>4675.51</v>
      </c>
      <c r="O2316" s="28">
        <v>4624.04</v>
      </c>
      <c r="P2316" s="81">
        <v>4647.1099999999997</v>
      </c>
    </row>
    <row r="2317" spans="5:16" x14ac:dyDescent="0.25">
      <c r="E2317" s="78">
        <v>41946</v>
      </c>
      <c r="F2317">
        <v>113594.87</v>
      </c>
      <c r="G2317">
        <v>114007.94</v>
      </c>
      <c r="H2317">
        <v>110744.67</v>
      </c>
      <c r="I2317">
        <v>112500.23</v>
      </c>
      <c r="J2317" s="5"/>
      <c r="L2317" s="80">
        <v>41978</v>
      </c>
      <c r="M2317" s="28">
        <v>4629.3599999999997</v>
      </c>
      <c r="N2317" s="28">
        <v>4662.2</v>
      </c>
      <c r="O2317" s="28">
        <v>4598.3</v>
      </c>
      <c r="P2317" s="81">
        <v>4622.26</v>
      </c>
    </row>
    <row r="2318" spans="5:16" x14ac:dyDescent="0.25">
      <c r="E2318" s="78">
        <v>41943</v>
      </c>
      <c r="F2318">
        <v>111116.44</v>
      </c>
      <c r="G2318">
        <v>114472.65</v>
      </c>
      <c r="H2318">
        <v>109557.09</v>
      </c>
      <c r="I2318">
        <v>114193.82</v>
      </c>
      <c r="J2318" s="5"/>
      <c r="L2318" s="80">
        <v>41977</v>
      </c>
      <c r="M2318" s="28">
        <v>4608.0600000000004</v>
      </c>
      <c r="N2318" s="28">
        <v>4633.8</v>
      </c>
      <c r="O2318" s="28">
        <v>4584.9799999999996</v>
      </c>
      <c r="P2318" s="81">
        <v>4632.0200000000004</v>
      </c>
    </row>
    <row r="2319" spans="5:16" x14ac:dyDescent="0.25">
      <c r="E2319" s="78">
        <v>41942</v>
      </c>
      <c r="F2319">
        <v>108018.39</v>
      </c>
      <c r="G2319">
        <v>109908.2</v>
      </c>
      <c r="H2319">
        <v>107491.73</v>
      </c>
      <c r="I2319">
        <v>109236.96</v>
      </c>
      <c r="J2319" s="5"/>
      <c r="L2319" s="80">
        <v>41976</v>
      </c>
      <c r="M2319" s="28">
        <v>4615.16</v>
      </c>
      <c r="N2319" s="28">
        <v>4626.7</v>
      </c>
      <c r="O2319" s="28">
        <v>4561.0200000000004</v>
      </c>
      <c r="P2319" s="81">
        <v>4564.57</v>
      </c>
    </row>
    <row r="2320" spans="5:16" x14ac:dyDescent="0.25">
      <c r="E2320" s="78">
        <v>41941</v>
      </c>
      <c r="F2320">
        <v>107398.79</v>
      </c>
      <c r="G2320">
        <v>109257.61</v>
      </c>
      <c r="H2320">
        <v>105643.23</v>
      </c>
      <c r="I2320">
        <v>107088.98</v>
      </c>
      <c r="J2320" s="5"/>
      <c r="L2320" s="80">
        <v>41975</v>
      </c>
      <c r="M2320" s="28">
        <v>4577.88</v>
      </c>
      <c r="N2320" s="28">
        <v>4615.16</v>
      </c>
      <c r="O2320" s="28">
        <v>4576.1099999999997</v>
      </c>
      <c r="P2320" s="81">
        <v>4595.6400000000003</v>
      </c>
    </row>
    <row r="2321" spans="5:16" x14ac:dyDescent="0.25">
      <c r="E2321" s="78">
        <v>41940</v>
      </c>
      <c r="F2321">
        <v>106180.22</v>
      </c>
      <c r="G2321">
        <v>109567.41</v>
      </c>
      <c r="H2321">
        <v>106180.22</v>
      </c>
      <c r="I2321">
        <v>108534.73</v>
      </c>
      <c r="J2321" s="5"/>
      <c r="L2321" s="80">
        <v>41974</v>
      </c>
      <c r="M2321" s="28">
        <v>4584.1000000000004</v>
      </c>
      <c r="N2321" s="28">
        <v>4617.82</v>
      </c>
      <c r="O2321" s="28">
        <v>4553.03</v>
      </c>
      <c r="P2321" s="81">
        <v>4581.43</v>
      </c>
    </row>
    <row r="2322" spans="5:16" x14ac:dyDescent="0.25">
      <c r="E2322" s="78">
        <v>41939</v>
      </c>
      <c r="F2322">
        <v>99550.41</v>
      </c>
      <c r="G2322">
        <v>106366.1</v>
      </c>
      <c r="H2322">
        <v>99447.14</v>
      </c>
      <c r="I2322">
        <v>105787.8</v>
      </c>
      <c r="J2322" s="5"/>
      <c r="L2322" s="80">
        <v>41971</v>
      </c>
      <c r="M2322" s="28">
        <v>4539.72</v>
      </c>
      <c r="N2322" s="28">
        <v>4621.37</v>
      </c>
      <c r="O2322" s="28">
        <v>4539.72</v>
      </c>
      <c r="P2322" s="81">
        <v>4591.2</v>
      </c>
    </row>
    <row r="2323" spans="5:16" x14ac:dyDescent="0.25">
      <c r="E2323" s="78">
        <v>41936</v>
      </c>
      <c r="F2323">
        <v>106056.3</v>
      </c>
      <c r="G2323">
        <v>111322.97</v>
      </c>
      <c r="H2323">
        <v>105612.25</v>
      </c>
      <c r="I2323">
        <v>107398.79</v>
      </c>
      <c r="J2323" s="5"/>
      <c r="L2323" s="80">
        <v>41970</v>
      </c>
      <c r="M2323" s="28">
        <v>4478.8900000000003</v>
      </c>
      <c r="N2323" s="28">
        <v>4537.09</v>
      </c>
      <c r="O2323" s="28">
        <v>4475.3100000000004</v>
      </c>
      <c r="P2323" s="81">
        <v>4533.51</v>
      </c>
    </row>
    <row r="2324" spans="5:16" x14ac:dyDescent="0.25">
      <c r="E2324" s="78">
        <v>41935</v>
      </c>
      <c r="F2324">
        <v>108245.58</v>
      </c>
      <c r="G2324">
        <v>108720.62</v>
      </c>
      <c r="H2324">
        <v>104300.74</v>
      </c>
      <c r="I2324">
        <v>105539.96</v>
      </c>
      <c r="J2324" s="5"/>
      <c r="L2324" s="80">
        <v>41969</v>
      </c>
      <c r="M2324" s="28">
        <v>4530.82</v>
      </c>
      <c r="N2324" s="28">
        <v>4530.82</v>
      </c>
      <c r="O2324" s="28">
        <v>4472.62</v>
      </c>
      <c r="P2324" s="81">
        <v>4481.57</v>
      </c>
    </row>
    <row r="2325" spans="5:16" x14ac:dyDescent="0.25">
      <c r="E2325" s="78">
        <v>41934</v>
      </c>
      <c r="F2325">
        <v>109474.47</v>
      </c>
      <c r="G2325">
        <v>111601.8</v>
      </c>
      <c r="H2325">
        <v>108792.9</v>
      </c>
      <c r="I2325">
        <v>109154.34</v>
      </c>
      <c r="J2325" s="5"/>
      <c r="L2325" s="80">
        <v>41968</v>
      </c>
      <c r="M2325" s="28">
        <v>4572.01</v>
      </c>
      <c r="N2325" s="28">
        <v>4573.8</v>
      </c>
      <c r="O2325" s="28">
        <v>4512.91</v>
      </c>
      <c r="P2325" s="81">
        <v>4535.3</v>
      </c>
    </row>
    <row r="2326" spans="5:16" x14ac:dyDescent="0.25">
      <c r="E2326" s="78">
        <v>41933</v>
      </c>
      <c r="F2326">
        <v>110083.75</v>
      </c>
      <c r="G2326">
        <v>111498.53</v>
      </c>
      <c r="H2326">
        <v>108658.66</v>
      </c>
      <c r="I2326">
        <v>109928.85</v>
      </c>
      <c r="J2326" s="5"/>
      <c r="L2326" s="80">
        <v>41967</v>
      </c>
      <c r="M2326" s="28">
        <v>4499.4799999999996</v>
      </c>
      <c r="N2326" s="28">
        <v>4577.38</v>
      </c>
      <c r="O2326" s="28">
        <v>4487.84</v>
      </c>
      <c r="P2326" s="81">
        <v>4566.6400000000003</v>
      </c>
    </row>
    <row r="2327" spans="5:16" x14ac:dyDescent="0.25">
      <c r="E2327" s="78">
        <v>41932</v>
      </c>
      <c r="F2327">
        <v>115453.69</v>
      </c>
      <c r="G2327">
        <v>116434.74</v>
      </c>
      <c r="H2327">
        <v>113636.18</v>
      </c>
      <c r="I2327">
        <v>114627.55</v>
      </c>
      <c r="J2327" s="5"/>
      <c r="L2327" s="80">
        <v>41964</v>
      </c>
      <c r="M2327" s="28">
        <v>4591.71</v>
      </c>
      <c r="N2327" s="28">
        <v>4600.66</v>
      </c>
      <c r="O2327" s="28">
        <v>4503.0600000000004</v>
      </c>
      <c r="P2327" s="81">
        <v>4511.12</v>
      </c>
    </row>
    <row r="2328" spans="5:16" x14ac:dyDescent="0.25">
      <c r="E2328" s="78">
        <v>41929</v>
      </c>
      <c r="F2328">
        <v>115143.89</v>
      </c>
      <c r="G2328">
        <v>117508.73</v>
      </c>
      <c r="H2328">
        <v>114885.72</v>
      </c>
      <c r="I2328">
        <v>117312.52</v>
      </c>
      <c r="J2328" s="5"/>
      <c r="L2328" s="80">
        <v>41962</v>
      </c>
      <c r="M2328" s="28">
        <v>4649.91</v>
      </c>
      <c r="N2328" s="28">
        <v>4667.82</v>
      </c>
      <c r="O2328" s="28">
        <v>4607.83</v>
      </c>
      <c r="P2328" s="81">
        <v>4616.78</v>
      </c>
    </row>
    <row r="2329" spans="5:16" x14ac:dyDescent="0.25">
      <c r="E2329" s="78">
        <v>41928</v>
      </c>
      <c r="F2329">
        <v>115040.62</v>
      </c>
      <c r="G2329">
        <v>116310.82</v>
      </c>
      <c r="H2329">
        <v>112768.72</v>
      </c>
      <c r="I2329">
        <v>112871.99</v>
      </c>
      <c r="J2329" s="5"/>
      <c r="L2329" s="80">
        <v>41961</v>
      </c>
      <c r="M2329" s="28">
        <v>4675.88</v>
      </c>
      <c r="N2329" s="28">
        <v>4684.83</v>
      </c>
      <c r="O2329" s="28">
        <v>4639.17</v>
      </c>
      <c r="P2329" s="81">
        <v>4639.17</v>
      </c>
    </row>
    <row r="2330" spans="5:16" x14ac:dyDescent="0.25">
      <c r="E2330" s="78">
        <v>41927</v>
      </c>
      <c r="F2330">
        <v>121050.82</v>
      </c>
      <c r="G2330">
        <v>121050.82</v>
      </c>
      <c r="H2330">
        <v>115195.52</v>
      </c>
      <c r="I2330">
        <v>117374.48</v>
      </c>
      <c r="J2330" s="5"/>
      <c r="L2330" s="80">
        <v>41960</v>
      </c>
      <c r="M2330" s="28">
        <v>4700.95</v>
      </c>
      <c r="N2330" s="28">
        <v>4707.22</v>
      </c>
      <c r="O2330" s="28">
        <v>4638.2700000000004</v>
      </c>
      <c r="P2330" s="81">
        <v>4690.21</v>
      </c>
    </row>
    <row r="2331" spans="5:16" x14ac:dyDescent="0.25">
      <c r="E2331" s="78">
        <v>41926</v>
      </c>
      <c r="F2331">
        <v>120286.89</v>
      </c>
      <c r="G2331">
        <v>123558.58</v>
      </c>
      <c r="H2331">
        <v>119961.82</v>
      </c>
      <c r="I2331">
        <v>121629.12</v>
      </c>
      <c r="J2331" s="5"/>
      <c r="L2331" s="80">
        <v>41957</v>
      </c>
      <c r="M2331" s="28">
        <v>4678.57</v>
      </c>
      <c r="N2331" s="28">
        <v>4726.92</v>
      </c>
      <c r="O2331" s="28">
        <v>4661.55</v>
      </c>
      <c r="P2331" s="81">
        <v>4679.46</v>
      </c>
    </row>
    <row r="2332" spans="5:16" x14ac:dyDescent="0.25">
      <c r="E2332" s="78">
        <v>41925</v>
      </c>
      <c r="F2332">
        <v>119993.28</v>
      </c>
      <c r="G2332">
        <v>123422.26</v>
      </c>
      <c r="H2332">
        <v>119122.93</v>
      </c>
      <c r="I2332">
        <v>121377.46</v>
      </c>
      <c r="J2332" s="5"/>
      <c r="L2332" s="80">
        <v>41956</v>
      </c>
      <c r="M2332" s="28">
        <v>4623.95</v>
      </c>
      <c r="N2332" s="28">
        <v>4697.37</v>
      </c>
      <c r="O2332" s="28">
        <v>4606.93</v>
      </c>
      <c r="P2332" s="81">
        <v>4657.97</v>
      </c>
    </row>
    <row r="2333" spans="5:16" x14ac:dyDescent="0.25">
      <c r="E2333" s="78">
        <v>41922</v>
      </c>
      <c r="F2333">
        <v>119101.96</v>
      </c>
      <c r="G2333">
        <v>119542.38</v>
      </c>
      <c r="H2333">
        <v>115473.74</v>
      </c>
      <c r="I2333">
        <v>115557.63</v>
      </c>
      <c r="J2333" s="5"/>
      <c r="L2333" s="80">
        <v>41955</v>
      </c>
      <c r="M2333" s="28">
        <v>4609.62</v>
      </c>
      <c r="N2333" s="28">
        <v>4623.95</v>
      </c>
      <c r="O2333" s="28">
        <v>4562.16</v>
      </c>
      <c r="P2333" s="81">
        <v>4620.3599999999997</v>
      </c>
    </row>
    <row r="2334" spans="5:16" x14ac:dyDescent="0.25">
      <c r="E2334" s="78">
        <v>41921</v>
      </c>
      <c r="F2334">
        <v>122688.23</v>
      </c>
      <c r="G2334">
        <v>122939.9</v>
      </c>
      <c r="H2334">
        <v>119710.15</v>
      </c>
      <c r="I2334">
        <v>119710.15</v>
      </c>
      <c r="J2334" s="5"/>
      <c r="L2334" s="80">
        <v>41954</v>
      </c>
      <c r="M2334" s="28">
        <v>4609.62</v>
      </c>
      <c r="N2334" s="28">
        <v>4629.32</v>
      </c>
      <c r="O2334" s="28">
        <v>4597.08</v>
      </c>
      <c r="P2334" s="81">
        <v>4604.25</v>
      </c>
    </row>
    <row r="2335" spans="5:16" x14ac:dyDescent="0.25">
      <c r="E2335" s="78">
        <v>41920</v>
      </c>
      <c r="F2335">
        <v>121325.03</v>
      </c>
      <c r="G2335">
        <v>122887.47</v>
      </c>
      <c r="H2335">
        <v>117969.45</v>
      </c>
      <c r="I2335">
        <v>121513.78</v>
      </c>
      <c r="J2335" s="5"/>
      <c r="L2335" s="80">
        <v>41953</v>
      </c>
      <c r="M2335" s="28">
        <v>4589.92</v>
      </c>
      <c r="N2335" s="28">
        <v>4604.25</v>
      </c>
      <c r="O2335" s="28">
        <v>4559.4799999999996</v>
      </c>
      <c r="P2335" s="81">
        <v>4595.29</v>
      </c>
    </row>
    <row r="2336" spans="5:16" x14ac:dyDescent="0.25">
      <c r="E2336" s="78">
        <v>41919</v>
      </c>
      <c r="F2336">
        <v>121954.2</v>
      </c>
      <c r="G2336">
        <v>122656.77</v>
      </c>
      <c r="H2336">
        <v>120423.21</v>
      </c>
      <c r="I2336">
        <v>120496.62</v>
      </c>
      <c r="J2336" s="5"/>
      <c r="L2336" s="80">
        <v>41950</v>
      </c>
      <c r="M2336" s="28">
        <v>4629.32</v>
      </c>
      <c r="N2336" s="28">
        <v>4664.24</v>
      </c>
      <c r="O2336" s="28">
        <v>4592.6099999999997</v>
      </c>
      <c r="P2336" s="81">
        <v>4609.62</v>
      </c>
    </row>
    <row r="2337" spans="5:16" x14ac:dyDescent="0.25">
      <c r="E2337" s="78">
        <v>41918</v>
      </c>
      <c r="F2337">
        <v>125781.65</v>
      </c>
      <c r="G2337">
        <v>125928.46</v>
      </c>
      <c r="H2337">
        <v>119710.15</v>
      </c>
      <c r="I2337">
        <v>120800.72</v>
      </c>
      <c r="J2337" s="5"/>
      <c r="L2337" s="80">
        <v>41949</v>
      </c>
      <c r="M2337" s="28">
        <v>4524.55</v>
      </c>
      <c r="N2337" s="28">
        <v>4640.0600000000004</v>
      </c>
      <c r="O2337" s="28">
        <v>4519.18</v>
      </c>
      <c r="P2337" s="81">
        <v>4631.1099999999997</v>
      </c>
    </row>
    <row r="2338" spans="5:16" x14ac:dyDescent="0.25">
      <c r="E2338" s="78">
        <v>41915</v>
      </c>
      <c r="F2338">
        <v>111583.37</v>
      </c>
      <c r="G2338">
        <v>115211.59</v>
      </c>
      <c r="H2338">
        <v>111468.02</v>
      </c>
      <c r="I2338">
        <v>114886.51</v>
      </c>
      <c r="J2338" s="5"/>
      <c r="L2338" s="80">
        <v>41948</v>
      </c>
      <c r="M2338" s="28">
        <v>4549.63</v>
      </c>
      <c r="N2338" s="28">
        <v>4559.4799999999996</v>
      </c>
      <c r="O2338" s="28">
        <v>4520.08</v>
      </c>
      <c r="P2338" s="81">
        <v>4524.55</v>
      </c>
    </row>
    <row r="2339" spans="5:16" x14ac:dyDescent="0.25">
      <c r="E2339" s="78">
        <v>41914</v>
      </c>
      <c r="F2339">
        <v>110733.99</v>
      </c>
      <c r="G2339">
        <v>113596.72</v>
      </c>
      <c r="H2339">
        <v>110251.63</v>
      </c>
      <c r="I2339">
        <v>111289.76</v>
      </c>
      <c r="J2339" s="5"/>
      <c r="L2339" s="80">
        <v>41947</v>
      </c>
      <c r="M2339" s="28">
        <v>4514.7</v>
      </c>
      <c r="N2339" s="28">
        <v>4570.22</v>
      </c>
      <c r="O2339" s="28">
        <v>4497.6899999999996</v>
      </c>
      <c r="P2339" s="81">
        <v>4503.96</v>
      </c>
    </row>
    <row r="2340" spans="5:16" x14ac:dyDescent="0.25">
      <c r="E2340" s="78">
        <v>41913</v>
      </c>
      <c r="F2340">
        <v>111289.76</v>
      </c>
      <c r="G2340">
        <v>112978.03</v>
      </c>
      <c r="H2340">
        <v>110230.65</v>
      </c>
      <c r="I2340">
        <v>110230.65</v>
      </c>
      <c r="J2340" s="5"/>
      <c r="L2340" s="80">
        <v>41946</v>
      </c>
      <c r="M2340" s="28">
        <v>4462.7700000000004</v>
      </c>
      <c r="N2340" s="28">
        <v>4527.24</v>
      </c>
      <c r="O2340" s="28">
        <v>4426.95</v>
      </c>
      <c r="P2340" s="81">
        <v>4504.8500000000004</v>
      </c>
    </row>
    <row r="2341" spans="5:16" x14ac:dyDescent="0.25">
      <c r="E2341" s="78">
        <v>41912</v>
      </c>
      <c r="F2341">
        <v>114320.26</v>
      </c>
      <c r="G2341">
        <v>114697.76</v>
      </c>
      <c r="H2341">
        <v>112621.5</v>
      </c>
      <c r="I2341">
        <v>113051.43</v>
      </c>
      <c r="J2341" s="5"/>
      <c r="L2341" s="80">
        <v>41943</v>
      </c>
      <c r="M2341" s="28">
        <v>4332.04</v>
      </c>
      <c r="N2341" s="28">
        <v>4474.41</v>
      </c>
      <c r="O2341" s="28">
        <v>4329.3500000000004</v>
      </c>
      <c r="P2341" s="81">
        <v>4468.1400000000003</v>
      </c>
    </row>
    <row r="2342" spans="5:16" x14ac:dyDescent="0.25">
      <c r="E2342" s="78">
        <v>41911</v>
      </c>
      <c r="F2342">
        <v>115347.91</v>
      </c>
      <c r="G2342">
        <v>116595.76</v>
      </c>
      <c r="H2342">
        <v>113858.87</v>
      </c>
      <c r="I2342">
        <v>114718.74</v>
      </c>
      <c r="J2342" s="5"/>
      <c r="L2342" s="80">
        <v>41942</v>
      </c>
      <c r="M2342" s="28">
        <v>4364.45</v>
      </c>
      <c r="N2342" s="28">
        <v>4385.1499999999996</v>
      </c>
      <c r="O2342" s="28">
        <v>4308.66</v>
      </c>
      <c r="P2342" s="81">
        <v>4328.46</v>
      </c>
    </row>
    <row r="2343" spans="5:16" x14ac:dyDescent="0.25">
      <c r="E2343" s="78">
        <v>41908</v>
      </c>
      <c r="F2343">
        <v>118745.43</v>
      </c>
      <c r="G2343">
        <v>121262.11</v>
      </c>
      <c r="H2343">
        <v>117759.73</v>
      </c>
      <c r="I2343">
        <v>121262.11</v>
      </c>
      <c r="J2343" s="5"/>
      <c r="L2343" s="80">
        <v>41941</v>
      </c>
      <c r="M2343" s="28">
        <v>4440.04</v>
      </c>
      <c r="N2343" s="28">
        <v>4454.4399999999996</v>
      </c>
      <c r="O2343" s="28">
        <v>4368.05</v>
      </c>
      <c r="P2343" s="81">
        <v>4433.74</v>
      </c>
    </row>
    <row r="2344" spans="5:16" x14ac:dyDescent="0.25">
      <c r="E2344" s="78">
        <v>41907</v>
      </c>
      <c r="F2344">
        <v>119332.65</v>
      </c>
      <c r="G2344">
        <v>119521.4</v>
      </c>
      <c r="H2344">
        <v>117529.03</v>
      </c>
      <c r="I2344">
        <v>118808.34</v>
      </c>
      <c r="J2344" s="5"/>
      <c r="L2344" s="80">
        <v>41940</v>
      </c>
      <c r="M2344" s="28">
        <v>4526.43</v>
      </c>
      <c r="N2344" s="28">
        <v>4526.43</v>
      </c>
      <c r="O2344" s="28">
        <v>4433.74</v>
      </c>
      <c r="P2344" s="81">
        <v>4433.74</v>
      </c>
    </row>
    <row r="2345" spans="5:16" x14ac:dyDescent="0.25">
      <c r="E2345" s="78">
        <v>41906</v>
      </c>
      <c r="F2345">
        <v>118514.73</v>
      </c>
      <c r="G2345">
        <v>120507.1</v>
      </c>
      <c r="H2345">
        <v>117497.57</v>
      </c>
      <c r="I2345">
        <v>119930.36</v>
      </c>
      <c r="J2345" s="5"/>
      <c r="L2345" s="80">
        <v>41939</v>
      </c>
      <c r="M2345" s="28">
        <v>4616.42</v>
      </c>
      <c r="N2345" s="28">
        <v>4616.42</v>
      </c>
      <c r="O2345" s="28">
        <v>4529.13</v>
      </c>
      <c r="P2345" s="81">
        <v>4547.13</v>
      </c>
    </row>
    <row r="2346" spans="5:16" x14ac:dyDescent="0.25">
      <c r="E2346" s="78">
        <v>41905</v>
      </c>
      <c r="F2346">
        <v>119395.57</v>
      </c>
      <c r="G2346">
        <v>121104.82</v>
      </c>
      <c r="H2346">
        <v>118147.71</v>
      </c>
      <c r="I2346">
        <v>118493.75999999999</v>
      </c>
      <c r="J2346" s="5"/>
      <c r="L2346" s="80">
        <v>41936</v>
      </c>
      <c r="M2346" s="28">
        <v>4490.4399999999996</v>
      </c>
      <c r="N2346" s="28">
        <v>4516.53</v>
      </c>
      <c r="O2346" s="28">
        <v>4414.8500000000004</v>
      </c>
      <c r="P2346" s="81">
        <v>4476.04</v>
      </c>
    </row>
    <row r="2347" spans="5:16" x14ac:dyDescent="0.25">
      <c r="E2347" s="78">
        <v>41904</v>
      </c>
      <c r="F2347">
        <v>120800.72</v>
      </c>
      <c r="G2347">
        <v>120832.18</v>
      </c>
      <c r="H2347">
        <v>118000.91</v>
      </c>
      <c r="I2347">
        <v>119185.85</v>
      </c>
      <c r="J2347" s="5"/>
      <c r="L2347" s="80">
        <v>41935</v>
      </c>
      <c r="M2347" s="28">
        <v>4516.53</v>
      </c>
      <c r="N2347" s="28">
        <v>4544.43</v>
      </c>
      <c r="O2347" s="28">
        <v>4486.84</v>
      </c>
      <c r="P2347" s="81">
        <v>4506.63</v>
      </c>
    </row>
    <row r="2348" spans="5:16" x14ac:dyDescent="0.25">
      <c r="E2348" s="78">
        <v>41901</v>
      </c>
      <c r="F2348">
        <v>122520.45</v>
      </c>
      <c r="G2348">
        <v>123611.01</v>
      </c>
      <c r="H2348">
        <v>121230.65</v>
      </c>
      <c r="I2348">
        <v>121849.33</v>
      </c>
      <c r="J2348" s="5"/>
      <c r="L2348" s="80">
        <v>41934</v>
      </c>
      <c r="M2348" s="28">
        <v>4488.6400000000003</v>
      </c>
      <c r="N2348" s="28">
        <v>4499.4399999999996</v>
      </c>
      <c r="O2348" s="28">
        <v>4450.84</v>
      </c>
      <c r="P2348" s="81">
        <v>4487.74</v>
      </c>
    </row>
    <row r="2349" spans="5:16" x14ac:dyDescent="0.25">
      <c r="E2349" s="78">
        <v>41900</v>
      </c>
      <c r="F2349">
        <v>125110.53</v>
      </c>
      <c r="G2349">
        <v>125257.34</v>
      </c>
      <c r="H2349">
        <v>122614.82</v>
      </c>
      <c r="I2349">
        <v>123736.85</v>
      </c>
      <c r="J2349" s="5"/>
      <c r="L2349" s="80">
        <v>41933</v>
      </c>
      <c r="M2349" s="28">
        <v>4504.83</v>
      </c>
      <c r="N2349" s="28">
        <v>4521.03</v>
      </c>
      <c r="O2349" s="28">
        <v>4447.24</v>
      </c>
      <c r="P2349" s="81">
        <v>4480.54</v>
      </c>
    </row>
    <row r="2350" spans="5:16" x14ac:dyDescent="0.25">
      <c r="E2350" s="78">
        <v>41899</v>
      </c>
      <c r="F2350">
        <v>125519.49</v>
      </c>
      <c r="G2350">
        <v>127427.98</v>
      </c>
      <c r="H2350">
        <v>124292.61</v>
      </c>
      <c r="I2350">
        <v>124785.46</v>
      </c>
      <c r="J2350" s="5"/>
      <c r="L2350" s="80">
        <v>41932</v>
      </c>
      <c r="M2350" s="28">
        <v>4416.6499999999996</v>
      </c>
      <c r="N2350" s="28">
        <v>4458.04</v>
      </c>
      <c r="O2350" s="28">
        <v>4409.45</v>
      </c>
      <c r="P2350" s="81">
        <v>4453.54</v>
      </c>
    </row>
    <row r="2351" spans="5:16" x14ac:dyDescent="0.25">
      <c r="E2351" s="78">
        <v>41898</v>
      </c>
      <c r="F2351">
        <v>122247.81</v>
      </c>
      <c r="G2351">
        <v>127448.95</v>
      </c>
      <c r="H2351">
        <v>122059.06</v>
      </c>
      <c r="I2351">
        <v>124670.11</v>
      </c>
      <c r="J2351" s="5"/>
      <c r="L2351" s="80">
        <v>41929</v>
      </c>
      <c r="M2351" s="28">
        <v>4425.6400000000003</v>
      </c>
      <c r="N2351" s="28">
        <v>4450.84</v>
      </c>
      <c r="O2351" s="28">
        <v>4379.75</v>
      </c>
      <c r="P2351" s="81">
        <v>4398.6499999999996</v>
      </c>
    </row>
    <row r="2352" spans="5:16" x14ac:dyDescent="0.25">
      <c r="E2352" s="78">
        <v>41897</v>
      </c>
      <c r="F2352">
        <v>119605.29</v>
      </c>
      <c r="G2352">
        <v>122646.28</v>
      </c>
      <c r="H2352">
        <v>119605.29</v>
      </c>
      <c r="I2352">
        <v>122583.37</v>
      </c>
      <c r="J2352" s="5"/>
      <c r="L2352" s="80">
        <v>41928</v>
      </c>
      <c r="M2352" s="28">
        <v>4517.43</v>
      </c>
      <c r="N2352" s="28">
        <v>4530.03</v>
      </c>
      <c r="O2352" s="28">
        <v>4439.1400000000003</v>
      </c>
      <c r="P2352" s="81">
        <v>4463.4399999999996</v>
      </c>
    </row>
    <row r="2353" spans="5:16" x14ac:dyDescent="0.25">
      <c r="E2353" s="78">
        <v>41894</v>
      </c>
      <c r="F2353">
        <v>122646.28</v>
      </c>
      <c r="G2353">
        <v>122688.23</v>
      </c>
      <c r="H2353">
        <v>119647.24</v>
      </c>
      <c r="I2353">
        <v>119846.47</v>
      </c>
      <c r="J2353" s="5"/>
      <c r="L2353" s="80">
        <v>41927</v>
      </c>
      <c r="M2353" s="28">
        <v>4352.75</v>
      </c>
      <c r="N2353" s="28">
        <v>4453.54</v>
      </c>
      <c r="O2353" s="28">
        <v>4351.8500000000004</v>
      </c>
      <c r="P2353" s="81">
        <v>4443.6400000000003</v>
      </c>
    </row>
    <row r="2354" spans="5:16" x14ac:dyDescent="0.25">
      <c r="E2354" s="78">
        <v>41893</v>
      </c>
      <c r="F2354">
        <v>123747.33</v>
      </c>
      <c r="G2354">
        <v>124565.25</v>
      </c>
      <c r="H2354">
        <v>122939.9</v>
      </c>
      <c r="I2354">
        <v>123023.79</v>
      </c>
      <c r="J2354" s="5"/>
      <c r="L2354" s="80">
        <v>41926</v>
      </c>
      <c r="M2354" s="28">
        <v>4343.76</v>
      </c>
      <c r="N2354" s="28">
        <v>4352.75</v>
      </c>
      <c r="O2354" s="28">
        <v>4322.16</v>
      </c>
      <c r="P2354" s="81">
        <v>4337.46</v>
      </c>
    </row>
    <row r="2355" spans="5:16" x14ac:dyDescent="0.25">
      <c r="E2355" s="78">
        <v>41892</v>
      </c>
      <c r="F2355">
        <v>123726.36</v>
      </c>
      <c r="G2355">
        <v>123999</v>
      </c>
      <c r="H2355">
        <v>121555.72</v>
      </c>
      <c r="I2355">
        <v>123946.57</v>
      </c>
      <c r="J2355" s="5"/>
      <c r="L2355" s="80">
        <v>41925</v>
      </c>
      <c r="M2355" s="28">
        <v>4328.46</v>
      </c>
      <c r="N2355" s="28">
        <v>4340.16</v>
      </c>
      <c r="O2355" s="28">
        <v>4305.96</v>
      </c>
      <c r="P2355" s="81">
        <v>4328.46</v>
      </c>
    </row>
    <row r="2356" spans="5:16" x14ac:dyDescent="0.25">
      <c r="E2356" s="78">
        <v>41891</v>
      </c>
      <c r="F2356">
        <v>124785.46</v>
      </c>
      <c r="G2356">
        <v>126012.34</v>
      </c>
      <c r="H2356">
        <v>123034.27</v>
      </c>
      <c r="I2356">
        <v>124355.53</v>
      </c>
      <c r="J2356" s="5"/>
      <c r="L2356" s="80">
        <v>41922</v>
      </c>
      <c r="M2356" s="28">
        <v>4377.05</v>
      </c>
      <c r="N2356" s="28">
        <v>4397.75</v>
      </c>
      <c r="O2356" s="28">
        <v>4346.45</v>
      </c>
      <c r="P2356" s="81">
        <v>4389.6499999999996</v>
      </c>
    </row>
    <row r="2357" spans="5:16" x14ac:dyDescent="0.25">
      <c r="E2357" s="78">
        <v>41890</v>
      </c>
      <c r="F2357">
        <v>128203.95</v>
      </c>
      <c r="G2357">
        <v>130552.86</v>
      </c>
      <c r="H2357">
        <v>124386.99</v>
      </c>
      <c r="I2357">
        <v>124386.99</v>
      </c>
      <c r="J2357" s="5"/>
      <c r="L2357" s="80">
        <v>41921</v>
      </c>
      <c r="M2357" s="28">
        <v>4278.96</v>
      </c>
      <c r="N2357" s="28">
        <v>4352.75</v>
      </c>
      <c r="O2357" s="28">
        <v>4272.66</v>
      </c>
      <c r="P2357" s="81">
        <v>4341.0600000000004</v>
      </c>
    </row>
    <row r="2358" spans="5:16" x14ac:dyDescent="0.25">
      <c r="E2358" s="78">
        <v>41887</v>
      </c>
      <c r="F2358">
        <v>128665.35</v>
      </c>
      <c r="G2358">
        <v>129367.92</v>
      </c>
      <c r="H2358">
        <v>127658.67</v>
      </c>
      <c r="I2358">
        <v>128979.93</v>
      </c>
      <c r="J2358" s="5"/>
      <c r="L2358" s="80">
        <v>41920</v>
      </c>
      <c r="M2358" s="28">
        <v>4340.16</v>
      </c>
      <c r="N2358" s="28">
        <v>4404.95</v>
      </c>
      <c r="O2358" s="28">
        <v>4298.76</v>
      </c>
      <c r="P2358" s="81">
        <v>4306.8599999999997</v>
      </c>
    </row>
    <row r="2359" spans="5:16" x14ac:dyDescent="0.25">
      <c r="E2359" s="78">
        <v>41886</v>
      </c>
      <c r="F2359">
        <v>129609.1</v>
      </c>
      <c r="G2359">
        <v>130993.28</v>
      </c>
      <c r="H2359">
        <v>128791.18</v>
      </c>
      <c r="I2359">
        <v>129084.79</v>
      </c>
      <c r="J2359" s="5"/>
      <c r="L2359" s="80">
        <v>41919</v>
      </c>
      <c r="M2359" s="28">
        <v>4397.75</v>
      </c>
      <c r="N2359" s="28">
        <v>4398.6499999999996</v>
      </c>
      <c r="O2359" s="28">
        <v>4329.3599999999997</v>
      </c>
      <c r="P2359" s="81">
        <v>4342.8599999999997</v>
      </c>
    </row>
    <row r="2360" spans="5:16" x14ac:dyDescent="0.25">
      <c r="E2360" s="78">
        <v>41885</v>
      </c>
      <c r="F2360">
        <v>132293.56</v>
      </c>
      <c r="G2360">
        <v>132314.53</v>
      </c>
      <c r="H2360">
        <v>129724.45</v>
      </c>
      <c r="I2360">
        <v>131328.82999999999</v>
      </c>
      <c r="J2360" s="5"/>
      <c r="L2360" s="80">
        <v>41918</v>
      </c>
      <c r="M2360" s="28">
        <v>4295.16</v>
      </c>
      <c r="N2360" s="28">
        <v>4412.1499999999996</v>
      </c>
      <c r="O2360" s="28">
        <v>4290.66</v>
      </c>
      <c r="P2360" s="81">
        <v>4399.55</v>
      </c>
    </row>
    <row r="2361" spans="5:16" x14ac:dyDescent="0.25">
      <c r="E2361" s="78">
        <v>41884</v>
      </c>
      <c r="F2361">
        <v>129860.77</v>
      </c>
      <c r="G2361">
        <v>132125.78</v>
      </c>
      <c r="H2361">
        <v>129252.57</v>
      </c>
      <c r="I2361">
        <v>131601.48000000001</v>
      </c>
      <c r="J2361" s="5"/>
      <c r="L2361" s="80">
        <v>41915</v>
      </c>
      <c r="M2361" s="28">
        <v>4535.43</v>
      </c>
      <c r="N2361" s="28">
        <v>4548.03</v>
      </c>
      <c r="O2361" s="28">
        <v>4457.1400000000003</v>
      </c>
      <c r="P2361" s="81">
        <v>4458.04</v>
      </c>
    </row>
    <row r="2362" spans="5:16" x14ac:dyDescent="0.25">
      <c r="E2362" s="78">
        <v>41883</v>
      </c>
      <c r="F2362">
        <v>131559.53</v>
      </c>
      <c r="G2362">
        <v>132304.04999999999</v>
      </c>
      <c r="H2362">
        <v>129210.63</v>
      </c>
      <c r="I2362">
        <v>129210.63</v>
      </c>
      <c r="J2362" s="5"/>
      <c r="L2362" s="80">
        <v>41914</v>
      </c>
      <c r="M2362" s="28">
        <v>4494.04</v>
      </c>
      <c r="N2362" s="28">
        <v>4531.83</v>
      </c>
      <c r="O2362" s="28">
        <v>4481.4399999999996</v>
      </c>
      <c r="P2362" s="81">
        <v>4528.2299999999996</v>
      </c>
    </row>
    <row r="2363" spans="5:16" x14ac:dyDescent="0.25">
      <c r="E2363" s="78">
        <v>41880</v>
      </c>
      <c r="F2363">
        <v>129084.79</v>
      </c>
      <c r="G2363">
        <v>130762.58</v>
      </c>
      <c r="H2363">
        <v>127983.75</v>
      </c>
      <c r="I2363">
        <v>130678.69</v>
      </c>
      <c r="J2363" s="5"/>
      <c r="L2363" s="80">
        <v>41913</v>
      </c>
      <c r="M2363" s="28">
        <v>4470.6400000000003</v>
      </c>
      <c r="N2363" s="28">
        <v>4517.43</v>
      </c>
      <c r="O2363" s="28">
        <v>4446.34</v>
      </c>
      <c r="P2363" s="81">
        <v>4503.04</v>
      </c>
    </row>
    <row r="2364" spans="5:16" x14ac:dyDescent="0.25">
      <c r="E2364" s="78">
        <v>41879</v>
      </c>
      <c r="F2364">
        <v>128969.45</v>
      </c>
      <c r="G2364">
        <v>129619.59</v>
      </c>
      <c r="H2364">
        <v>127836.94</v>
      </c>
      <c r="I2364">
        <v>128560.48</v>
      </c>
      <c r="J2364" s="5"/>
      <c r="L2364" s="80">
        <v>41912</v>
      </c>
      <c r="M2364" s="28">
        <v>4454.4399999999996</v>
      </c>
      <c r="N2364" s="28">
        <v>4471.54</v>
      </c>
      <c r="O2364" s="28">
        <v>4429.24</v>
      </c>
      <c r="P2364" s="81">
        <v>4429.24</v>
      </c>
    </row>
    <row r="2365" spans="5:16" x14ac:dyDescent="0.25">
      <c r="E2365" s="78">
        <v>41878</v>
      </c>
      <c r="F2365">
        <v>128245.9</v>
      </c>
      <c r="G2365">
        <v>130164.87</v>
      </c>
      <c r="H2365">
        <v>127648.19</v>
      </c>
      <c r="I2365">
        <v>129609.1</v>
      </c>
      <c r="J2365" s="5"/>
      <c r="L2365" s="80">
        <v>41911</v>
      </c>
      <c r="M2365" s="28">
        <v>4470.83</v>
      </c>
      <c r="N2365" s="28">
        <v>4498.03</v>
      </c>
      <c r="O2365" s="28">
        <v>4432.74</v>
      </c>
      <c r="P2365" s="81">
        <v>4446.34</v>
      </c>
    </row>
    <row r="2366" spans="5:16" x14ac:dyDescent="0.25">
      <c r="E2366" s="78">
        <v>41877</v>
      </c>
      <c r="F2366">
        <v>127092.42</v>
      </c>
      <c r="G2366">
        <v>127857.91</v>
      </c>
      <c r="H2366">
        <v>126536.65</v>
      </c>
      <c r="I2366">
        <v>127774.02</v>
      </c>
      <c r="J2366" s="5"/>
      <c r="L2366" s="80">
        <v>41908</v>
      </c>
      <c r="M2366" s="28">
        <v>4401.91</v>
      </c>
      <c r="N2366" s="28">
        <v>4436.37</v>
      </c>
      <c r="O2366" s="28">
        <v>4372.8900000000003</v>
      </c>
      <c r="P2366" s="81">
        <v>4395.5600000000004</v>
      </c>
    </row>
    <row r="2367" spans="5:16" x14ac:dyDescent="0.25">
      <c r="E2367" s="78">
        <v>41876</v>
      </c>
      <c r="F2367">
        <v>124869.35</v>
      </c>
      <c r="G2367">
        <v>127281.17</v>
      </c>
      <c r="H2367">
        <v>124774.98</v>
      </c>
      <c r="I2367">
        <v>127081.93</v>
      </c>
      <c r="J2367" s="5"/>
      <c r="L2367" s="80">
        <v>41907</v>
      </c>
      <c r="M2367" s="28">
        <v>4352.03</v>
      </c>
      <c r="N2367" s="28">
        <v>4418.2299999999996</v>
      </c>
      <c r="O2367" s="28">
        <v>4350.21</v>
      </c>
      <c r="P2367" s="81">
        <v>4407.3500000000004</v>
      </c>
    </row>
    <row r="2368" spans="5:16" x14ac:dyDescent="0.25">
      <c r="E2368" s="78">
        <v>41873</v>
      </c>
      <c r="F2368">
        <v>125718.73</v>
      </c>
      <c r="G2368">
        <v>125718.73</v>
      </c>
      <c r="H2368">
        <v>123663.44</v>
      </c>
      <c r="I2368">
        <v>124156.29</v>
      </c>
      <c r="J2368" s="5"/>
      <c r="L2368" s="80">
        <v>41906</v>
      </c>
      <c r="M2368" s="28">
        <v>4362</v>
      </c>
      <c r="N2368" s="28">
        <v>4392.84</v>
      </c>
      <c r="O2368" s="28">
        <v>4324.82</v>
      </c>
      <c r="P2368" s="81">
        <v>4329.3599999999997</v>
      </c>
    </row>
    <row r="2369" spans="5:16" x14ac:dyDescent="0.25">
      <c r="E2369" s="78">
        <v>41872</v>
      </c>
      <c r="F2369">
        <v>124974.21</v>
      </c>
      <c r="G2369">
        <v>126127.69</v>
      </c>
      <c r="H2369">
        <v>124638.66</v>
      </c>
      <c r="I2369">
        <v>125834.08</v>
      </c>
      <c r="J2369" s="5"/>
      <c r="L2369" s="80">
        <v>41905</v>
      </c>
      <c r="M2369" s="28">
        <v>4345.68</v>
      </c>
      <c r="N2369" s="28">
        <v>4388.3</v>
      </c>
      <c r="O2369" s="28">
        <v>4339.33</v>
      </c>
      <c r="P2369" s="81">
        <v>4383.7700000000004</v>
      </c>
    </row>
    <row r="2370" spans="5:16" x14ac:dyDescent="0.25">
      <c r="E2370" s="78">
        <v>41871</v>
      </c>
      <c r="F2370">
        <v>124995.19</v>
      </c>
      <c r="G2370">
        <v>125697.76</v>
      </c>
      <c r="H2370">
        <v>124103.86</v>
      </c>
      <c r="I2370">
        <v>125204.91</v>
      </c>
      <c r="J2370" s="5"/>
      <c r="L2370" s="80">
        <v>41904</v>
      </c>
      <c r="M2370" s="28">
        <v>4334.8</v>
      </c>
      <c r="N2370" s="28">
        <v>4361.1000000000004</v>
      </c>
      <c r="O2370" s="28">
        <v>4330.26</v>
      </c>
      <c r="P2370" s="81">
        <v>4361.1000000000004</v>
      </c>
    </row>
    <row r="2371" spans="5:16" x14ac:dyDescent="0.25">
      <c r="E2371" s="78">
        <v>41870</v>
      </c>
      <c r="F2371">
        <v>122814.06</v>
      </c>
      <c r="G2371">
        <v>125016.16</v>
      </c>
      <c r="H2371">
        <v>121964.68</v>
      </c>
      <c r="I2371">
        <v>125016.16</v>
      </c>
      <c r="J2371" s="5"/>
      <c r="L2371" s="80">
        <v>41901</v>
      </c>
      <c r="M2371" s="28">
        <v>4303.0600000000004</v>
      </c>
      <c r="N2371" s="28">
        <v>4339.33</v>
      </c>
      <c r="O2371" s="28">
        <v>4276.76</v>
      </c>
      <c r="P2371" s="81">
        <v>4306.6899999999996</v>
      </c>
    </row>
    <row r="2372" spans="5:16" x14ac:dyDescent="0.25">
      <c r="E2372" s="78">
        <v>41869</v>
      </c>
      <c r="F2372">
        <v>122268.78</v>
      </c>
      <c r="G2372">
        <v>122950.38</v>
      </c>
      <c r="H2372">
        <v>121408.91</v>
      </c>
      <c r="I2372">
        <v>122688.23</v>
      </c>
      <c r="J2372" s="5"/>
      <c r="L2372" s="80">
        <v>41900</v>
      </c>
      <c r="M2372" s="28">
        <v>4287.6400000000003</v>
      </c>
      <c r="N2372" s="28">
        <v>4325.7299999999996</v>
      </c>
      <c r="O2372" s="28">
        <v>4285.83</v>
      </c>
      <c r="P2372" s="81">
        <v>4303.96</v>
      </c>
    </row>
    <row r="2373" spans="5:16" x14ac:dyDescent="0.25">
      <c r="E2373" s="78">
        <v>41866</v>
      </c>
      <c r="F2373">
        <v>119752.1</v>
      </c>
      <c r="G2373">
        <v>121723.5</v>
      </c>
      <c r="H2373">
        <v>119521.4</v>
      </c>
      <c r="I2373">
        <v>121629.12</v>
      </c>
      <c r="J2373" s="5"/>
      <c r="L2373" s="80">
        <v>41899</v>
      </c>
      <c r="M2373" s="28">
        <v>4249.55</v>
      </c>
      <c r="N2373" s="28">
        <v>4303.0600000000004</v>
      </c>
      <c r="O2373" s="28">
        <v>4235.04</v>
      </c>
      <c r="P2373" s="81">
        <v>4293.08</v>
      </c>
    </row>
    <row r="2374" spans="5:16" x14ac:dyDescent="0.25">
      <c r="E2374" s="78">
        <v>41865</v>
      </c>
      <c r="F2374">
        <v>118325.98</v>
      </c>
      <c r="G2374">
        <v>119395.57</v>
      </c>
      <c r="H2374">
        <v>117770.21</v>
      </c>
      <c r="I2374">
        <v>119332.65</v>
      </c>
      <c r="J2374" s="5"/>
      <c r="L2374" s="80">
        <v>41898</v>
      </c>
      <c r="M2374" s="28">
        <v>4263.16</v>
      </c>
      <c r="N2374" s="28">
        <v>4267.6899999999996</v>
      </c>
      <c r="O2374" s="28">
        <v>4222.3500000000004</v>
      </c>
      <c r="P2374" s="81">
        <v>4254.99</v>
      </c>
    </row>
    <row r="2375" spans="5:16" x14ac:dyDescent="0.25">
      <c r="E2375" s="78">
        <v>41864</v>
      </c>
      <c r="F2375">
        <v>121146.76</v>
      </c>
      <c r="G2375">
        <v>121157.25</v>
      </c>
      <c r="H2375">
        <v>117560.49</v>
      </c>
      <c r="I2375">
        <v>118420.36</v>
      </c>
      <c r="J2375" s="5"/>
      <c r="L2375" s="80">
        <v>41897</v>
      </c>
      <c r="M2375" s="28">
        <v>4274.04</v>
      </c>
      <c r="N2375" s="28">
        <v>4282.2</v>
      </c>
      <c r="O2375" s="28">
        <v>4244.1099999999997</v>
      </c>
      <c r="P2375" s="81">
        <v>4267.6899999999996</v>
      </c>
    </row>
    <row r="2376" spans="5:16" x14ac:dyDescent="0.25">
      <c r="E2376" s="78">
        <v>41863</v>
      </c>
      <c r="F2376">
        <v>120996.16</v>
      </c>
      <c r="G2376">
        <v>121262.72</v>
      </c>
      <c r="H2376">
        <v>120079.2</v>
      </c>
      <c r="I2376">
        <v>120590.99</v>
      </c>
      <c r="J2376" s="5"/>
      <c r="L2376" s="80">
        <v>41894</v>
      </c>
      <c r="M2376" s="28">
        <v>4194.2299999999996</v>
      </c>
      <c r="N2376" s="28">
        <v>4276.76</v>
      </c>
      <c r="O2376" s="28">
        <v>4190.6099999999997</v>
      </c>
      <c r="P2376" s="81">
        <v>4262.25</v>
      </c>
    </row>
    <row r="2377" spans="5:16" x14ac:dyDescent="0.25">
      <c r="E2377" s="78">
        <v>41862</v>
      </c>
      <c r="F2377">
        <v>118096.01</v>
      </c>
      <c r="G2377">
        <v>121337.36</v>
      </c>
      <c r="H2377">
        <v>117925.41</v>
      </c>
      <c r="I2377">
        <v>121337.36</v>
      </c>
      <c r="J2377" s="5"/>
      <c r="L2377" s="80">
        <v>41893</v>
      </c>
      <c r="M2377" s="28">
        <v>4185.17</v>
      </c>
      <c r="N2377" s="28">
        <v>4192.42</v>
      </c>
      <c r="O2377" s="28">
        <v>4160.68</v>
      </c>
      <c r="P2377" s="81">
        <v>4189.7</v>
      </c>
    </row>
    <row r="2378" spans="5:16" x14ac:dyDescent="0.25">
      <c r="E2378" s="78">
        <v>41859</v>
      </c>
      <c r="F2378">
        <v>120377.75</v>
      </c>
      <c r="G2378">
        <v>120377.75</v>
      </c>
      <c r="H2378">
        <v>118042.7</v>
      </c>
      <c r="I2378">
        <v>118191.97</v>
      </c>
      <c r="J2378" s="5"/>
      <c r="L2378" s="80">
        <v>41892</v>
      </c>
      <c r="M2378" s="28">
        <v>4177</v>
      </c>
      <c r="N2378" s="28">
        <v>4196.05</v>
      </c>
      <c r="O2378" s="28">
        <v>4168.84</v>
      </c>
      <c r="P2378" s="81">
        <v>4175.1899999999996</v>
      </c>
    </row>
    <row r="2379" spans="5:16" x14ac:dyDescent="0.25">
      <c r="E2379" s="78">
        <v>41858</v>
      </c>
      <c r="F2379">
        <v>120495.03</v>
      </c>
      <c r="G2379">
        <v>121614.58</v>
      </c>
      <c r="H2379">
        <v>119471.45</v>
      </c>
      <c r="I2379">
        <v>120622.98</v>
      </c>
      <c r="J2379" s="5"/>
      <c r="L2379" s="80">
        <v>41891</v>
      </c>
      <c r="M2379" s="28">
        <v>4155.24</v>
      </c>
      <c r="N2379" s="28">
        <v>4180.63</v>
      </c>
      <c r="O2379" s="28">
        <v>4146.17</v>
      </c>
      <c r="P2379" s="81">
        <v>4167.9399999999996</v>
      </c>
    </row>
    <row r="2380" spans="5:16" x14ac:dyDescent="0.25">
      <c r="E2380" s="78">
        <v>41857</v>
      </c>
      <c r="F2380">
        <v>119567.41</v>
      </c>
      <c r="G2380">
        <v>121422.66</v>
      </c>
      <c r="H2380">
        <v>118938.33</v>
      </c>
      <c r="I2380">
        <v>120495.03</v>
      </c>
      <c r="J2380" s="5"/>
      <c r="L2380" s="80">
        <v>41890</v>
      </c>
      <c r="M2380" s="28">
        <v>4095.39</v>
      </c>
      <c r="N2380" s="28">
        <v>4147.9799999999996</v>
      </c>
      <c r="O2380" s="28">
        <v>4091.76</v>
      </c>
      <c r="P2380" s="81">
        <v>4138.92</v>
      </c>
    </row>
    <row r="2381" spans="5:16" x14ac:dyDescent="0.25">
      <c r="E2381" s="78">
        <v>41856</v>
      </c>
      <c r="F2381">
        <v>120889.54</v>
      </c>
      <c r="G2381">
        <v>121742.53</v>
      </c>
      <c r="H2381">
        <v>119695.36</v>
      </c>
      <c r="I2381">
        <v>119951.25</v>
      </c>
      <c r="J2381" s="5"/>
      <c r="L2381" s="80">
        <v>41887</v>
      </c>
      <c r="M2381" s="28">
        <v>4099.92</v>
      </c>
      <c r="N2381" s="28">
        <v>4107.18</v>
      </c>
      <c r="O2381" s="28">
        <v>4075.44</v>
      </c>
      <c r="P2381" s="81">
        <v>4095.39</v>
      </c>
    </row>
    <row r="2382" spans="5:16" x14ac:dyDescent="0.25">
      <c r="E2382" s="78">
        <v>41855</v>
      </c>
      <c r="F2382">
        <v>120057.88</v>
      </c>
      <c r="G2382">
        <v>121337.36</v>
      </c>
      <c r="H2382">
        <v>118725.08</v>
      </c>
      <c r="I2382">
        <v>121337.36</v>
      </c>
      <c r="J2382" s="5"/>
      <c r="L2382" s="80">
        <v>41886</v>
      </c>
      <c r="M2382" s="28">
        <v>4099.01</v>
      </c>
      <c r="N2382" s="28">
        <v>4103.55</v>
      </c>
      <c r="O2382" s="28">
        <v>4067.27</v>
      </c>
      <c r="P2382" s="81">
        <v>4098.1099999999997</v>
      </c>
    </row>
    <row r="2383" spans="5:16" x14ac:dyDescent="0.25">
      <c r="E2383" s="78">
        <v>41852</v>
      </c>
      <c r="F2383">
        <v>118693.1</v>
      </c>
      <c r="G2383">
        <v>119876.62</v>
      </c>
      <c r="H2383">
        <v>118053.36</v>
      </c>
      <c r="I2383">
        <v>119610.06</v>
      </c>
      <c r="J2383" s="5"/>
      <c r="L2383" s="80">
        <v>41885</v>
      </c>
      <c r="M2383" s="28">
        <v>4088.13</v>
      </c>
      <c r="N2383" s="28">
        <v>4090.85</v>
      </c>
      <c r="O2383" s="28">
        <v>4068.18</v>
      </c>
      <c r="P2383" s="81">
        <v>4087.23</v>
      </c>
    </row>
    <row r="2384" spans="5:16" x14ac:dyDescent="0.25">
      <c r="E2384" s="78">
        <v>41851</v>
      </c>
      <c r="F2384">
        <v>120740.27</v>
      </c>
      <c r="G2384">
        <v>121124.11</v>
      </c>
      <c r="H2384">
        <v>118671.77</v>
      </c>
      <c r="I2384">
        <v>119311.51</v>
      </c>
      <c r="J2384" s="5"/>
      <c r="L2384" s="80">
        <v>41884</v>
      </c>
      <c r="M2384" s="28">
        <v>4118.97</v>
      </c>
      <c r="N2384" s="28">
        <v>4124.41</v>
      </c>
      <c r="O2384" s="28">
        <v>4090.85</v>
      </c>
      <c r="P2384" s="81">
        <v>4098.1099999999997</v>
      </c>
    </row>
    <row r="2385" spans="5:16" x14ac:dyDescent="0.25">
      <c r="E2385" s="78">
        <v>41850</v>
      </c>
      <c r="F2385">
        <v>122606.17</v>
      </c>
      <c r="G2385">
        <v>122904.72</v>
      </c>
      <c r="H2385">
        <v>121294.71</v>
      </c>
      <c r="I2385">
        <v>121539.94</v>
      </c>
      <c r="J2385" s="5"/>
      <c r="L2385" s="80">
        <v>41883</v>
      </c>
      <c r="M2385" s="28">
        <v>4079.97</v>
      </c>
      <c r="N2385" s="28">
        <v>4109.8999999999996</v>
      </c>
      <c r="O2385" s="28">
        <v>4078.16</v>
      </c>
      <c r="P2385" s="81">
        <v>4106.2700000000004</v>
      </c>
    </row>
    <row r="2386" spans="5:16" x14ac:dyDescent="0.25">
      <c r="E2386" s="78">
        <v>41849</v>
      </c>
      <c r="F2386">
        <v>123779.03</v>
      </c>
      <c r="G2386">
        <v>124248.17</v>
      </c>
      <c r="H2386">
        <v>122147.69</v>
      </c>
      <c r="I2386">
        <v>122403.59</v>
      </c>
      <c r="J2386" s="5"/>
      <c r="L2386" s="80">
        <v>41880</v>
      </c>
      <c r="M2386" s="28">
        <v>4097.2</v>
      </c>
      <c r="N2386" s="28">
        <v>4106.2700000000004</v>
      </c>
      <c r="O2386" s="28">
        <v>4083.6</v>
      </c>
      <c r="P2386" s="81">
        <v>4089.04</v>
      </c>
    </row>
    <row r="2387" spans="5:16" x14ac:dyDescent="0.25">
      <c r="E2387" s="78">
        <v>41848</v>
      </c>
      <c r="F2387">
        <v>124322.81</v>
      </c>
      <c r="G2387">
        <v>124568.04</v>
      </c>
      <c r="H2387">
        <v>122862.07</v>
      </c>
      <c r="I2387">
        <v>123469.82</v>
      </c>
      <c r="J2387" s="5"/>
      <c r="L2387" s="80">
        <v>41879</v>
      </c>
      <c r="M2387" s="28">
        <v>4126.45</v>
      </c>
      <c r="N2387" s="28">
        <v>4135.6000000000004</v>
      </c>
      <c r="O2387" s="28">
        <v>4094.43</v>
      </c>
      <c r="P2387" s="81">
        <v>4099.92</v>
      </c>
    </row>
    <row r="2388" spans="5:16" x14ac:dyDescent="0.25">
      <c r="E2388" s="78">
        <v>41845</v>
      </c>
      <c r="F2388">
        <v>123938.97</v>
      </c>
      <c r="G2388">
        <v>124429.43</v>
      </c>
      <c r="H2388">
        <v>123512.47</v>
      </c>
      <c r="I2388">
        <v>124152.21</v>
      </c>
      <c r="J2388" s="5"/>
      <c r="L2388" s="80">
        <v>41878</v>
      </c>
      <c r="M2388" s="28">
        <v>4129.1899999999996</v>
      </c>
      <c r="N2388" s="28">
        <v>4150.2299999999996</v>
      </c>
      <c r="O2388" s="28">
        <v>4107.24</v>
      </c>
      <c r="P2388" s="81">
        <v>4116.3900000000003</v>
      </c>
    </row>
    <row r="2389" spans="5:16" x14ac:dyDescent="0.25">
      <c r="E2389" s="78">
        <v>41844</v>
      </c>
      <c r="F2389">
        <v>123640.42</v>
      </c>
      <c r="G2389">
        <v>124674.67</v>
      </c>
      <c r="H2389">
        <v>122883.39</v>
      </c>
      <c r="I2389">
        <v>124205.52</v>
      </c>
      <c r="J2389" s="5"/>
      <c r="L2389" s="80">
        <v>41877</v>
      </c>
      <c r="M2389" s="28">
        <v>4184.99</v>
      </c>
      <c r="N2389" s="28">
        <v>4192.3100000000004</v>
      </c>
      <c r="O2389" s="28">
        <v>4142.91</v>
      </c>
      <c r="P2389" s="81">
        <v>4144.74</v>
      </c>
    </row>
    <row r="2390" spans="5:16" x14ac:dyDescent="0.25">
      <c r="E2390" s="78">
        <v>41843</v>
      </c>
      <c r="F2390">
        <v>122616.84</v>
      </c>
      <c r="G2390">
        <v>123747.04</v>
      </c>
      <c r="H2390">
        <v>122424.91</v>
      </c>
      <c r="I2390">
        <v>123256.58</v>
      </c>
      <c r="J2390" s="5"/>
      <c r="L2390" s="80">
        <v>41876</v>
      </c>
      <c r="M2390" s="28">
        <v>4174.93</v>
      </c>
      <c r="N2390" s="28">
        <v>4199.63</v>
      </c>
      <c r="O2390" s="28">
        <v>4170.3599999999997</v>
      </c>
      <c r="P2390" s="81">
        <v>4193.2299999999996</v>
      </c>
    </row>
    <row r="2391" spans="5:16" x14ac:dyDescent="0.25">
      <c r="E2391" s="78">
        <v>41842</v>
      </c>
      <c r="F2391">
        <v>124109.56</v>
      </c>
      <c r="G2391">
        <v>124823.94</v>
      </c>
      <c r="H2391">
        <v>123373.86</v>
      </c>
      <c r="I2391">
        <v>124557.38</v>
      </c>
      <c r="J2391" s="5"/>
      <c r="L2391" s="80">
        <v>41873</v>
      </c>
      <c r="M2391" s="28">
        <v>4167.6099999999997</v>
      </c>
      <c r="N2391" s="28">
        <v>4188.6499999999996</v>
      </c>
      <c r="O2391" s="28">
        <v>4163.95</v>
      </c>
      <c r="P2391" s="81">
        <v>4176.76</v>
      </c>
    </row>
    <row r="2392" spans="5:16" x14ac:dyDescent="0.25">
      <c r="E2392" s="78">
        <v>41841</v>
      </c>
      <c r="F2392">
        <v>122392.93</v>
      </c>
      <c r="G2392">
        <v>123992.28</v>
      </c>
      <c r="H2392">
        <v>122073.06</v>
      </c>
      <c r="I2392">
        <v>123960.29</v>
      </c>
      <c r="J2392" s="5"/>
      <c r="L2392" s="80">
        <v>41872</v>
      </c>
      <c r="M2392" s="28">
        <v>4143.83</v>
      </c>
      <c r="N2392" s="28">
        <v>4163.95</v>
      </c>
      <c r="O2392" s="28">
        <v>4132.8500000000004</v>
      </c>
      <c r="P2392" s="81">
        <v>4163.04</v>
      </c>
    </row>
    <row r="2393" spans="5:16" x14ac:dyDescent="0.25">
      <c r="E2393" s="78">
        <v>41838</v>
      </c>
      <c r="F2393">
        <v>122830.08</v>
      </c>
      <c r="G2393">
        <v>123512.47</v>
      </c>
      <c r="H2393">
        <v>121849.15</v>
      </c>
      <c r="I2393">
        <v>122691.47</v>
      </c>
      <c r="J2393" s="5"/>
      <c r="L2393" s="80">
        <v>41871</v>
      </c>
      <c r="M2393" s="28">
        <v>4135.6000000000004</v>
      </c>
      <c r="N2393" s="28">
        <v>4155.72</v>
      </c>
      <c r="O2393" s="28">
        <v>4130.1099999999997</v>
      </c>
      <c r="P2393" s="81">
        <v>4152.0600000000004</v>
      </c>
    </row>
    <row r="2394" spans="5:16" x14ac:dyDescent="0.25">
      <c r="E2394" s="78">
        <v>41837</v>
      </c>
      <c r="F2394">
        <v>119236.88</v>
      </c>
      <c r="G2394">
        <v>120814.9</v>
      </c>
      <c r="H2394">
        <v>118639.79</v>
      </c>
      <c r="I2394">
        <v>119204.89</v>
      </c>
      <c r="J2394" s="5"/>
      <c r="L2394" s="80">
        <v>41870</v>
      </c>
      <c r="M2394" s="28">
        <v>4149.32</v>
      </c>
      <c r="N2394" s="28">
        <v>4160.29</v>
      </c>
      <c r="O2394" s="28">
        <v>4124.62</v>
      </c>
      <c r="P2394" s="81">
        <v>4125.53</v>
      </c>
    </row>
    <row r="2395" spans="5:16" x14ac:dyDescent="0.25">
      <c r="E2395" s="78">
        <v>41836</v>
      </c>
      <c r="F2395">
        <v>120996.16</v>
      </c>
      <c r="G2395">
        <v>121113.45</v>
      </c>
      <c r="H2395">
        <v>119311.51</v>
      </c>
      <c r="I2395">
        <v>119908.6</v>
      </c>
      <c r="J2395" s="5"/>
      <c r="L2395" s="80">
        <v>41869</v>
      </c>
      <c r="M2395" s="28">
        <v>4140.17</v>
      </c>
      <c r="N2395" s="28">
        <v>4158.47</v>
      </c>
      <c r="O2395" s="28">
        <v>4138.34</v>
      </c>
      <c r="P2395" s="81">
        <v>4147.49</v>
      </c>
    </row>
    <row r="2396" spans="5:16" x14ac:dyDescent="0.25">
      <c r="E2396" s="78">
        <v>41835</v>
      </c>
      <c r="F2396">
        <v>119897.94</v>
      </c>
      <c r="G2396">
        <v>120654.97</v>
      </c>
      <c r="H2396">
        <v>119578.07</v>
      </c>
      <c r="I2396">
        <v>120271.12</v>
      </c>
      <c r="J2396" s="5"/>
      <c r="L2396" s="80">
        <v>41866</v>
      </c>
      <c r="M2396" s="28">
        <v>4160.29</v>
      </c>
      <c r="N2396" s="28">
        <v>4184.99</v>
      </c>
      <c r="O2396" s="28">
        <v>4149.32</v>
      </c>
      <c r="P2396" s="81">
        <v>4151.1499999999996</v>
      </c>
    </row>
    <row r="2397" spans="5:16" x14ac:dyDescent="0.25">
      <c r="E2397" s="78">
        <v>41834</v>
      </c>
      <c r="F2397">
        <v>118543.83</v>
      </c>
      <c r="G2397">
        <v>120260.46</v>
      </c>
      <c r="H2397">
        <v>118351.9</v>
      </c>
      <c r="I2397">
        <v>119929.93</v>
      </c>
      <c r="J2397" s="5"/>
      <c r="L2397" s="80">
        <v>41865</v>
      </c>
      <c r="M2397" s="28">
        <v>4189.57</v>
      </c>
      <c r="N2397" s="28">
        <v>4195.0600000000004</v>
      </c>
      <c r="O2397" s="28">
        <v>4163.95</v>
      </c>
      <c r="P2397" s="81">
        <v>4167.6099999999997</v>
      </c>
    </row>
    <row r="2398" spans="5:16" x14ac:dyDescent="0.25">
      <c r="E2398" s="78">
        <v>41831</v>
      </c>
      <c r="F2398">
        <v>117573.55</v>
      </c>
      <c r="G2398">
        <v>118245.28</v>
      </c>
      <c r="H2398">
        <v>116827.19</v>
      </c>
      <c r="I2398">
        <v>117840.11</v>
      </c>
      <c r="J2398" s="5"/>
      <c r="L2398" s="80">
        <v>41864</v>
      </c>
      <c r="M2398" s="28">
        <v>4179.5</v>
      </c>
      <c r="N2398" s="28">
        <v>4212.4399999999996</v>
      </c>
      <c r="O2398" s="28">
        <v>4159.38</v>
      </c>
      <c r="P2398" s="81">
        <v>4194.1400000000003</v>
      </c>
    </row>
    <row r="2399" spans="5:16" x14ac:dyDescent="0.25">
      <c r="E2399" s="78">
        <v>41830</v>
      </c>
      <c r="F2399">
        <v>115281.15</v>
      </c>
      <c r="G2399">
        <v>117680.18</v>
      </c>
      <c r="H2399">
        <v>115195.85</v>
      </c>
      <c r="I2399">
        <v>117306.99</v>
      </c>
      <c r="J2399" s="5"/>
      <c r="L2399" s="80">
        <v>41863</v>
      </c>
      <c r="M2399" s="28">
        <v>4196.88</v>
      </c>
      <c r="N2399" s="28">
        <v>4203.29</v>
      </c>
      <c r="O2399" s="28">
        <v>4179.5</v>
      </c>
      <c r="P2399" s="81">
        <v>4189.57</v>
      </c>
    </row>
    <row r="2400" spans="5:16" x14ac:dyDescent="0.25">
      <c r="E2400" s="78">
        <v>41828</v>
      </c>
      <c r="F2400">
        <v>115792.94</v>
      </c>
      <c r="G2400">
        <v>116006.19</v>
      </c>
      <c r="H2400">
        <v>114950.62</v>
      </c>
      <c r="I2400">
        <v>115345.12</v>
      </c>
      <c r="J2400" s="5"/>
      <c r="L2400" s="80">
        <v>41862</v>
      </c>
      <c r="M2400" s="28">
        <v>4184.99</v>
      </c>
      <c r="N2400" s="28">
        <v>4200.54</v>
      </c>
      <c r="O2400" s="28">
        <v>4178.59</v>
      </c>
      <c r="P2400" s="81">
        <v>4188.6499999999996</v>
      </c>
    </row>
    <row r="2401" spans="5:16" x14ac:dyDescent="0.25">
      <c r="E2401" s="78">
        <v>41827</v>
      </c>
      <c r="F2401">
        <v>115899.57</v>
      </c>
      <c r="G2401">
        <v>116102.15</v>
      </c>
      <c r="H2401">
        <v>114865.32</v>
      </c>
      <c r="I2401">
        <v>115707.64</v>
      </c>
      <c r="J2401" s="5"/>
      <c r="L2401" s="80">
        <v>41859</v>
      </c>
      <c r="M2401" s="28">
        <v>4217.01</v>
      </c>
      <c r="N2401" s="28">
        <v>4249.03</v>
      </c>
      <c r="O2401" s="28">
        <v>4201.46</v>
      </c>
      <c r="P2401" s="81">
        <v>4203.29</v>
      </c>
    </row>
    <row r="2402" spans="5:16" x14ac:dyDescent="0.25">
      <c r="E2402" s="78">
        <v>41824</v>
      </c>
      <c r="F2402">
        <v>116059.5</v>
      </c>
      <c r="G2402">
        <v>116624.61</v>
      </c>
      <c r="H2402">
        <v>115622.35</v>
      </c>
      <c r="I2402">
        <v>116432.68</v>
      </c>
      <c r="J2402" s="5"/>
      <c r="L2402" s="80">
        <v>41858</v>
      </c>
      <c r="M2402" s="28">
        <v>4194.1400000000003</v>
      </c>
      <c r="N2402" s="28">
        <v>4235.3</v>
      </c>
      <c r="O2402" s="28">
        <v>4186.82</v>
      </c>
      <c r="P2402" s="81">
        <v>4230.7299999999996</v>
      </c>
    </row>
    <row r="2403" spans="5:16" x14ac:dyDescent="0.25">
      <c r="E2403" s="78">
        <v>41823</v>
      </c>
      <c r="F2403">
        <v>113649.81</v>
      </c>
      <c r="G2403">
        <v>116166.12</v>
      </c>
      <c r="H2403">
        <v>113148.68</v>
      </c>
      <c r="I2403">
        <v>116112.81</v>
      </c>
      <c r="J2403" s="5"/>
      <c r="L2403" s="80">
        <v>41857</v>
      </c>
      <c r="M2403" s="28">
        <v>4220.67</v>
      </c>
      <c r="N2403" s="28">
        <v>4230.7299999999996</v>
      </c>
      <c r="O2403" s="28">
        <v>4184.08</v>
      </c>
      <c r="P2403" s="81">
        <v>4190.4799999999996</v>
      </c>
    </row>
    <row r="2404" spans="5:16" x14ac:dyDescent="0.25">
      <c r="E2404" s="78">
        <v>41822</v>
      </c>
      <c r="F2404">
        <v>114939.96</v>
      </c>
      <c r="G2404">
        <v>115121.22</v>
      </c>
      <c r="H2404">
        <v>113617.83</v>
      </c>
      <c r="I2404">
        <v>114097.63</v>
      </c>
      <c r="J2404" s="5"/>
      <c r="L2404" s="80">
        <v>41856</v>
      </c>
      <c r="M2404" s="28">
        <v>4171.2700000000004</v>
      </c>
      <c r="N2404" s="28">
        <v>4215.18</v>
      </c>
      <c r="O2404" s="28">
        <v>4169.4399999999996</v>
      </c>
      <c r="P2404" s="81">
        <v>4205.12</v>
      </c>
    </row>
    <row r="2405" spans="5:16" x14ac:dyDescent="0.25">
      <c r="E2405" s="78">
        <v>41821</v>
      </c>
      <c r="F2405">
        <v>114939.96</v>
      </c>
      <c r="G2405">
        <v>115814.27</v>
      </c>
      <c r="H2405">
        <v>113991.01</v>
      </c>
      <c r="I2405">
        <v>114588.1</v>
      </c>
      <c r="J2405" s="5"/>
      <c r="L2405" s="80">
        <v>41855</v>
      </c>
      <c r="M2405" s="28">
        <v>4163.95</v>
      </c>
      <c r="N2405" s="28">
        <v>4177.68</v>
      </c>
      <c r="O2405" s="28">
        <v>4145.66</v>
      </c>
      <c r="P2405" s="81">
        <v>4165.78</v>
      </c>
    </row>
    <row r="2406" spans="5:16" x14ac:dyDescent="0.25">
      <c r="E2406" s="78">
        <v>41820</v>
      </c>
      <c r="F2406">
        <v>114620.09</v>
      </c>
      <c r="G2406">
        <v>115131.88</v>
      </c>
      <c r="H2406">
        <v>113607.16</v>
      </c>
      <c r="I2406">
        <v>114300.22</v>
      </c>
      <c r="J2406" s="5"/>
      <c r="L2406" s="80">
        <v>41852</v>
      </c>
      <c r="M2406" s="28">
        <v>4192.3100000000004</v>
      </c>
      <c r="N2406" s="28">
        <v>4208.78</v>
      </c>
      <c r="O2406" s="28">
        <v>4151.1499999999996</v>
      </c>
      <c r="P2406" s="81">
        <v>4163.04</v>
      </c>
    </row>
    <row r="2407" spans="5:16" x14ac:dyDescent="0.25">
      <c r="E2407" s="78">
        <v>41817</v>
      </c>
      <c r="F2407">
        <v>115142.54</v>
      </c>
      <c r="G2407">
        <v>115782.28</v>
      </c>
      <c r="H2407">
        <v>114140.28</v>
      </c>
      <c r="I2407">
        <v>114833.33</v>
      </c>
      <c r="J2407" s="5"/>
      <c r="L2407" s="80">
        <v>41851</v>
      </c>
      <c r="M2407" s="28">
        <v>4162.12</v>
      </c>
      <c r="N2407" s="28">
        <v>4196.88</v>
      </c>
      <c r="O2407" s="28">
        <v>4156.6400000000003</v>
      </c>
      <c r="P2407" s="81">
        <v>4176.76</v>
      </c>
    </row>
    <row r="2408" spans="5:16" x14ac:dyDescent="0.25">
      <c r="E2408" s="78">
        <v>41816</v>
      </c>
      <c r="F2408">
        <v>115537.05</v>
      </c>
      <c r="G2408">
        <v>116112.81</v>
      </c>
      <c r="H2408">
        <v>115057.24</v>
      </c>
      <c r="I2408">
        <v>115185.19</v>
      </c>
      <c r="J2408" s="5"/>
      <c r="L2408" s="80">
        <v>41850</v>
      </c>
      <c r="M2408" s="28">
        <v>4127.22</v>
      </c>
      <c r="N2408" s="28">
        <v>4171.49</v>
      </c>
      <c r="O2408" s="28">
        <v>4120.76</v>
      </c>
      <c r="P2408" s="81">
        <v>4144.74</v>
      </c>
    </row>
    <row r="2409" spans="5:16" x14ac:dyDescent="0.25">
      <c r="E2409" s="78">
        <v>41815</v>
      </c>
      <c r="F2409">
        <v>117381.63</v>
      </c>
      <c r="G2409">
        <v>117648.19</v>
      </c>
      <c r="H2409">
        <v>115057.24</v>
      </c>
      <c r="I2409">
        <v>115131.88</v>
      </c>
      <c r="J2409" s="5"/>
      <c r="L2409" s="80">
        <v>41849</v>
      </c>
      <c r="M2409" s="28">
        <v>4108.7700000000004</v>
      </c>
      <c r="N2409" s="28">
        <v>4121.6899999999996</v>
      </c>
      <c r="O2409" s="28">
        <v>4106.93</v>
      </c>
      <c r="P2409" s="81">
        <v>4120.76</v>
      </c>
    </row>
    <row r="2410" spans="5:16" x14ac:dyDescent="0.25">
      <c r="E2410" s="78">
        <v>41814</v>
      </c>
      <c r="F2410">
        <v>117008.45</v>
      </c>
      <c r="G2410">
        <v>118970.32</v>
      </c>
      <c r="H2410">
        <v>116635.27</v>
      </c>
      <c r="I2410">
        <v>117552.23</v>
      </c>
      <c r="J2410" s="5"/>
      <c r="L2410" s="80">
        <v>41848</v>
      </c>
      <c r="M2410" s="28">
        <v>4118</v>
      </c>
      <c r="N2410" s="28">
        <v>4127.22</v>
      </c>
      <c r="O2410" s="28">
        <v>4104.16</v>
      </c>
      <c r="P2410" s="81">
        <v>4104.16</v>
      </c>
    </row>
    <row r="2411" spans="5:16" x14ac:dyDescent="0.25">
      <c r="E2411" s="78">
        <v>41813</v>
      </c>
      <c r="F2411">
        <v>118554.49</v>
      </c>
      <c r="G2411">
        <v>118586.47</v>
      </c>
      <c r="H2411">
        <v>116965.8</v>
      </c>
      <c r="I2411">
        <v>117051.1</v>
      </c>
      <c r="J2411" s="5"/>
      <c r="L2411" s="80">
        <v>41845</v>
      </c>
      <c r="M2411" s="28">
        <v>4120.76</v>
      </c>
      <c r="N2411" s="28">
        <v>4124.45</v>
      </c>
      <c r="O2411" s="28">
        <v>4110.62</v>
      </c>
      <c r="P2411" s="81">
        <v>4120.76</v>
      </c>
    </row>
    <row r="2412" spans="5:16" x14ac:dyDescent="0.25">
      <c r="E2412" s="78">
        <v>41810</v>
      </c>
      <c r="F2412">
        <v>118778.4</v>
      </c>
      <c r="G2412">
        <v>118842.37</v>
      </c>
      <c r="H2412">
        <v>117840.11</v>
      </c>
      <c r="I2412">
        <v>118351.9</v>
      </c>
      <c r="J2412" s="5"/>
      <c r="L2412" s="80">
        <v>41844</v>
      </c>
      <c r="M2412" s="28">
        <v>4095.86</v>
      </c>
      <c r="N2412" s="28">
        <v>4108.7700000000004</v>
      </c>
      <c r="O2412" s="28">
        <v>4092.17</v>
      </c>
      <c r="P2412" s="81">
        <v>4107.8500000000004</v>
      </c>
    </row>
    <row r="2413" spans="5:16" x14ac:dyDescent="0.25">
      <c r="E2413" s="78">
        <v>41808</v>
      </c>
      <c r="F2413">
        <v>117616.2</v>
      </c>
      <c r="G2413">
        <v>119599.4</v>
      </c>
      <c r="H2413">
        <v>116901.83</v>
      </c>
      <c r="I2413">
        <v>119524.76</v>
      </c>
      <c r="J2413" s="5"/>
      <c r="L2413" s="80">
        <v>41843</v>
      </c>
      <c r="M2413" s="28">
        <v>4103.24</v>
      </c>
      <c r="N2413" s="28">
        <v>4110.62</v>
      </c>
      <c r="O2413" s="28">
        <v>4094.94</v>
      </c>
      <c r="P2413" s="81">
        <v>4102.32</v>
      </c>
    </row>
    <row r="2414" spans="5:16" x14ac:dyDescent="0.25">
      <c r="E2414" s="78">
        <v>41807</v>
      </c>
      <c r="F2414">
        <v>118680.11</v>
      </c>
      <c r="G2414">
        <v>119015.85</v>
      </c>
      <c r="H2414">
        <v>117261.32</v>
      </c>
      <c r="I2414">
        <v>117456.27</v>
      </c>
      <c r="J2414" s="5"/>
      <c r="L2414" s="80">
        <v>41842</v>
      </c>
      <c r="M2414" s="28">
        <v>4112.46</v>
      </c>
      <c r="N2414" s="28">
        <v>4113.3900000000003</v>
      </c>
      <c r="O2414" s="28">
        <v>4083.87</v>
      </c>
      <c r="P2414" s="81">
        <v>4093.1</v>
      </c>
    </row>
    <row r="2415" spans="5:16" x14ac:dyDescent="0.25">
      <c r="E2415" s="78">
        <v>41806</v>
      </c>
      <c r="F2415">
        <v>119351.6</v>
      </c>
      <c r="G2415">
        <v>119384.09</v>
      </c>
      <c r="H2415">
        <v>118106.09</v>
      </c>
      <c r="I2415">
        <v>118680.11</v>
      </c>
      <c r="J2415" s="5"/>
      <c r="L2415" s="80">
        <v>41841</v>
      </c>
      <c r="M2415" s="28">
        <v>4121.6899999999996</v>
      </c>
      <c r="N2415" s="28">
        <v>4128.1400000000003</v>
      </c>
      <c r="O2415" s="28">
        <v>4106.01</v>
      </c>
      <c r="P2415" s="81">
        <v>4110.62</v>
      </c>
    </row>
    <row r="2416" spans="5:16" x14ac:dyDescent="0.25">
      <c r="E2416" s="78">
        <v>41803</v>
      </c>
      <c r="F2416">
        <v>118701.77</v>
      </c>
      <c r="G2416">
        <v>119449.07</v>
      </c>
      <c r="H2416">
        <v>118409.35</v>
      </c>
      <c r="I2416">
        <v>118983.36</v>
      </c>
      <c r="J2416" s="5"/>
      <c r="L2416" s="80">
        <v>41838</v>
      </c>
      <c r="M2416" s="28">
        <v>4150.28</v>
      </c>
      <c r="N2416" s="28">
        <v>4154.8900000000003</v>
      </c>
      <c r="O2416" s="28">
        <v>4119.84</v>
      </c>
      <c r="P2416" s="81">
        <v>4123.53</v>
      </c>
    </row>
    <row r="2417" spans="5:16" x14ac:dyDescent="0.25">
      <c r="E2417" s="78">
        <v>41801</v>
      </c>
      <c r="F2417">
        <v>119893.12</v>
      </c>
      <c r="G2417">
        <v>120293.85</v>
      </c>
      <c r="H2417">
        <v>118885.89</v>
      </c>
      <c r="I2417">
        <v>119568.21</v>
      </c>
      <c r="J2417" s="5"/>
      <c r="L2417" s="80">
        <v>41837</v>
      </c>
      <c r="M2417" s="28">
        <v>4130.91</v>
      </c>
      <c r="N2417" s="28">
        <v>4186.25</v>
      </c>
      <c r="O2417" s="28">
        <v>4124.45</v>
      </c>
      <c r="P2417" s="81">
        <v>4181.6400000000003</v>
      </c>
    </row>
    <row r="2418" spans="5:16" x14ac:dyDescent="0.25">
      <c r="E2418" s="78">
        <v>41800</v>
      </c>
      <c r="F2418">
        <v>117759.52</v>
      </c>
      <c r="G2418">
        <v>120012.25</v>
      </c>
      <c r="H2418">
        <v>117131.35</v>
      </c>
      <c r="I2418">
        <v>120012.25</v>
      </c>
      <c r="J2418" s="5"/>
      <c r="L2418" s="80">
        <v>41836</v>
      </c>
      <c r="M2418" s="28">
        <v>4116.1499999999996</v>
      </c>
      <c r="N2418" s="28">
        <v>4128.1400000000003</v>
      </c>
      <c r="O2418" s="28">
        <v>4099.55</v>
      </c>
      <c r="P2418" s="81">
        <v>4118.92</v>
      </c>
    </row>
    <row r="2419" spans="5:16" x14ac:dyDescent="0.25">
      <c r="E2419" s="78">
        <v>41799</v>
      </c>
      <c r="F2419">
        <v>116319.07</v>
      </c>
      <c r="G2419">
        <v>118344.36</v>
      </c>
      <c r="H2419">
        <v>115333.5</v>
      </c>
      <c r="I2419">
        <v>118138.59</v>
      </c>
      <c r="J2419" s="5"/>
      <c r="L2419" s="80">
        <v>41835</v>
      </c>
      <c r="M2419" s="28">
        <v>4100.47</v>
      </c>
      <c r="N2419" s="28">
        <v>4126.3</v>
      </c>
      <c r="O2419" s="28">
        <v>4094.94</v>
      </c>
      <c r="P2419" s="81">
        <v>4111.54</v>
      </c>
    </row>
    <row r="2420" spans="5:16" x14ac:dyDescent="0.25">
      <c r="E2420" s="78">
        <v>41796</v>
      </c>
      <c r="F2420">
        <v>113719.76</v>
      </c>
      <c r="G2420">
        <v>115777.55</v>
      </c>
      <c r="H2420">
        <v>113719.76</v>
      </c>
      <c r="I2420">
        <v>115777.55</v>
      </c>
      <c r="J2420" s="5"/>
      <c r="L2420" s="80">
        <v>41834</v>
      </c>
      <c r="M2420" s="28">
        <v>4114.3100000000004</v>
      </c>
      <c r="N2420" s="28">
        <v>4119.84</v>
      </c>
      <c r="O2420" s="28">
        <v>4096.79</v>
      </c>
      <c r="P2420" s="81">
        <v>4097.71</v>
      </c>
    </row>
    <row r="2421" spans="5:16" x14ac:dyDescent="0.25">
      <c r="E2421" s="78">
        <v>41795</v>
      </c>
      <c r="F2421">
        <v>112853.32</v>
      </c>
      <c r="G2421">
        <v>113633.12</v>
      </c>
      <c r="H2421">
        <v>111748.62</v>
      </c>
      <c r="I2421">
        <v>111824.43</v>
      </c>
      <c r="J2421" s="5"/>
      <c r="L2421" s="80">
        <v>41831</v>
      </c>
      <c r="M2421" s="28">
        <v>4122.6099999999997</v>
      </c>
      <c r="N2421" s="28">
        <v>4129.99</v>
      </c>
      <c r="O2421" s="28">
        <v>4113.3900000000003</v>
      </c>
      <c r="P2421" s="81">
        <v>4118.92</v>
      </c>
    </row>
    <row r="2422" spans="5:16" x14ac:dyDescent="0.25">
      <c r="E2422" s="78">
        <v>41794</v>
      </c>
      <c r="F2422">
        <v>112853.32</v>
      </c>
      <c r="G2422">
        <v>113026.61</v>
      </c>
      <c r="H2422">
        <v>112095.19</v>
      </c>
      <c r="I2422">
        <v>112853.32</v>
      </c>
      <c r="J2422" s="5"/>
      <c r="L2422" s="80">
        <v>41830</v>
      </c>
      <c r="M2422" s="28">
        <v>4116.1499999999996</v>
      </c>
      <c r="N2422" s="28">
        <v>4131.83</v>
      </c>
      <c r="O2422" s="28">
        <v>4111.54</v>
      </c>
      <c r="P2422" s="81">
        <v>4121.6899999999996</v>
      </c>
    </row>
    <row r="2423" spans="5:16" x14ac:dyDescent="0.25">
      <c r="E2423" s="78">
        <v>41793</v>
      </c>
      <c r="F2423">
        <v>111813.6</v>
      </c>
      <c r="G2423">
        <v>113243.22</v>
      </c>
      <c r="H2423">
        <v>111586.16</v>
      </c>
      <c r="I2423">
        <v>113243.22</v>
      </c>
      <c r="J2423" s="5"/>
      <c r="L2423" s="80">
        <v>41828</v>
      </c>
      <c r="M2423" s="28">
        <v>4129.99</v>
      </c>
      <c r="N2423" s="28">
        <v>4131.83</v>
      </c>
      <c r="O2423" s="28">
        <v>4105.09</v>
      </c>
      <c r="P2423" s="81">
        <v>4112.46</v>
      </c>
    </row>
    <row r="2424" spans="5:16" x14ac:dyDescent="0.25">
      <c r="E2424" s="78">
        <v>41792</v>
      </c>
      <c r="F2424">
        <v>111770.28</v>
      </c>
      <c r="G2424">
        <v>112918.31</v>
      </c>
      <c r="H2424">
        <v>111542.84</v>
      </c>
      <c r="I2424">
        <v>112171.01</v>
      </c>
      <c r="J2424" s="5"/>
      <c r="L2424" s="80">
        <v>41827</v>
      </c>
      <c r="M2424" s="28">
        <v>4119.84</v>
      </c>
      <c r="N2424" s="28">
        <v>4136.4399999999996</v>
      </c>
      <c r="O2424" s="28">
        <v>4107.8500000000004</v>
      </c>
      <c r="P2424" s="81">
        <v>4134.6000000000004</v>
      </c>
    </row>
    <row r="2425" spans="5:16" x14ac:dyDescent="0.25">
      <c r="E2425" s="78">
        <v>41789</v>
      </c>
      <c r="F2425">
        <v>113264.88</v>
      </c>
      <c r="G2425">
        <v>113308.2</v>
      </c>
      <c r="H2425">
        <v>111423.7</v>
      </c>
      <c r="I2425">
        <v>111423.7</v>
      </c>
      <c r="J2425" s="5"/>
      <c r="L2425" s="80">
        <v>41824</v>
      </c>
      <c r="M2425" s="28">
        <v>4111.54</v>
      </c>
      <c r="N2425" s="28">
        <v>4118.92</v>
      </c>
      <c r="O2425" s="28">
        <v>4110.62</v>
      </c>
      <c r="P2425" s="81">
        <v>4114.3100000000004</v>
      </c>
    </row>
    <row r="2426" spans="5:16" x14ac:dyDescent="0.25">
      <c r="E2426" s="78">
        <v>41788</v>
      </c>
      <c r="F2426">
        <v>114477.89</v>
      </c>
      <c r="G2426">
        <v>115398.48</v>
      </c>
      <c r="H2426">
        <v>113199.9</v>
      </c>
      <c r="I2426">
        <v>113611.46</v>
      </c>
      <c r="J2426" s="5"/>
      <c r="L2426" s="80">
        <v>41823</v>
      </c>
      <c r="M2426" s="28">
        <v>4131.83</v>
      </c>
      <c r="N2426" s="28">
        <v>4173.33</v>
      </c>
      <c r="O2426" s="28">
        <v>4107.8500000000004</v>
      </c>
      <c r="P2426" s="81">
        <v>4107.8500000000004</v>
      </c>
    </row>
    <row r="2427" spans="5:16" x14ac:dyDescent="0.25">
      <c r="E2427" s="78">
        <v>41787</v>
      </c>
      <c r="F2427">
        <v>114088</v>
      </c>
      <c r="G2427">
        <v>115192.7</v>
      </c>
      <c r="H2427">
        <v>113134.92</v>
      </c>
      <c r="I2427">
        <v>114683.67</v>
      </c>
      <c r="J2427" s="5"/>
      <c r="L2427" s="80">
        <v>41822</v>
      </c>
      <c r="M2427" s="28">
        <v>4094.94</v>
      </c>
      <c r="N2427" s="28">
        <v>4139.21</v>
      </c>
      <c r="O2427" s="28">
        <v>4094.94</v>
      </c>
      <c r="P2427" s="81">
        <v>4136.4399999999996</v>
      </c>
    </row>
    <row r="2428" spans="5:16" x14ac:dyDescent="0.25">
      <c r="E2428" s="78">
        <v>41786</v>
      </c>
      <c r="F2428">
        <v>115528.45</v>
      </c>
      <c r="G2428">
        <v>116254.09</v>
      </c>
      <c r="H2428">
        <v>113373.19</v>
      </c>
      <c r="I2428">
        <v>113806.39999999999</v>
      </c>
      <c r="J2428" s="5"/>
      <c r="L2428" s="80">
        <v>41821</v>
      </c>
      <c r="M2428" s="28">
        <v>4122.6099999999997</v>
      </c>
      <c r="N2428" s="28">
        <v>4130.91</v>
      </c>
      <c r="O2428" s="28">
        <v>4092.17</v>
      </c>
      <c r="P2428" s="81">
        <v>4096.79</v>
      </c>
    </row>
    <row r="2429" spans="5:16" x14ac:dyDescent="0.25">
      <c r="E2429" s="78">
        <v>41785</v>
      </c>
      <c r="F2429">
        <v>115257.68</v>
      </c>
      <c r="G2429">
        <v>115669.24</v>
      </c>
      <c r="H2429">
        <v>114900.28</v>
      </c>
      <c r="I2429">
        <v>115636.75</v>
      </c>
      <c r="J2429" s="5"/>
      <c r="L2429" s="80">
        <v>41820</v>
      </c>
      <c r="M2429" s="28">
        <v>4084.8</v>
      </c>
      <c r="N2429" s="28">
        <v>4122.6099999999997</v>
      </c>
      <c r="O2429" s="28">
        <v>4083.87</v>
      </c>
      <c r="P2429" s="81">
        <v>4122.6099999999997</v>
      </c>
    </row>
    <row r="2430" spans="5:16" x14ac:dyDescent="0.25">
      <c r="E2430" s="78">
        <v>41782</v>
      </c>
      <c r="F2430">
        <v>115301.01</v>
      </c>
      <c r="G2430">
        <v>115409.31</v>
      </c>
      <c r="H2430">
        <v>114185.47</v>
      </c>
      <c r="I2430">
        <v>114889.45</v>
      </c>
      <c r="J2430" s="5"/>
      <c r="L2430" s="80">
        <v>41817</v>
      </c>
      <c r="M2430" s="28">
        <v>4084.79</v>
      </c>
      <c r="N2430" s="28">
        <v>4111.78</v>
      </c>
      <c r="O2430" s="28">
        <v>4075.48</v>
      </c>
      <c r="P2430" s="81">
        <v>4085.72</v>
      </c>
    </row>
    <row r="2431" spans="5:16" x14ac:dyDescent="0.25">
      <c r="E2431" s="78">
        <v>41781</v>
      </c>
      <c r="F2431">
        <v>113199.9</v>
      </c>
      <c r="G2431">
        <v>115430.97</v>
      </c>
      <c r="H2431">
        <v>113199.9</v>
      </c>
      <c r="I2431">
        <v>115344.33</v>
      </c>
      <c r="J2431" s="5"/>
      <c r="L2431" s="80">
        <v>41816</v>
      </c>
      <c r="M2431" s="28">
        <v>4111.78</v>
      </c>
      <c r="N2431" s="28">
        <v>4124.82</v>
      </c>
      <c r="O2431" s="28">
        <v>4085.72</v>
      </c>
      <c r="P2431" s="81">
        <v>4094.1</v>
      </c>
    </row>
    <row r="2432" spans="5:16" x14ac:dyDescent="0.25">
      <c r="E2432" s="78">
        <v>41780</v>
      </c>
      <c r="F2432">
        <v>114542.88</v>
      </c>
      <c r="G2432">
        <v>115268.52</v>
      </c>
      <c r="H2432">
        <v>113254.05</v>
      </c>
      <c r="I2432">
        <v>113611.46</v>
      </c>
      <c r="J2432" s="5"/>
      <c r="L2432" s="80">
        <v>41815</v>
      </c>
      <c r="M2432" s="28">
        <v>4119.2299999999996</v>
      </c>
      <c r="N2432" s="28">
        <v>4125.75</v>
      </c>
      <c r="O2432" s="28">
        <v>4100.6099999999997</v>
      </c>
      <c r="P2432" s="81">
        <v>4115.51</v>
      </c>
    </row>
    <row r="2433" spans="5:16" x14ac:dyDescent="0.25">
      <c r="E2433" s="78">
        <v>41779</v>
      </c>
      <c r="F2433">
        <v>116449.03</v>
      </c>
      <c r="G2433">
        <v>117542.91</v>
      </c>
      <c r="H2433">
        <v>114023.01</v>
      </c>
      <c r="I2433">
        <v>114250.45</v>
      </c>
      <c r="J2433" s="5"/>
      <c r="L2433" s="80">
        <v>41814</v>
      </c>
      <c r="M2433" s="28">
        <v>4134.12</v>
      </c>
      <c r="N2433" s="28">
        <v>4152.74</v>
      </c>
      <c r="O2433" s="28">
        <v>4131.33</v>
      </c>
      <c r="P2433" s="81">
        <v>4149.0200000000004</v>
      </c>
    </row>
    <row r="2434" spans="5:16" x14ac:dyDescent="0.25">
      <c r="E2434" s="78">
        <v>41778</v>
      </c>
      <c r="F2434">
        <v>117618.72</v>
      </c>
      <c r="G2434">
        <v>117618.72</v>
      </c>
      <c r="H2434">
        <v>116210.76</v>
      </c>
      <c r="I2434">
        <v>116633.15</v>
      </c>
      <c r="J2434" s="5"/>
      <c r="L2434" s="80">
        <v>41813</v>
      </c>
      <c r="M2434" s="28">
        <v>4153.67</v>
      </c>
      <c r="N2434" s="28">
        <v>4156.47</v>
      </c>
      <c r="O2434" s="28">
        <v>4134.12</v>
      </c>
      <c r="P2434" s="81">
        <v>4137.8500000000004</v>
      </c>
    </row>
    <row r="2435" spans="5:16" x14ac:dyDescent="0.25">
      <c r="E2435" s="78">
        <v>41775</v>
      </c>
      <c r="F2435">
        <v>117521.25</v>
      </c>
      <c r="G2435">
        <v>118810.07</v>
      </c>
      <c r="H2435">
        <v>116958.07</v>
      </c>
      <c r="I2435">
        <v>117705.37</v>
      </c>
      <c r="J2435" s="5"/>
      <c r="L2435" s="80">
        <v>41810</v>
      </c>
      <c r="M2435" s="28">
        <v>4170.43</v>
      </c>
      <c r="N2435" s="28">
        <v>4184.3900000000003</v>
      </c>
      <c r="O2435" s="28">
        <v>4160.1899999999996</v>
      </c>
      <c r="P2435" s="81">
        <v>4161.12</v>
      </c>
    </row>
    <row r="2436" spans="5:16" x14ac:dyDescent="0.25">
      <c r="E2436" s="78">
        <v>41774</v>
      </c>
      <c r="F2436">
        <v>118701.77</v>
      </c>
      <c r="G2436">
        <v>118701.77</v>
      </c>
      <c r="H2436">
        <v>116936.41</v>
      </c>
      <c r="I2436">
        <v>117856.99</v>
      </c>
      <c r="J2436" s="5"/>
      <c r="L2436" s="80">
        <v>41808</v>
      </c>
      <c r="M2436" s="28">
        <v>4216.04</v>
      </c>
      <c r="N2436" s="28">
        <v>4221.63</v>
      </c>
      <c r="O2436" s="28">
        <v>4158.33</v>
      </c>
      <c r="P2436" s="81">
        <v>4160.1899999999996</v>
      </c>
    </row>
    <row r="2437" spans="5:16" x14ac:dyDescent="0.25">
      <c r="E2437" s="78">
        <v>41773</v>
      </c>
      <c r="F2437">
        <v>117856.99</v>
      </c>
      <c r="G2437">
        <v>119091.67</v>
      </c>
      <c r="H2437">
        <v>117705.37</v>
      </c>
      <c r="I2437">
        <v>118864.23</v>
      </c>
      <c r="J2437" s="5"/>
      <c r="L2437" s="80">
        <v>41807</v>
      </c>
      <c r="M2437" s="28">
        <v>4172.29</v>
      </c>
      <c r="N2437" s="28">
        <v>4229.08</v>
      </c>
      <c r="O2437" s="28">
        <v>4168.57</v>
      </c>
      <c r="P2437" s="81">
        <v>4225.3500000000004</v>
      </c>
    </row>
    <row r="2438" spans="5:16" x14ac:dyDescent="0.25">
      <c r="E2438" s="78">
        <v>41772</v>
      </c>
      <c r="F2438">
        <v>118301.04</v>
      </c>
      <c r="G2438">
        <v>118582.63</v>
      </c>
      <c r="H2438">
        <v>117337.13</v>
      </c>
      <c r="I2438">
        <v>118149.42</v>
      </c>
      <c r="J2438" s="5"/>
      <c r="L2438" s="80">
        <v>41806</v>
      </c>
      <c r="M2438" s="28">
        <v>4164.84</v>
      </c>
      <c r="N2438" s="28">
        <v>4183.46</v>
      </c>
      <c r="O2438" s="28">
        <v>4160.1899999999996</v>
      </c>
      <c r="P2438" s="81">
        <v>4177.88</v>
      </c>
    </row>
    <row r="2439" spans="5:16" x14ac:dyDescent="0.25">
      <c r="E2439" s="78">
        <v>41771</v>
      </c>
      <c r="F2439">
        <v>116730.63</v>
      </c>
      <c r="G2439">
        <v>118290.21</v>
      </c>
      <c r="H2439">
        <v>116568.17</v>
      </c>
      <c r="I2439">
        <v>118160.25</v>
      </c>
      <c r="J2439" s="5"/>
      <c r="L2439" s="80">
        <v>41803</v>
      </c>
      <c r="M2439" s="28">
        <v>4182.53</v>
      </c>
      <c r="N2439" s="28">
        <v>4189.9799999999996</v>
      </c>
      <c r="O2439" s="28">
        <v>4156.47</v>
      </c>
      <c r="P2439" s="81">
        <v>4157.3999999999996</v>
      </c>
    </row>
    <row r="2440" spans="5:16" x14ac:dyDescent="0.25">
      <c r="E2440" s="78">
        <v>41768</v>
      </c>
      <c r="F2440">
        <v>117813.67</v>
      </c>
      <c r="G2440">
        <v>117813.67</v>
      </c>
      <c r="H2440">
        <v>115842.53</v>
      </c>
      <c r="I2440">
        <v>115994.16</v>
      </c>
      <c r="J2440" s="5"/>
      <c r="L2440" s="80">
        <v>41801</v>
      </c>
      <c r="M2440" s="28">
        <v>4161.12</v>
      </c>
      <c r="N2440" s="28">
        <v>4185.32</v>
      </c>
      <c r="O2440" s="28">
        <v>4161.12</v>
      </c>
      <c r="P2440" s="81">
        <v>4177.88</v>
      </c>
    </row>
    <row r="2441" spans="5:16" x14ac:dyDescent="0.25">
      <c r="E2441" s="78">
        <v>41767</v>
      </c>
      <c r="F2441">
        <v>118485.16</v>
      </c>
      <c r="G2441">
        <v>118680.11</v>
      </c>
      <c r="H2441">
        <v>116427.37</v>
      </c>
      <c r="I2441">
        <v>116871.42</v>
      </c>
      <c r="J2441" s="5"/>
      <c r="L2441" s="80">
        <v>41800</v>
      </c>
      <c r="M2441" s="28">
        <v>4176.95</v>
      </c>
      <c r="N2441" s="28">
        <v>4183.46</v>
      </c>
      <c r="O2441" s="28">
        <v>4159.26</v>
      </c>
      <c r="P2441" s="81">
        <v>4159.26</v>
      </c>
    </row>
    <row r="2442" spans="5:16" x14ac:dyDescent="0.25">
      <c r="E2442" s="78">
        <v>41766</v>
      </c>
      <c r="F2442">
        <v>117607.89</v>
      </c>
      <c r="G2442">
        <v>118788.41</v>
      </c>
      <c r="H2442">
        <v>117066.37</v>
      </c>
      <c r="I2442">
        <v>118246.89</v>
      </c>
      <c r="J2442" s="5"/>
      <c r="L2442" s="80">
        <v>41799</v>
      </c>
      <c r="M2442" s="28">
        <v>4191.84</v>
      </c>
      <c r="N2442" s="28">
        <v>4200.22</v>
      </c>
      <c r="O2442" s="28">
        <v>4163.91</v>
      </c>
      <c r="P2442" s="81">
        <v>4175.08</v>
      </c>
    </row>
    <row r="2443" spans="5:16" x14ac:dyDescent="0.25">
      <c r="E2443" s="78">
        <v>41765</v>
      </c>
      <c r="F2443">
        <v>116838.93</v>
      </c>
      <c r="G2443">
        <v>118322.7</v>
      </c>
      <c r="H2443">
        <v>116210.76</v>
      </c>
      <c r="I2443">
        <v>117705.37</v>
      </c>
      <c r="J2443" s="5"/>
      <c r="L2443" s="80">
        <v>41796</v>
      </c>
      <c r="M2443" s="28">
        <v>4228.1499999999996</v>
      </c>
      <c r="N2443" s="28">
        <v>4230.9399999999996</v>
      </c>
      <c r="O2443" s="28">
        <v>4194.63</v>
      </c>
      <c r="P2443" s="81">
        <v>4212.32</v>
      </c>
    </row>
    <row r="2444" spans="5:16" x14ac:dyDescent="0.25">
      <c r="E2444" s="78">
        <v>41764</v>
      </c>
      <c r="F2444">
        <v>116319.07</v>
      </c>
      <c r="G2444">
        <v>117391.28</v>
      </c>
      <c r="H2444">
        <v>115864.19</v>
      </c>
      <c r="I2444">
        <v>117077.2</v>
      </c>
      <c r="J2444" s="5"/>
      <c r="L2444" s="80">
        <v>41795</v>
      </c>
      <c r="M2444" s="28">
        <v>4256.07</v>
      </c>
      <c r="N2444" s="28">
        <v>4272.83</v>
      </c>
      <c r="O2444" s="28">
        <v>4234.66</v>
      </c>
      <c r="P2444" s="81">
        <v>4238.3900000000003</v>
      </c>
    </row>
    <row r="2445" spans="5:16" x14ac:dyDescent="0.25">
      <c r="E2445" s="78">
        <v>41761</v>
      </c>
      <c r="F2445">
        <v>112636.72</v>
      </c>
      <c r="G2445">
        <v>116752.29</v>
      </c>
      <c r="H2445">
        <v>112311.8</v>
      </c>
      <c r="I2445">
        <v>116752.29</v>
      </c>
      <c r="J2445" s="5"/>
      <c r="L2445" s="80">
        <v>41794</v>
      </c>
      <c r="M2445" s="28">
        <v>4273.76</v>
      </c>
      <c r="N2445" s="28">
        <v>4295.17</v>
      </c>
      <c r="O2445" s="28">
        <v>4252.3500000000004</v>
      </c>
      <c r="P2445" s="81">
        <v>4270.97</v>
      </c>
    </row>
    <row r="2446" spans="5:16" x14ac:dyDescent="0.25">
      <c r="E2446" s="78">
        <v>41759</v>
      </c>
      <c r="F2446">
        <v>113611.46</v>
      </c>
      <c r="G2446">
        <v>113784.74</v>
      </c>
      <c r="H2446">
        <v>111911.07</v>
      </c>
      <c r="I2446">
        <v>113124.09</v>
      </c>
      <c r="J2446" s="5"/>
      <c r="L2446" s="80">
        <v>41793</v>
      </c>
      <c r="M2446" s="28">
        <v>4239.32</v>
      </c>
      <c r="N2446" s="28">
        <v>4281.21</v>
      </c>
      <c r="O2446" s="28">
        <v>4232.8</v>
      </c>
      <c r="P2446" s="81">
        <v>4277.4799999999996</v>
      </c>
    </row>
    <row r="2447" spans="5:16" x14ac:dyDescent="0.25">
      <c r="E2447" s="78">
        <v>41758</v>
      </c>
      <c r="F2447">
        <v>113243.22</v>
      </c>
      <c r="G2447">
        <v>114911.11</v>
      </c>
      <c r="H2447">
        <v>113178.24000000001</v>
      </c>
      <c r="I2447">
        <v>113676.44</v>
      </c>
      <c r="J2447" s="5"/>
      <c r="L2447" s="80">
        <v>41792</v>
      </c>
      <c r="M2447" s="28">
        <v>4207.67</v>
      </c>
      <c r="N2447" s="28">
        <v>4272.83</v>
      </c>
      <c r="O2447" s="28">
        <v>4205.8</v>
      </c>
      <c r="P2447" s="81">
        <v>4270.97</v>
      </c>
    </row>
    <row r="2448" spans="5:16" x14ac:dyDescent="0.25">
      <c r="E2448" s="78">
        <v>41757</v>
      </c>
      <c r="F2448">
        <v>112853.32</v>
      </c>
      <c r="G2448">
        <v>112950.8</v>
      </c>
      <c r="H2448">
        <v>111185.43</v>
      </c>
      <c r="I2448">
        <v>112615.05</v>
      </c>
      <c r="J2448" s="5"/>
      <c r="L2448" s="80">
        <v>41789</v>
      </c>
      <c r="M2448" s="28">
        <v>4178.8100000000004</v>
      </c>
      <c r="N2448" s="28">
        <v>4216.04</v>
      </c>
      <c r="O2448" s="28">
        <v>4174.1499999999996</v>
      </c>
      <c r="P2448" s="81">
        <v>4204.87</v>
      </c>
    </row>
    <row r="2449" spans="5:16" x14ac:dyDescent="0.25">
      <c r="E2449" s="78">
        <v>41754</v>
      </c>
      <c r="F2449">
        <v>113091.59</v>
      </c>
      <c r="G2449">
        <v>113297.37</v>
      </c>
      <c r="H2449">
        <v>111824.43</v>
      </c>
      <c r="I2449">
        <v>112593.39</v>
      </c>
      <c r="J2449" s="5"/>
      <c r="L2449" s="80">
        <v>41788</v>
      </c>
      <c r="M2449" s="28">
        <v>4189.1499999999996</v>
      </c>
      <c r="N2449" s="28">
        <v>4194.78</v>
      </c>
      <c r="O2449" s="28">
        <v>4160.07</v>
      </c>
      <c r="P2449" s="81">
        <v>4176.0200000000004</v>
      </c>
    </row>
    <row r="2450" spans="5:16" x14ac:dyDescent="0.25">
      <c r="E2450" s="78">
        <v>41753</v>
      </c>
      <c r="F2450">
        <v>114044.67</v>
      </c>
      <c r="G2450">
        <v>114109.66</v>
      </c>
      <c r="H2450">
        <v>112225.16</v>
      </c>
      <c r="I2450">
        <v>113784.74</v>
      </c>
      <c r="J2450" s="5"/>
      <c r="L2450" s="80">
        <v>41787</v>
      </c>
      <c r="M2450" s="28">
        <v>4214.47</v>
      </c>
      <c r="N2450" s="28">
        <v>4221.04</v>
      </c>
      <c r="O2450" s="28">
        <v>4191.0200000000004</v>
      </c>
      <c r="P2450" s="81">
        <v>4192.8999999999996</v>
      </c>
    </row>
    <row r="2451" spans="5:16" x14ac:dyDescent="0.25">
      <c r="E2451" s="78">
        <v>41752</v>
      </c>
      <c r="F2451">
        <v>113882.22</v>
      </c>
      <c r="G2451">
        <v>113936.37</v>
      </c>
      <c r="H2451">
        <v>112690.87</v>
      </c>
      <c r="I2451">
        <v>113665.61</v>
      </c>
      <c r="J2451" s="5"/>
      <c r="L2451" s="80">
        <v>41786</v>
      </c>
      <c r="M2451" s="28">
        <v>4186.33</v>
      </c>
      <c r="N2451" s="28">
        <v>4216.3500000000004</v>
      </c>
      <c r="O2451" s="28">
        <v>4185.3999999999996</v>
      </c>
      <c r="P2451" s="81">
        <v>4204.16</v>
      </c>
    </row>
    <row r="2452" spans="5:16" x14ac:dyDescent="0.25">
      <c r="E2452" s="78">
        <v>41751</v>
      </c>
      <c r="F2452">
        <v>115019.42</v>
      </c>
      <c r="G2452">
        <v>115225.19</v>
      </c>
      <c r="H2452">
        <v>113492.32</v>
      </c>
      <c r="I2452">
        <v>113828.07</v>
      </c>
      <c r="J2452" s="5"/>
      <c r="L2452" s="80">
        <v>41785</v>
      </c>
      <c r="M2452" s="28">
        <v>4174.1400000000003</v>
      </c>
      <c r="N2452" s="28">
        <v>4185.3999999999996</v>
      </c>
      <c r="O2452" s="28">
        <v>4169.45</v>
      </c>
      <c r="P2452" s="81">
        <v>4179.7700000000004</v>
      </c>
    </row>
    <row r="2453" spans="5:16" x14ac:dyDescent="0.25">
      <c r="E2453" s="78">
        <v>41746</v>
      </c>
      <c r="F2453">
        <v>111651.14</v>
      </c>
      <c r="G2453">
        <v>114954.43</v>
      </c>
      <c r="H2453">
        <v>111629.48</v>
      </c>
      <c r="I2453">
        <v>114586.2</v>
      </c>
      <c r="J2453" s="5"/>
      <c r="L2453" s="80">
        <v>41782</v>
      </c>
      <c r="M2453" s="28">
        <v>4167.57</v>
      </c>
      <c r="N2453" s="28">
        <v>4183.5200000000004</v>
      </c>
      <c r="O2453" s="28">
        <v>4159.13</v>
      </c>
      <c r="P2453" s="81">
        <v>4176.95</v>
      </c>
    </row>
    <row r="2454" spans="5:16" x14ac:dyDescent="0.25">
      <c r="E2454" s="78">
        <v>41745</v>
      </c>
      <c r="F2454">
        <v>112192.67</v>
      </c>
      <c r="G2454">
        <v>112766.68</v>
      </c>
      <c r="H2454">
        <v>110838.86</v>
      </c>
      <c r="I2454">
        <v>112420.11</v>
      </c>
      <c r="J2454" s="5"/>
      <c r="L2454" s="80">
        <v>41781</v>
      </c>
      <c r="M2454" s="28">
        <v>4157.25</v>
      </c>
      <c r="N2454" s="28">
        <v>4174.1400000000003</v>
      </c>
      <c r="O2454" s="28">
        <v>4138.49</v>
      </c>
      <c r="P2454" s="81">
        <v>4164.76</v>
      </c>
    </row>
    <row r="2455" spans="5:16" x14ac:dyDescent="0.25">
      <c r="E2455" s="78">
        <v>41744</v>
      </c>
      <c r="F2455">
        <v>113361.45</v>
      </c>
      <c r="G2455">
        <v>113372.42</v>
      </c>
      <c r="H2455">
        <v>109465.67</v>
      </c>
      <c r="I2455">
        <v>110947.16</v>
      </c>
      <c r="J2455" s="5"/>
      <c r="L2455" s="80">
        <v>41780</v>
      </c>
      <c r="M2455" s="28">
        <v>4168.51</v>
      </c>
      <c r="N2455" s="28">
        <v>4171.32</v>
      </c>
      <c r="O2455" s="28">
        <v>4152.5600000000004</v>
      </c>
      <c r="P2455" s="81">
        <v>4154.4399999999996</v>
      </c>
    </row>
    <row r="2456" spans="5:16" x14ac:dyDescent="0.25">
      <c r="E2456" s="78">
        <v>41743</v>
      </c>
      <c r="F2456">
        <v>113910.15</v>
      </c>
      <c r="G2456">
        <v>114535.66</v>
      </c>
      <c r="H2456">
        <v>112659.11</v>
      </c>
      <c r="I2456">
        <v>113591.9</v>
      </c>
      <c r="J2456" s="5"/>
      <c r="L2456" s="80">
        <v>41779</v>
      </c>
      <c r="M2456" s="28">
        <v>4168.51</v>
      </c>
      <c r="N2456" s="28">
        <v>4179.7700000000004</v>
      </c>
      <c r="O2456" s="28">
        <v>4158.1899999999996</v>
      </c>
      <c r="P2456" s="81">
        <v>4170.3900000000003</v>
      </c>
    </row>
    <row r="2457" spans="5:16" x14ac:dyDescent="0.25">
      <c r="E2457" s="78">
        <v>41740</v>
      </c>
      <c r="F2457">
        <v>111583.66</v>
      </c>
      <c r="G2457">
        <v>114118.65</v>
      </c>
      <c r="H2457">
        <v>110914.24000000001</v>
      </c>
      <c r="I2457">
        <v>113690.67</v>
      </c>
      <c r="J2457" s="5"/>
      <c r="L2457" s="80">
        <v>41778</v>
      </c>
      <c r="M2457" s="28">
        <v>4170.3900000000003</v>
      </c>
      <c r="N2457" s="28">
        <v>4176.0200000000004</v>
      </c>
      <c r="O2457" s="28">
        <v>4149.75</v>
      </c>
      <c r="P2457" s="81">
        <v>4155.38</v>
      </c>
    </row>
    <row r="2458" spans="5:16" x14ac:dyDescent="0.25">
      <c r="E2458" s="78">
        <v>41739</v>
      </c>
      <c r="F2458">
        <v>112812.74</v>
      </c>
      <c r="G2458">
        <v>113394.37</v>
      </c>
      <c r="H2458">
        <v>111364.18</v>
      </c>
      <c r="I2458">
        <v>112439.63</v>
      </c>
      <c r="J2458" s="5"/>
      <c r="L2458" s="80">
        <v>41775</v>
      </c>
      <c r="M2458" s="28">
        <v>4179.7700000000004</v>
      </c>
      <c r="N2458" s="28">
        <v>4180.71</v>
      </c>
      <c r="O2458" s="28">
        <v>4159.13</v>
      </c>
      <c r="P2458" s="81">
        <v>4173.2</v>
      </c>
    </row>
    <row r="2459" spans="5:16" x14ac:dyDescent="0.25">
      <c r="E2459" s="78">
        <v>41738</v>
      </c>
      <c r="F2459">
        <v>113690.67</v>
      </c>
      <c r="G2459">
        <v>113723.59</v>
      </c>
      <c r="H2459">
        <v>111342.23</v>
      </c>
      <c r="I2459">
        <v>113141.97</v>
      </c>
      <c r="J2459" s="5"/>
      <c r="L2459" s="80">
        <v>41774</v>
      </c>
      <c r="M2459" s="28">
        <v>4158.1899999999996</v>
      </c>
      <c r="N2459" s="28">
        <v>4198.53</v>
      </c>
      <c r="O2459" s="28">
        <v>4156.32</v>
      </c>
      <c r="P2459" s="81">
        <v>4179.7700000000004</v>
      </c>
    </row>
    <row r="2460" spans="5:16" x14ac:dyDescent="0.25">
      <c r="E2460" s="78">
        <v>41737</v>
      </c>
      <c r="F2460">
        <v>115095.34</v>
      </c>
      <c r="G2460">
        <v>117509.62</v>
      </c>
      <c r="H2460">
        <v>112911.51</v>
      </c>
      <c r="I2460">
        <v>113262.68</v>
      </c>
      <c r="J2460" s="5"/>
      <c r="L2460" s="80">
        <v>41773</v>
      </c>
      <c r="M2460" s="28">
        <v>4178.83</v>
      </c>
      <c r="N2460" s="28">
        <v>4185.3999999999996</v>
      </c>
      <c r="O2460" s="28">
        <v>4148.8100000000004</v>
      </c>
      <c r="P2460" s="81">
        <v>4151.63</v>
      </c>
    </row>
    <row r="2461" spans="5:16" x14ac:dyDescent="0.25">
      <c r="E2461" s="78">
        <v>41736</v>
      </c>
      <c r="F2461">
        <v>112966.38</v>
      </c>
      <c r="G2461">
        <v>115007.55</v>
      </c>
      <c r="H2461">
        <v>112966.38</v>
      </c>
      <c r="I2461">
        <v>114831.96</v>
      </c>
      <c r="J2461" s="5"/>
      <c r="L2461" s="80">
        <v>41772</v>
      </c>
      <c r="M2461" s="28">
        <v>4173.2</v>
      </c>
      <c r="N2461" s="28">
        <v>4185.3999999999996</v>
      </c>
      <c r="O2461" s="28">
        <v>4159.13</v>
      </c>
      <c r="P2461" s="81">
        <v>4176.0200000000004</v>
      </c>
    </row>
    <row r="2462" spans="5:16" x14ac:dyDescent="0.25">
      <c r="E2462" s="78">
        <v>41733</v>
      </c>
      <c r="F2462">
        <v>113679.69</v>
      </c>
      <c r="G2462">
        <v>115161.18</v>
      </c>
      <c r="H2462">
        <v>112264.04</v>
      </c>
      <c r="I2462">
        <v>112878.59</v>
      </c>
      <c r="J2462" s="5"/>
      <c r="L2462" s="80">
        <v>41771</v>
      </c>
      <c r="M2462" s="28">
        <v>4176.0200000000004</v>
      </c>
      <c r="N2462" s="28">
        <v>4190.09</v>
      </c>
      <c r="O2462" s="28">
        <v>4167.57</v>
      </c>
      <c r="P2462" s="81">
        <v>4178.83</v>
      </c>
    </row>
    <row r="2463" spans="5:16" x14ac:dyDescent="0.25">
      <c r="E2463" s="78">
        <v>41732</v>
      </c>
      <c r="F2463">
        <v>113471.19</v>
      </c>
      <c r="G2463">
        <v>114535.66</v>
      </c>
      <c r="H2463">
        <v>112329.89</v>
      </c>
      <c r="I2463">
        <v>113537.03</v>
      </c>
      <c r="J2463" s="5"/>
      <c r="L2463" s="80">
        <v>41768</v>
      </c>
      <c r="M2463" s="28">
        <v>4191.0200000000004</v>
      </c>
      <c r="N2463" s="28">
        <v>4197.59</v>
      </c>
      <c r="O2463" s="28">
        <v>4172.26</v>
      </c>
      <c r="P2463" s="81">
        <v>4176.95</v>
      </c>
    </row>
    <row r="2464" spans="5:16" x14ac:dyDescent="0.25">
      <c r="E2464" s="78">
        <v>41731</v>
      </c>
      <c r="F2464">
        <v>111013.01</v>
      </c>
      <c r="G2464">
        <v>114162.55</v>
      </c>
      <c r="H2464">
        <v>110519.18</v>
      </c>
      <c r="I2464">
        <v>113580.93</v>
      </c>
      <c r="J2464" s="5"/>
      <c r="L2464" s="80">
        <v>41767</v>
      </c>
      <c r="M2464" s="28">
        <v>4179.7700000000004</v>
      </c>
      <c r="N2464" s="28">
        <v>4189.1499999999996</v>
      </c>
      <c r="O2464" s="28">
        <v>4154.4399999999996</v>
      </c>
      <c r="P2464" s="81">
        <v>4184.46</v>
      </c>
    </row>
    <row r="2465" spans="5:16" x14ac:dyDescent="0.25">
      <c r="E2465" s="78">
        <v>41730</v>
      </c>
      <c r="F2465">
        <v>110661.84</v>
      </c>
      <c r="G2465">
        <v>111583.66</v>
      </c>
      <c r="H2465">
        <v>109597.36</v>
      </c>
      <c r="I2465">
        <v>111188.59</v>
      </c>
      <c r="J2465" s="5"/>
      <c r="L2465" s="80">
        <v>41766</v>
      </c>
      <c r="M2465" s="28">
        <v>4210.72</v>
      </c>
      <c r="N2465" s="28">
        <v>4222.92</v>
      </c>
      <c r="O2465" s="28">
        <v>4185.3999999999996</v>
      </c>
      <c r="P2465" s="81">
        <v>4189.1499999999996</v>
      </c>
    </row>
    <row r="2466" spans="5:16" x14ac:dyDescent="0.25">
      <c r="E2466" s="78">
        <v>41729</v>
      </c>
      <c r="F2466">
        <v>110069.24</v>
      </c>
      <c r="G2466">
        <v>111023.98</v>
      </c>
      <c r="H2466">
        <v>109849.76</v>
      </c>
      <c r="I2466">
        <v>110815.48</v>
      </c>
      <c r="J2466" s="5"/>
      <c r="L2466" s="80">
        <v>41765</v>
      </c>
      <c r="M2466" s="28">
        <v>4230.42</v>
      </c>
      <c r="N2466" s="28">
        <v>4236.05</v>
      </c>
      <c r="O2466" s="28">
        <v>4203.22</v>
      </c>
      <c r="P2466" s="81">
        <v>4216.3500000000004</v>
      </c>
    </row>
    <row r="2467" spans="5:16" x14ac:dyDescent="0.25">
      <c r="E2467" s="78">
        <v>41726</v>
      </c>
      <c r="F2467">
        <v>109849.76</v>
      </c>
      <c r="G2467">
        <v>110716.71</v>
      </c>
      <c r="H2467">
        <v>109344.96000000001</v>
      </c>
      <c r="I2467">
        <v>109718.08</v>
      </c>
      <c r="J2467" s="5"/>
      <c r="L2467" s="80">
        <v>41764</v>
      </c>
      <c r="M2467" s="28">
        <v>4221.04</v>
      </c>
      <c r="N2467" s="28">
        <v>4252.93</v>
      </c>
      <c r="O2467" s="28">
        <v>4201.34</v>
      </c>
      <c r="P2467" s="81">
        <v>4244.49</v>
      </c>
    </row>
    <row r="2468" spans="5:16" x14ac:dyDescent="0.25">
      <c r="E2468" s="78">
        <v>41725</v>
      </c>
      <c r="F2468">
        <v>106436.85</v>
      </c>
      <c r="G2468">
        <v>110135.09</v>
      </c>
      <c r="H2468">
        <v>105405.29</v>
      </c>
      <c r="I2468">
        <v>110102.17</v>
      </c>
      <c r="J2468" s="5"/>
      <c r="L2468" s="80">
        <v>41761</v>
      </c>
      <c r="M2468" s="28">
        <v>4217.29</v>
      </c>
      <c r="N2468" s="28">
        <v>4245.43</v>
      </c>
      <c r="O2468" s="28">
        <v>4189.1499999999996</v>
      </c>
      <c r="P2468" s="81">
        <v>4199.47</v>
      </c>
    </row>
    <row r="2469" spans="5:16" x14ac:dyDescent="0.25">
      <c r="E2469" s="78">
        <v>41724</v>
      </c>
      <c r="F2469">
        <v>106908.73</v>
      </c>
      <c r="G2469">
        <v>107545.22</v>
      </c>
      <c r="H2469">
        <v>105624.77</v>
      </c>
      <c r="I2469">
        <v>106008.86</v>
      </c>
      <c r="J2469" s="5"/>
      <c r="L2469" s="80">
        <v>41759</v>
      </c>
      <c r="M2469" s="28">
        <v>4232.3</v>
      </c>
      <c r="N2469" s="28">
        <v>4246.37</v>
      </c>
      <c r="O2469" s="28">
        <v>4214.47</v>
      </c>
      <c r="P2469" s="81">
        <v>4226.67</v>
      </c>
    </row>
    <row r="2470" spans="5:16" x14ac:dyDescent="0.25">
      <c r="E2470" s="78">
        <v>41723</v>
      </c>
      <c r="F2470">
        <v>105372.37</v>
      </c>
      <c r="G2470">
        <v>107654.96</v>
      </c>
      <c r="H2470">
        <v>105163.87</v>
      </c>
      <c r="I2470">
        <v>106667.3</v>
      </c>
      <c r="J2470" s="5"/>
      <c r="L2470" s="80">
        <v>41758</v>
      </c>
      <c r="M2470" s="28">
        <v>4199.17</v>
      </c>
      <c r="N2470" s="28">
        <v>4234.17</v>
      </c>
      <c r="O2470" s="28">
        <v>4180.25</v>
      </c>
      <c r="P2470" s="81">
        <v>4234.17</v>
      </c>
    </row>
    <row r="2471" spans="5:16" x14ac:dyDescent="0.25">
      <c r="E2471" s="78">
        <v>41722</v>
      </c>
      <c r="F2471">
        <v>104801.72</v>
      </c>
      <c r="G2471">
        <v>106447.82</v>
      </c>
      <c r="H2471">
        <v>104604.19</v>
      </c>
      <c r="I2471">
        <v>106447.82</v>
      </c>
      <c r="J2471" s="5"/>
      <c r="L2471" s="80">
        <v>41757</v>
      </c>
      <c r="M2471" s="28">
        <v>4252.1499999999996</v>
      </c>
      <c r="N2471" s="28">
        <v>4253.09</v>
      </c>
      <c r="O2471" s="28">
        <v>4207.68</v>
      </c>
      <c r="P2471" s="81">
        <v>4210.5200000000004</v>
      </c>
    </row>
    <row r="2472" spans="5:16" x14ac:dyDescent="0.25">
      <c r="E2472" s="78">
        <v>41719</v>
      </c>
      <c r="F2472">
        <v>102782.51</v>
      </c>
      <c r="G2472">
        <v>105635.75</v>
      </c>
      <c r="H2472">
        <v>102069.2</v>
      </c>
      <c r="I2472">
        <v>104966.33</v>
      </c>
      <c r="J2472" s="5"/>
      <c r="L2472" s="80">
        <v>41754</v>
      </c>
      <c r="M2472" s="28">
        <v>4222.82</v>
      </c>
      <c r="N2472" s="28">
        <v>4256.87</v>
      </c>
      <c r="O2472" s="28">
        <v>4215.25</v>
      </c>
      <c r="P2472" s="81">
        <v>4253.09</v>
      </c>
    </row>
    <row r="2473" spans="5:16" x14ac:dyDescent="0.25">
      <c r="E2473" s="78">
        <v>41718</v>
      </c>
      <c r="F2473">
        <v>102058.22</v>
      </c>
      <c r="G2473">
        <v>104922.44</v>
      </c>
      <c r="H2473">
        <v>101827.77</v>
      </c>
      <c r="I2473">
        <v>103704.32000000001</v>
      </c>
      <c r="J2473" s="5"/>
      <c r="L2473" s="80">
        <v>41753</v>
      </c>
      <c r="M2473" s="28">
        <v>4203.8999999999996</v>
      </c>
      <c r="N2473" s="28">
        <v>4224.71</v>
      </c>
      <c r="O2473" s="28">
        <v>4194.4399999999996</v>
      </c>
      <c r="P2473" s="81">
        <v>4194.4399999999996</v>
      </c>
    </row>
    <row r="2474" spans="5:16" x14ac:dyDescent="0.25">
      <c r="E2474" s="78">
        <v>41717</v>
      </c>
      <c r="F2474">
        <v>101893.61</v>
      </c>
      <c r="G2474">
        <v>103419</v>
      </c>
      <c r="H2474">
        <v>101355.89</v>
      </c>
      <c r="I2474">
        <v>102639.84</v>
      </c>
      <c r="J2474" s="5"/>
      <c r="L2474" s="80">
        <v>41752</v>
      </c>
      <c r="M2474" s="28">
        <v>4257.82</v>
      </c>
      <c r="N2474" s="28">
        <v>4263.5</v>
      </c>
      <c r="O2474" s="28">
        <v>4211.47</v>
      </c>
      <c r="P2474" s="81">
        <v>4213.3599999999997</v>
      </c>
    </row>
    <row r="2475" spans="5:16" x14ac:dyDescent="0.25">
      <c r="E2475" s="78">
        <v>41716</v>
      </c>
      <c r="F2475">
        <v>99589.07</v>
      </c>
      <c r="G2475">
        <v>102124.07</v>
      </c>
      <c r="H2475">
        <v>99435.44</v>
      </c>
      <c r="I2475">
        <v>102058.22</v>
      </c>
      <c r="J2475" s="5"/>
      <c r="L2475" s="80">
        <v>41751</v>
      </c>
      <c r="M2475" s="28">
        <v>4245.5200000000004</v>
      </c>
      <c r="N2475" s="28">
        <v>4268.2299999999996</v>
      </c>
      <c r="O2475" s="28">
        <v>4240.79</v>
      </c>
      <c r="P2475" s="81">
        <v>4247.42</v>
      </c>
    </row>
    <row r="2476" spans="5:16" x14ac:dyDescent="0.25">
      <c r="E2476" s="78">
        <v>41715</v>
      </c>
      <c r="F2476">
        <v>99665.89</v>
      </c>
      <c r="G2476">
        <v>100456.02</v>
      </c>
      <c r="H2476">
        <v>99248.88</v>
      </c>
      <c r="I2476">
        <v>99380.57</v>
      </c>
      <c r="J2476" s="5"/>
      <c r="L2476" s="80">
        <v>41746</v>
      </c>
      <c r="M2476" s="28">
        <v>4245.5200000000004</v>
      </c>
      <c r="N2476" s="28">
        <v>4281.47</v>
      </c>
      <c r="O2476" s="28">
        <v>4237.01</v>
      </c>
      <c r="P2476" s="81">
        <v>4246.47</v>
      </c>
    </row>
    <row r="2477" spans="5:16" x14ac:dyDescent="0.25">
      <c r="E2477" s="78">
        <v>41712</v>
      </c>
      <c r="F2477">
        <v>100192.64</v>
      </c>
      <c r="G2477">
        <v>100741.34</v>
      </c>
      <c r="H2477">
        <v>99095.24</v>
      </c>
      <c r="I2477">
        <v>99413.49</v>
      </c>
      <c r="J2477" s="5"/>
      <c r="L2477" s="80">
        <v>41745</v>
      </c>
      <c r="M2477" s="28">
        <v>4225.66</v>
      </c>
      <c r="N2477" s="28">
        <v>4264.4399999999996</v>
      </c>
      <c r="O2477" s="28">
        <v>4221.87</v>
      </c>
      <c r="P2477" s="81">
        <v>4259.71</v>
      </c>
    </row>
    <row r="2478" spans="5:16" x14ac:dyDescent="0.25">
      <c r="E2478" s="78">
        <v>41711</v>
      </c>
      <c r="F2478">
        <v>101454.65</v>
      </c>
      <c r="G2478">
        <v>102014.33</v>
      </c>
      <c r="H2478">
        <v>99973.16</v>
      </c>
      <c r="I2478">
        <v>100510.89</v>
      </c>
      <c r="J2478" s="5"/>
      <c r="L2478" s="80">
        <v>41744</v>
      </c>
      <c r="M2478" s="28">
        <v>4212.41</v>
      </c>
      <c r="N2478" s="28">
        <v>4255.93</v>
      </c>
      <c r="O2478" s="28">
        <v>4202.01</v>
      </c>
      <c r="P2478" s="81">
        <v>4241.74</v>
      </c>
    </row>
    <row r="2479" spans="5:16" x14ac:dyDescent="0.25">
      <c r="E2479" s="78">
        <v>41710</v>
      </c>
      <c r="F2479">
        <v>100609.65</v>
      </c>
      <c r="G2479">
        <v>101553.42</v>
      </c>
      <c r="H2479">
        <v>100368.23</v>
      </c>
      <c r="I2479">
        <v>101443.68</v>
      </c>
      <c r="J2479" s="5"/>
      <c r="L2479" s="80">
        <v>41743</v>
      </c>
      <c r="M2479" s="28">
        <v>4224.71</v>
      </c>
      <c r="N2479" s="28">
        <v>4225.66</v>
      </c>
      <c r="O2479" s="28">
        <v>4191.6000000000004</v>
      </c>
      <c r="P2479" s="81">
        <v>4207.68</v>
      </c>
    </row>
    <row r="2480" spans="5:16" x14ac:dyDescent="0.25">
      <c r="E2480" s="78">
        <v>41709</v>
      </c>
      <c r="F2480">
        <v>100960.82</v>
      </c>
      <c r="G2480">
        <v>101871.66</v>
      </c>
      <c r="H2480">
        <v>100291.41</v>
      </c>
      <c r="I2480">
        <v>101169.33</v>
      </c>
      <c r="J2480" s="5"/>
      <c r="L2480" s="80">
        <v>41740</v>
      </c>
      <c r="M2480" s="28">
        <v>4208.63</v>
      </c>
      <c r="N2480" s="28">
        <v>4226.6000000000004</v>
      </c>
      <c r="O2480" s="28">
        <v>4181.2</v>
      </c>
      <c r="P2480" s="81">
        <v>4215.25</v>
      </c>
    </row>
    <row r="2481" spans="5:16" x14ac:dyDescent="0.25">
      <c r="E2481" s="78">
        <v>41708</v>
      </c>
      <c r="F2481">
        <v>101838.74</v>
      </c>
      <c r="G2481">
        <v>101948.48</v>
      </c>
      <c r="H2481">
        <v>99863.42</v>
      </c>
      <c r="I2481">
        <v>100741.34</v>
      </c>
      <c r="J2481" s="5"/>
      <c r="L2481" s="80">
        <v>41739</v>
      </c>
      <c r="M2481" s="28">
        <v>4156.6000000000004</v>
      </c>
      <c r="N2481" s="28">
        <v>4199.17</v>
      </c>
      <c r="O2481" s="28">
        <v>4150.93</v>
      </c>
      <c r="P2481" s="81">
        <v>4196.33</v>
      </c>
    </row>
    <row r="2482" spans="5:16" x14ac:dyDescent="0.25">
      <c r="E2482" s="78">
        <v>41705</v>
      </c>
      <c r="F2482">
        <v>103868.93</v>
      </c>
      <c r="G2482">
        <v>104483.48</v>
      </c>
      <c r="H2482">
        <v>101838.74</v>
      </c>
      <c r="I2482">
        <v>102167.96</v>
      </c>
      <c r="J2482" s="5"/>
      <c r="L2482" s="80">
        <v>41738</v>
      </c>
      <c r="M2482" s="28">
        <v>4186.87</v>
      </c>
      <c r="N2482" s="28">
        <v>4221.87</v>
      </c>
      <c r="O2482" s="28">
        <v>4160.3900000000003</v>
      </c>
      <c r="P2482" s="81">
        <v>4161.33</v>
      </c>
    </row>
    <row r="2483" spans="5:16" x14ac:dyDescent="0.25">
      <c r="E2483" s="78">
        <v>41704</v>
      </c>
      <c r="F2483">
        <v>103111.73</v>
      </c>
      <c r="G2483">
        <v>104999.26</v>
      </c>
      <c r="H2483">
        <v>102826.4</v>
      </c>
      <c r="I2483">
        <v>104165.23</v>
      </c>
      <c r="J2483" s="5"/>
      <c r="L2483" s="80">
        <v>41737</v>
      </c>
      <c r="M2483" s="28">
        <v>4196.33</v>
      </c>
      <c r="N2483" s="28">
        <v>4205.79</v>
      </c>
      <c r="O2483" s="28">
        <v>4173.63</v>
      </c>
      <c r="P2483" s="81">
        <v>4190.66</v>
      </c>
    </row>
    <row r="2484" spans="5:16" x14ac:dyDescent="0.25">
      <c r="E2484" s="78">
        <v>41703</v>
      </c>
      <c r="F2484">
        <v>104285.95</v>
      </c>
      <c r="G2484">
        <v>104296.92</v>
      </c>
      <c r="H2484">
        <v>102738.61</v>
      </c>
      <c r="I2484">
        <v>102738.61</v>
      </c>
      <c r="J2484" s="5"/>
      <c r="L2484" s="80">
        <v>41736</v>
      </c>
      <c r="M2484" s="28">
        <v>4268.2299999999996</v>
      </c>
      <c r="N2484" s="28">
        <v>4280.5200000000004</v>
      </c>
      <c r="O2484" s="28">
        <v>4210.5200000000004</v>
      </c>
      <c r="P2484" s="81">
        <v>4224.71</v>
      </c>
    </row>
    <row r="2485" spans="5:16" x14ac:dyDescent="0.25">
      <c r="E2485" s="78">
        <v>41698</v>
      </c>
      <c r="F2485">
        <v>105416.27</v>
      </c>
      <c r="G2485">
        <v>106305.16</v>
      </c>
      <c r="H2485">
        <v>103868.93</v>
      </c>
      <c r="I2485">
        <v>104472.5</v>
      </c>
      <c r="J2485" s="5"/>
      <c r="L2485" s="80">
        <v>41733</v>
      </c>
      <c r="M2485" s="28">
        <v>4324.9799999999996</v>
      </c>
      <c r="N2485" s="28">
        <v>4330.66</v>
      </c>
      <c r="O2485" s="28">
        <v>4255.93</v>
      </c>
      <c r="P2485" s="81">
        <v>4258.7700000000004</v>
      </c>
    </row>
    <row r="2486" spans="5:16" x14ac:dyDescent="0.25">
      <c r="E2486" s="78">
        <v>41697</v>
      </c>
      <c r="F2486">
        <v>103276.34</v>
      </c>
      <c r="G2486">
        <v>105953.99</v>
      </c>
      <c r="H2486">
        <v>103276.34</v>
      </c>
      <c r="I2486">
        <v>105569.9</v>
      </c>
      <c r="J2486" s="5"/>
      <c r="L2486" s="80">
        <v>41732</v>
      </c>
      <c r="M2486" s="28">
        <v>4334.4399999999996</v>
      </c>
      <c r="N2486" s="28">
        <v>4359.04</v>
      </c>
      <c r="O2486" s="28">
        <v>4330.66</v>
      </c>
      <c r="P2486" s="81">
        <v>4342.96</v>
      </c>
    </row>
    <row r="2487" spans="5:16" x14ac:dyDescent="0.25">
      <c r="E2487" s="78">
        <v>41696</v>
      </c>
      <c r="F2487">
        <v>103550.69</v>
      </c>
      <c r="G2487">
        <v>104253.02</v>
      </c>
      <c r="H2487">
        <v>102705.69</v>
      </c>
      <c r="I2487">
        <v>103462.89</v>
      </c>
      <c r="J2487" s="5"/>
      <c r="L2487" s="80">
        <v>41731</v>
      </c>
      <c r="M2487" s="28">
        <v>4314.58</v>
      </c>
      <c r="N2487" s="28">
        <v>4339.17</v>
      </c>
      <c r="O2487" s="28">
        <v>4307.96</v>
      </c>
      <c r="P2487" s="81">
        <v>4323.09</v>
      </c>
    </row>
    <row r="2488" spans="5:16" x14ac:dyDescent="0.25">
      <c r="E2488" s="78">
        <v>41695</v>
      </c>
      <c r="F2488">
        <v>104231.08</v>
      </c>
      <c r="G2488">
        <v>104823.67</v>
      </c>
      <c r="H2488">
        <v>102925.17</v>
      </c>
      <c r="I2488">
        <v>103397.05</v>
      </c>
      <c r="J2488" s="5"/>
      <c r="L2488" s="80">
        <v>41730</v>
      </c>
      <c r="M2488" s="28">
        <v>4332.55</v>
      </c>
      <c r="N2488" s="28">
        <v>4338.2299999999996</v>
      </c>
      <c r="O2488" s="28">
        <v>4297.55</v>
      </c>
      <c r="P2488" s="81">
        <v>4310.8</v>
      </c>
    </row>
    <row r="2489" spans="5:16" x14ac:dyDescent="0.25">
      <c r="E2489" s="78">
        <v>41694</v>
      </c>
      <c r="F2489">
        <v>104823.67</v>
      </c>
      <c r="G2489">
        <v>105460.16</v>
      </c>
      <c r="H2489">
        <v>104033.54</v>
      </c>
      <c r="I2489">
        <v>104428.61</v>
      </c>
      <c r="J2489" s="5"/>
      <c r="L2489" s="80">
        <v>41729</v>
      </c>
      <c r="M2489" s="28">
        <v>4332.55</v>
      </c>
      <c r="N2489" s="28">
        <v>4339.17</v>
      </c>
      <c r="O2489" s="28">
        <v>4292.82</v>
      </c>
      <c r="P2489" s="81">
        <v>4329.71</v>
      </c>
    </row>
    <row r="2490" spans="5:16" x14ac:dyDescent="0.25">
      <c r="E2490" s="78">
        <v>41691</v>
      </c>
      <c r="F2490">
        <v>104867.57</v>
      </c>
      <c r="G2490">
        <v>106118.6</v>
      </c>
      <c r="H2490">
        <v>104253.02</v>
      </c>
      <c r="I2490">
        <v>105021.2</v>
      </c>
      <c r="J2490" s="5"/>
      <c r="L2490" s="80">
        <v>41726</v>
      </c>
      <c r="M2490" s="28">
        <v>4297.46</v>
      </c>
      <c r="N2490" s="28">
        <v>4326.03</v>
      </c>
      <c r="O2490" s="28">
        <v>4287.9399999999996</v>
      </c>
      <c r="P2490" s="81">
        <v>4310.8</v>
      </c>
    </row>
    <row r="2491" spans="5:16" x14ac:dyDescent="0.25">
      <c r="E2491" s="78">
        <v>41690</v>
      </c>
      <c r="F2491">
        <v>103781.14</v>
      </c>
      <c r="G2491">
        <v>105657.7</v>
      </c>
      <c r="H2491">
        <v>103243.41</v>
      </c>
      <c r="I2491">
        <v>104757.83</v>
      </c>
      <c r="J2491" s="5"/>
      <c r="L2491" s="80">
        <v>41725</v>
      </c>
      <c r="M2491" s="28">
        <v>4385.07</v>
      </c>
      <c r="N2491" s="28">
        <v>4400.3100000000004</v>
      </c>
      <c r="O2491" s="28">
        <v>4305.08</v>
      </c>
      <c r="P2491" s="81">
        <v>4307.9399999999996</v>
      </c>
    </row>
    <row r="2492" spans="5:16" x14ac:dyDescent="0.25">
      <c r="E2492" s="78">
        <v>41689</v>
      </c>
      <c r="F2492">
        <v>102716.66</v>
      </c>
      <c r="G2492">
        <v>104670.04</v>
      </c>
      <c r="H2492">
        <v>102135.03999999999</v>
      </c>
      <c r="I2492">
        <v>104143.28</v>
      </c>
      <c r="J2492" s="5"/>
      <c r="L2492" s="80">
        <v>41724</v>
      </c>
      <c r="M2492" s="28">
        <v>4395.54</v>
      </c>
      <c r="N2492" s="28">
        <v>4424.1099999999997</v>
      </c>
      <c r="O2492" s="28">
        <v>4372.6899999999996</v>
      </c>
      <c r="P2492" s="81">
        <v>4391.74</v>
      </c>
    </row>
    <row r="2493" spans="5:16" x14ac:dyDescent="0.25">
      <c r="E2493" s="78">
        <v>41688</v>
      </c>
      <c r="F2493">
        <v>105558.93</v>
      </c>
      <c r="G2493">
        <v>105789.38</v>
      </c>
      <c r="H2493">
        <v>103056.86</v>
      </c>
      <c r="I2493">
        <v>103056.86</v>
      </c>
      <c r="J2493" s="5"/>
      <c r="L2493" s="80">
        <v>41723</v>
      </c>
      <c r="M2493" s="28">
        <v>4450.7700000000004</v>
      </c>
      <c r="N2493" s="28">
        <v>4450.7700000000004</v>
      </c>
      <c r="O2493" s="28">
        <v>4386.0200000000004</v>
      </c>
      <c r="P2493" s="81">
        <v>4410.78</v>
      </c>
    </row>
    <row r="2494" spans="5:16" x14ac:dyDescent="0.25">
      <c r="E2494" s="78">
        <v>41687</v>
      </c>
      <c r="F2494">
        <v>107150.16</v>
      </c>
      <c r="G2494">
        <v>107303.8</v>
      </c>
      <c r="H2494">
        <v>105240.68</v>
      </c>
      <c r="I2494">
        <v>105240.68</v>
      </c>
      <c r="J2494" s="5"/>
      <c r="L2494" s="80">
        <v>41722</v>
      </c>
      <c r="M2494" s="28">
        <v>4427.92</v>
      </c>
      <c r="N2494" s="28">
        <v>4455.54</v>
      </c>
      <c r="O2494" s="28">
        <v>4420.3</v>
      </c>
      <c r="P2494" s="81">
        <v>4435.54</v>
      </c>
    </row>
    <row r="2495" spans="5:16" x14ac:dyDescent="0.25">
      <c r="E2495" s="78">
        <v>41684</v>
      </c>
      <c r="F2495">
        <v>106327.11</v>
      </c>
      <c r="G2495">
        <v>107391.59</v>
      </c>
      <c r="H2495">
        <v>105943.02</v>
      </c>
      <c r="I2495">
        <v>107018.47</v>
      </c>
      <c r="J2495" s="5"/>
      <c r="L2495" s="80">
        <v>41719</v>
      </c>
      <c r="M2495" s="28">
        <v>4454.58</v>
      </c>
      <c r="N2495" s="28">
        <v>4454.58</v>
      </c>
      <c r="O2495" s="28">
        <v>4425.0600000000004</v>
      </c>
      <c r="P2495" s="81">
        <v>4438.3999999999996</v>
      </c>
    </row>
    <row r="2496" spans="5:16" x14ac:dyDescent="0.25">
      <c r="E2496" s="78">
        <v>41683</v>
      </c>
      <c r="F2496">
        <v>105767.44</v>
      </c>
      <c r="G2496">
        <v>106886.78</v>
      </c>
      <c r="H2496">
        <v>104516.4</v>
      </c>
      <c r="I2496">
        <v>106886.78</v>
      </c>
      <c r="J2496" s="5"/>
      <c r="L2496" s="80">
        <v>41718</v>
      </c>
      <c r="M2496" s="28">
        <v>4489.82</v>
      </c>
      <c r="N2496" s="28">
        <v>4503.1499999999996</v>
      </c>
      <c r="O2496" s="28">
        <v>4433.63</v>
      </c>
      <c r="P2496" s="81">
        <v>4447.92</v>
      </c>
    </row>
    <row r="2497" spans="5:16" x14ac:dyDescent="0.25">
      <c r="E2497" s="78">
        <v>41682</v>
      </c>
      <c r="F2497">
        <v>108324.38</v>
      </c>
      <c r="G2497">
        <v>108324.38</v>
      </c>
      <c r="H2497">
        <v>106118.6</v>
      </c>
      <c r="I2497">
        <v>106349.06</v>
      </c>
      <c r="J2497" s="5"/>
      <c r="L2497" s="80">
        <v>41717</v>
      </c>
      <c r="M2497" s="28">
        <v>4464.1099999999997</v>
      </c>
      <c r="N2497" s="28">
        <v>4497.43</v>
      </c>
      <c r="O2497" s="28">
        <v>4443.16</v>
      </c>
      <c r="P2497" s="81">
        <v>4486.96</v>
      </c>
    </row>
    <row r="2498" spans="5:16" x14ac:dyDescent="0.25">
      <c r="E2498" s="78">
        <v>41681</v>
      </c>
      <c r="F2498">
        <v>106886.13</v>
      </c>
      <c r="G2498">
        <v>108298.52</v>
      </c>
      <c r="H2498">
        <v>105874.09</v>
      </c>
      <c r="I2498">
        <v>107764.7</v>
      </c>
      <c r="J2498" s="5"/>
      <c r="L2498" s="80">
        <v>41716</v>
      </c>
      <c r="M2498" s="28">
        <v>4488.8599999999997</v>
      </c>
      <c r="N2498" s="28">
        <v>4510.7700000000004</v>
      </c>
      <c r="O2498" s="28">
        <v>4461.25</v>
      </c>
      <c r="P2498" s="81">
        <v>4462.2</v>
      </c>
    </row>
    <row r="2499" spans="5:16" x14ac:dyDescent="0.25">
      <c r="E2499" s="78">
        <v>41680</v>
      </c>
      <c r="F2499">
        <v>107208.64</v>
      </c>
      <c r="G2499">
        <v>107364.34</v>
      </c>
      <c r="H2499">
        <v>105607.19</v>
      </c>
      <c r="I2499">
        <v>106430.16</v>
      </c>
      <c r="J2499" s="5"/>
      <c r="L2499" s="80">
        <v>41715</v>
      </c>
      <c r="M2499" s="28">
        <v>4485.0600000000004</v>
      </c>
      <c r="N2499" s="28">
        <v>4506</v>
      </c>
      <c r="O2499" s="28">
        <v>4479.34</v>
      </c>
      <c r="P2499" s="81">
        <v>4492.67</v>
      </c>
    </row>
    <row r="2500" spans="5:16" x14ac:dyDescent="0.25">
      <c r="E2500" s="78">
        <v>41677</v>
      </c>
      <c r="F2500">
        <v>106474.64</v>
      </c>
      <c r="G2500">
        <v>107553.4</v>
      </c>
      <c r="H2500">
        <v>105751.76</v>
      </c>
      <c r="I2500">
        <v>107453.31</v>
      </c>
      <c r="J2500" s="5"/>
      <c r="L2500" s="80">
        <v>41712</v>
      </c>
      <c r="M2500" s="28">
        <v>4515.53</v>
      </c>
      <c r="N2500" s="28">
        <v>4546</v>
      </c>
      <c r="O2500" s="28">
        <v>4487.91</v>
      </c>
      <c r="P2500" s="81">
        <v>4489.82</v>
      </c>
    </row>
    <row r="2501" spans="5:16" x14ac:dyDescent="0.25">
      <c r="E2501" s="78">
        <v>41676</v>
      </c>
      <c r="F2501">
        <v>104428.34</v>
      </c>
      <c r="G2501">
        <v>107064.07</v>
      </c>
      <c r="H2501">
        <v>104061.33</v>
      </c>
      <c r="I2501">
        <v>106452.4</v>
      </c>
      <c r="J2501" s="5"/>
      <c r="L2501" s="80">
        <v>41711</v>
      </c>
      <c r="M2501" s="28">
        <v>4493.63</v>
      </c>
      <c r="N2501" s="28">
        <v>4530.76</v>
      </c>
      <c r="O2501" s="28">
        <v>4476.49</v>
      </c>
      <c r="P2501" s="81">
        <v>4525.05</v>
      </c>
    </row>
    <row r="2502" spans="5:16" x14ac:dyDescent="0.25">
      <c r="E2502" s="78">
        <v>41675</v>
      </c>
      <c r="F2502">
        <v>104205.91</v>
      </c>
      <c r="G2502">
        <v>105028.88</v>
      </c>
      <c r="H2502">
        <v>102871.36</v>
      </c>
      <c r="I2502">
        <v>103927.88</v>
      </c>
      <c r="J2502" s="5"/>
      <c r="L2502" s="80">
        <v>41710</v>
      </c>
      <c r="M2502" s="28">
        <v>4540.29</v>
      </c>
      <c r="N2502" s="28">
        <v>4546</v>
      </c>
      <c r="O2502" s="28">
        <v>4509.8100000000004</v>
      </c>
      <c r="P2502" s="81">
        <v>4510.7700000000004</v>
      </c>
    </row>
    <row r="2503" spans="5:16" x14ac:dyDescent="0.25">
      <c r="E2503" s="78">
        <v>41674</v>
      </c>
      <c r="F2503">
        <v>102737.91</v>
      </c>
      <c r="G2503">
        <v>105117.85</v>
      </c>
      <c r="H2503">
        <v>102648.94</v>
      </c>
      <c r="I2503">
        <v>104428.34</v>
      </c>
      <c r="J2503" s="5"/>
      <c r="L2503" s="80">
        <v>41709</v>
      </c>
      <c r="M2503" s="28">
        <v>4512.67</v>
      </c>
      <c r="N2503" s="28">
        <v>4537.43</v>
      </c>
      <c r="O2503" s="28">
        <v>4481.25</v>
      </c>
      <c r="P2503" s="81">
        <v>4528.8599999999997</v>
      </c>
    </row>
    <row r="2504" spans="5:16" x14ac:dyDescent="0.25">
      <c r="E2504" s="78">
        <v>41673</v>
      </c>
      <c r="F2504">
        <v>105596.06</v>
      </c>
      <c r="G2504">
        <v>105907.46</v>
      </c>
      <c r="H2504">
        <v>102393.15</v>
      </c>
      <c r="I2504">
        <v>102393.15</v>
      </c>
      <c r="J2504" s="5"/>
      <c r="L2504" s="80">
        <v>41708</v>
      </c>
      <c r="M2504" s="28">
        <v>4486.96</v>
      </c>
      <c r="N2504" s="28">
        <v>4515.53</v>
      </c>
      <c r="O2504" s="28">
        <v>4459.34</v>
      </c>
      <c r="P2504" s="81">
        <v>4504.1000000000004</v>
      </c>
    </row>
    <row r="2505" spans="5:16" x14ac:dyDescent="0.25">
      <c r="E2505" s="78">
        <v>41670</v>
      </c>
      <c r="F2505">
        <v>104761.97</v>
      </c>
      <c r="G2505">
        <v>106474.64</v>
      </c>
      <c r="H2505">
        <v>104183.67</v>
      </c>
      <c r="I2505">
        <v>106207.73</v>
      </c>
      <c r="J2505" s="5"/>
      <c r="L2505" s="80">
        <v>41705</v>
      </c>
      <c r="M2505" s="28">
        <v>4451.7299999999996</v>
      </c>
      <c r="N2505" s="28">
        <v>4504.1000000000004</v>
      </c>
      <c r="O2505" s="28">
        <v>4448.87</v>
      </c>
      <c r="P2505" s="81">
        <v>4486.96</v>
      </c>
    </row>
    <row r="2506" spans="5:16" x14ac:dyDescent="0.25">
      <c r="E2506" s="78">
        <v>41669</v>
      </c>
      <c r="F2506">
        <v>105818.49</v>
      </c>
      <c r="G2506">
        <v>107219.76</v>
      </c>
      <c r="H2506">
        <v>104962.15</v>
      </c>
      <c r="I2506">
        <v>105540.46</v>
      </c>
      <c r="J2506" s="5"/>
      <c r="L2506" s="80">
        <v>41704</v>
      </c>
      <c r="M2506" s="28">
        <v>4433.63</v>
      </c>
      <c r="N2506" s="28">
        <v>4456.49</v>
      </c>
      <c r="O2506" s="28">
        <v>4413.6400000000003</v>
      </c>
      <c r="P2506" s="81">
        <v>4455.54</v>
      </c>
    </row>
    <row r="2507" spans="5:16" x14ac:dyDescent="0.25">
      <c r="E2507" s="78">
        <v>41668</v>
      </c>
      <c r="F2507">
        <v>107230.88</v>
      </c>
      <c r="G2507">
        <v>107375.46</v>
      </c>
      <c r="H2507">
        <v>105073.37</v>
      </c>
      <c r="I2507">
        <v>105774</v>
      </c>
      <c r="J2507" s="5"/>
      <c r="L2507" s="80">
        <v>41703</v>
      </c>
      <c r="M2507" s="28">
        <v>4490.7700000000004</v>
      </c>
      <c r="N2507" s="28">
        <v>4492.67</v>
      </c>
      <c r="O2507" s="28">
        <v>4441.25</v>
      </c>
      <c r="P2507" s="81">
        <v>4446.01</v>
      </c>
    </row>
    <row r="2508" spans="5:16" x14ac:dyDescent="0.25">
      <c r="E2508" s="78">
        <v>41667</v>
      </c>
      <c r="F2508">
        <v>107764.7</v>
      </c>
      <c r="G2508">
        <v>108298.52</v>
      </c>
      <c r="H2508">
        <v>106697.07</v>
      </c>
      <c r="I2508">
        <v>107164.16</v>
      </c>
      <c r="J2508" s="5"/>
      <c r="L2508" s="80">
        <v>41698</v>
      </c>
      <c r="M2508" s="28">
        <v>4439.3500000000004</v>
      </c>
      <c r="N2508" s="28">
        <v>4504.1000000000004</v>
      </c>
      <c r="O2508" s="28">
        <v>4435.54</v>
      </c>
      <c r="P2508" s="81">
        <v>4493.63</v>
      </c>
    </row>
    <row r="2509" spans="5:16" x14ac:dyDescent="0.25">
      <c r="E2509" s="78">
        <v>41666</v>
      </c>
      <c r="F2509">
        <v>106763.79</v>
      </c>
      <c r="G2509">
        <v>107520.04</v>
      </c>
      <c r="H2509">
        <v>105929.7</v>
      </c>
      <c r="I2509">
        <v>107419.95</v>
      </c>
      <c r="J2509" s="5"/>
      <c r="L2509" s="80">
        <v>41697</v>
      </c>
      <c r="M2509" s="28">
        <v>4516.92</v>
      </c>
      <c r="N2509" s="28">
        <v>4518.84</v>
      </c>
      <c r="O2509" s="28">
        <v>4445.0600000000004</v>
      </c>
      <c r="P2509" s="81">
        <v>4446.01</v>
      </c>
    </row>
    <row r="2510" spans="5:16" x14ac:dyDescent="0.25">
      <c r="E2510" s="78">
        <v>41663</v>
      </c>
      <c r="F2510">
        <v>107075.19</v>
      </c>
      <c r="G2510">
        <v>107831.43</v>
      </c>
      <c r="H2510">
        <v>105885.22</v>
      </c>
      <c r="I2510">
        <v>106574.73</v>
      </c>
      <c r="J2510" s="5"/>
      <c r="L2510" s="80">
        <v>41696</v>
      </c>
      <c r="M2510" s="28">
        <v>4492.01</v>
      </c>
      <c r="N2510" s="28">
        <v>4521.71</v>
      </c>
      <c r="O2510" s="28">
        <v>4476.68</v>
      </c>
      <c r="P2510" s="81">
        <v>4505.42</v>
      </c>
    </row>
    <row r="2511" spans="5:16" x14ac:dyDescent="0.25">
      <c r="E2511" s="78">
        <v>41662</v>
      </c>
      <c r="F2511">
        <v>109521.86</v>
      </c>
      <c r="G2511">
        <v>110767.44</v>
      </c>
      <c r="H2511">
        <v>107853.67</v>
      </c>
      <c r="I2511">
        <v>108231.8</v>
      </c>
      <c r="J2511" s="5"/>
      <c r="L2511" s="80">
        <v>41695</v>
      </c>
      <c r="M2511" s="28">
        <v>4488.17</v>
      </c>
      <c r="N2511" s="28">
        <v>4499.67</v>
      </c>
      <c r="O2511" s="28">
        <v>4469.97</v>
      </c>
      <c r="P2511" s="81">
        <v>4493.92</v>
      </c>
    </row>
    <row r="2512" spans="5:16" x14ac:dyDescent="0.25">
      <c r="E2512" s="78">
        <v>41661</v>
      </c>
      <c r="F2512">
        <v>108876.83</v>
      </c>
      <c r="G2512">
        <v>110522.77</v>
      </c>
      <c r="H2512">
        <v>108487.58</v>
      </c>
      <c r="I2512">
        <v>110255.86</v>
      </c>
      <c r="J2512" s="5"/>
      <c r="L2512" s="80">
        <v>41694</v>
      </c>
      <c r="M2512" s="28">
        <v>4505.42</v>
      </c>
      <c r="N2512" s="28">
        <v>4517.88</v>
      </c>
      <c r="O2512" s="28">
        <v>4471.88</v>
      </c>
      <c r="P2512" s="81">
        <v>4494.88</v>
      </c>
    </row>
    <row r="2513" spans="5:16" x14ac:dyDescent="0.25">
      <c r="E2513" s="78">
        <v>41660</v>
      </c>
      <c r="F2513">
        <v>109210.46</v>
      </c>
      <c r="G2513">
        <v>109766.52</v>
      </c>
      <c r="H2513">
        <v>108076.1</v>
      </c>
      <c r="I2513">
        <v>108487.58</v>
      </c>
      <c r="J2513" s="5"/>
      <c r="L2513" s="80">
        <v>41691</v>
      </c>
      <c r="M2513" s="28">
        <v>4551.41</v>
      </c>
      <c r="N2513" s="28">
        <v>4566.75</v>
      </c>
      <c r="O2513" s="28">
        <v>4503.51</v>
      </c>
      <c r="P2513" s="81">
        <v>4504.46</v>
      </c>
    </row>
    <row r="2514" spans="5:16" x14ac:dyDescent="0.25">
      <c r="E2514" s="78">
        <v>41659</v>
      </c>
      <c r="F2514">
        <v>109811.01</v>
      </c>
      <c r="G2514">
        <v>110089.04</v>
      </c>
      <c r="H2514">
        <v>108654.39999999999</v>
      </c>
      <c r="I2514">
        <v>108765.61</v>
      </c>
      <c r="J2514" s="5"/>
      <c r="L2514" s="80">
        <v>41690</v>
      </c>
      <c r="M2514" s="28">
        <v>4600.28</v>
      </c>
      <c r="N2514" s="28">
        <v>4601.24</v>
      </c>
      <c r="O2514" s="28">
        <v>4541.83</v>
      </c>
      <c r="P2514" s="81">
        <v>4554.29</v>
      </c>
    </row>
    <row r="2515" spans="5:16" x14ac:dyDescent="0.25">
      <c r="E2515" s="78">
        <v>41656</v>
      </c>
      <c r="F2515">
        <v>111101.07</v>
      </c>
      <c r="G2515">
        <v>111534.8</v>
      </c>
      <c r="H2515">
        <v>109788.77</v>
      </c>
      <c r="I2515">
        <v>109788.77</v>
      </c>
      <c r="J2515" s="5"/>
      <c r="L2515" s="80">
        <v>41689</v>
      </c>
      <c r="M2515" s="28">
        <v>4628.07</v>
      </c>
      <c r="N2515" s="28">
        <v>4636.6899999999996</v>
      </c>
      <c r="O2515" s="28">
        <v>4583.99</v>
      </c>
      <c r="P2515" s="81">
        <v>4600.28</v>
      </c>
    </row>
    <row r="2516" spans="5:16" x14ac:dyDescent="0.25">
      <c r="E2516" s="78">
        <v>41655</v>
      </c>
      <c r="F2516">
        <v>111557.04</v>
      </c>
      <c r="G2516">
        <v>112947.2</v>
      </c>
      <c r="H2516">
        <v>110834.16</v>
      </c>
      <c r="I2516">
        <v>110967.62</v>
      </c>
      <c r="J2516" s="5"/>
      <c r="L2516" s="80">
        <v>41688</v>
      </c>
      <c r="M2516" s="28">
        <v>4603.16</v>
      </c>
      <c r="N2516" s="28">
        <v>4617.53</v>
      </c>
      <c r="O2516" s="28">
        <v>4589.74</v>
      </c>
      <c r="P2516" s="81">
        <v>4606.99</v>
      </c>
    </row>
    <row r="2517" spans="5:16" x14ac:dyDescent="0.25">
      <c r="E2517" s="78">
        <v>41654</v>
      </c>
      <c r="F2517">
        <v>111045.47</v>
      </c>
      <c r="G2517">
        <v>112324.41</v>
      </c>
      <c r="H2517">
        <v>111023.22</v>
      </c>
      <c r="I2517">
        <v>111768.35</v>
      </c>
      <c r="J2517" s="5"/>
      <c r="L2517" s="80">
        <v>41687</v>
      </c>
      <c r="M2517" s="28">
        <v>4598.37</v>
      </c>
      <c r="N2517" s="28">
        <v>4602.2</v>
      </c>
      <c r="O2517" s="28">
        <v>4578.24</v>
      </c>
      <c r="P2517" s="81">
        <v>4597.41</v>
      </c>
    </row>
    <row r="2518" spans="5:16" x14ac:dyDescent="0.25">
      <c r="E2518" s="78">
        <v>41653</v>
      </c>
      <c r="F2518">
        <v>110100.16</v>
      </c>
      <c r="G2518">
        <v>111390.22</v>
      </c>
      <c r="H2518">
        <v>109877.74</v>
      </c>
      <c r="I2518">
        <v>110989.86</v>
      </c>
      <c r="J2518" s="5"/>
      <c r="L2518" s="80">
        <v>41684</v>
      </c>
      <c r="M2518" s="28">
        <v>4608.91</v>
      </c>
      <c r="N2518" s="28">
        <v>4615.6099999999997</v>
      </c>
      <c r="O2518" s="28">
        <v>4580.16</v>
      </c>
      <c r="P2518" s="81">
        <v>4595.49</v>
      </c>
    </row>
    <row r="2519" spans="5:16" x14ac:dyDescent="0.25">
      <c r="E2519" s="78">
        <v>41652</v>
      </c>
      <c r="F2519">
        <v>110789.68</v>
      </c>
      <c r="G2519">
        <v>111790.59</v>
      </c>
      <c r="H2519">
        <v>110144.65</v>
      </c>
      <c r="I2519">
        <v>110211.37</v>
      </c>
      <c r="J2519" s="5"/>
      <c r="L2519" s="80">
        <v>41683</v>
      </c>
      <c r="M2519" s="28">
        <v>4685.5600000000004</v>
      </c>
      <c r="N2519" s="28">
        <v>4687.4799999999996</v>
      </c>
      <c r="O2519" s="28">
        <v>4605.07</v>
      </c>
      <c r="P2519" s="81">
        <v>4606.99</v>
      </c>
    </row>
    <row r="2520" spans="5:16" x14ac:dyDescent="0.25">
      <c r="E2520" s="78">
        <v>41649</v>
      </c>
      <c r="F2520">
        <v>110967.62</v>
      </c>
      <c r="G2520">
        <v>112057.5</v>
      </c>
      <c r="H2520">
        <v>109644.19</v>
      </c>
      <c r="I2520">
        <v>111101.07</v>
      </c>
      <c r="J2520" s="5"/>
      <c r="L2520" s="80">
        <v>41682</v>
      </c>
      <c r="M2520" s="28">
        <v>4620.3999999999996</v>
      </c>
      <c r="N2520" s="28">
        <v>4672.1499999999996</v>
      </c>
      <c r="O2520" s="28">
        <v>4617.53</v>
      </c>
      <c r="P2520" s="81">
        <v>4671.1899999999996</v>
      </c>
    </row>
    <row r="2521" spans="5:16" x14ac:dyDescent="0.25">
      <c r="E2521" s="78">
        <v>41648</v>
      </c>
      <c r="F2521">
        <v>112991.67999999999</v>
      </c>
      <c r="G2521">
        <v>113069.53</v>
      </c>
      <c r="H2521">
        <v>110100.16</v>
      </c>
      <c r="I2521">
        <v>110322.59</v>
      </c>
      <c r="J2521" s="5"/>
      <c r="L2521" s="80">
        <v>41681</v>
      </c>
      <c r="M2521" s="28">
        <v>4622.32</v>
      </c>
      <c r="N2521" s="28">
        <v>4657.7700000000004</v>
      </c>
      <c r="O2521" s="28">
        <v>4615.6099999999997</v>
      </c>
      <c r="P2521" s="81">
        <v>4624.24</v>
      </c>
    </row>
    <row r="2522" spans="5:16" x14ac:dyDescent="0.25">
      <c r="E2522" s="78">
        <v>41647</v>
      </c>
      <c r="F2522">
        <v>112546.83</v>
      </c>
      <c r="G2522">
        <v>113636.71</v>
      </c>
      <c r="H2522">
        <v>112502.35</v>
      </c>
      <c r="I2522">
        <v>112569.07</v>
      </c>
      <c r="J2522" s="5"/>
      <c r="L2522" s="80">
        <v>41680</v>
      </c>
      <c r="M2522" s="28">
        <v>4598.37</v>
      </c>
      <c r="N2522" s="28">
        <v>4645.32</v>
      </c>
      <c r="O2522" s="28">
        <v>4592.62</v>
      </c>
      <c r="P2522" s="81">
        <v>4643.3999999999996</v>
      </c>
    </row>
    <row r="2523" spans="5:16" x14ac:dyDescent="0.25">
      <c r="E2523" s="78">
        <v>41646</v>
      </c>
      <c r="F2523">
        <v>114092.68</v>
      </c>
      <c r="G2523">
        <v>115271.53</v>
      </c>
      <c r="H2523">
        <v>112546.83</v>
      </c>
      <c r="I2523">
        <v>112569.07</v>
      </c>
      <c r="J2523" s="5"/>
      <c r="L2523" s="80">
        <v>41677</v>
      </c>
      <c r="M2523" s="28">
        <v>4594.53</v>
      </c>
      <c r="N2523" s="28">
        <v>4614.66</v>
      </c>
      <c r="O2523" s="28">
        <v>4567.7</v>
      </c>
      <c r="P2523" s="81">
        <v>4587.83</v>
      </c>
    </row>
    <row r="2524" spans="5:16" x14ac:dyDescent="0.25">
      <c r="E2524" s="78">
        <v>41645</v>
      </c>
      <c r="F2524">
        <v>113992.59</v>
      </c>
      <c r="G2524">
        <v>114326.23</v>
      </c>
      <c r="H2524">
        <v>112724.77</v>
      </c>
      <c r="I2524">
        <v>113770.17</v>
      </c>
      <c r="J2524" s="5"/>
      <c r="L2524" s="80">
        <v>41676</v>
      </c>
      <c r="M2524" s="28">
        <v>4627.1099999999997</v>
      </c>
      <c r="N2524" s="28">
        <v>4654.8999999999996</v>
      </c>
      <c r="O2524" s="28">
        <v>4583.99</v>
      </c>
      <c r="P2524" s="81">
        <v>4593.58</v>
      </c>
    </row>
    <row r="2525" spans="5:16" x14ac:dyDescent="0.25">
      <c r="E2525" s="78">
        <v>41642</v>
      </c>
      <c r="F2525">
        <v>111890.68</v>
      </c>
      <c r="G2525">
        <v>114715.47</v>
      </c>
      <c r="H2525">
        <v>111890.68</v>
      </c>
      <c r="I2525">
        <v>114637.62</v>
      </c>
      <c r="J2525" s="5"/>
      <c r="L2525" s="80">
        <v>41675</v>
      </c>
      <c r="M2525" s="28">
        <v>4647.2299999999996</v>
      </c>
      <c r="N2525" s="28">
        <v>4668.3100000000004</v>
      </c>
      <c r="O2525" s="28">
        <v>4615.6099999999997</v>
      </c>
      <c r="P2525" s="81">
        <v>4637.6499999999996</v>
      </c>
    </row>
    <row r="2526" spans="5:16" x14ac:dyDescent="0.25">
      <c r="E2526" s="78">
        <v>41641</v>
      </c>
      <c r="F2526">
        <v>115215.93</v>
      </c>
      <c r="G2526">
        <v>115549.56</v>
      </c>
      <c r="H2526">
        <v>112046.38</v>
      </c>
      <c r="I2526">
        <v>112146.47</v>
      </c>
      <c r="J2526" s="5"/>
      <c r="L2526" s="80">
        <v>41674</v>
      </c>
      <c r="M2526" s="28">
        <v>4691.3100000000004</v>
      </c>
      <c r="N2526" s="28">
        <v>4705.68</v>
      </c>
      <c r="O2526" s="28">
        <v>4641.4799999999996</v>
      </c>
      <c r="P2526" s="81">
        <v>4641.4799999999996</v>
      </c>
    </row>
    <row r="2527" spans="5:16" x14ac:dyDescent="0.25">
      <c r="E2527" s="78">
        <v>41638</v>
      </c>
      <c r="F2527">
        <v>115327.14</v>
      </c>
      <c r="G2527">
        <v>120175.99</v>
      </c>
      <c r="H2527">
        <v>114949.02</v>
      </c>
      <c r="I2527">
        <v>115427.23</v>
      </c>
      <c r="J2527" s="5"/>
      <c r="L2527" s="80">
        <v>41673</v>
      </c>
      <c r="M2527" s="28">
        <v>4656.82</v>
      </c>
      <c r="N2527" s="28">
        <v>4711.43</v>
      </c>
      <c r="O2527" s="28">
        <v>4633.82</v>
      </c>
      <c r="P2527" s="81">
        <v>4710.47</v>
      </c>
    </row>
    <row r="2528" spans="5:16" x14ac:dyDescent="0.25">
      <c r="E2528" s="78">
        <v>41635</v>
      </c>
      <c r="F2528">
        <v>114882.29</v>
      </c>
      <c r="G2528">
        <v>115215.93</v>
      </c>
      <c r="H2528">
        <v>114804.44</v>
      </c>
      <c r="I2528">
        <v>115037.99</v>
      </c>
      <c r="J2528" s="5"/>
      <c r="L2528" s="80">
        <v>41670</v>
      </c>
      <c r="M2528" s="28">
        <v>4648.1899999999996</v>
      </c>
      <c r="N2528" s="28">
        <v>4706.6400000000003</v>
      </c>
      <c r="O2528" s="28">
        <v>4638.6099999999997</v>
      </c>
      <c r="P2528" s="81">
        <v>4660.6499999999996</v>
      </c>
    </row>
    <row r="2529" spans="5:16" x14ac:dyDescent="0.25">
      <c r="E2529" s="78">
        <v>41634</v>
      </c>
      <c r="F2529">
        <v>115616.29</v>
      </c>
      <c r="G2529">
        <v>115760.87</v>
      </c>
      <c r="H2529">
        <v>114604.26</v>
      </c>
      <c r="I2529">
        <v>114771.08</v>
      </c>
      <c r="J2529" s="5"/>
      <c r="L2529" s="80">
        <v>41669</v>
      </c>
      <c r="M2529" s="28">
        <v>4719.59</v>
      </c>
      <c r="N2529" s="28">
        <v>4724.42</v>
      </c>
      <c r="O2529" s="28">
        <v>4655.84</v>
      </c>
      <c r="P2529" s="81">
        <v>4657.7700000000004</v>
      </c>
    </row>
    <row r="2530" spans="5:16" x14ac:dyDescent="0.25">
      <c r="E2530" s="78">
        <v>41631</v>
      </c>
      <c r="F2530">
        <v>115282.65</v>
      </c>
      <c r="G2530">
        <v>115771.99</v>
      </c>
      <c r="H2530">
        <v>114826.68</v>
      </c>
      <c r="I2530">
        <v>114949.02</v>
      </c>
      <c r="J2530" s="5"/>
      <c r="L2530" s="80">
        <v>41668</v>
      </c>
      <c r="M2530" s="28">
        <v>4690.62</v>
      </c>
      <c r="N2530" s="28">
        <v>4738.91</v>
      </c>
      <c r="O2530" s="28">
        <v>4689.6499999999996</v>
      </c>
      <c r="P2530" s="81">
        <v>4712.83</v>
      </c>
    </row>
    <row r="2531" spans="5:16" x14ac:dyDescent="0.25">
      <c r="E2531" s="78">
        <v>41628</v>
      </c>
      <c r="F2531">
        <v>115994.41</v>
      </c>
      <c r="G2531">
        <v>115994.41</v>
      </c>
      <c r="H2531">
        <v>114170.53</v>
      </c>
      <c r="I2531">
        <v>114582.02</v>
      </c>
      <c r="J2531" s="5"/>
      <c r="L2531" s="80">
        <v>41667</v>
      </c>
      <c r="M2531" s="28">
        <v>4657.7700000000004</v>
      </c>
      <c r="N2531" s="28">
        <v>4699.3100000000004</v>
      </c>
      <c r="O2531" s="28">
        <v>4650.05</v>
      </c>
      <c r="P2531" s="81">
        <v>4684.82</v>
      </c>
    </row>
    <row r="2532" spans="5:16" x14ac:dyDescent="0.25">
      <c r="E2532" s="78">
        <v>41627</v>
      </c>
      <c r="F2532">
        <v>114270.62</v>
      </c>
      <c r="G2532">
        <v>116205.72</v>
      </c>
      <c r="H2532">
        <v>113681.2</v>
      </c>
      <c r="I2532">
        <v>115938.81</v>
      </c>
      <c r="J2532" s="5"/>
      <c r="L2532" s="80">
        <v>41666</v>
      </c>
      <c r="M2532" s="28">
        <v>4646.18</v>
      </c>
      <c r="N2532" s="28">
        <v>4700.28</v>
      </c>
      <c r="O2532" s="28">
        <v>4625.8999999999996</v>
      </c>
      <c r="P2532" s="81">
        <v>4689.6499999999996</v>
      </c>
    </row>
    <row r="2533" spans="5:16" x14ac:dyDescent="0.25">
      <c r="E2533" s="78">
        <v>41626</v>
      </c>
      <c r="F2533">
        <v>112335.53</v>
      </c>
      <c r="G2533">
        <v>115260.41</v>
      </c>
      <c r="H2533">
        <v>111345.74</v>
      </c>
      <c r="I2533">
        <v>114726.59</v>
      </c>
      <c r="J2533" s="5"/>
      <c r="L2533" s="80">
        <v>41663</v>
      </c>
      <c r="M2533" s="28">
        <v>4687.72</v>
      </c>
      <c r="N2533" s="28">
        <v>4708.97</v>
      </c>
      <c r="O2533" s="28">
        <v>4634.59</v>
      </c>
      <c r="P2533" s="81">
        <v>4645.22</v>
      </c>
    </row>
    <row r="2534" spans="5:16" x14ac:dyDescent="0.25">
      <c r="E2534" s="78">
        <v>41625</v>
      </c>
      <c r="F2534">
        <v>112010.82</v>
      </c>
      <c r="G2534">
        <v>113208.13</v>
      </c>
      <c r="H2534">
        <v>111921.3</v>
      </c>
      <c r="I2534">
        <v>112368.89</v>
      </c>
      <c r="J2534" s="5"/>
      <c r="L2534" s="80">
        <v>41662</v>
      </c>
      <c r="M2534" s="28">
        <v>4611.41</v>
      </c>
      <c r="N2534" s="28">
        <v>4657.7700000000004</v>
      </c>
      <c r="O2534" s="28">
        <v>4589.1899999999996</v>
      </c>
      <c r="P2534" s="81">
        <v>4647.1499999999996</v>
      </c>
    </row>
    <row r="2535" spans="5:16" x14ac:dyDescent="0.25">
      <c r="E2535" s="78">
        <v>41624</v>
      </c>
      <c r="F2535">
        <v>112133.9</v>
      </c>
      <c r="G2535">
        <v>113398.36</v>
      </c>
      <c r="H2535">
        <v>112100.34</v>
      </c>
      <c r="I2535">
        <v>112380.08</v>
      </c>
      <c r="J2535" s="5"/>
      <c r="L2535" s="80">
        <v>41661</v>
      </c>
      <c r="M2535" s="28">
        <v>4576.63</v>
      </c>
      <c r="N2535" s="28">
        <v>4604.6499999999996</v>
      </c>
      <c r="O2535" s="28">
        <v>4560.21</v>
      </c>
      <c r="P2535" s="81">
        <v>4597.8900000000003</v>
      </c>
    </row>
    <row r="2536" spans="5:16" x14ac:dyDescent="0.25">
      <c r="E2536" s="78">
        <v>41621</v>
      </c>
      <c r="F2536">
        <v>112570.31</v>
      </c>
      <c r="G2536">
        <v>113163.37</v>
      </c>
      <c r="H2536">
        <v>111787.02</v>
      </c>
      <c r="I2536">
        <v>111787.02</v>
      </c>
      <c r="J2536" s="5"/>
      <c r="L2536" s="80">
        <v>41660</v>
      </c>
      <c r="M2536" s="28">
        <v>4549.59</v>
      </c>
      <c r="N2536" s="28">
        <v>4589.1899999999996</v>
      </c>
      <c r="O2536" s="28">
        <v>4548.62</v>
      </c>
      <c r="P2536" s="81">
        <v>4574.7</v>
      </c>
    </row>
    <row r="2537" spans="5:16" x14ac:dyDescent="0.25">
      <c r="E2537" s="78">
        <v>41620</v>
      </c>
      <c r="F2537">
        <v>111787.02</v>
      </c>
      <c r="G2537">
        <v>112615.07</v>
      </c>
      <c r="H2537">
        <v>111496.08</v>
      </c>
      <c r="I2537">
        <v>112469.6</v>
      </c>
      <c r="J2537" s="5"/>
      <c r="L2537" s="80">
        <v>41659</v>
      </c>
      <c r="M2537" s="28">
        <v>4537.03</v>
      </c>
      <c r="N2537" s="28">
        <v>4543.79</v>
      </c>
      <c r="O2537" s="28">
        <v>4513.8500000000004</v>
      </c>
      <c r="P2537" s="81">
        <v>4543.79</v>
      </c>
    </row>
    <row r="2538" spans="5:16" x14ac:dyDescent="0.25">
      <c r="E2538" s="78">
        <v>41619</v>
      </c>
      <c r="F2538">
        <v>113913.1</v>
      </c>
      <c r="G2538">
        <v>114360.69</v>
      </c>
      <c r="H2538">
        <v>111854.16</v>
      </c>
      <c r="I2538">
        <v>111966.06</v>
      </c>
      <c r="J2538" s="5"/>
      <c r="L2538" s="80">
        <v>41656</v>
      </c>
      <c r="M2538" s="28">
        <v>4579.53</v>
      </c>
      <c r="N2538" s="28">
        <v>4587.26</v>
      </c>
      <c r="O2538" s="28">
        <v>4539.93</v>
      </c>
      <c r="P2538" s="81">
        <v>4542.83</v>
      </c>
    </row>
    <row r="2539" spans="5:16" x14ac:dyDescent="0.25">
      <c r="E2539" s="78">
        <v>41618</v>
      </c>
      <c r="F2539">
        <v>114472.59</v>
      </c>
      <c r="G2539">
        <v>114909</v>
      </c>
      <c r="H2539">
        <v>114036.19</v>
      </c>
      <c r="I2539">
        <v>114427.83</v>
      </c>
      <c r="J2539" s="5"/>
      <c r="L2539" s="80">
        <v>41655</v>
      </c>
      <c r="M2539" s="28">
        <v>4549.59</v>
      </c>
      <c r="N2539" s="28">
        <v>4611.41</v>
      </c>
      <c r="O2539" s="28">
        <v>4549.59</v>
      </c>
      <c r="P2539" s="81">
        <v>4579.53</v>
      </c>
    </row>
    <row r="2540" spans="5:16" x14ac:dyDescent="0.25">
      <c r="E2540" s="78">
        <v>41617</v>
      </c>
      <c r="F2540">
        <v>114103.33</v>
      </c>
      <c r="G2540">
        <v>114964.95</v>
      </c>
      <c r="H2540">
        <v>113722.87</v>
      </c>
      <c r="I2540">
        <v>114562.11</v>
      </c>
      <c r="J2540" s="5"/>
      <c r="L2540" s="80">
        <v>41654</v>
      </c>
      <c r="M2540" s="28">
        <v>4568.91</v>
      </c>
      <c r="N2540" s="28">
        <v>4581.46</v>
      </c>
      <c r="O2540" s="28">
        <v>4543.79</v>
      </c>
      <c r="P2540" s="81">
        <v>4580.5</v>
      </c>
    </row>
    <row r="2541" spans="5:16" x14ac:dyDescent="0.25">
      <c r="E2541" s="78">
        <v>41614</v>
      </c>
      <c r="F2541">
        <v>114025</v>
      </c>
      <c r="G2541">
        <v>115143.99</v>
      </c>
      <c r="H2541">
        <v>113174.56</v>
      </c>
      <c r="I2541">
        <v>114472.59</v>
      </c>
      <c r="J2541" s="5"/>
      <c r="L2541" s="80">
        <v>41653</v>
      </c>
      <c r="M2541" s="28">
        <v>4588.2299999999996</v>
      </c>
      <c r="N2541" s="28">
        <v>4597.8900000000003</v>
      </c>
      <c r="O2541" s="28">
        <v>4559.25</v>
      </c>
      <c r="P2541" s="81">
        <v>4563.1099999999997</v>
      </c>
    </row>
    <row r="2542" spans="5:16" x14ac:dyDescent="0.25">
      <c r="E2542" s="78">
        <v>41613</v>
      </c>
      <c r="F2542">
        <v>113029.1</v>
      </c>
      <c r="G2542">
        <v>114562.11</v>
      </c>
      <c r="H2542">
        <v>112682.21</v>
      </c>
      <c r="I2542">
        <v>113465.5</v>
      </c>
      <c r="J2542" s="5"/>
      <c r="L2542" s="80">
        <v>41652</v>
      </c>
      <c r="M2542" s="28">
        <v>4590.16</v>
      </c>
      <c r="N2542" s="28">
        <v>4590.16</v>
      </c>
      <c r="O2542" s="28">
        <v>4542.83</v>
      </c>
      <c r="P2542" s="81">
        <v>4578.57</v>
      </c>
    </row>
    <row r="2543" spans="5:16" x14ac:dyDescent="0.25">
      <c r="E2543" s="78">
        <v>41612</v>
      </c>
      <c r="F2543">
        <v>113163.37</v>
      </c>
      <c r="G2543">
        <v>114036.19</v>
      </c>
      <c r="H2543">
        <v>112122.71</v>
      </c>
      <c r="I2543">
        <v>112906.01</v>
      </c>
      <c r="J2543" s="5"/>
      <c r="L2543" s="80">
        <v>41649</v>
      </c>
      <c r="M2543" s="28">
        <v>4639.42</v>
      </c>
      <c r="N2543" s="28">
        <v>4657.7700000000004</v>
      </c>
      <c r="O2543" s="28">
        <v>4579.53</v>
      </c>
      <c r="P2543" s="81">
        <v>4585.33</v>
      </c>
    </row>
    <row r="2544" spans="5:16" x14ac:dyDescent="0.25">
      <c r="E2544" s="78">
        <v>41611</v>
      </c>
      <c r="F2544">
        <v>113689.3</v>
      </c>
      <c r="G2544">
        <v>114886.62</v>
      </c>
      <c r="H2544">
        <v>112380.08</v>
      </c>
      <c r="I2544">
        <v>112794.11</v>
      </c>
      <c r="J2544" s="5"/>
      <c r="L2544" s="80">
        <v>41648</v>
      </c>
      <c r="M2544" s="28">
        <v>4654.88</v>
      </c>
      <c r="N2544" s="28">
        <v>4671.3</v>
      </c>
      <c r="O2544" s="28">
        <v>4644.25</v>
      </c>
      <c r="P2544" s="81">
        <v>4646.18</v>
      </c>
    </row>
    <row r="2545" spans="5:16" x14ac:dyDescent="0.25">
      <c r="E2545" s="78">
        <v>41610</v>
      </c>
      <c r="F2545">
        <v>116106.32</v>
      </c>
      <c r="G2545">
        <v>116531.53</v>
      </c>
      <c r="H2545">
        <v>114293.55</v>
      </c>
      <c r="I2545">
        <v>114383.07</v>
      </c>
      <c r="J2545" s="5"/>
      <c r="L2545" s="80">
        <v>41647</v>
      </c>
      <c r="M2545" s="28">
        <v>4621.07</v>
      </c>
      <c r="N2545" s="28">
        <v>4661.6400000000003</v>
      </c>
      <c r="O2545" s="28">
        <v>4602.72</v>
      </c>
      <c r="P2545" s="81">
        <v>4658.74</v>
      </c>
    </row>
    <row r="2546" spans="5:16" x14ac:dyDescent="0.25">
      <c r="E2546" s="78">
        <v>41607</v>
      </c>
      <c r="F2546">
        <v>116274.16</v>
      </c>
      <c r="G2546">
        <v>118288.35</v>
      </c>
      <c r="H2546">
        <v>116274.16</v>
      </c>
      <c r="I2546">
        <v>117381.96</v>
      </c>
      <c r="J2546" s="5"/>
      <c r="L2546" s="80">
        <v>41646</v>
      </c>
      <c r="M2546" s="28">
        <v>4617.2</v>
      </c>
      <c r="N2546" s="28">
        <v>4623</v>
      </c>
      <c r="O2546" s="28">
        <v>4581.46</v>
      </c>
      <c r="P2546" s="81">
        <v>4614.3100000000004</v>
      </c>
    </row>
    <row r="2547" spans="5:16" x14ac:dyDescent="0.25">
      <c r="E2547" s="78">
        <v>41606</v>
      </c>
      <c r="F2547">
        <v>116856.04</v>
      </c>
      <c r="G2547">
        <v>117728.85</v>
      </c>
      <c r="H2547">
        <v>115793</v>
      </c>
      <c r="I2547">
        <v>116374.87</v>
      </c>
      <c r="J2547" s="5"/>
      <c r="L2547" s="80">
        <v>41645</v>
      </c>
      <c r="M2547" s="28">
        <v>4617.2</v>
      </c>
      <c r="N2547" s="28">
        <v>4640.3900000000003</v>
      </c>
      <c r="O2547" s="28">
        <v>4613.34</v>
      </c>
      <c r="P2547" s="81">
        <v>4630.7299999999996</v>
      </c>
    </row>
    <row r="2548" spans="5:16" x14ac:dyDescent="0.25">
      <c r="E2548" s="78">
        <v>41605</v>
      </c>
      <c r="F2548">
        <v>115502.06</v>
      </c>
      <c r="G2548">
        <v>116956.75</v>
      </c>
      <c r="H2548">
        <v>115502.06</v>
      </c>
      <c r="I2548">
        <v>115815.38</v>
      </c>
      <c r="J2548" s="5"/>
      <c r="L2548" s="80">
        <v>41642</v>
      </c>
      <c r="M2548" s="28">
        <v>4630.7299999999996</v>
      </c>
      <c r="N2548" s="28">
        <v>4648.1099999999997</v>
      </c>
      <c r="O2548" s="28">
        <v>4608.51</v>
      </c>
      <c r="P2548" s="81">
        <v>4625.8999999999996</v>
      </c>
    </row>
    <row r="2549" spans="5:16" x14ac:dyDescent="0.25">
      <c r="E2549" s="78">
        <v>41604</v>
      </c>
      <c r="F2549">
        <v>116598.67</v>
      </c>
      <c r="G2549">
        <v>117639.33</v>
      </c>
      <c r="H2549">
        <v>115009.71</v>
      </c>
      <c r="I2549">
        <v>115479.67999999999</v>
      </c>
      <c r="J2549" s="5"/>
      <c r="L2549" s="80">
        <v>41641</v>
      </c>
      <c r="M2549" s="28">
        <v>4624.93</v>
      </c>
      <c r="N2549" s="28">
        <v>4689.6499999999996</v>
      </c>
      <c r="O2549" s="28">
        <v>4624.93</v>
      </c>
      <c r="P2549" s="81">
        <v>4647.1499999999996</v>
      </c>
    </row>
    <row r="2550" spans="5:16" x14ac:dyDescent="0.25">
      <c r="E2550" s="78">
        <v>41603</v>
      </c>
      <c r="F2550">
        <v>118556.9</v>
      </c>
      <c r="G2550">
        <v>118836.65</v>
      </c>
      <c r="H2550">
        <v>116822.47</v>
      </c>
      <c r="I2550">
        <v>117370.77</v>
      </c>
      <c r="J2550" s="5"/>
      <c r="L2550" s="80">
        <v>41638</v>
      </c>
      <c r="M2550" s="28">
        <v>4561.18</v>
      </c>
      <c r="N2550" s="28">
        <v>4607.55</v>
      </c>
      <c r="O2550" s="28">
        <v>4532.2</v>
      </c>
      <c r="P2550" s="81">
        <v>4591.12</v>
      </c>
    </row>
    <row r="2551" spans="5:16" x14ac:dyDescent="0.25">
      <c r="E2551" s="78">
        <v>41600</v>
      </c>
      <c r="F2551">
        <v>117493.86</v>
      </c>
      <c r="G2551">
        <v>119563.99</v>
      </c>
      <c r="H2551">
        <v>116688.19</v>
      </c>
      <c r="I2551">
        <v>118165.26</v>
      </c>
      <c r="J2551" s="5"/>
      <c r="L2551" s="80">
        <v>41635</v>
      </c>
      <c r="M2551" s="28">
        <v>4587.5</v>
      </c>
      <c r="N2551" s="28">
        <v>4597.24</v>
      </c>
      <c r="O2551" s="28">
        <v>4553.41</v>
      </c>
      <c r="P2551" s="81">
        <v>4558.28</v>
      </c>
    </row>
    <row r="2552" spans="5:16" x14ac:dyDescent="0.25">
      <c r="E2552" s="78">
        <v>41599</v>
      </c>
      <c r="F2552">
        <v>117482.67</v>
      </c>
      <c r="G2552">
        <v>118556.9</v>
      </c>
      <c r="H2552">
        <v>116598.67</v>
      </c>
      <c r="I2552">
        <v>117762.42</v>
      </c>
      <c r="J2552" s="5"/>
      <c r="L2552" s="80">
        <v>41634</v>
      </c>
      <c r="M2552" s="28">
        <v>4607.96</v>
      </c>
      <c r="N2552" s="28">
        <v>4612.83</v>
      </c>
      <c r="O2552" s="28">
        <v>4574.84</v>
      </c>
      <c r="P2552" s="81">
        <v>4589.45</v>
      </c>
    </row>
    <row r="2553" spans="5:16" x14ac:dyDescent="0.25">
      <c r="E2553" s="78">
        <v>41597</v>
      </c>
      <c r="F2553">
        <v>121298.43</v>
      </c>
      <c r="G2553">
        <v>121533.41</v>
      </c>
      <c r="H2553">
        <v>118433.81</v>
      </c>
      <c r="I2553">
        <v>118724.75</v>
      </c>
      <c r="J2553" s="5"/>
      <c r="L2553" s="80">
        <v>41631</v>
      </c>
      <c r="M2553" s="28">
        <v>4636.2</v>
      </c>
      <c r="N2553" s="28">
        <v>4644.97</v>
      </c>
      <c r="O2553" s="28">
        <v>4599.1899999999996</v>
      </c>
      <c r="P2553" s="81">
        <v>4599.1899999999996</v>
      </c>
    </row>
    <row r="2554" spans="5:16" x14ac:dyDescent="0.25">
      <c r="E2554" s="78">
        <v>41596</v>
      </c>
      <c r="F2554">
        <v>120682.98</v>
      </c>
      <c r="G2554">
        <v>122148.86</v>
      </c>
      <c r="H2554">
        <v>120537.51</v>
      </c>
      <c r="I2554">
        <v>121656.5</v>
      </c>
      <c r="J2554" s="5"/>
      <c r="L2554" s="80">
        <v>41628</v>
      </c>
      <c r="M2554" s="28">
        <v>4610.88</v>
      </c>
      <c r="N2554" s="28">
        <v>4663.47</v>
      </c>
      <c r="O2554" s="28">
        <v>4609.8999999999996</v>
      </c>
      <c r="P2554" s="81">
        <v>4659.58</v>
      </c>
    </row>
    <row r="2555" spans="5:16" x14ac:dyDescent="0.25">
      <c r="E2555" s="78">
        <v>41592</v>
      </c>
      <c r="F2555">
        <v>117941.46</v>
      </c>
      <c r="G2555">
        <v>120403.23</v>
      </c>
      <c r="H2555">
        <v>117684.09</v>
      </c>
      <c r="I2555">
        <v>120302.53</v>
      </c>
      <c r="J2555" s="5"/>
      <c r="L2555" s="80">
        <v>41627</v>
      </c>
      <c r="M2555" s="28">
        <v>4592.37</v>
      </c>
      <c r="N2555" s="28">
        <v>4610.88</v>
      </c>
      <c r="O2555" s="28">
        <v>4572.8900000000003</v>
      </c>
      <c r="P2555" s="81">
        <v>4603.09</v>
      </c>
    </row>
    <row r="2556" spans="5:16" x14ac:dyDescent="0.25">
      <c r="E2556" s="78">
        <v>41591</v>
      </c>
      <c r="F2556">
        <v>115255.88</v>
      </c>
      <c r="G2556">
        <v>117572.19</v>
      </c>
      <c r="H2556">
        <v>114942.57</v>
      </c>
      <c r="I2556">
        <v>117493.86</v>
      </c>
      <c r="J2556" s="5"/>
      <c r="L2556" s="80">
        <v>41626</v>
      </c>
      <c r="M2556" s="28">
        <v>4531.9799999999996</v>
      </c>
      <c r="N2556" s="28">
        <v>4615.75</v>
      </c>
      <c r="O2556" s="28">
        <v>4522.24</v>
      </c>
      <c r="P2556" s="81">
        <v>4554.3900000000003</v>
      </c>
    </row>
    <row r="2557" spans="5:16" x14ac:dyDescent="0.25">
      <c r="E2557" s="78">
        <v>41590</v>
      </c>
      <c r="F2557">
        <v>117773.61</v>
      </c>
      <c r="G2557">
        <v>118579.28</v>
      </c>
      <c r="H2557">
        <v>115345.4</v>
      </c>
      <c r="I2557">
        <v>115904.9</v>
      </c>
      <c r="J2557" s="5"/>
      <c r="L2557" s="80">
        <v>41625</v>
      </c>
      <c r="M2557" s="28">
        <v>4557.3100000000004</v>
      </c>
      <c r="N2557" s="28">
        <v>4557.3100000000004</v>
      </c>
      <c r="O2557" s="28">
        <v>4523.22</v>
      </c>
      <c r="P2557" s="81">
        <v>4531.9799999999996</v>
      </c>
    </row>
    <row r="2558" spans="5:16" x14ac:dyDescent="0.25">
      <c r="E2558" s="78">
        <v>41589</v>
      </c>
      <c r="F2558">
        <v>117381.96</v>
      </c>
      <c r="G2558">
        <v>118310.72</v>
      </c>
      <c r="H2558">
        <v>116721.76</v>
      </c>
      <c r="I2558">
        <v>118165.26</v>
      </c>
      <c r="J2558" s="5"/>
      <c r="L2558" s="80">
        <v>41624</v>
      </c>
      <c r="M2558" s="28">
        <v>4561.2</v>
      </c>
      <c r="N2558" s="28">
        <v>4565.1000000000004</v>
      </c>
      <c r="O2558" s="28">
        <v>4515.43</v>
      </c>
      <c r="P2558" s="81">
        <v>4552.4399999999996</v>
      </c>
    </row>
    <row r="2559" spans="5:16" x14ac:dyDescent="0.25">
      <c r="E2559" s="78">
        <v>41586</v>
      </c>
      <c r="F2559">
        <v>118590.47</v>
      </c>
      <c r="G2559">
        <v>118657.61</v>
      </c>
      <c r="H2559">
        <v>116016.8</v>
      </c>
      <c r="I2559">
        <v>117046.27</v>
      </c>
      <c r="J2559" s="5"/>
      <c r="L2559" s="80">
        <v>41621</v>
      </c>
      <c r="M2559" s="28">
        <v>4569.97</v>
      </c>
      <c r="N2559" s="28">
        <v>4577.76</v>
      </c>
      <c r="O2559" s="28">
        <v>4553.41</v>
      </c>
      <c r="P2559" s="81">
        <v>4556.33</v>
      </c>
    </row>
    <row r="2560" spans="5:16" x14ac:dyDescent="0.25">
      <c r="E2560" s="78">
        <v>41585</v>
      </c>
      <c r="F2560">
        <v>119508.04</v>
      </c>
      <c r="G2560">
        <v>121253.67</v>
      </c>
      <c r="H2560">
        <v>117807.18</v>
      </c>
      <c r="I2560">
        <v>118277.16</v>
      </c>
      <c r="J2560" s="5"/>
      <c r="L2560" s="80">
        <v>41620</v>
      </c>
      <c r="M2560" s="28">
        <v>4575.8100000000004</v>
      </c>
      <c r="N2560" s="28">
        <v>4598.22</v>
      </c>
      <c r="O2560" s="28">
        <v>4548.54</v>
      </c>
      <c r="P2560" s="81">
        <v>4567.05</v>
      </c>
    </row>
    <row r="2561" spans="5:16" x14ac:dyDescent="0.25">
      <c r="E2561" s="78">
        <v>41584</v>
      </c>
      <c r="F2561">
        <v>121298.43</v>
      </c>
      <c r="G2561">
        <v>121678.88</v>
      </c>
      <c r="H2561">
        <v>119105.21</v>
      </c>
      <c r="I2561">
        <v>119687.08</v>
      </c>
      <c r="J2561" s="5"/>
      <c r="L2561" s="80">
        <v>41619</v>
      </c>
      <c r="M2561" s="28">
        <v>4529.0600000000004</v>
      </c>
      <c r="N2561" s="28">
        <v>4585.55</v>
      </c>
      <c r="O2561" s="28">
        <v>4518.3500000000004</v>
      </c>
      <c r="P2561" s="81">
        <v>4581.66</v>
      </c>
    </row>
    <row r="2562" spans="5:16" x14ac:dyDescent="0.25">
      <c r="E2562" s="78">
        <v>41583</v>
      </c>
      <c r="F2562">
        <v>122260.76</v>
      </c>
      <c r="G2562">
        <v>122674.78</v>
      </c>
      <c r="H2562">
        <v>120593.46</v>
      </c>
      <c r="I2562">
        <v>120772.5</v>
      </c>
      <c r="J2562" s="5"/>
      <c r="L2562" s="80">
        <v>41618</v>
      </c>
      <c r="M2562" s="28">
        <v>4533.93</v>
      </c>
      <c r="N2562" s="28">
        <v>4536.8500000000004</v>
      </c>
      <c r="O2562" s="28">
        <v>4511.53</v>
      </c>
      <c r="P2562" s="81">
        <v>4515.43</v>
      </c>
    </row>
    <row r="2563" spans="5:16" x14ac:dyDescent="0.25">
      <c r="E2563" s="78">
        <v>41582</v>
      </c>
      <c r="F2563">
        <v>121511.03</v>
      </c>
      <c r="G2563">
        <v>122786.68</v>
      </c>
      <c r="H2563">
        <v>121387.95</v>
      </c>
      <c r="I2563">
        <v>122518.12</v>
      </c>
      <c r="J2563" s="5"/>
      <c r="L2563" s="80">
        <v>41617</v>
      </c>
      <c r="M2563" s="28">
        <v>4556.33</v>
      </c>
      <c r="N2563" s="28">
        <v>4565.1000000000004</v>
      </c>
      <c r="O2563" s="28">
        <v>4533.93</v>
      </c>
      <c r="P2563" s="81">
        <v>4538.8</v>
      </c>
    </row>
    <row r="2564" spans="5:16" x14ac:dyDescent="0.25">
      <c r="E2564" s="78">
        <v>41579</v>
      </c>
      <c r="F2564">
        <v>122484.55</v>
      </c>
      <c r="G2564">
        <v>122484.55</v>
      </c>
      <c r="H2564">
        <v>120817.26</v>
      </c>
      <c r="I2564">
        <v>121175.34</v>
      </c>
      <c r="J2564" s="5"/>
      <c r="L2564" s="80">
        <v>41614</v>
      </c>
      <c r="M2564" s="28">
        <v>4617.7</v>
      </c>
      <c r="N2564" s="28">
        <v>4651.79</v>
      </c>
      <c r="O2564" s="28">
        <v>4551.46</v>
      </c>
      <c r="P2564" s="81">
        <v>4567.05</v>
      </c>
    </row>
    <row r="2565" spans="5:16" x14ac:dyDescent="0.25">
      <c r="E2565" s="78">
        <v>41578</v>
      </c>
      <c r="F2565">
        <v>120470.37</v>
      </c>
      <c r="G2565">
        <v>122518.12</v>
      </c>
      <c r="H2565">
        <v>120224.2</v>
      </c>
      <c r="I2565">
        <v>121857.92</v>
      </c>
      <c r="J2565" s="5"/>
      <c r="L2565" s="80">
        <v>41613</v>
      </c>
      <c r="M2565" s="28">
        <v>4686.8500000000004</v>
      </c>
      <c r="N2565" s="28">
        <v>4693.67</v>
      </c>
      <c r="O2565" s="28">
        <v>4611.8500000000004</v>
      </c>
      <c r="P2565" s="81">
        <v>4618.67</v>
      </c>
    </row>
    <row r="2566" spans="5:16" x14ac:dyDescent="0.25">
      <c r="E2566" s="78">
        <v>41577</v>
      </c>
      <c r="F2566">
        <v>121309.62</v>
      </c>
      <c r="G2566">
        <v>121969.82</v>
      </c>
      <c r="H2566">
        <v>120067.54</v>
      </c>
      <c r="I2566">
        <v>121522.22</v>
      </c>
      <c r="J2566" s="5"/>
      <c r="L2566" s="80">
        <v>41612</v>
      </c>
      <c r="M2566" s="28">
        <v>4655.68</v>
      </c>
      <c r="N2566" s="28">
        <v>4688.8</v>
      </c>
      <c r="O2566" s="28">
        <v>4633.28</v>
      </c>
      <c r="P2566" s="81">
        <v>4686.8500000000004</v>
      </c>
    </row>
    <row r="2567" spans="5:16" x14ac:dyDescent="0.25">
      <c r="E2567" s="78">
        <v>41576</v>
      </c>
      <c r="F2567">
        <v>122092.91</v>
      </c>
      <c r="G2567">
        <v>122160.05</v>
      </c>
      <c r="H2567">
        <v>120089.92</v>
      </c>
      <c r="I2567">
        <v>121007.49</v>
      </c>
      <c r="J2567" s="5"/>
      <c r="L2567" s="80">
        <v>41611</v>
      </c>
      <c r="M2567" s="28">
        <v>4622.57</v>
      </c>
      <c r="N2567" s="28">
        <v>4665.42</v>
      </c>
      <c r="O2567" s="28">
        <v>4606.9799999999996</v>
      </c>
      <c r="P2567" s="81">
        <v>4643.99</v>
      </c>
    </row>
    <row r="2568" spans="5:16" x14ac:dyDescent="0.25">
      <c r="E2568" s="78">
        <v>41575</v>
      </c>
      <c r="F2568">
        <v>119955.64</v>
      </c>
      <c r="G2568">
        <v>122820.25</v>
      </c>
      <c r="H2568">
        <v>119463.28</v>
      </c>
      <c r="I2568">
        <v>122641.21</v>
      </c>
      <c r="J2568" s="5"/>
      <c r="L2568" s="80">
        <v>41610</v>
      </c>
      <c r="M2568" s="28">
        <v>4603.09</v>
      </c>
      <c r="N2568" s="28">
        <v>4626.46</v>
      </c>
      <c r="O2568" s="28">
        <v>4575.8100000000004</v>
      </c>
      <c r="P2568" s="81">
        <v>4616.72</v>
      </c>
    </row>
    <row r="2569" spans="5:16" x14ac:dyDescent="0.25">
      <c r="E2569" s="78">
        <v>41572</v>
      </c>
      <c r="F2569">
        <v>120403.23</v>
      </c>
      <c r="G2569">
        <v>120962.73</v>
      </c>
      <c r="H2569">
        <v>118881.41</v>
      </c>
      <c r="I2569">
        <v>119619.94</v>
      </c>
      <c r="J2569" s="5"/>
      <c r="L2569" s="80">
        <v>41607</v>
      </c>
      <c r="M2569" s="28">
        <v>4558.28</v>
      </c>
      <c r="N2569" s="28">
        <v>4593.3500000000004</v>
      </c>
      <c r="O2569" s="28">
        <v>4531.9799999999996</v>
      </c>
      <c r="P2569" s="81">
        <v>4583.6099999999997</v>
      </c>
    </row>
    <row r="2570" spans="5:16" x14ac:dyDescent="0.25">
      <c r="E2570" s="78">
        <v>41571</v>
      </c>
      <c r="F2570">
        <v>122730.73</v>
      </c>
      <c r="G2570">
        <v>123211.9</v>
      </c>
      <c r="H2570">
        <v>119955.64</v>
      </c>
      <c r="I2570">
        <v>120537.51</v>
      </c>
      <c r="J2570" s="5"/>
      <c r="L2570" s="80">
        <v>41606</v>
      </c>
      <c r="M2570" s="28">
        <v>4577.96</v>
      </c>
      <c r="N2570" s="28">
        <v>4596.59</v>
      </c>
      <c r="O2570" s="28">
        <v>4539.7299999999996</v>
      </c>
      <c r="P2570" s="81">
        <v>4546.59</v>
      </c>
    </row>
    <row r="2571" spans="5:16" x14ac:dyDescent="0.25">
      <c r="E2571" s="78">
        <v>41570</v>
      </c>
      <c r="F2571">
        <v>124230.18</v>
      </c>
      <c r="G2571">
        <v>124431.6</v>
      </c>
      <c r="H2571">
        <v>121880.3</v>
      </c>
      <c r="I2571">
        <v>122238.38</v>
      </c>
      <c r="J2571" s="5"/>
      <c r="L2571" s="80">
        <v>41605</v>
      </c>
      <c r="M2571" s="28">
        <v>4511.3</v>
      </c>
      <c r="N2571" s="28">
        <v>4574.04</v>
      </c>
      <c r="O2571" s="28">
        <v>4500.5200000000004</v>
      </c>
      <c r="P2571" s="81">
        <v>4571.1000000000004</v>
      </c>
    </row>
    <row r="2572" spans="5:16" x14ac:dyDescent="0.25">
      <c r="E2572" s="78">
        <v>41569</v>
      </c>
      <c r="F2572">
        <v>123323.8</v>
      </c>
      <c r="G2572">
        <v>125337.98</v>
      </c>
      <c r="H2572">
        <v>122753.11</v>
      </c>
      <c r="I2572">
        <v>125102.99</v>
      </c>
      <c r="J2572" s="5"/>
      <c r="L2572" s="80">
        <v>41604</v>
      </c>
      <c r="M2572" s="28">
        <v>4501.5</v>
      </c>
      <c r="N2572" s="28">
        <v>4528.95</v>
      </c>
      <c r="O2572" s="28">
        <v>4493.66</v>
      </c>
      <c r="P2572" s="81">
        <v>4503.46</v>
      </c>
    </row>
    <row r="2573" spans="5:16" x14ac:dyDescent="0.25">
      <c r="E2573" s="78">
        <v>41568</v>
      </c>
      <c r="F2573">
        <v>121746.02</v>
      </c>
      <c r="G2573">
        <v>123446.89</v>
      </c>
      <c r="H2573">
        <v>121477.46</v>
      </c>
      <c r="I2573">
        <v>123200.71</v>
      </c>
      <c r="J2573" s="5"/>
      <c r="L2573" s="80">
        <v>41603</v>
      </c>
      <c r="M2573" s="28">
        <v>4476.99</v>
      </c>
      <c r="N2573" s="28">
        <v>4509.34</v>
      </c>
      <c r="O2573" s="28">
        <v>4474.05</v>
      </c>
      <c r="P2573" s="81">
        <v>4496.6000000000004</v>
      </c>
    </row>
    <row r="2574" spans="5:16" x14ac:dyDescent="0.25">
      <c r="E2574" s="78">
        <v>41565</v>
      </c>
      <c r="F2574">
        <v>122641.21</v>
      </c>
      <c r="G2574">
        <v>123155.95</v>
      </c>
      <c r="H2574">
        <v>120996.3</v>
      </c>
      <c r="I2574">
        <v>121522.22</v>
      </c>
      <c r="J2574" s="5"/>
      <c r="L2574" s="80">
        <v>41600</v>
      </c>
      <c r="M2574" s="28">
        <v>4541.6899999999996</v>
      </c>
      <c r="N2574" s="28">
        <v>4551.5</v>
      </c>
      <c r="O2574" s="28">
        <v>4475.03</v>
      </c>
      <c r="P2574" s="81">
        <v>4476.99</v>
      </c>
    </row>
    <row r="2575" spans="5:16" x14ac:dyDescent="0.25">
      <c r="E2575" s="78">
        <v>41564</v>
      </c>
      <c r="F2575">
        <v>122081.72</v>
      </c>
      <c r="G2575">
        <v>122741.92</v>
      </c>
      <c r="H2575">
        <v>121287.24</v>
      </c>
      <c r="I2575">
        <v>122372.66</v>
      </c>
      <c r="J2575" s="5"/>
      <c r="L2575" s="80">
        <v>41599</v>
      </c>
      <c r="M2575" s="28">
        <v>4507.38</v>
      </c>
      <c r="N2575" s="28">
        <v>4552.4799999999996</v>
      </c>
      <c r="O2575" s="28">
        <v>4498.5600000000004</v>
      </c>
      <c r="P2575" s="81">
        <v>4530.91</v>
      </c>
    </row>
    <row r="2576" spans="5:16" x14ac:dyDescent="0.25">
      <c r="E2576" s="78">
        <v>41563</v>
      </c>
      <c r="F2576">
        <v>121522.22</v>
      </c>
      <c r="G2576">
        <v>124073.52</v>
      </c>
      <c r="H2576">
        <v>121063.44</v>
      </c>
      <c r="I2576">
        <v>121880.3</v>
      </c>
      <c r="J2576" s="5"/>
      <c r="L2576" s="80">
        <v>41597</v>
      </c>
      <c r="M2576" s="28">
        <v>4464.25</v>
      </c>
      <c r="N2576" s="28">
        <v>4481.8900000000003</v>
      </c>
      <c r="O2576" s="28">
        <v>4426.0200000000004</v>
      </c>
      <c r="P2576" s="81">
        <v>4466.21</v>
      </c>
    </row>
    <row r="2577" spans="5:16" x14ac:dyDescent="0.25">
      <c r="E2577" s="78">
        <v>41562</v>
      </c>
      <c r="F2577">
        <v>119485.71</v>
      </c>
      <c r="G2577">
        <v>121628.66</v>
      </c>
      <c r="H2577">
        <v>119419.44</v>
      </c>
      <c r="I2577">
        <v>121208.91</v>
      </c>
      <c r="J2577" s="5"/>
      <c r="L2577" s="80">
        <v>41596</v>
      </c>
      <c r="M2577" s="28">
        <v>4528.95</v>
      </c>
      <c r="N2577" s="28">
        <v>4531.8900000000003</v>
      </c>
      <c r="O2577" s="28">
        <v>4450.53</v>
      </c>
      <c r="P2577" s="81">
        <v>4453.47</v>
      </c>
    </row>
    <row r="2578" spans="5:16" x14ac:dyDescent="0.25">
      <c r="E2578" s="78">
        <v>41561</v>
      </c>
      <c r="F2578">
        <v>116657.91</v>
      </c>
      <c r="G2578">
        <v>119960.7</v>
      </c>
      <c r="H2578">
        <v>116381.75999999999</v>
      </c>
      <c r="I2578">
        <v>119938.6</v>
      </c>
      <c r="J2578" s="5"/>
      <c r="L2578" s="80">
        <v>41592</v>
      </c>
      <c r="M2578" s="28">
        <v>4597.57</v>
      </c>
      <c r="N2578" s="28">
        <v>4602.47</v>
      </c>
      <c r="O2578" s="28">
        <v>4552.4799999999996</v>
      </c>
      <c r="P2578" s="81">
        <v>4552.4799999999996</v>
      </c>
    </row>
    <row r="2579" spans="5:16" x14ac:dyDescent="0.25">
      <c r="E2579" s="78">
        <v>41558</v>
      </c>
      <c r="F2579">
        <v>117022.43</v>
      </c>
      <c r="G2579">
        <v>117375.91</v>
      </c>
      <c r="H2579">
        <v>116028.28</v>
      </c>
      <c r="I2579">
        <v>117121.85</v>
      </c>
      <c r="J2579" s="5"/>
      <c r="L2579" s="80">
        <v>41591</v>
      </c>
      <c r="M2579" s="28">
        <v>4586.79</v>
      </c>
      <c r="N2579" s="28">
        <v>4603.45</v>
      </c>
      <c r="O2579" s="28">
        <v>4566.2</v>
      </c>
      <c r="P2579" s="81">
        <v>4592.67</v>
      </c>
    </row>
    <row r="2580" spans="5:16" x14ac:dyDescent="0.25">
      <c r="E2580" s="78">
        <v>41557</v>
      </c>
      <c r="F2580">
        <v>117199.17</v>
      </c>
      <c r="G2580">
        <v>117309.63</v>
      </c>
      <c r="H2580">
        <v>115674.81</v>
      </c>
      <c r="I2580">
        <v>116691.05</v>
      </c>
      <c r="J2580" s="5"/>
      <c r="L2580" s="80">
        <v>41590</v>
      </c>
      <c r="M2580" s="28">
        <v>4611.29</v>
      </c>
      <c r="N2580" s="28">
        <v>4624.04</v>
      </c>
      <c r="O2580" s="28">
        <v>4574.04</v>
      </c>
      <c r="P2580" s="81">
        <v>4591.6899999999996</v>
      </c>
    </row>
    <row r="2581" spans="5:16" x14ac:dyDescent="0.25">
      <c r="E2581" s="78">
        <v>41556</v>
      </c>
      <c r="F2581">
        <v>114647.52</v>
      </c>
      <c r="G2581">
        <v>116348.62</v>
      </c>
      <c r="H2581">
        <v>113896.39</v>
      </c>
      <c r="I2581">
        <v>115962.01</v>
      </c>
      <c r="J2581" s="5"/>
      <c r="L2581" s="80">
        <v>41589</v>
      </c>
      <c r="M2581" s="28">
        <v>4549.54</v>
      </c>
      <c r="N2581" s="28">
        <v>4614.2299999999996</v>
      </c>
      <c r="O2581" s="28">
        <v>4538.75</v>
      </c>
      <c r="P2581" s="81">
        <v>4590.71</v>
      </c>
    </row>
    <row r="2582" spans="5:16" x14ac:dyDescent="0.25">
      <c r="E2582" s="78">
        <v>41555</v>
      </c>
      <c r="F2582">
        <v>114989.95</v>
      </c>
      <c r="G2582">
        <v>115277.15</v>
      </c>
      <c r="H2582">
        <v>113730.69</v>
      </c>
      <c r="I2582">
        <v>114459.74</v>
      </c>
      <c r="J2582" s="5"/>
      <c r="L2582" s="80">
        <v>41586</v>
      </c>
      <c r="M2582" s="28">
        <v>4544.63</v>
      </c>
      <c r="N2582" s="28">
        <v>4620.12</v>
      </c>
      <c r="O2582" s="28">
        <v>4519.1499999999996</v>
      </c>
      <c r="P2582" s="81">
        <v>4557.38</v>
      </c>
    </row>
    <row r="2583" spans="5:16" x14ac:dyDescent="0.25">
      <c r="E2583" s="78">
        <v>41554</v>
      </c>
      <c r="F2583">
        <v>115299.24</v>
      </c>
      <c r="G2583">
        <v>116271.3</v>
      </c>
      <c r="H2583">
        <v>114503.92</v>
      </c>
      <c r="I2583">
        <v>114636.47</v>
      </c>
      <c r="J2583" s="5"/>
      <c r="L2583" s="80">
        <v>41585</v>
      </c>
      <c r="M2583" s="28">
        <v>4517.1899999999996</v>
      </c>
      <c r="N2583" s="28">
        <v>4554.4399999999996</v>
      </c>
      <c r="O2583" s="28">
        <v>4476.01</v>
      </c>
      <c r="P2583" s="81">
        <v>4543.6499999999996</v>
      </c>
    </row>
    <row r="2584" spans="5:16" x14ac:dyDescent="0.25">
      <c r="E2584" s="78">
        <v>41551</v>
      </c>
      <c r="F2584">
        <v>114945.77</v>
      </c>
      <c r="G2584">
        <v>116470.13</v>
      </c>
      <c r="H2584">
        <v>114404.51</v>
      </c>
      <c r="I2584">
        <v>116205.02</v>
      </c>
      <c r="J2584" s="5"/>
      <c r="L2584" s="80">
        <v>41584</v>
      </c>
      <c r="M2584" s="28">
        <v>4498.5600000000004</v>
      </c>
      <c r="N2584" s="28">
        <v>4529.93</v>
      </c>
      <c r="O2584" s="28">
        <v>4474.05</v>
      </c>
      <c r="P2584" s="81">
        <v>4511.3</v>
      </c>
    </row>
    <row r="2585" spans="5:16" x14ac:dyDescent="0.25">
      <c r="E2585" s="78">
        <v>41550</v>
      </c>
      <c r="F2585">
        <v>117088.71</v>
      </c>
      <c r="G2585">
        <v>117409.05</v>
      </c>
      <c r="H2585">
        <v>114813.21</v>
      </c>
      <c r="I2585">
        <v>114813.21</v>
      </c>
      <c r="J2585" s="5"/>
      <c r="L2585" s="80">
        <v>41583</v>
      </c>
      <c r="M2585" s="28">
        <v>4437.78</v>
      </c>
      <c r="N2585" s="28">
        <v>4525.03</v>
      </c>
      <c r="O2585" s="28">
        <v>4433.8599999999997</v>
      </c>
      <c r="P2585" s="81">
        <v>4515.22</v>
      </c>
    </row>
    <row r="2586" spans="5:16" x14ac:dyDescent="0.25">
      <c r="E2586" s="78">
        <v>41549</v>
      </c>
      <c r="F2586">
        <v>116193.98</v>
      </c>
      <c r="G2586">
        <v>117453.23</v>
      </c>
      <c r="H2586">
        <v>115851.55</v>
      </c>
      <c r="I2586">
        <v>116757.33</v>
      </c>
      <c r="J2586" s="5"/>
      <c r="L2586" s="80">
        <v>41582</v>
      </c>
      <c r="M2586" s="28">
        <v>4437.78</v>
      </c>
      <c r="N2586" s="28">
        <v>4446.6000000000004</v>
      </c>
      <c r="O2586" s="28">
        <v>4414.25</v>
      </c>
      <c r="P2586" s="81">
        <v>4432.88</v>
      </c>
    </row>
    <row r="2587" spans="5:16" x14ac:dyDescent="0.25">
      <c r="E2587" s="78">
        <v>41548</v>
      </c>
      <c r="F2587">
        <v>114890.53</v>
      </c>
      <c r="G2587">
        <v>116878.83</v>
      </c>
      <c r="H2587">
        <v>114172.54</v>
      </c>
      <c r="I2587">
        <v>116713.14</v>
      </c>
      <c r="J2587" s="5"/>
      <c r="L2587" s="80">
        <v>41579</v>
      </c>
      <c r="M2587" s="28">
        <v>4427</v>
      </c>
      <c r="N2587" s="28">
        <v>4463.2700000000004</v>
      </c>
      <c r="O2587" s="28">
        <v>4415.24</v>
      </c>
      <c r="P2587" s="81">
        <v>4444.6400000000003</v>
      </c>
    </row>
    <row r="2588" spans="5:16" x14ac:dyDescent="0.25">
      <c r="E2588" s="78">
        <v>41547</v>
      </c>
      <c r="F2588">
        <v>116624.77</v>
      </c>
      <c r="G2588">
        <v>116867.79</v>
      </c>
      <c r="H2588">
        <v>114470.78</v>
      </c>
      <c r="I2588">
        <v>114691.71</v>
      </c>
      <c r="J2588" s="5"/>
      <c r="L2588" s="80">
        <v>41578</v>
      </c>
      <c r="M2588" s="28">
        <v>4323.09</v>
      </c>
      <c r="N2588" s="28">
        <v>4424.0600000000004</v>
      </c>
      <c r="O2588" s="28">
        <v>4315.25</v>
      </c>
      <c r="P2588" s="81">
        <v>4419.16</v>
      </c>
    </row>
    <row r="2589" spans="5:16" x14ac:dyDescent="0.25">
      <c r="E2589" s="78">
        <v>41544</v>
      </c>
      <c r="F2589">
        <v>117530.55</v>
      </c>
      <c r="G2589">
        <v>119132.24</v>
      </c>
      <c r="H2589">
        <v>117320.68</v>
      </c>
      <c r="I2589">
        <v>117718.34</v>
      </c>
      <c r="J2589" s="5"/>
      <c r="L2589" s="80">
        <v>41577</v>
      </c>
      <c r="M2589" s="28">
        <v>4318.09</v>
      </c>
      <c r="N2589" s="28">
        <v>4344.7700000000004</v>
      </c>
      <c r="O2589" s="28">
        <v>4313.1499999999996</v>
      </c>
      <c r="P2589" s="81">
        <v>4329.95</v>
      </c>
    </row>
    <row r="2590" spans="5:16" x14ac:dyDescent="0.25">
      <c r="E2590" s="78">
        <v>41543</v>
      </c>
      <c r="F2590">
        <v>119739.77</v>
      </c>
      <c r="G2590">
        <v>119761.87</v>
      </c>
      <c r="H2590">
        <v>117618.92</v>
      </c>
      <c r="I2590">
        <v>118635.16</v>
      </c>
      <c r="J2590" s="5"/>
      <c r="L2590" s="80">
        <v>41576</v>
      </c>
      <c r="M2590" s="28">
        <v>4323.03</v>
      </c>
      <c r="N2590" s="28">
        <v>4323.03</v>
      </c>
      <c r="O2590" s="28">
        <v>4302.28</v>
      </c>
      <c r="P2590" s="81">
        <v>4322.04</v>
      </c>
    </row>
    <row r="2591" spans="5:16" x14ac:dyDescent="0.25">
      <c r="E2591" s="78">
        <v>41542</v>
      </c>
      <c r="F2591">
        <v>119518.85</v>
      </c>
      <c r="G2591">
        <v>120082.2</v>
      </c>
      <c r="H2591">
        <v>118557.84</v>
      </c>
      <c r="I2591">
        <v>119629.31</v>
      </c>
      <c r="J2591" s="5"/>
      <c r="L2591" s="80">
        <v>41575</v>
      </c>
      <c r="M2591" s="28">
        <v>4321.0600000000004</v>
      </c>
      <c r="N2591" s="28">
        <v>4329.95</v>
      </c>
      <c r="O2591" s="28">
        <v>4310.1899999999996</v>
      </c>
      <c r="P2591" s="81">
        <v>4310.1899999999996</v>
      </c>
    </row>
    <row r="2592" spans="5:16" x14ac:dyDescent="0.25">
      <c r="E2592" s="78">
        <v>41541</v>
      </c>
      <c r="F2592">
        <v>119297.93</v>
      </c>
      <c r="G2592">
        <v>120281.03</v>
      </c>
      <c r="H2592">
        <v>118922.36</v>
      </c>
      <c r="I2592">
        <v>119916.51</v>
      </c>
      <c r="J2592" s="5"/>
      <c r="L2592" s="80">
        <v>41572</v>
      </c>
      <c r="M2592" s="28">
        <v>4338.84</v>
      </c>
      <c r="N2592" s="28">
        <v>4340.82</v>
      </c>
      <c r="O2592" s="28">
        <v>4315.13</v>
      </c>
      <c r="P2592" s="81">
        <v>4330.9399999999996</v>
      </c>
    </row>
    <row r="2593" spans="5:16" x14ac:dyDescent="0.25">
      <c r="E2593" s="78">
        <v>41540</v>
      </c>
      <c r="F2593">
        <v>118082.86</v>
      </c>
      <c r="G2593">
        <v>120336.26</v>
      </c>
      <c r="H2593">
        <v>118082.86</v>
      </c>
      <c r="I2593">
        <v>119916.51</v>
      </c>
      <c r="J2593" s="5"/>
      <c r="L2593" s="80">
        <v>41571</v>
      </c>
      <c r="M2593" s="28">
        <v>4343.78</v>
      </c>
      <c r="N2593" s="28">
        <v>4373.43</v>
      </c>
      <c r="O2593" s="28">
        <v>4340.82</v>
      </c>
      <c r="P2593" s="81">
        <v>4365.5200000000004</v>
      </c>
    </row>
    <row r="2594" spans="5:16" x14ac:dyDescent="0.25">
      <c r="E2594" s="78">
        <v>41537</v>
      </c>
      <c r="F2594">
        <v>120722.88</v>
      </c>
      <c r="G2594">
        <v>121032.17</v>
      </c>
      <c r="H2594">
        <v>118071.81</v>
      </c>
      <c r="I2594">
        <v>118469.47</v>
      </c>
      <c r="J2594" s="5"/>
      <c r="L2594" s="80">
        <v>41570</v>
      </c>
      <c r="M2594" s="28">
        <v>4329.95</v>
      </c>
      <c r="N2594" s="28">
        <v>4339.83</v>
      </c>
      <c r="O2594" s="28">
        <v>4314.1400000000003</v>
      </c>
      <c r="P2594" s="81">
        <v>4339.83</v>
      </c>
    </row>
    <row r="2595" spans="5:16" x14ac:dyDescent="0.25">
      <c r="E2595" s="78">
        <v>41536</v>
      </c>
      <c r="F2595">
        <v>121739.12</v>
      </c>
      <c r="G2595">
        <v>122114.69</v>
      </c>
      <c r="H2595">
        <v>120292.08</v>
      </c>
      <c r="I2595">
        <v>120954.85</v>
      </c>
      <c r="J2595" s="5"/>
      <c r="L2595" s="80">
        <v>41569</v>
      </c>
      <c r="M2595" s="28">
        <v>4330.9399999999996</v>
      </c>
      <c r="N2595" s="28">
        <v>4340.82</v>
      </c>
      <c r="O2595" s="28">
        <v>4291.41</v>
      </c>
      <c r="P2595" s="81">
        <v>4304.26</v>
      </c>
    </row>
    <row r="2596" spans="5:16" x14ac:dyDescent="0.25">
      <c r="E2596" s="78">
        <v>41535</v>
      </c>
      <c r="F2596">
        <v>118149.14</v>
      </c>
      <c r="G2596">
        <v>122004.23</v>
      </c>
      <c r="H2596">
        <v>117773.57</v>
      </c>
      <c r="I2596">
        <v>121971.09</v>
      </c>
      <c r="J2596" s="5"/>
      <c r="L2596" s="80">
        <v>41568</v>
      </c>
      <c r="M2596" s="28">
        <v>4302.28</v>
      </c>
      <c r="N2596" s="28">
        <v>4325.01</v>
      </c>
      <c r="O2596" s="28">
        <v>4292.3999999999996</v>
      </c>
      <c r="P2596" s="81">
        <v>4311.18</v>
      </c>
    </row>
    <row r="2597" spans="5:16" x14ac:dyDescent="0.25">
      <c r="E2597" s="78">
        <v>41534</v>
      </c>
      <c r="F2597">
        <v>116646.87</v>
      </c>
      <c r="G2597">
        <v>118480.52</v>
      </c>
      <c r="H2597">
        <v>116205.02</v>
      </c>
      <c r="I2597">
        <v>118480.52</v>
      </c>
      <c r="J2597" s="5"/>
      <c r="L2597" s="80">
        <v>41565</v>
      </c>
      <c r="M2597" s="28">
        <v>4262.76</v>
      </c>
      <c r="N2597" s="28">
        <v>4320.07</v>
      </c>
      <c r="O2597" s="28">
        <v>4256.83</v>
      </c>
      <c r="P2597" s="81">
        <v>4299.32</v>
      </c>
    </row>
    <row r="2598" spans="5:16" x14ac:dyDescent="0.25">
      <c r="E2598" s="78">
        <v>41533</v>
      </c>
      <c r="F2598">
        <v>118767.72</v>
      </c>
      <c r="G2598">
        <v>118767.72</v>
      </c>
      <c r="H2598">
        <v>116138.74</v>
      </c>
      <c r="I2598">
        <v>116845.7</v>
      </c>
      <c r="J2598" s="5"/>
      <c r="L2598" s="80">
        <v>41564</v>
      </c>
      <c r="M2598" s="28">
        <v>4293.3900000000003</v>
      </c>
      <c r="N2598" s="28">
        <v>4306.2299999999996</v>
      </c>
      <c r="O2598" s="28">
        <v>4265.72</v>
      </c>
      <c r="P2598" s="81">
        <v>4269.67</v>
      </c>
    </row>
    <row r="2599" spans="5:16" x14ac:dyDescent="0.25">
      <c r="E2599" s="78">
        <v>41530</v>
      </c>
      <c r="F2599">
        <v>115752.13</v>
      </c>
      <c r="G2599">
        <v>117409.05</v>
      </c>
      <c r="H2599">
        <v>115001</v>
      </c>
      <c r="I2599">
        <v>117409.05</v>
      </c>
      <c r="J2599" s="5"/>
      <c r="L2599" s="80">
        <v>41563</v>
      </c>
      <c r="M2599" s="28">
        <v>4304.26</v>
      </c>
      <c r="N2599" s="28">
        <v>4326.99</v>
      </c>
      <c r="O2599" s="28">
        <v>4274.6099999999997</v>
      </c>
      <c r="P2599" s="81">
        <v>4326.99</v>
      </c>
    </row>
    <row r="2600" spans="5:16" x14ac:dyDescent="0.25">
      <c r="E2600" s="78">
        <v>41529</v>
      </c>
      <c r="F2600">
        <v>116646.87</v>
      </c>
      <c r="G2600">
        <v>117044.53</v>
      </c>
      <c r="H2600">
        <v>114835.3</v>
      </c>
      <c r="I2600">
        <v>116072.47</v>
      </c>
      <c r="J2600" s="5"/>
      <c r="L2600" s="80">
        <v>41562</v>
      </c>
      <c r="M2600" s="28">
        <v>4331.93</v>
      </c>
      <c r="N2600" s="28">
        <v>4342.8</v>
      </c>
      <c r="O2600" s="28">
        <v>4318.09</v>
      </c>
      <c r="P2600" s="81">
        <v>4322.04</v>
      </c>
    </row>
    <row r="2601" spans="5:16" x14ac:dyDescent="0.25">
      <c r="E2601" s="78">
        <v>41528</v>
      </c>
      <c r="F2601">
        <v>116867.79</v>
      </c>
      <c r="G2601">
        <v>117850.89</v>
      </c>
      <c r="H2601">
        <v>115652.72</v>
      </c>
      <c r="I2601">
        <v>116735.23</v>
      </c>
      <c r="J2601" s="5"/>
      <c r="L2601" s="80">
        <v>41561</v>
      </c>
      <c r="M2601" s="28">
        <v>4315.13</v>
      </c>
      <c r="N2601" s="28">
        <v>4357.62</v>
      </c>
      <c r="O2601" s="28">
        <v>4298.33</v>
      </c>
      <c r="P2601" s="81">
        <v>4330.9399999999996</v>
      </c>
    </row>
    <row r="2602" spans="5:16" x14ac:dyDescent="0.25">
      <c r="E2602" s="78">
        <v>41527</v>
      </c>
      <c r="F2602">
        <v>118723.53</v>
      </c>
      <c r="G2602">
        <v>118900.27</v>
      </c>
      <c r="H2602">
        <v>116713.14</v>
      </c>
      <c r="I2602">
        <v>117552.65</v>
      </c>
      <c r="J2602" s="5"/>
      <c r="L2602" s="80">
        <v>41558</v>
      </c>
      <c r="M2602" s="28">
        <v>4318.09</v>
      </c>
      <c r="N2602" s="28">
        <v>4342.8</v>
      </c>
      <c r="O2602" s="28">
        <v>4314.1400000000003</v>
      </c>
      <c r="P2602" s="81">
        <v>4318.09</v>
      </c>
    </row>
    <row r="2603" spans="5:16" x14ac:dyDescent="0.25">
      <c r="E2603" s="78">
        <v>41526</v>
      </c>
      <c r="F2603">
        <v>116978.25</v>
      </c>
      <c r="G2603">
        <v>118347.97</v>
      </c>
      <c r="H2603">
        <v>115608.53</v>
      </c>
      <c r="I2603">
        <v>117641.02</v>
      </c>
      <c r="J2603" s="5"/>
      <c r="L2603" s="80">
        <v>41557</v>
      </c>
      <c r="M2603" s="28">
        <v>4364.53</v>
      </c>
      <c r="N2603" s="28">
        <v>4369.47</v>
      </c>
      <c r="O2603" s="28">
        <v>4307.22</v>
      </c>
      <c r="P2603" s="81">
        <v>4327.97</v>
      </c>
    </row>
    <row r="2604" spans="5:16" x14ac:dyDescent="0.25">
      <c r="E2604" s="78">
        <v>41523</v>
      </c>
      <c r="F2604">
        <v>114216.72</v>
      </c>
      <c r="G2604">
        <v>116978.25</v>
      </c>
      <c r="H2604">
        <v>113686.51</v>
      </c>
      <c r="I2604">
        <v>116205.02</v>
      </c>
      <c r="J2604" s="5"/>
      <c r="L2604" s="80">
        <v>41556</v>
      </c>
      <c r="M2604" s="28">
        <v>4383.3100000000004</v>
      </c>
      <c r="N2604" s="28">
        <v>4400.1099999999997</v>
      </c>
      <c r="O2604" s="28">
        <v>4371.45</v>
      </c>
      <c r="P2604" s="81">
        <v>4385.28</v>
      </c>
    </row>
    <row r="2605" spans="5:16" x14ac:dyDescent="0.25">
      <c r="E2605" s="78">
        <v>41522</v>
      </c>
      <c r="F2605">
        <v>113222.57</v>
      </c>
      <c r="G2605">
        <v>114327.18</v>
      </c>
      <c r="H2605">
        <v>111676.12</v>
      </c>
      <c r="I2605">
        <v>113995.8</v>
      </c>
      <c r="J2605" s="5"/>
      <c r="L2605" s="80">
        <v>41555</v>
      </c>
      <c r="M2605" s="28">
        <v>4368.49</v>
      </c>
      <c r="N2605" s="28">
        <v>4396.1499999999996</v>
      </c>
      <c r="O2605" s="28">
        <v>4363.55</v>
      </c>
      <c r="P2605" s="81">
        <v>4396.1499999999996</v>
      </c>
    </row>
    <row r="2606" spans="5:16" x14ac:dyDescent="0.25">
      <c r="E2606" s="78">
        <v>41521</v>
      </c>
      <c r="F2606">
        <v>112007.5</v>
      </c>
      <c r="G2606">
        <v>113023.74</v>
      </c>
      <c r="H2606">
        <v>111256.37</v>
      </c>
      <c r="I2606">
        <v>112968.51</v>
      </c>
      <c r="J2606" s="5"/>
      <c r="L2606" s="80">
        <v>41554</v>
      </c>
      <c r="M2606" s="28">
        <v>4407.0200000000004</v>
      </c>
      <c r="N2606" s="28">
        <v>4416.8999999999996</v>
      </c>
      <c r="O2606" s="28">
        <v>4376.3900000000003</v>
      </c>
      <c r="P2606" s="81">
        <v>4383.3100000000004</v>
      </c>
    </row>
    <row r="2607" spans="5:16" x14ac:dyDescent="0.25">
      <c r="E2607" s="78">
        <v>41520</v>
      </c>
      <c r="F2607">
        <v>111565.66</v>
      </c>
      <c r="G2607">
        <v>113067.93</v>
      </c>
      <c r="H2607">
        <v>111399.97</v>
      </c>
      <c r="I2607">
        <v>112548.76</v>
      </c>
      <c r="J2607" s="5"/>
      <c r="L2607" s="80">
        <v>41551</v>
      </c>
      <c r="M2607" s="28">
        <v>4381.33</v>
      </c>
      <c r="N2607" s="28">
        <v>4402.08</v>
      </c>
      <c r="O2607" s="28">
        <v>4373.43</v>
      </c>
      <c r="P2607" s="81">
        <v>4401.09</v>
      </c>
    </row>
    <row r="2608" spans="5:16" x14ac:dyDescent="0.25">
      <c r="E2608" s="78">
        <v>41519</v>
      </c>
      <c r="F2608">
        <v>112338.88</v>
      </c>
      <c r="G2608">
        <v>112979.56</v>
      </c>
      <c r="H2608">
        <v>111190.09</v>
      </c>
      <c r="I2608">
        <v>111841.81</v>
      </c>
      <c r="J2608" s="5"/>
      <c r="L2608" s="80">
        <v>41550</v>
      </c>
      <c r="M2608" s="28">
        <v>4371.45</v>
      </c>
      <c r="N2608" s="28">
        <v>4405.05</v>
      </c>
      <c r="O2608" s="28">
        <v>4367.5</v>
      </c>
      <c r="P2608" s="81">
        <v>4393.1899999999996</v>
      </c>
    </row>
    <row r="2609" spans="5:16" x14ac:dyDescent="0.25">
      <c r="E2609" s="78">
        <v>41516</v>
      </c>
      <c r="F2609">
        <v>109577.36</v>
      </c>
      <c r="G2609">
        <v>111024.4</v>
      </c>
      <c r="H2609">
        <v>107600.11</v>
      </c>
      <c r="I2609">
        <v>110792.43</v>
      </c>
      <c r="J2609" s="5"/>
      <c r="L2609" s="80">
        <v>41549</v>
      </c>
      <c r="M2609" s="28">
        <v>4426.79</v>
      </c>
      <c r="N2609" s="28">
        <v>4426.79</v>
      </c>
      <c r="O2609" s="28">
        <v>4360.58</v>
      </c>
      <c r="P2609" s="81">
        <v>4363.55</v>
      </c>
    </row>
    <row r="2610" spans="5:16" x14ac:dyDescent="0.25">
      <c r="E2610" s="78">
        <v>41515</v>
      </c>
      <c r="F2610">
        <v>109632.59</v>
      </c>
      <c r="G2610">
        <v>110505.23</v>
      </c>
      <c r="H2610">
        <v>108395.43</v>
      </c>
      <c r="I2610">
        <v>109102.38</v>
      </c>
      <c r="J2610" s="5"/>
      <c r="L2610" s="80">
        <v>41548</v>
      </c>
      <c r="M2610" s="28">
        <v>4409</v>
      </c>
      <c r="N2610" s="28">
        <v>4439.63</v>
      </c>
      <c r="O2610" s="28">
        <v>4373.43</v>
      </c>
      <c r="P2610" s="81">
        <v>4412.95</v>
      </c>
    </row>
    <row r="2611" spans="5:16" x14ac:dyDescent="0.25">
      <c r="E2611" s="78">
        <v>41514</v>
      </c>
      <c r="F2611">
        <v>109135.51</v>
      </c>
      <c r="G2611">
        <v>110582.55</v>
      </c>
      <c r="H2611">
        <v>107964.63</v>
      </c>
      <c r="I2611">
        <v>109245.98</v>
      </c>
      <c r="J2611" s="5"/>
      <c r="L2611" s="80">
        <v>41547</v>
      </c>
      <c r="M2611" s="28">
        <v>4507.8100000000004</v>
      </c>
      <c r="N2611" s="28">
        <v>4507.8100000000004</v>
      </c>
      <c r="O2611" s="28">
        <v>4401.09</v>
      </c>
      <c r="P2611" s="81">
        <v>4414.93</v>
      </c>
    </row>
    <row r="2612" spans="5:16" x14ac:dyDescent="0.25">
      <c r="E2612" s="78">
        <v>41513</v>
      </c>
      <c r="F2612">
        <v>110902.89</v>
      </c>
      <c r="G2612">
        <v>111322.64</v>
      </c>
      <c r="H2612">
        <v>108848.32000000001</v>
      </c>
      <c r="I2612">
        <v>109356.44</v>
      </c>
      <c r="J2612" s="5"/>
      <c r="L2612" s="80">
        <v>41544</v>
      </c>
      <c r="M2612" s="28">
        <v>4506.9799999999996</v>
      </c>
      <c r="N2612" s="28">
        <v>4512.96</v>
      </c>
      <c r="O2612" s="28">
        <v>4477.1099999999997</v>
      </c>
      <c r="P2612" s="81">
        <v>4486.07</v>
      </c>
    </row>
    <row r="2613" spans="5:16" x14ac:dyDescent="0.25">
      <c r="E2613" s="78">
        <v>41512</v>
      </c>
      <c r="F2613">
        <v>114106.26</v>
      </c>
      <c r="G2613">
        <v>114570.2</v>
      </c>
      <c r="H2613">
        <v>112184.24</v>
      </c>
      <c r="I2613">
        <v>112405.16</v>
      </c>
      <c r="J2613" s="5"/>
      <c r="L2613" s="80">
        <v>41543</v>
      </c>
      <c r="M2613" s="28">
        <v>4447.24</v>
      </c>
      <c r="N2613" s="28">
        <v>4482.09</v>
      </c>
      <c r="O2613" s="28">
        <v>4415.37</v>
      </c>
      <c r="P2613" s="81">
        <v>4478.1099999999997</v>
      </c>
    </row>
    <row r="2614" spans="5:16" x14ac:dyDescent="0.25">
      <c r="E2614" s="78">
        <v>41509</v>
      </c>
      <c r="F2614">
        <v>111786.58</v>
      </c>
      <c r="G2614">
        <v>114404.51</v>
      </c>
      <c r="H2614">
        <v>111565.66</v>
      </c>
      <c r="I2614">
        <v>114371.37</v>
      </c>
      <c r="J2614" s="5"/>
      <c r="L2614" s="80">
        <v>41542</v>
      </c>
      <c r="M2614" s="28">
        <v>4394.46</v>
      </c>
      <c r="N2614" s="28">
        <v>4455.2</v>
      </c>
      <c r="O2614" s="28">
        <v>4394.46</v>
      </c>
      <c r="P2614" s="81">
        <v>4450.22</v>
      </c>
    </row>
    <row r="2615" spans="5:16" x14ac:dyDescent="0.25">
      <c r="E2615" s="78">
        <v>41508</v>
      </c>
      <c r="F2615">
        <v>111123.81</v>
      </c>
      <c r="G2615">
        <v>112670.27</v>
      </c>
      <c r="H2615">
        <v>110847.66</v>
      </c>
      <c r="I2615">
        <v>112559.81</v>
      </c>
      <c r="J2615" s="5"/>
      <c r="L2615" s="80">
        <v>41541</v>
      </c>
      <c r="M2615" s="28">
        <v>4399.4399999999996</v>
      </c>
      <c r="N2615" s="28">
        <v>4412.38</v>
      </c>
      <c r="O2615" s="28">
        <v>4365.58</v>
      </c>
      <c r="P2615" s="81">
        <v>4390.4799999999996</v>
      </c>
    </row>
    <row r="2616" spans="5:16" x14ac:dyDescent="0.25">
      <c r="E2616" s="78">
        <v>41507</v>
      </c>
      <c r="F2616">
        <v>110847.66</v>
      </c>
      <c r="G2616">
        <v>112040.64</v>
      </c>
      <c r="H2616">
        <v>109245.98</v>
      </c>
      <c r="I2616">
        <v>109864.56</v>
      </c>
      <c r="J2616" s="5"/>
      <c r="L2616" s="80">
        <v>41540</v>
      </c>
      <c r="M2616" s="28">
        <v>4417.3599999999997</v>
      </c>
      <c r="N2616" s="28">
        <v>4418.3599999999997</v>
      </c>
      <c r="O2616" s="28">
        <v>4380.5200000000004</v>
      </c>
      <c r="P2616" s="81">
        <v>4385.5</v>
      </c>
    </row>
    <row r="2617" spans="5:16" x14ac:dyDescent="0.25">
      <c r="E2617" s="78">
        <v>41506</v>
      </c>
      <c r="F2617">
        <v>112360.98</v>
      </c>
      <c r="G2617">
        <v>112615.03999999999</v>
      </c>
      <c r="H2617">
        <v>110472.09</v>
      </c>
      <c r="I2617">
        <v>111234.27</v>
      </c>
      <c r="J2617" s="5"/>
      <c r="L2617" s="80">
        <v>41537</v>
      </c>
      <c r="M2617" s="28">
        <v>4408.3999999999996</v>
      </c>
      <c r="N2617" s="28">
        <v>4433.3</v>
      </c>
      <c r="O2617" s="28">
        <v>4374.54</v>
      </c>
      <c r="P2617" s="81">
        <v>4411.3900000000003</v>
      </c>
    </row>
    <row r="2618" spans="5:16" x14ac:dyDescent="0.25">
      <c r="E2618" s="78">
        <v>41505</v>
      </c>
      <c r="F2618">
        <v>112438.3</v>
      </c>
      <c r="G2618">
        <v>114183.58</v>
      </c>
      <c r="H2618">
        <v>111609.84</v>
      </c>
      <c r="I2618">
        <v>112891.19</v>
      </c>
      <c r="J2618" s="5"/>
      <c r="L2618" s="80">
        <v>41536</v>
      </c>
      <c r="M2618" s="28">
        <v>4356.62</v>
      </c>
      <c r="N2618" s="28">
        <v>4423.34</v>
      </c>
      <c r="O2618" s="28">
        <v>4355.62</v>
      </c>
      <c r="P2618" s="81">
        <v>4395.46</v>
      </c>
    </row>
    <row r="2619" spans="5:16" x14ac:dyDescent="0.25">
      <c r="E2619" s="78">
        <v>41502</v>
      </c>
      <c r="F2619">
        <v>111024.4</v>
      </c>
      <c r="G2619">
        <v>113333.03</v>
      </c>
      <c r="H2619">
        <v>110770.34</v>
      </c>
      <c r="I2619">
        <v>112990.6</v>
      </c>
      <c r="J2619" s="5"/>
      <c r="L2619" s="80">
        <v>41535</v>
      </c>
      <c r="M2619" s="28">
        <v>4508.9799999999996</v>
      </c>
      <c r="N2619" s="28">
        <v>4510.97</v>
      </c>
      <c r="O2619" s="28">
        <v>4362.59</v>
      </c>
      <c r="P2619" s="81">
        <v>4366.58</v>
      </c>
    </row>
    <row r="2620" spans="5:16" x14ac:dyDescent="0.25">
      <c r="E2620" s="78">
        <v>41501</v>
      </c>
      <c r="F2620">
        <v>109356.44</v>
      </c>
      <c r="G2620">
        <v>112791.78</v>
      </c>
      <c r="H2620">
        <v>108251.83</v>
      </c>
      <c r="I2620">
        <v>111344.74</v>
      </c>
      <c r="J2620" s="5"/>
      <c r="L2620" s="80">
        <v>41534</v>
      </c>
      <c r="M2620" s="28">
        <v>4559.76</v>
      </c>
      <c r="N2620" s="28">
        <v>4565.74</v>
      </c>
      <c r="O2620" s="28">
        <v>4501.01</v>
      </c>
      <c r="P2620" s="81">
        <v>4506.9799999999996</v>
      </c>
    </row>
    <row r="2621" spans="5:16" x14ac:dyDescent="0.25">
      <c r="E2621" s="78">
        <v>41500</v>
      </c>
      <c r="F2621">
        <v>110858.71</v>
      </c>
      <c r="G2621">
        <v>112195.29</v>
      </c>
      <c r="H2621">
        <v>110019.2</v>
      </c>
      <c r="I2621">
        <v>110350.59</v>
      </c>
      <c r="J2621" s="5"/>
      <c r="L2621" s="80">
        <v>41533</v>
      </c>
      <c r="M2621" s="28">
        <v>4502.01</v>
      </c>
      <c r="N2621" s="28">
        <v>4566.7299999999996</v>
      </c>
      <c r="O2621" s="28">
        <v>4493.04</v>
      </c>
      <c r="P2621" s="81">
        <v>4564.74</v>
      </c>
    </row>
    <row r="2622" spans="5:16" x14ac:dyDescent="0.25">
      <c r="E2622" s="78">
        <v>41499</v>
      </c>
      <c r="F2622">
        <v>110353.54</v>
      </c>
      <c r="G2622">
        <v>111018.78</v>
      </c>
      <c r="H2622">
        <v>109055.77</v>
      </c>
      <c r="I2622">
        <v>110582.55</v>
      </c>
      <c r="J2622" s="5"/>
      <c r="L2622" s="80">
        <v>41530</v>
      </c>
      <c r="M2622" s="28">
        <v>4560.76</v>
      </c>
      <c r="N2622" s="28">
        <v>4570.72</v>
      </c>
      <c r="O2622" s="28">
        <v>4536.8599999999997</v>
      </c>
      <c r="P2622" s="81">
        <v>4558.7700000000004</v>
      </c>
    </row>
    <row r="2623" spans="5:16" x14ac:dyDescent="0.25">
      <c r="E2623" s="78">
        <v>41498</v>
      </c>
      <c r="F2623">
        <v>108946.72</v>
      </c>
      <c r="G2623">
        <v>112174.77</v>
      </c>
      <c r="H2623">
        <v>108455.97</v>
      </c>
      <c r="I2623">
        <v>110331.73</v>
      </c>
      <c r="J2623" s="5"/>
      <c r="L2623" s="80">
        <v>41529</v>
      </c>
      <c r="M2623" s="28">
        <v>4562.75</v>
      </c>
      <c r="N2623" s="28">
        <v>4576.6899999999996</v>
      </c>
      <c r="O2623" s="28">
        <v>4536.8599999999997</v>
      </c>
      <c r="P2623" s="81">
        <v>4548.8100000000004</v>
      </c>
    </row>
    <row r="2624" spans="5:16" x14ac:dyDescent="0.25">
      <c r="E2624" s="78">
        <v>41495</v>
      </c>
      <c r="F2624">
        <v>107310.88</v>
      </c>
      <c r="G2624">
        <v>109262.98</v>
      </c>
      <c r="H2624">
        <v>106438.43</v>
      </c>
      <c r="I2624">
        <v>109110.3</v>
      </c>
      <c r="J2624" s="5"/>
      <c r="L2624" s="80">
        <v>41528</v>
      </c>
      <c r="M2624" s="28">
        <v>4566.7299999999996</v>
      </c>
      <c r="N2624" s="28">
        <v>4613.54</v>
      </c>
      <c r="O2624" s="28">
        <v>4530.88</v>
      </c>
      <c r="P2624" s="81">
        <v>4553.79</v>
      </c>
    </row>
    <row r="2625" spans="5:16" x14ac:dyDescent="0.25">
      <c r="E2625" s="78">
        <v>41494</v>
      </c>
      <c r="F2625">
        <v>103602.98</v>
      </c>
      <c r="G2625">
        <v>107561.71</v>
      </c>
      <c r="H2625">
        <v>103428.5</v>
      </c>
      <c r="I2625">
        <v>106972.81</v>
      </c>
      <c r="J2625" s="5"/>
      <c r="L2625" s="80">
        <v>41527</v>
      </c>
      <c r="M2625" s="28">
        <v>4541.84</v>
      </c>
      <c r="N2625" s="28">
        <v>4589.6400000000003</v>
      </c>
      <c r="O2625" s="28">
        <v>4524.91</v>
      </c>
      <c r="P2625" s="81">
        <v>4568.72</v>
      </c>
    </row>
    <row r="2626" spans="5:16" x14ac:dyDescent="0.25">
      <c r="E2626" s="78">
        <v>41493</v>
      </c>
      <c r="F2626">
        <v>102501.52</v>
      </c>
      <c r="G2626">
        <v>103810.19</v>
      </c>
      <c r="H2626">
        <v>102327.03</v>
      </c>
      <c r="I2626">
        <v>103308.53</v>
      </c>
      <c r="J2626" s="5"/>
      <c r="L2626" s="80">
        <v>41526</v>
      </c>
      <c r="M2626" s="28">
        <v>4605.57</v>
      </c>
      <c r="N2626" s="28">
        <v>4617.5200000000004</v>
      </c>
      <c r="O2626" s="28">
        <v>4549.8</v>
      </c>
      <c r="P2626" s="81">
        <v>4556.7700000000004</v>
      </c>
    </row>
    <row r="2627" spans="5:16" x14ac:dyDescent="0.25">
      <c r="E2627" s="78">
        <v>41492</v>
      </c>
      <c r="F2627">
        <v>105075.24</v>
      </c>
      <c r="G2627">
        <v>105664.14</v>
      </c>
      <c r="H2627">
        <v>102577.86</v>
      </c>
      <c r="I2627">
        <v>102828.69</v>
      </c>
      <c r="J2627" s="5"/>
      <c r="L2627" s="80">
        <v>41523</v>
      </c>
      <c r="M2627" s="28">
        <v>4635.4399999999996</v>
      </c>
      <c r="N2627" s="28">
        <v>4640.42</v>
      </c>
      <c r="O2627" s="28">
        <v>4566.7299999999996</v>
      </c>
      <c r="P2627" s="81">
        <v>4615.53</v>
      </c>
    </row>
    <row r="2628" spans="5:16" x14ac:dyDescent="0.25">
      <c r="E2628" s="78">
        <v>41491</v>
      </c>
      <c r="F2628">
        <v>105009.8</v>
      </c>
      <c r="G2628">
        <v>106111.27</v>
      </c>
      <c r="H2628">
        <v>104780.79</v>
      </c>
      <c r="I2628">
        <v>105511.46</v>
      </c>
      <c r="J2628" s="5"/>
      <c r="L2628" s="80">
        <v>41522</v>
      </c>
      <c r="M2628" s="28">
        <v>4747.97</v>
      </c>
      <c r="N2628" s="28">
        <v>4753.9399999999996</v>
      </c>
      <c r="O2628" s="28">
        <v>4636.4399999999996</v>
      </c>
      <c r="P2628" s="81">
        <v>4656.3500000000004</v>
      </c>
    </row>
    <row r="2629" spans="5:16" x14ac:dyDescent="0.25">
      <c r="E2629" s="78">
        <v>41488</v>
      </c>
      <c r="F2629">
        <v>107201.83</v>
      </c>
      <c r="G2629">
        <v>107910.69</v>
      </c>
      <c r="H2629">
        <v>105238.82</v>
      </c>
      <c r="I2629">
        <v>105467.84</v>
      </c>
      <c r="J2629" s="5"/>
      <c r="L2629" s="80">
        <v>41521</v>
      </c>
      <c r="M2629" s="28">
        <v>4702.16</v>
      </c>
      <c r="N2629" s="28">
        <v>4737.01</v>
      </c>
      <c r="O2629" s="28">
        <v>4691.21</v>
      </c>
      <c r="P2629" s="81">
        <v>4727.0600000000004</v>
      </c>
    </row>
    <row r="2630" spans="5:16" x14ac:dyDescent="0.25">
      <c r="E2630" s="78">
        <v>41487</v>
      </c>
      <c r="F2630">
        <v>106329.38</v>
      </c>
      <c r="G2630">
        <v>107387.22</v>
      </c>
      <c r="H2630">
        <v>105784.1</v>
      </c>
      <c r="I2630">
        <v>107201.83</v>
      </c>
      <c r="J2630" s="5"/>
      <c r="L2630" s="80">
        <v>41520</v>
      </c>
      <c r="M2630" s="28">
        <v>4794.7700000000004</v>
      </c>
      <c r="N2630" s="28">
        <v>4816.68</v>
      </c>
      <c r="O2630" s="28">
        <v>4715.1099999999997</v>
      </c>
      <c r="P2630" s="81">
        <v>4726.0600000000004</v>
      </c>
    </row>
    <row r="2631" spans="5:16" x14ac:dyDescent="0.25">
      <c r="E2631" s="78">
        <v>41486</v>
      </c>
      <c r="F2631">
        <v>105598.71</v>
      </c>
      <c r="G2631">
        <v>106416.62</v>
      </c>
      <c r="H2631">
        <v>104497.24</v>
      </c>
      <c r="I2631">
        <v>104987.99</v>
      </c>
      <c r="J2631" s="5"/>
      <c r="L2631" s="80">
        <v>41519</v>
      </c>
      <c r="M2631" s="28">
        <v>4752.95</v>
      </c>
      <c r="N2631" s="28">
        <v>4769.88</v>
      </c>
      <c r="O2631" s="28">
        <v>4720.09</v>
      </c>
      <c r="P2631" s="81">
        <v>4764.8999999999996</v>
      </c>
    </row>
    <row r="2632" spans="5:16" x14ac:dyDescent="0.25">
      <c r="E2632" s="78">
        <v>41485</v>
      </c>
      <c r="F2632">
        <v>107376.31</v>
      </c>
      <c r="G2632">
        <v>108161.52</v>
      </c>
      <c r="H2632">
        <v>105533.27</v>
      </c>
      <c r="I2632">
        <v>105849.53</v>
      </c>
      <c r="J2632" s="5"/>
      <c r="L2632" s="80">
        <v>41516</v>
      </c>
      <c r="M2632" s="28">
        <v>4705.1499999999996</v>
      </c>
      <c r="N2632" s="28">
        <v>4803.7299999999996</v>
      </c>
      <c r="O2632" s="28">
        <v>4700.17</v>
      </c>
      <c r="P2632" s="81">
        <v>4781.83</v>
      </c>
    </row>
    <row r="2633" spans="5:16" x14ac:dyDescent="0.25">
      <c r="E2633" s="78">
        <v>41484</v>
      </c>
      <c r="F2633">
        <v>107528.99</v>
      </c>
      <c r="G2633">
        <v>107714.39</v>
      </c>
      <c r="H2633">
        <v>106700.17</v>
      </c>
      <c r="I2633">
        <v>107256.35</v>
      </c>
      <c r="J2633" s="5"/>
      <c r="L2633" s="80">
        <v>41515</v>
      </c>
      <c r="M2633" s="28">
        <v>4692.91</v>
      </c>
      <c r="N2633" s="28">
        <v>4779.1499999999996</v>
      </c>
      <c r="O2633" s="28">
        <v>4686.8999999999996</v>
      </c>
      <c r="P2633" s="81">
        <v>4734.03</v>
      </c>
    </row>
    <row r="2634" spans="5:16" x14ac:dyDescent="0.25">
      <c r="E2634" s="78">
        <v>41481</v>
      </c>
      <c r="F2634">
        <v>106951</v>
      </c>
      <c r="G2634">
        <v>107932.5</v>
      </c>
      <c r="H2634">
        <v>105860.44</v>
      </c>
      <c r="I2634">
        <v>107714.39</v>
      </c>
      <c r="J2634" s="5"/>
      <c r="L2634" s="80">
        <v>41514</v>
      </c>
      <c r="M2634" s="28">
        <v>4787.17</v>
      </c>
      <c r="N2634" s="28">
        <v>4801.21</v>
      </c>
      <c r="O2634" s="28">
        <v>4663.83</v>
      </c>
      <c r="P2634" s="81">
        <v>4709.96</v>
      </c>
    </row>
    <row r="2635" spans="5:16" x14ac:dyDescent="0.25">
      <c r="E2635" s="78">
        <v>41480</v>
      </c>
      <c r="F2635">
        <v>105020.71</v>
      </c>
      <c r="G2635">
        <v>107409.03</v>
      </c>
      <c r="H2635">
        <v>104366.38</v>
      </c>
      <c r="I2635">
        <v>107136.39</v>
      </c>
      <c r="J2635" s="5"/>
      <c r="L2635" s="80">
        <v>41513</v>
      </c>
      <c r="M2635" s="28">
        <v>4841.32</v>
      </c>
      <c r="N2635" s="28">
        <v>4857.37</v>
      </c>
      <c r="O2635" s="28">
        <v>4742.05</v>
      </c>
      <c r="P2635" s="81">
        <v>4763.1099999999997</v>
      </c>
    </row>
    <row r="2636" spans="5:16" x14ac:dyDescent="0.25">
      <c r="E2636" s="78">
        <v>41479</v>
      </c>
      <c r="F2636">
        <v>106623.83</v>
      </c>
      <c r="G2636">
        <v>107016.43</v>
      </c>
      <c r="H2636">
        <v>104573.58</v>
      </c>
      <c r="I2636">
        <v>105609.61</v>
      </c>
      <c r="J2636" s="5"/>
      <c r="L2636" s="80">
        <v>41512</v>
      </c>
      <c r="M2636" s="28">
        <v>4735.03</v>
      </c>
      <c r="N2636" s="28">
        <v>4813.24</v>
      </c>
      <c r="O2636" s="28">
        <v>4718.99</v>
      </c>
      <c r="P2636" s="81">
        <v>4780.1499999999996</v>
      </c>
    </row>
    <row r="2637" spans="5:16" x14ac:dyDescent="0.25">
      <c r="E2637" s="78">
        <v>41478</v>
      </c>
      <c r="F2637">
        <v>106656.55</v>
      </c>
      <c r="G2637">
        <v>107616.24</v>
      </c>
      <c r="H2637">
        <v>106078.55</v>
      </c>
      <c r="I2637">
        <v>106623.83</v>
      </c>
      <c r="J2637" s="5"/>
      <c r="L2637" s="80">
        <v>41509</v>
      </c>
      <c r="M2637" s="28">
        <v>4826.28</v>
      </c>
      <c r="N2637" s="28">
        <v>4838.3100000000004</v>
      </c>
      <c r="O2637" s="28">
        <v>4715.9799999999996</v>
      </c>
      <c r="P2637" s="81">
        <v>4718.99</v>
      </c>
    </row>
    <row r="2638" spans="5:16" x14ac:dyDescent="0.25">
      <c r="E2638" s="78">
        <v>41477</v>
      </c>
      <c r="F2638">
        <v>103581.17</v>
      </c>
      <c r="G2638">
        <v>106700.17</v>
      </c>
      <c r="H2638">
        <v>103155.86</v>
      </c>
      <c r="I2638">
        <v>106231.23</v>
      </c>
      <c r="J2638" s="5"/>
      <c r="L2638" s="80">
        <v>41508</v>
      </c>
      <c r="M2638" s="28">
        <v>4917.53</v>
      </c>
      <c r="N2638" s="28">
        <v>4934.58</v>
      </c>
      <c r="O2638" s="28">
        <v>4864.3900000000003</v>
      </c>
      <c r="P2638" s="81">
        <v>4897.4799999999996</v>
      </c>
    </row>
    <row r="2639" spans="5:16" x14ac:dyDescent="0.25">
      <c r="E2639" s="78">
        <v>41474</v>
      </c>
      <c r="F2639">
        <v>103373.97</v>
      </c>
      <c r="G2639">
        <v>103810.19</v>
      </c>
      <c r="H2639">
        <v>102425.18</v>
      </c>
      <c r="I2639">
        <v>103602.98</v>
      </c>
      <c r="J2639" s="5"/>
      <c r="L2639" s="80">
        <v>41507</v>
      </c>
      <c r="M2639" s="28">
        <v>4841.32</v>
      </c>
      <c r="N2639" s="28">
        <v>4937.59</v>
      </c>
      <c r="O2639" s="28">
        <v>4828.29</v>
      </c>
      <c r="P2639" s="81">
        <v>4931.57</v>
      </c>
    </row>
    <row r="2640" spans="5:16" x14ac:dyDescent="0.25">
      <c r="E2640" s="78">
        <v>41473</v>
      </c>
      <c r="F2640">
        <v>103112.23</v>
      </c>
      <c r="G2640">
        <v>104769.88</v>
      </c>
      <c r="H2640">
        <v>102207.07</v>
      </c>
      <c r="I2640">
        <v>103581.17</v>
      </c>
      <c r="J2640" s="5"/>
      <c r="L2640" s="80">
        <v>41506</v>
      </c>
      <c r="M2640" s="28">
        <v>4829.29</v>
      </c>
      <c r="N2640" s="28">
        <v>4847.34</v>
      </c>
      <c r="O2640" s="28">
        <v>4796.2</v>
      </c>
      <c r="P2640" s="81">
        <v>4815.25</v>
      </c>
    </row>
    <row r="2641" spans="5:16" x14ac:dyDescent="0.25">
      <c r="E2641" s="78">
        <v>41472</v>
      </c>
      <c r="F2641">
        <v>101988.96</v>
      </c>
      <c r="G2641">
        <v>103897.44</v>
      </c>
      <c r="H2641">
        <v>101334.62</v>
      </c>
      <c r="I2641">
        <v>103384.87</v>
      </c>
      <c r="J2641" s="5"/>
      <c r="L2641" s="80">
        <v>41505</v>
      </c>
      <c r="M2641" s="28">
        <v>4837.3100000000004</v>
      </c>
      <c r="N2641" s="28">
        <v>4884.4399999999996</v>
      </c>
      <c r="O2641" s="28">
        <v>4797.2</v>
      </c>
      <c r="P2641" s="81">
        <v>4855.3599999999997</v>
      </c>
    </row>
    <row r="2642" spans="5:16" x14ac:dyDescent="0.25">
      <c r="E2642" s="78">
        <v>41471</v>
      </c>
      <c r="F2642">
        <v>102076.2</v>
      </c>
      <c r="G2642">
        <v>103057.71</v>
      </c>
      <c r="H2642">
        <v>100636.67</v>
      </c>
      <c r="I2642">
        <v>102207.07</v>
      </c>
      <c r="J2642" s="5"/>
      <c r="L2642" s="80">
        <v>41502</v>
      </c>
      <c r="M2642" s="28">
        <v>4727.01</v>
      </c>
      <c r="N2642" s="28">
        <v>4826.28</v>
      </c>
      <c r="O2642" s="28">
        <v>4718.99</v>
      </c>
      <c r="P2642" s="81">
        <v>4816.25</v>
      </c>
    </row>
    <row r="2643" spans="5:16" x14ac:dyDescent="0.25">
      <c r="E2643" s="78">
        <v>41470</v>
      </c>
      <c r="F2643">
        <v>98248.35</v>
      </c>
      <c r="G2643">
        <v>101967.15</v>
      </c>
      <c r="H2643">
        <v>98248.35</v>
      </c>
      <c r="I2643">
        <v>101694.51</v>
      </c>
      <c r="J2643" s="5"/>
      <c r="L2643" s="80">
        <v>41501</v>
      </c>
      <c r="M2643" s="28">
        <v>4663.83</v>
      </c>
      <c r="N2643" s="28">
        <v>4733.0200000000004</v>
      </c>
      <c r="O2643" s="28">
        <v>4657.82</v>
      </c>
      <c r="P2643" s="81">
        <v>4712.97</v>
      </c>
    </row>
    <row r="2644" spans="5:16" x14ac:dyDescent="0.25">
      <c r="E2644" s="78">
        <v>41467</v>
      </c>
      <c r="F2644">
        <v>101378.25</v>
      </c>
      <c r="G2644">
        <v>101378.25</v>
      </c>
      <c r="H2644">
        <v>98248.35</v>
      </c>
      <c r="I2644">
        <v>98520.99</v>
      </c>
      <c r="J2644" s="5"/>
      <c r="L2644" s="80">
        <v>41500</v>
      </c>
      <c r="M2644" s="28">
        <v>4654.8100000000004</v>
      </c>
      <c r="N2644" s="28">
        <v>4686.8999999999996</v>
      </c>
      <c r="O2644" s="28">
        <v>4640.7700000000004</v>
      </c>
      <c r="P2644" s="81">
        <v>4679.88</v>
      </c>
    </row>
    <row r="2645" spans="5:16" x14ac:dyDescent="0.25">
      <c r="E2645" s="78">
        <v>41466</v>
      </c>
      <c r="F2645">
        <v>102185.26</v>
      </c>
      <c r="G2645">
        <v>102185.26</v>
      </c>
      <c r="H2645">
        <v>99633.35</v>
      </c>
      <c r="I2645">
        <v>101858.09</v>
      </c>
      <c r="J2645" s="5"/>
      <c r="L2645" s="80">
        <v>41499</v>
      </c>
      <c r="M2645" s="28">
        <v>4620.71</v>
      </c>
      <c r="N2645" s="28">
        <v>4664.84</v>
      </c>
      <c r="O2645" s="28">
        <v>4612.6899999999996</v>
      </c>
      <c r="P2645" s="81">
        <v>4660.83</v>
      </c>
    </row>
    <row r="2646" spans="5:16" x14ac:dyDescent="0.25">
      <c r="E2646" s="78">
        <v>41465</v>
      </c>
      <c r="F2646">
        <v>97855.75</v>
      </c>
      <c r="G2646">
        <v>99796.94</v>
      </c>
      <c r="H2646">
        <v>97823.03</v>
      </c>
      <c r="I2646">
        <v>99633.35</v>
      </c>
      <c r="J2646" s="5"/>
      <c r="L2646" s="80">
        <v>41498</v>
      </c>
      <c r="M2646" s="28">
        <v>4587.62</v>
      </c>
      <c r="N2646" s="28">
        <v>4612.6899999999996</v>
      </c>
      <c r="O2646" s="28">
        <v>4560.55</v>
      </c>
      <c r="P2646" s="81">
        <v>4607.68</v>
      </c>
    </row>
    <row r="2647" spans="5:16" x14ac:dyDescent="0.25">
      <c r="E2647" s="78">
        <v>41463</v>
      </c>
      <c r="F2647">
        <v>98368.31</v>
      </c>
      <c r="G2647">
        <v>99382.53</v>
      </c>
      <c r="H2647">
        <v>96906.96</v>
      </c>
      <c r="I2647">
        <v>97713.97</v>
      </c>
      <c r="J2647" s="5"/>
      <c r="L2647" s="80">
        <v>41495</v>
      </c>
      <c r="M2647" s="28">
        <v>4589.63</v>
      </c>
      <c r="N2647" s="28">
        <v>4600.66</v>
      </c>
      <c r="O2647" s="28">
        <v>4565.5600000000004</v>
      </c>
      <c r="P2647" s="81">
        <v>4578.6000000000004</v>
      </c>
    </row>
    <row r="2648" spans="5:16" x14ac:dyDescent="0.25">
      <c r="E2648" s="78">
        <v>41460</v>
      </c>
      <c r="F2648">
        <v>99240.75</v>
      </c>
      <c r="G2648">
        <v>99655.17</v>
      </c>
      <c r="H2648">
        <v>95194.78</v>
      </c>
      <c r="I2648">
        <v>98466.46</v>
      </c>
      <c r="J2648" s="5"/>
      <c r="L2648" s="80">
        <v>41494</v>
      </c>
      <c r="M2648" s="28">
        <v>4645.78</v>
      </c>
      <c r="N2648" s="28">
        <v>4650.8</v>
      </c>
      <c r="O2648" s="28">
        <v>4586.62</v>
      </c>
      <c r="P2648" s="81">
        <v>4603.67</v>
      </c>
    </row>
    <row r="2649" spans="5:16" x14ac:dyDescent="0.25">
      <c r="E2649" s="78">
        <v>41459</v>
      </c>
      <c r="F2649">
        <v>98401.02</v>
      </c>
      <c r="G2649">
        <v>100091.39</v>
      </c>
      <c r="H2649">
        <v>98401.02</v>
      </c>
      <c r="I2649">
        <v>99502.49</v>
      </c>
      <c r="J2649" s="5"/>
      <c r="L2649" s="80">
        <v>41493</v>
      </c>
      <c r="M2649" s="28">
        <v>4652.8</v>
      </c>
      <c r="N2649" s="28">
        <v>4670.8500000000004</v>
      </c>
      <c r="O2649" s="28">
        <v>4625.7299999999996</v>
      </c>
      <c r="P2649" s="81">
        <v>4664.84</v>
      </c>
    </row>
    <row r="2650" spans="5:16" x14ac:dyDescent="0.25">
      <c r="E2650" s="78">
        <v>41458</v>
      </c>
      <c r="F2650">
        <v>96623.42</v>
      </c>
      <c r="G2650">
        <v>99393.43</v>
      </c>
      <c r="H2650">
        <v>96089.04</v>
      </c>
      <c r="I2650">
        <v>97681.26</v>
      </c>
      <c r="J2650" s="5"/>
      <c r="L2650" s="80">
        <v>41492</v>
      </c>
      <c r="M2650" s="28">
        <v>4655.8100000000004</v>
      </c>
      <c r="N2650" s="28">
        <v>4655.8100000000004</v>
      </c>
      <c r="O2650" s="28">
        <v>4614.7</v>
      </c>
      <c r="P2650" s="81">
        <v>4639.7700000000004</v>
      </c>
    </row>
    <row r="2651" spans="5:16" x14ac:dyDescent="0.25">
      <c r="E2651" s="78">
        <v>41457</v>
      </c>
      <c r="F2651">
        <v>102839.59</v>
      </c>
      <c r="G2651">
        <v>102839.59</v>
      </c>
      <c r="H2651">
        <v>97059.64</v>
      </c>
      <c r="I2651">
        <v>97059.64</v>
      </c>
      <c r="J2651" s="5"/>
      <c r="L2651" s="80">
        <v>41491</v>
      </c>
      <c r="M2651" s="28">
        <v>4616.7</v>
      </c>
      <c r="N2651" s="28">
        <v>4654.8100000000004</v>
      </c>
      <c r="O2651" s="28">
        <v>4613.7</v>
      </c>
      <c r="P2651" s="81">
        <v>4652.8</v>
      </c>
    </row>
    <row r="2652" spans="5:16" x14ac:dyDescent="0.25">
      <c r="E2652" s="78">
        <v>41456</v>
      </c>
      <c r="F2652">
        <v>103384.87</v>
      </c>
      <c r="G2652">
        <v>103602.98</v>
      </c>
      <c r="H2652">
        <v>101334.62</v>
      </c>
      <c r="I2652">
        <v>103057.71</v>
      </c>
      <c r="J2652" s="5"/>
      <c r="L2652" s="80">
        <v>41488</v>
      </c>
      <c r="M2652" s="28">
        <v>4658.82</v>
      </c>
      <c r="N2652" s="28">
        <v>4667.84</v>
      </c>
      <c r="O2652" s="28">
        <v>4595.6499999999996</v>
      </c>
      <c r="P2652" s="81">
        <v>4620.71</v>
      </c>
    </row>
    <row r="2653" spans="5:16" x14ac:dyDescent="0.25">
      <c r="E2653" s="78">
        <v>41453</v>
      </c>
      <c r="F2653">
        <v>103908.34</v>
      </c>
      <c r="G2653">
        <v>104039.21</v>
      </c>
      <c r="H2653">
        <v>102294.32</v>
      </c>
      <c r="I2653">
        <v>102665.1</v>
      </c>
      <c r="J2653" s="5"/>
      <c r="L2653" s="80">
        <v>41487</v>
      </c>
      <c r="M2653" s="28">
        <v>4594.6400000000003</v>
      </c>
      <c r="N2653" s="28">
        <v>4654.8100000000004</v>
      </c>
      <c r="O2653" s="28">
        <v>4581.6099999999997</v>
      </c>
      <c r="P2653" s="81">
        <v>4650.8</v>
      </c>
    </row>
    <row r="2654" spans="5:16" x14ac:dyDescent="0.25">
      <c r="E2654" s="78">
        <v>41452</v>
      </c>
      <c r="F2654">
        <v>103581.17</v>
      </c>
      <c r="G2654">
        <v>104824.41</v>
      </c>
      <c r="H2654">
        <v>103035.89</v>
      </c>
      <c r="I2654">
        <v>104039.21</v>
      </c>
      <c r="J2654" s="5"/>
      <c r="L2654" s="80">
        <v>41486</v>
      </c>
      <c r="M2654" s="28">
        <v>4622.72</v>
      </c>
      <c r="N2654" s="28">
        <v>4651.8</v>
      </c>
      <c r="O2654" s="28">
        <v>4592.6400000000003</v>
      </c>
      <c r="P2654" s="81">
        <v>4597.6499999999996</v>
      </c>
    </row>
    <row r="2655" spans="5:16" x14ac:dyDescent="0.25">
      <c r="E2655" s="78">
        <v>41451</v>
      </c>
      <c r="F2655">
        <v>102512.43</v>
      </c>
      <c r="G2655">
        <v>104279.13</v>
      </c>
      <c r="H2655">
        <v>102425.18</v>
      </c>
      <c r="I2655">
        <v>102948.65</v>
      </c>
      <c r="J2655" s="5"/>
      <c r="L2655" s="80">
        <v>41485</v>
      </c>
      <c r="M2655" s="28">
        <v>4590.49</v>
      </c>
      <c r="N2655" s="28">
        <v>4612.7</v>
      </c>
      <c r="O2655" s="28">
        <v>4576.3599999999997</v>
      </c>
      <c r="P2655" s="81">
        <v>4611.6899999999996</v>
      </c>
    </row>
    <row r="2656" spans="5:16" x14ac:dyDescent="0.25">
      <c r="E2656" s="78">
        <v>41450</v>
      </c>
      <c r="F2656">
        <v>101203.76</v>
      </c>
      <c r="G2656">
        <v>102970.46</v>
      </c>
      <c r="H2656">
        <v>100582.14</v>
      </c>
      <c r="I2656">
        <v>102185.26</v>
      </c>
      <c r="J2656" s="5"/>
      <c r="L2656" s="80">
        <v>41484</v>
      </c>
      <c r="M2656" s="28">
        <v>4560.21</v>
      </c>
      <c r="N2656" s="28">
        <v>4586.46</v>
      </c>
      <c r="O2656" s="28">
        <v>4555.17</v>
      </c>
      <c r="P2656" s="81">
        <v>4586.46</v>
      </c>
    </row>
    <row r="2657" spans="5:16" x14ac:dyDescent="0.25">
      <c r="E2657" s="78">
        <v>41449</v>
      </c>
      <c r="F2657">
        <v>100789.35</v>
      </c>
      <c r="G2657">
        <v>101836.28</v>
      </c>
      <c r="H2657">
        <v>98728.19</v>
      </c>
      <c r="I2657">
        <v>100527.61</v>
      </c>
      <c r="J2657" s="5"/>
      <c r="L2657" s="80">
        <v>41481</v>
      </c>
      <c r="M2657" s="28">
        <v>4542.05</v>
      </c>
      <c r="N2657" s="28">
        <v>4562.2299999999996</v>
      </c>
      <c r="O2657" s="28">
        <v>4529.93</v>
      </c>
      <c r="P2657" s="81">
        <v>4560.21</v>
      </c>
    </row>
    <row r="2658" spans="5:16" x14ac:dyDescent="0.25">
      <c r="E2658" s="78">
        <v>41446</v>
      </c>
      <c r="F2658">
        <v>105456.93</v>
      </c>
      <c r="G2658">
        <v>105784.1</v>
      </c>
      <c r="H2658">
        <v>102076.2</v>
      </c>
      <c r="I2658">
        <v>102948.65</v>
      </c>
      <c r="J2658" s="5"/>
      <c r="L2658" s="80">
        <v>41480</v>
      </c>
      <c r="M2658" s="28">
        <v>4547.09</v>
      </c>
      <c r="N2658" s="28">
        <v>4578.38</v>
      </c>
      <c r="O2658" s="28">
        <v>4517.82</v>
      </c>
      <c r="P2658" s="81">
        <v>4533.97</v>
      </c>
    </row>
    <row r="2659" spans="5:16" x14ac:dyDescent="0.25">
      <c r="E2659" s="78">
        <v>41445</v>
      </c>
      <c r="F2659">
        <v>102512.43</v>
      </c>
      <c r="G2659">
        <v>105598.71</v>
      </c>
      <c r="H2659">
        <v>99818.75</v>
      </c>
      <c r="I2659">
        <v>105435.12</v>
      </c>
      <c r="J2659" s="5"/>
      <c r="L2659" s="80">
        <v>41479</v>
      </c>
      <c r="M2659" s="28">
        <v>4479.47</v>
      </c>
      <c r="N2659" s="28">
        <v>4564.25</v>
      </c>
      <c r="O2659" s="28">
        <v>4476.4399999999996</v>
      </c>
      <c r="P2659" s="81">
        <v>4554.16</v>
      </c>
    </row>
    <row r="2660" spans="5:16" x14ac:dyDescent="0.25">
      <c r="E2660" s="78">
        <v>41444</v>
      </c>
      <c r="F2660">
        <v>107747.1</v>
      </c>
      <c r="G2660">
        <v>108554.12</v>
      </c>
      <c r="H2660">
        <v>103951.96</v>
      </c>
      <c r="I2660">
        <v>104497.24</v>
      </c>
      <c r="J2660" s="5"/>
      <c r="L2660" s="80">
        <v>41478</v>
      </c>
      <c r="M2660" s="28">
        <v>4526.91</v>
      </c>
      <c r="N2660" s="28">
        <v>4531.95</v>
      </c>
      <c r="O2660" s="28">
        <v>4471.3900000000003</v>
      </c>
      <c r="P2660" s="81">
        <v>4477.45</v>
      </c>
    </row>
    <row r="2661" spans="5:16" x14ac:dyDescent="0.25">
      <c r="E2661" s="78">
        <v>41443</v>
      </c>
      <c r="F2661">
        <v>106754.7</v>
      </c>
      <c r="G2661">
        <v>108270.57</v>
      </c>
      <c r="H2661">
        <v>105598.71</v>
      </c>
      <c r="I2661">
        <v>107758.01</v>
      </c>
      <c r="J2661" s="5"/>
      <c r="L2661" s="80">
        <v>41477</v>
      </c>
      <c r="M2661" s="28">
        <v>4540.03</v>
      </c>
      <c r="N2661" s="28">
        <v>4550.12</v>
      </c>
      <c r="O2661" s="28">
        <v>4509.75</v>
      </c>
      <c r="P2661" s="81">
        <v>4518.83</v>
      </c>
    </row>
    <row r="2662" spans="5:16" x14ac:dyDescent="0.25">
      <c r="E2662" s="78">
        <v>41442</v>
      </c>
      <c r="F2662">
        <v>108401.44</v>
      </c>
      <c r="G2662">
        <v>109535.62</v>
      </c>
      <c r="H2662">
        <v>107092.77</v>
      </c>
      <c r="I2662">
        <v>107376.31</v>
      </c>
      <c r="J2662" s="5"/>
      <c r="L2662" s="80">
        <v>41474</v>
      </c>
      <c r="M2662" s="28">
        <v>4485.5200000000004</v>
      </c>
      <c r="N2662" s="28">
        <v>4551.13</v>
      </c>
      <c r="O2662" s="28">
        <v>4485.5200000000004</v>
      </c>
      <c r="P2662" s="81">
        <v>4547.09</v>
      </c>
    </row>
    <row r="2663" spans="5:16" x14ac:dyDescent="0.25">
      <c r="E2663" s="78">
        <v>41439</v>
      </c>
      <c r="F2663">
        <v>110800.67</v>
      </c>
      <c r="G2663">
        <v>110855.19</v>
      </c>
      <c r="H2663">
        <v>107670.76</v>
      </c>
      <c r="I2663">
        <v>107670.76</v>
      </c>
      <c r="J2663" s="5"/>
      <c r="L2663" s="80">
        <v>41473</v>
      </c>
      <c r="M2663" s="28">
        <v>4508.74</v>
      </c>
      <c r="N2663" s="28">
        <v>4539.0200000000004</v>
      </c>
      <c r="O2663" s="28">
        <v>4489.5600000000004</v>
      </c>
      <c r="P2663" s="81">
        <v>4509.75</v>
      </c>
    </row>
    <row r="2664" spans="5:16" x14ac:dyDescent="0.25">
      <c r="E2664" s="78">
        <v>41438</v>
      </c>
      <c r="F2664">
        <v>106874.66</v>
      </c>
      <c r="G2664">
        <v>110658.89</v>
      </c>
      <c r="H2664">
        <v>106329.38</v>
      </c>
      <c r="I2664">
        <v>110658.89</v>
      </c>
      <c r="J2664" s="5"/>
      <c r="L2664" s="80">
        <v>41472</v>
      </c>
      <c r="M2664" s="28">
        <v>4574.34</v>
      </c>
      <c r="N2664" s="28">
        <v>4586.46</v>
      </c>
      <c r="O2664" s="28">
        <v>4499.6499999999996</v>
      </c>
      <c r="P2664" s="81">
        <v>4506.72</v>
      </c>
    </row>
    <row r="2665" spans="5:16" x14ac:dyDescent="0.25">
      <c r="E2665" s="78">
        <v>41437</v>
      </c>
      <c r="F2665">
        <v>109710.11</v>
      </c>
      <c r="G2665">
        <v>110549.84</v>
      </c>
      <c r="H2665">
        <v>106525.68</v>
      </c>
      <c r="I2665">
        <v>107834.35</v>
      </c>
      <c r="J2665" s="5"/>
      <c r="L2665" s="80">
        <v>41471</v>
      </c>
      <c r="M2665" s="28">
        <v>4475.43</v>
      </c>
      <c r="N2665" s="28">
        <v>4574.34</v>
      </c>
      <c r="O2665" s="28">
        <v>4473.41</v>
      </c>
      <c r="P2665" s="81">
        <v>4564.25</v>
      </c>
    </row>
    <row r="2666" spans="5:16" x14ac:dyDescent="0.25">
      <c r="E2666" s="78">
        <v>41436</v>
      </c>
      <c r="F2666">
        <v>111239.89</v>
      </c>
      <c r="G2666">
        <v>111327.64</v>
      </c>
      <c r="H2666">
        <v>108804.95</v>
      </c>
      <c r="I2666">
        <v>108804.95</v>
      </c>
      <c r="J2666" s="5"/>
      <c r="L2666" s="80">
        <v>41470</v>
      </c>
      <c r="M2666" s="28">
        <v>4603.62</v>
      </c>
      <c r="N2666" s="28">
        <v>4604.62</v>
      </c>
      <c r="O2666" s="28">
        <v>4497.63</v>
      </c>
      <c r="P2666" s="81">
        <v>4499.6499999999996</v>
      </c>
    </row>
    <row r="2667" spans="5:16" x14ac:dyDescent="0.25">
      <c r="E2667" s="78">
        <v>41435</v>
      </c>
      <c r="F2667">
        <v>113312.89</v>
      </c>
      <c r="G2667">
        <v>113718.72</v>
      </c>
      <c r="H2667">
        <v>112029.61</v>
      </c>
      <c r="I2667">
        <v>112534.15</v>
      </c>
      <c r="J2667" s="5"/>
      <c r="L2667" s="80">
        <v>41467</v>
      </c>
      <c r="M2667" s="28">
        <v>4595.54</v>
      </c>
      <c r="N2667" s="28">
        <v>4604.62</v>
      </c>
      <c r="O2667" s="28">
        <v>4584.4399999999996</v>
      </c>
      <c r="P2667" s="81">
        <v>4596.55</v>
      </c>
    </row>
    <row r="2668" spans="5:16" x14ac:dyDescent="0.25">
      <c r="E2668" s="78">
        <v>41432</v>
      </c>
      <c r="F2668">
        <v>114947.16</v>
      </c>
      <c r="G2668">
        <v>115824.62</v>
      </c>
      <c r="H2668">
        <v>112687.7</v>
      </c>
      <c r="I2668">
        <v>113214.18</v>
      </c>
      <c r="J2668" s="5"/>
      <c r="L2668" s="80">
        <v>41466</v>
      </c>
      <c r="M2668" s="28">
        <v>4563.24</v>
      </c>
      <c r="N2668" s="28">
        <v>4607.6499999999996</v>
      </c>
      <c r="O2668" s="28">
        <v>4562.2299999999996</v>
      </c>
      <c r="P2668" s="81">
        <v>4572.33</v>
      </c>
    </row>
    <row r="2669" spans="5:16" x14ac:dyDescent="0.25">
      <c r="E2669" s="78">
        <v>41431</v>
      </c>
      <c r="F2669">
        <v>116581.43</v>
      </c>
      <c r="G2669">
        <v>116669.17</v>
      </c>
      <c r="H2669">
        <v>114530.37</v>
      </c>
      <c r="I2669">
        <v>115934.3</v>
      </c>
      <c r="J2669" s="5"/>
      <c r="L2669" s="80">
        <v>41465</v>
      </c>
      <c r="M2669" s="28">
        <v>4584.4399999999996</v>
      </c>
      <c r="N2669" s="28">
        <v>4623.8</v>
      </c>
      <c r="O2669" s="28">
        <v>4582.42</v>
      </c>
      <c r="P2669" s="81">
        <v>4592.51</v>
      </c>
    </row>
    <row r="2670" spans="5:16" x14ac:dyDescent="0.25">
      <c r="E2670" s="78">
        <v>41430</v>
      </c>
      <c r="F2670">
        <v>117382.11</v>
      </c>
      <c r="G2670">
        <v>118983.47</v>
      </c>
      <c r="H2670">
        <v>115616.22</v>
      </c>
      <c r="I2670">
        <v>116043.98</v>
      </c>
      <c r="J2670" s="5"/>
      <c r="L2670" s="80">
        <v>41463</v>
      </c>
      <c r="M2670" s="28">
        <v>4569.3</v>
      </c>
      <c r="N2670" s="28">
        <v>4595.54</v>
      </c>
      <c r="O2670" s="28">
        <v>4559.2</v>
      </c>
      <c r="P2670" s="81">
        <v>4594.53</v>
      </c>
    </row>
    <row r="2671" spans="5:16" x14ac:dyDescent="0.25">
      <c r="E2671" s="78">
        <v>41429</v>
      </c>
      <c r="F2671">
        <v>118018.27</v>
      </c>
      <c r="G2671">
        <v>119005.41</v>
      </c>
      <c r="H2671">
        <v>117228.55</v>
      </c>
      <c r="I2671">
        <v>118676.36</v>
      </c>
      <c r="J2671" s="5"/>
      <c r="L2671" s="80">
        <v>41460</v>
      </c>
      <c r="M2671" s="28">
        <v>4560.21</v>
      </c>
      <c r="N2671" s="28">
        <v>4606.6400000000003</v>
      </c>
      <c r="O2671" s="28">
        <v>4557.1899999999996</v>
      </c>
      <c r="P2671" s="81">
        <v>4574.34</v>
      </c>
    </row>
    <row r="2672" spans="5:16" x14ac:dyDescent="0.25">
      <c r="E2672" s="78">
        <v>41428</v>
      </c>
      <c r="F2672">
        <v>117568.57</v>
      </c>
      <c r="G2672">
        <v>118566.68</v>
      </c>
      <c r="H2672">
        <v>116384</v>
      </c>
      <c r="I2672">
        <v>118051.17</v>
      </c>
      <c r="J2672" s="5"/>
      <c r="L2672" s="80">
        <v>41459</v>
      </c>
      <c r="M2672" s="28">
        <v>4598.57</v>
      </c>
      <c r="N2672" s="28">
        <v>4614.72</v>
      </c>
      <c r="O2672" s="28">
        <v>4565.26</v>
      </c>
      <c r="P2672" s="81">
        <v>4567.28</v>
      </c>
    </row>
    <row r="2673" spans="5:16" x14ac:dyDescent="0.25">
      <c r="E2673" s="78">
        <v>41425</v>
      </c>
      <c r="F2673">
        <v>119137.03</v>
      </c>
      <c r="G2673">
        <v>120069.33</v>
      </c>
      <c r="H2673">
        <v>115967.21</v>
      </c>
      <c r="I2673">
        <v>117250.49</v>
      </c>
      <c r="J2673" s="5"/>
      <c r="L2673" s="80">
        <v>41458</v>
      </c>
      <c r="M2673" s="28">
        <v>4598.57</v>
      </c>
      <c r="N2673" s="28">
        <v>4612.7</v>
      </c>
      <c r="O2673" s="28">
        <v>4583.43</v>
      </c>
      <c r="P2673" s="81">
        <v>4606.6400000000003</v>
      </c>
    </row>
    <row r="2674" spans="5:16" x14ac:dyDescent="0.25">
      <c r="E2674" s="78">
        <v>41423</v>
      </c>
      <c r="F2674">
        <v>122010.71</v>
      </c>
      <c r="G2674">
        <v>122350.72</v>
      </c>
      <c r="H2674">
        <v>119531.88</v>
      </c>
      <c r="I2674">
        <v>119531.88</v>
      </c>
      <c r="J2674" s="5"/>
      <c r="L2674" s="80">
        <v>41457</v>
      </c>
      <c r="M2674" s="28">
        <v>4542.05</v>
      </c>
      <c r="N2674" s="28">
        <v>4580.3999999999996</v>
      </c>
      <c r="O2674" s="28">
        <v>4537</v>
      </c>
      <c r="P2674" s="81">
        <v>4580.3999999999996</v>
      </c>
    </row>
    <row r="2675" spans="5:16" x14ac:dyDescent="0.25">
      <c r="E2675" s="78">
        <v>41422</v>
      </c>
      <c r="F2675">
        <v>124708.89</v>
      </c>
      <c r="G2675">
        <v>125224.4</v>
      </c>
      <c r="H2675">
        <v>122624.93</v>
      </c>
      <c r="I2675">
        <v>122734.61</v>
      </c>
      <c r="J2675" s="5"/>
      <c r="L2675" s="80">
        <v>41456</v>
      </c>
      <c r="M2675" s="28">
        <v>4533.97</v>
      </c>
      <c r="N2675" s="28">
        <v>4544.0600000000004</v>
      </c>
      <c r="O2675" s="28">
        <v>4503.6899999999996</v>
      </c>
      <c r="P2675" s="81">
        <v>4528.92</v>
      </c>
    </row>
    <row r="2676" spans="5:16" x14ac:dyDescent="0.25">
      <c r="E2676" s="78">
        <v>41421</v>
      </c>
      <c r="F2676">
        <v>124050.8</v>
      </c>
      <c r="G2676">
        <v>124357.91</v>
      </c>
      <c r="H2676">
        <v>123644.97</v>
      </c>
      <c r="I2676">
        <v>123842.4</v>
      </c>
      <c r="J2676" s="5"/>
      <c r="L2676" s="80">
        <v>41453</v>
      </c>
      <c r="M2676" s="28">
        <v>4480.4799999999996</v>
      </c>
      <c r="N2676" s="28">
        <v>4542.05</v>
      </c>
      <c r="O2676" s="28">
        <v>4470.38</v>
      </c>
      <c r="P2676" s="81">
        <v>4542.05</v>
      </c>
    </row>
    <row r="2677" spans="5:16" x14ac:dyDescent="0.25">
      <c r="E2677" s="78">
        <v>41418</v>
      </c>
      <c r="F2677">
        <v>122943.01</v>
      </c>
      <c r="G2677">
        <v>124215.32</v>
      </c>
      <c r="H2677">
        <v>122778.48</v>
      </c>
      <c r="I2677">
        <v>123995.96</v>
      </c>
      <c r="J2677" s="5"/>
      <c r="L2677" s="80">
        <v>41452</v>
      </c>
      <c r="M2677" s="28">
        <v>4420.68</v>
      </c>
      <c r="N2677" s="28">
        <v>4465.34</v>
      </c>
      <c r="O2677" s="28">
        <v>4418.6499999999996</v>
      </c>
      <c r="P2677" s="81">
        <v>4465.34</v>
      </c>
    </row>
    <row r="2678" spans="5:16" x14ac:dyDescent="0.25">
      <c r="E2678" s="78">
        <v>41417</v>
      </c>
      <c r="F2678">
        <v>121999.74</v>
      </c>
      <c r="G2678">
        <v>123919.18</v>
      </c>
      <c r="H2678">
        <v>121484.23</v>
      </c>
      <c r="I2678">
        <v>123919.18</v>
      </c>
      <c r="J2678" s="5"/>
      <c r="L2678" s="80">
        <v>41451</v>
      </c>
      <c r="M2678" s="28">
        <v>4491.72</v>
      </c>
      <c r="N2678" s="28">
        <v>4496.8</v>
      </c>
      <c r="O2678" s="28">
        <v>4437.93</v>
      </c>
      <c r="P2678" s="81">
        <v>4441.99</v>
      </c>
    </row>
    <row r="2679" spans="5:16" x14ac:dyDescent="0.25">
      <c r="E2679" s="78">
        <v>41416</v>
      </c>
      <c r="F2679">
        <v>123568.2</v>
      </c>
      <c r="G2679">
        <v>125366.99</v>
      </c>
      <c r="H2679">
        <v>122953.98</v>
      </c>
      <c r="I2679">
        <v>124215.32</v>
      </c>
      <c r="J2679" s="5"/>
      <c r="L2679" s="80">
        <v>41450</v>
      </c>
      <c r="M2679" s="28">
        <v>4497.8100000000004</v>
      </c>
      <c r="N2679" s="28">
        <v>4522.17</v>
      </c>
      <c r="O2679" s="28">
        <v>4481.57</v>
      </c>
      <c r="P2679" s="81">
        <v>4497.8100000000004</v>
      </c>
    </row>
    <row r="2680" spans="5:16" x14ac:dyDescent="0.25">
      <c r="E2680" s="78">
        <v>41415</v>
      </c>
      <c r="F2680">
        <v>121966.83</v>
      </c>
      <c r="G2680">
        <v>123491.42</v>
      </c>
      <c r="H2680">
        <v>121286.8</v>
      </c>
      <c r="I2680">
        <v>123392.7</v>
      </c>
      <c r="J2680" s="5"/>
      <c r="L2680" s="80">
        <v>41449</v>
      </c>
      <c r="M2680" s="28">
        <v>4605.38</v>
      </c>
      <c r="N2680" s="28">
        <v>4605.38</v>
      </c>
      <c r="O2680" s="28">
        <v>4499.84</v>
      </c>
      <c r="P2680" s="81">
        <v>4525.21</v>
      </c>
    </row>
    <row r="2681" spans="5:16" x14ac:dyDescent="0.25">
      <c r="E2681" s="78">
        <v>41414</v>
      </c>
      <c r="F2681">
        <v>120870.01</v>
      </c>
      <c r="G2681">
        <v>122153.29</v>
      </c>
      <c r="H2681">
        <v>119553.82</v>
      </c>
      <c r="I2681">
        <v>122087.48</v>
      </c>
      <c r="J2681" s="5"/>
      <c r="L2681" s="80">
        <v>41446</v>
      </c>
      <c r="M2681" s="28">
        <v>4574.9399999999996</v>
      </c>
      <c r="N2681" s="28">
        <v>4624.67</v>
      </c>
      <c r="O2681" s="28">
        <v>4543.4799999999996</v>
      </c>
      <c r="P2681" s="81">
        <v>4558.7</v>
      </c>
    </row>
    <row r="2682" spans="5:16" x14ac:dyDescent="0.25">
      <c r="E2682" s="78">
        <v>41411</v>
      </c>
      <c r="F2682">
        <v>120562.9</v>
      </c>
      <c r="G2682">
        <v>121736.5</v>
      </c>
      <c r="H2682">
        <v>120080.3</v>
      </c>
      <c r="I2682">
        <v>120979.69</v>
      </c>
      <c r="J2682" s="5"/>
      <c r="L2682" s="80">
        <v>41445</v>
      </c>
      <c r="M2682" s="28">
        <v>4566.82</v>
      </c>
      <c r="N2682" s="28">
        <v>4629.74</v>
      </c>
      <c r="O2682" s="28">
        <v>4519.12</v>
      </c>
      <c r="P2682" s="81">
        <v>4593.21</v>
      </c>
    </row>
    <row r="2683" spans="5:16" x14ac:dyDescent="0.25">
      <c r="E2683" s="78">
        <v>41410</v>
      </c>
      <c r="F2683">
        <v>119893.84</v>
      </c>
      <c r="G2683">
        <v>121747.47</v>
      </c>
      <c r="H2683">
        <v>119444.14</v>
      </c>
      <c r="I2683">
        <v>120102.23</v>
      </c>
      <c r="J2683" s="5"/>
      <c r="L2683" s="80">
        <v>41444</v>
      </c>
      <c r="M2683" s="28">
        <v>4440.9799999999996</v>
      </c>
      <c r="N2683" s="28">
        <v>4546.5200000000004</v>
      </c>
      <c r="O2683" s="28">
        <v>4408.5</v>
      </c>
      <c r="P2683" s="81">
        <v>4533.33</v>
      </c>
    </row>
    <row r="2684" spans="5:16" x14ac:dyDescent="0.25">
      <c r="E2684" s="78">
        <v>41409</v>
      </c>
      <c r="F2684">
        <v>119334.46</v>
      </c>
      <c r="G2684">
        <v>120990.66</v>
      </c>
      <c r="H2684">
        <v>119148</v>
      </c>
      <c r="I2684">
        <v>119926.74</v>
      </c>
      <c r="J2684" s="5"/>
      <c r="L2684" s="80">
        <v>41443</v>
      </c>
      <c r="M2684" s="28">
        <v>4432.8599999999997</v>
      </c>
      <c r="N2684" s="28">
        <v>4447.07</v>
      </c>
      <c r="O2684" s="28">
        <v>4394.3</v>
      </c>
      <c r="P2684" s="81">
        <v>4438.95</v>
      </c>
    </row>
    <row r="2685" spans="5:16" x14ac:dyDescent="0.25">
      <c r="E2685" s="78">
        <v>41408</v>
      </c>
      <c r="F2685">
        <v>119334.46</v>
      </c>
      <c r="G2685">
        <v>120650.64</v>
      </c>
      <c r="H2685">
        <v>118950.57</v>
      </c>
      <c r="I2685">
        <v>119849.96</v>
      </c>
      <c r="J2685" s="5"/>
      <c r="L2685" s="80">
        <v>41442</v>
      </c>
      <c r="M2685" s="28">
        <v>4369.9399999999996</v>
      </c>
      <c r="N2685" s="28">
        <v>4430.83</v>
      </c>
      <c r="O2685" s="28">
        <v>4363.8500000000004</v>
      </c>
      <c r="P2685" s="81">
        <v>4415.6099999999997</v>
      </c>
    </row>
    <row r="2686" spans="5:16" x14ac:dyDescent="0.25">
      <c r="E2686" s="78">
        <v>41407</v>
      </c>
      <c r="F2686">
        <v>120036.42</v>
      </c>
      <c r="G2686">
        <v>120343.53</v>
      </c>
      <c r="H2686">
        <v>118983.47</v>
      </c>
      <c r="I2686">
        <v>119378.33</v>
      </c>
      <c r="J2686" s="5"/>
      <c r="L2686" s="80">
        <v>41439</v>
      </c>
      <c r="M2686" s="28">
        <v>4317.17</v>
      </c>
      <c r="N2686" s="28">
        <v>4384.1499999999996</v>
      </c>
      <c r="O2686" s="28">
        <v>4317.17</v>
      </c>
      <c r="P2686" s="81">
        <v>4378.0600000000004</v>
      </c>
    </row>
    <row r="2687" spans="5:16" x14ac:dyDescent="0.25">
      <c r="E2687" s="78">
        <v>41404</v>
      </c>
      <c r="F2687">
        <v>121308.74</v>
      </c>
      <c r="G2687">
        <v>121528.1</v>
      </c>
      <c r="H2687">
        <v>120003.52</v>
      </c>
      <c r="I2687">
        <v>120508.06</v>
      </c>
      <c r="J2687" s="5"/>
      <c r="L2687" s="80">
        <v>41438</v>
      </c>
      <c r="M2687" s="28">
        <v>4358.78</v>
      </c>
      <c r="N2687" s="28">
        <v>4380.09</v>
      </c>
      <c r="O2687" s="28">
        <v>4315.1400000000003</v>
      </c>
      <c r="P2687" s="81">
        <v>4316.1499999999996</v>
      </c>
    </row>
    <row r="2688" spans="5:16" x14ac:dyDescent="0.25">
      <c r="E2688" s="78">
        <v>41403</v>
      </c>
      <c r="F2688">
        <v>122208.13</v>
      </c>
      <c r="G2688">
        <v>123063.66</v>
      </c>
      <c r="H2688">
        <v>120354.5</v>
      </c>
      <c r="I2688">
        <v>121528.1</v>
      </c>
      <c r="J2688" s="5"/>
      <c r="L2688" s="80">
        <v>41437</v>
      </c>
      <c r="M2688" s="28">
        <v>4329.3500000000004</v>
      </c>
      <c r="N2688" s="28">
        <v>4394.3</v>
      </c>
      <c r="O2688" s="28">
        <v>4328.33</v>
      </c>
      <c r="P2688" s="81">
        <v>4390.24</v>
      </c>
    </row>
    <row r="2689" spans="5:16" x14ac:dyDescent="0.25">
      <c r="E2689" s="78">
        <v>41402</v>
      </c>
      <c r="F2689">
        <v>124006.93</v>
      </c>
      <c r="G2689">
        <v>124610.18</v>
      </c>
      <c r="H2689">
        <v>122087.48</v>
      </c>
      <c r="I2689">
        <v>122230.07</v>
      </c>
      <c r="J2689" s="5"/>
      <c r="L2689" s="80">
        <v>41436</v>
      </c>
      <c r="M2689" s="28">
        <v>4398.3599999999997</v>
      </c>
      <c r="N2689" s="28">
        <v>4412.5600000000004</v>
      </c>
      <c r="O2689" s="28">
        <v>4334.42</v>
      </c>
      <c r="P2689" s="81">
        <v>4345.58</v>
      </c>
    </row>
    <row r="2690" spans="5:16" x14ac:dyDescent="0.25">
      <c r="E2690" s="78">
        <v>41401</v>
      </c>
      <c r="F2690">
        <v>121681.66</v>
      </c>
      <c r="G2690">
        <v>123941.12</v>
      </c>
      <c r="H2690">
        <v>120913.88</v>
      </c>
      <c r="I2690">
        <v>123612.07</v>
      </c>
      <c r="J2690" s="5"/>
      <c r="L2690" s="80">
        <v>41435</v>
      </c>
      <c r="M2690" s="28">
        <v>4358.78</v>
      </c>
      <c r="N2690" s="28">
        <v>4401.3999999999996</v>
      </c>
      <c r="O2690" s="28">
        <v>4347.6099999999997</v>
      </c>
      <c r="P2690" s="81">
        <v>4375.01</v>
      </c>
    </row>
    <row r="2691" spans="5:16" x14ac:dyDescent="0.25">
      <c r="E2691" s="78">
        <v>41400</v>
      </c>
      <c r="F2691">
        <v>121813.28</v>
      </c>
      <c r="G2691">
        <v>122109.42</v>
      </c>
      <c r="H2691">
        <v>119685.44</v>
      </c>
      <c r="I2691">
        <v>121308.74</v>
      </c>
      <c r="J2691" s="5"/>
      <c r="L2691" s="80">
        <v>41432</v>
      </c>
      <c r="M2691" s="28">
        <v>4384.1499999999996</v>
      </c>
      <c r="N2691" s="28">
        <v>4390.24</v>
      </c>
      <c r="O2691" s="28">
        <v>4329.3500000000004</v>
      </c>
      <c r="P2691" s="81">
        <v>4346.6000000000004</v>
      </c>
    </row>
    <row r="2692" spans="5:16" x14ac:dyDescent="0.25">
      <c r="E2692" s="78">
        <v>41397</v>
      </c>
      <c r="F2692">
        <v>121473.26</v>
      </c>
      <c r="G2692">
        <v>123809.5</v>
      </c>
      <c r="H2692">
        <v>121308.74</v>
      </c>
      <c r="I2692">
        <v>121901.02</v>
      </c>
      <c r="J2692" s="5"/>
      <c r="L2692" s="80">
        <v>41431</v>
      </c>
      <c r="M2692" s="28">
        <v>4333.3999999999996</v>
      </c>
      <c r="N2692" s="28">
        <v>4348.63</v>
      </c>
      <c r="O2692" s="28">
        <v>4314.12</v>
      </c>
      <c r="P2692" s="81">
        <v>4345.58</v>
      </c>
    </row>
    <row r="2693" spans="5:16" x14ac:dyDescent="0.25">
      <c r="E2693" s="78">
        <v>41396</v>
      </c>
      <c r="F2693">
        <v>121879.09</v>
      </c>
      <c r="G2693">
        <v>122635.9</v>
      </c>
      <c r="H2693">
        <v>120957.75999999999</v>
      </c>
      <c r="I2693">
        <v>121550.04</v>
      </c>
      <c r="J2693" s="5"/>
      <c r="L2693" s="80">
        <v>41430</v>
      </c>
      <c r="M2693" s="28">
        <v>4262.37</v>
      </c>
      <c r="N2693" s="28">
        <v>4386.18</v>
      </c>
      <c r="O2693" s="28">
        <v>4252.22</v>
      </c>
      <c r="P2693" s="81">
        <v>4345.58</v>
      </c>
    </row>
    <row r="2694" spans="5:16" x14ac:dyDescent="0.25">
      <c r="E2694" s="78">
        <v>41394</v>
      </c>
      <c r="F2694">
        <v>120519.03</v>
      </c>
      <c r="G2694">
        <v>122953.98</v>
      </c>
      <c r="H2694">
        <v>119849.96</v>
      </c>
      <c r="I2694">
        <v>122953.98</v>
      </c>
      <c r="J2694" s="5"/>
      <c r="L2694" s="80">
        <v>41429</v>
      </c>
      <c r="M2694" s="28">
        <v>4328.33</v>
      </c>
      <c r="N2694" s="28">
        <v>4387.1899999999996</v>
      </c>
      <c r="O2694" s="28">
        <v>4308.03</v>
      </c>
      <c r="P2694" s="81">
        <v>4340.51</v>
      </c>
    </row>
    <row r="2695" spans="5:16" x14ac:dyDescent="0.25">
      <c r="E2695" s="78">
        <v>41393</v>
      </c>
      <c r="F2695">
        <v>119992.55</v>
      </c>
      <c r="G2695">
        <v>121747.47</v>
      </c>
      <c r="H2695">
        <v>119466.07</v>
      </c>
      <c r="I2695">
        <v>120628.71</v>
      </c>
      <c r="J2695" s="5"/>
      <c r="L2695" s="80">
        <v>41428</v>
      </c>
      <c r="M2695" s="28">
        <v>4358.78</v>
      </c>
      <c r="N2695" s="28">
        <v>4371.97</v>
      </c>
      <c r="O2695" s="28">
        <v>4334.42</v>
      </c>
      <c r="P2695" s="81">
        <v>4335.43</v>
      </c>
    </row>
    <row r="2696" spans="5:16" x14ac:dyDescent="0.25">
      <c r="E2696" s="78">
        <v>41390</v>
      </c>
      <c r="F2696">
        <v>120409.34</v>
      </c>
      <c r="G2696">
        <v>120935.82</v>
      </c>
      <c r="H2696">
        <v>118731.2</v>
      </c>
      <c r="I2696">
        <v>118731.2</v>
      </c>
      <c r="J2696" s="5"/>
      <c r="L2696" s="80">
        <v>41425</v>
      </c>
      <c r="M2696" s="28">
        <v>4329.3500000000004</v>
      </c>
      <c r="N2696" s="28">
        <v>4391.25</v>
      </c>
      <c r="O2696" s="28">
        <v>4319.2</v>
      </c>
      <c r="P2696" s="81">
        <v>4375.01</v>
      </c>
    </row>
    <row r="2697" spans="5:16" x14ac:dyDescent="0.25">
      <c r="E2697" s="78">
        <v>41389</v>
      </c>
      <c r="F2697">
        <v>121418.42</v>
      </c>
      <c r="G2697">
        <v>122284.91</v>
      </c>
      <c r="H2697">
        <v>120343.53</v>
      </c>
      <c r="I2697">
        <v>120935.82</v>
      </c>
      <c r="J2697" s="5"/>
      <c r="L2697" s="80">
        <v>41423</v>
      </c>
      <c r="M2697" s="28">
        <v>4239.6000000000004</v>
      </c>
      <c r="N2697" s="28">
        <v>4321.29</v>
      </c>
      <c r="O2697" s="28">
        <v>4233.47</v>
      </c>
      <c r="P2697" s="81">
        <v>4311.08</v>
      </c>
    </row>
    <row r="2698" spans="5:16" x14ac:dyDescent="0.25">
      <c r="E2698" s="78">
        <v>41388</v>
      </c>
      <c r="F2698">
        <v>121056.47</v>
      </c>
      <c r="G2698">
        <v>122295.88</v>
      </c>
      <c r="H2698">
        <v>120288.69</v>
      </c>
      <c r="I2698">
        <v>120562.9</v>
      </c>
      <c r="J2698" s="5"/>
      <c r="L2698" s="80">
        <v>41422</v>
      </c>
      <c r="M2698" s="28">
        <v>4203.8599999999997</v>
      </c>
      <c r="N2698" s="28">
        <v>4243.6899999999996</v>
      </c>
      <c r="O2698" s="28">
        <v>4196.72</v>
      </c>
      <c r="P2698" s="81">
        <v>4243.6899999999996</v>
      </c>
    </row>
    <row r="2699" spans="5:16" x14ac:dyDescent="0.25">
      <c r="E2699" s="78">
        <v>41387</v>
      </c>
      <c r="F2699">
        <v>119597.69</v>
      </c>
      <c r="G2699">
        <v>121637.79</v>
      </c>
      <c r="H2699">
        <v>119038.31</v>
      </c>
      <c r="I2699">
        <v>121034.53</v>
      </c>
      <c r="J2699" s="5"/>
      <c r="L2699" s="80">
        <v>41421</v>
      </c>
      <c r="M2699" s="28">
        <v>4192.63</v>
      </c>
      <c r="N2699" s="28">
        <v>4206.93</v>
      </c>
      <c r="O2699" s="28">
        <v>4189.57</v>
      </c>
      <c r="P2699" s="81">
        <v>4205.91</v>
      </c>
    </row>
    <row r="2700" spans="5:16" x14ac:dyDescent="0.25">
      <c r="E2700" s="78">
        <v>41386</v>
      </c>
      <c r="F2700">
        <v>119005.41</v>
      </c>
      <c r="G2700">
        <v>119597.69</v>
      </c>
      <c r="H2700">
        <v>117447.92</v>
      </c>
      <c r="I2700">
        <v>119597.69</v>
      </c>
      <c r="J2700" s="5"/>
      <c r="L2700" s="80">
        <v>41418</v>
      </c>
      <c r="M2700" s="28">
        <v>4186.5</v>
      </c>
      <c r="N2700" s="28">
        <v>4204.88</v>
      </c>
      <c r="O2700" s="28">
        <v>4180.38</v>
      </c>
      <c r="P2700" s="81">
        <v>4196.72</v>
      </c>
    </row>
    <row r="2701" spans="5:16" x14ac:dyDescent="0.25">
      <c r="E2701" s="78">
        <v>41383</v>
      </c>
      <c r="F2701">
        <v>118106.01</v>
      </c>
      <c r="G2701">
        <v>119071.22</v>
      </c>
      <c r="H2701">
        <v>117195.65</v>
      </c>
      <c r="I2701">
        <v>118413.12</v>
      </c>
      <c r="J2701" s="5"/>
      <c r="L2701" s="80">
        <v>41417</v>
      </c>
      <c r="M2701" s="28">
        <v>4200.8</v>
      </c>
      <c r="N2701" s="28">
        <v>4204.88</v>
      </c>
      <c r="O2701" s="28">
        <v>4178.34</v>
      </c>
      <c r="P2701" s="81">
        <v>4181.3999999999996</v>
      </c>
    </row>
    <row r="2702" spans="5:16" x14ac:dyDescent="0.25">
      <c r="E2702" s="78">
        <v>41382</v>
      </c>
      <c r="F2702">
        <v>117140.81</v>
      </c>
      <c r="G2702">
        <v>117776.97</v>
      </c>
      <c r="H2702">
        <v>115166.52</v>
      </c>
      <c r="I2702">
        <v>117053.06</v>
      </c>
      <c r="J2702" s="5"/>
      <c r="L2702" s="80">
        <v>41416</v>
      </c>
      <c r="M2702" s="28">
        <v>4179.3599999999997</v>
      </c>
      <c r="N2702" s="28">
        <v>4198.76</v>
      </c>
      <c r="O2702" s="28">
        <v>4156.8900000000003</v>
      </c>
      <c r="P2702" s="81">
        <v>4192.63</v>
      </c>
    </row>
    <row r="2703" spans="5:16" x14ac:dyDescent="0.25">
      <c r="E2703" s="78">
        <v>41381</v>
      </c>
      <c r="F2703">
        <v>117151.78</v>
      </c>
      <c r="G2703">
        <v>117886.65</v>
      </c>
      <c r="H2703">
        <v>115561.38</v>
      </c>
      <c r="I2703">
        <v>116789.82</v>
      </c>
      <c r="J2703" s="5"/>
      <c r="L2703" s="80">
        <v>41415</v>
      </c>
      <c r="M2703" s="28">
        <v>4183.4399999999996</v>
      </c>
      <c r="N2703" s="28">
        <v>4189.57</v>
      </c>
      <c r="O2703" s="28">
        <v>4158.93</v>
      </c>
      <c r="P2703" s="81">
        <v>4178.34</v>
      </c>
    </row>
    <row r="2704" spans="5:16" x14ac:dyDescent="0.25">
      <c r="E2704" s="78">
        <v>41380</v>
      </c>
      <c r="F2704">
        <v>118302.34</v>
      </c>
      <c r="G2704">
        <v>119138.71</v>
      </c>
      <c r="H2704">
        <v>117058.79</v>
      </c>
      <c r="I2704">
        <v>118632.49</v>
      </c>
      <c r="J2704" s="5"/>
      <c r="L2704" s="80">
        <v>41414</v>
      </c>
      <c r="M2704" s="28">
        <v>4158.93</v>
      </c>
      <c r="N2704" s="28">
        <v>4178.34</v>
      </c>
      <c r="O2704" s="28">
        <v>4151.79</v>
      </c>
      <c r="P2704" s="81">
        <v>4175.2700000000004</v>
      </c>
    </row>
    <row r="2705" spans="5:16" x14ac:dyDescent="0.25">
      <c r="E2705" s="78">
        <v>41379</v>
      </c>
      <c r="F2705">
        <v>119237.75999999999</v>
      </c>
      <c r="G2705">
        <v>119380.82</v>
      </c>
      <c r="H2705">
        <v>116530.56</v>
      </c>
      <c r="I2705">
        <v>116629.6</v>
      </c>
      <c r="J2705" s="5"/>
      <c r="L2705" s="80">
        <v>41411</v>
      </c>
      <c r="M2705" s="28">
        <v>4160.9799999999996</v>
      </c>
      <c r="N2705" s="28">
        <v>4180.38</v>
      </c>
      <c r="O2705" s="28">
        <v>4149.74</v>
      </c>
      <c r="P2705" s="81">
        <v>4168.12</v>
      </c>
    </row>
    <row r="2706" spans="5:16" x14ac:dyDescent="0.25">
      <c r="E2706" s="78">
        <v>41376</v>
      </c>
      <c r="F2706">
        <v>121240.64</v>
      </c>
      <c r="G2706">
        <v>122506.2</v>
      </c>
      <c r="H2706">
        <v>119832.02</v>
      </c>
      <c r="I2706">
        <v>120481.31</v>
      </c>
      <c r="J2706" s="5"/>
      <c r="L2706" s="80">
        <v>41410</v>
      </c>
      <c r="M2706" s="28">
        <v>4153.83</v>
      </c>
      <c r="N2706" s="28">
        <v>4173.2299999999996</v>
      </c>
      <c r="O2706" s="28">
        <v>4142.6000000000004</v>
      </c>
      <c r="P2706" s="81">
        <v>4151.79</v>
      </c>
    </row>
    <row r="2707" spans="5:16" x14ac:dyDescent="0.25">
      <c r="E2707" s="78">
        <v>41375</v>
      </c>
      <c r="F2707">
        <v>123837.79</v>
      </c>
      <c r="G2707">
        <v>124322.01</v>
      </c>
      <c r="H2707">
        <v>121328.68</v>
      </c>
      <c r="I2707">
        <v>121647.82</v>
      </c>
      <c r="J2707" s="5"/>
      <c r="L2707" s="80">
        <v>41409</v>
      </c>
      <c r="M2707" s="28">
        <v>4147.7</v>
      </c>
      <c r="N2707" s="28">
        <v>4166.08</v>
      </c>
      <c r="O2707" s="28">
        <v>4128.3</v>
      </c>
      <c r="P2707" s="81">
        <v>4142.6000000000004</v>
      </c>
    </row>
    <row r="2708" spans="5:16" x14ac:dyDescent="0.25">
      <c r="E2708" s="78">
        <v>41374</v>
      </c>
      <c r="F2708">
        <v>123100.47</v>
      </c>
      <c r="G2708">
        <v>125543.55</v>
      </c>
      <c r="H2708">
        <v>122924.39</v>
      </c>
      <c r="I2708">
        <v>123738.75</v>
      </c>
      <c r="J2708" s="5"/>
      <c r="L2708" s="80">
        <v>41408</v>
      </c>
      <c r="M2708" s="28">
        <v>4115.03</v>
      </c>
      <c r="N2708" s="28">
        <v>4141.58</v>
      </c>
      <c r="O2708" s="28">
        <v>4104.82</v>
      </c>
      <c r="P2708" s="81">
        <v>4140.55</v>
      </c>
    </row>
    <row r="2709" spans="5:16" x14ac:dyDescent="0.25">
      <c r="E2709" s="78">
        <v>41373</v>
      </c>
      <c r="F2709">
        <v>121570.79</v>
      </c>
      <c r="G2709">
        <v>124057.89</v>
      </c>
      <c r="H2709">
        <v>121570.79</v>
      </c>
      <c r="I2709">
        <v>122792.33</v>
      </c>
      <c r="J2709" s="5"/>
      <c r="L2709" s="80">
        <v>41407</v>
      </c>
      <c r="M2709" s="28">
        <v>4135.45</v>
      </c>
      <c r="N2709" s="28">
        <v>4141.58</v>
      </c>
      <c r="O2709" s="28">
        <v>4112.99</v>
      </c>
      <c r="P2709" s="81">
        <v>4116.05</v>
      </c>
    </row>
    <row r="2710" spans="5:16" x14ac:dyDescent="0.25">
      <c r="E2710" s="78">
        <v>41372</v>
      </c>
      <c r="F2710">
        <v>121713.85</v>
      </c>
      <c r="G2710">
        <v>121713.85</v>
      </c>
      <c r="H2710">
        <v>119600.92</v>
      </c>
      <c r="I2710">
        <v>121086.57</v>
      </c>
      <c r="J2710" s="5"/>
      <c r="L2710" s="80">
        <v>41404</v>
      </c>
      <c r="M2710" s="28">
        <v>4143.62</v>
      </c>
      <c r="N2710" s="28">
        <v>4159.96</v>
      </c>
      <c r="O2710" s="28">
        <v>4131.3599999999997</v>
      </c>
      <c r="P2710" s="81">
        <v>4141.58</v>
      </c>
    </row>
    <row r="2711" spans="5:16" x14ac:dyDescent="0.25">
      <c r="E2711" s="78">
        <v>41369</v>
      </c>
      <c r="F2711">
        <v>119402.83</v>
      </c>
      <c r="G2711">
        <v>121823.9</v>
      </c>
      <c r="H2711">
        <v>118280.33</v>
      </c>
      <c r="I2711">
        <v>121449.73</v>
      </c>
      <c r="J2711" s="5"/>
      <c r="L2711" s="80">
        <v>41403</v>
      </c>
      <c r="M2711" s="28">
        <v>4112.99</v>
      </c>
      <c r="N2711" s="28">
        <v>4134.43</v>
      </c>
      <c r="O2711" s="28">
        <v>4093.58</v>
      </c>
      <c r="P2711" s="81">
        <v>4128.3</v>
      </c>
    </row>
    <row r="2712" spans="5:16" x14ac:dyDescent="0.25">
      <c r="E2712" s="78">
        <v>41368</v>
      </c>
      <c r="F2712">
        <v>122792.33</v>
      </c>
      <c r="G2712">
        <v>122792.33</v>
      </c>
      <c r="H2712">
        <v>119644.94</v>
      </c>
      <c r="I2712">
        <v>120393.27</v>
      </c>
      <c r="J2712" s="5"/>
      <c r="L2712" s="80">
        <v>41402</v>
      </c>
      <c r="M2712" s="28">
        <v>4116.05</v>
      </c>
      <c r="N2712" s="28">
        <v>4116.05</v>
      </c>
      <c r="O2712" s="28">
        <v>4100.7299999999996</v>
      </c>
      <c r="P2712" s="81">
        <v>4111.96</v>
      </c>
    </row>
    <row r="2713" spans="5:16" x14ac:dyDescent="0.25">
      <c r="E2713" s="78">
        <v>41367</v>
      </c>
      <c r="F2713">
        <v>120833.46</v>
      </c>
      <c r="G2713">
        <v>122451.18</v>
      </c>
      <c r="H2713">
        <v>120305.23</v>
      </c>
      <c r="I2713">
        <v>122396.15</v>
      </c>
      <c r="J2713" s="5"/>
      <c r="L2713" s="80">
        <v>41401</v>
      </c>
      <c r="M2713" s="28">
        <v>4122.18</v>
      </c>
      <c r="N2713" s="28">
        <v>4133.41</v>
      </c>
      <c r="O2713" s="28">
        <v>4107.88</v>
      </c>
      <c r="P2713" s="81">
        <v>4118.09</v>
      </c>
    </row>
    <row r="2714" spans="5:16" x14ac:dyDescent="0.25">
      <c r="E2714" s="78">
        <v>41366</v>
      </c>
      <c r="F2714">
        <v>123628.7</v>
      </c>
      <c r="G2714">
        <v>123716.74</v>
      </c>
      <c r="H2714">
        <v>120536.33</v>
      </c>
      <c r="I2714">
        <v>120844.47</v>
      </c>
      <c r="J2714" s="5"/>
      <c r="L2714" s="80">
        <v>41400</v>
      </c>
      <c r="M2714" s="28">
        <v>4128.3</v>
      </c>
      <c r="N2714" s="28">
        <v>4138.51</v>
      </c>
      <c r="O2714" s="28">
        <v>4123.2</v>
      </c>
      <c r="P2714" s="81">
        <v>4124.22</v>
      </c>
    </row>
    <row r="2715" spans="5:16" x14ac:dyDescent="0.25">
      <c r="E2715" s="78">
        <v>41365</v>
      </c>
      <c r="F2715">
        <v>123694.73</v>
      </c>
      <c r="G2715">
        <v>123980.85</v>
      </c>
      <c r="H2715">
        <v>122913.38</v>
      </c>
      <c r="I2715">
        <v>123034.44</v>
      </c>
      <c r="J2715" s="5"/>
      <c r="L2715" s="80">
        <v>41397</v>
      </c>
      <c r="M2715" s="28">
        <v>4122.18</v>
      </c>
      <c r="N2715" s="28">
        <v>4134.43</v>
      </c>
      <c r="O2715" s="28">
        <v>4115.03</v>
      </c>
      <c r="P2715" s="81">
        <v>4122.18</v>
      </c>
    </row>
    <row r="2716" spans="5:16" x14ac:dyDescent="0.25">
      <c r="E2716" s="78">
        <v>41361</v>
      </c>
      <c r="F2716">
        <v>123727.74</v>
      </c>
      <c r="G2716">
        <v>124189.95</v>
      </c>
      <c r="H2716">
        <v>122935.39</v>
      </c>
      <c r="I2716">
        <v>123694.73</v>
      </c>
      <c r="J2716" s="5"/>
      <c r="L2716" s="80">
        <v>41396</v>
      </c>
      <c r="M2716" s="28">
        <v>4116.05</v>
      </c>
      <c r="N2716" s="28">
        <v>4137.49</v>
      </c>
      <c r="O2716" s="28">
        <v>4104.82</v>
      </c>
      <c r="P2716" s="81">
        <v>4124.22</v>
      </c>
    </row>
    <row r="2717" spans="5:16" x14ac:dyDescent="0.25">
      <c r="E2717" s="78">
        <v>41360</v>
      </c>
      <c r="F2717">
        <v>121911.94</v>
      </c>
      <c r="G2717">
        <v>123848.8</v>
      </c>
      <c r="H2717">
        <v>121361.7</v>
      </c>
      <c r="I2717">
        <v>123573.67</v>
      </c>
      <c r="J2717" s="5"/>
      <c r="L2717" s="80">
        <v>41394</v>
      </c>
      <c r="M2717" s="28">
        <v>4118.09</v>
      </c>
      <c r="N2717" s="28">
        <v>4124.22</v>
      </c>
      <c r="O2717" s="28">
        <v>4097.67</v>
      </c>
      <c r="P2717" s="81">
        <v>4109.92</v>
      </c>
    </row>
    <row r="2718" spans="5:16" x14ac:dyDescent="0.25">
      <c r="E2718" s="78">
        <v>41359</v>
      </c>
      <c r="F2718">
        <v>120613.36</v>
      </c>
      <c r="G2718">
        <v>123001.42</v>
      </c>
      <c r="H2718">
        <v>120481.31</v>
      </c>
      <c r="I2718">
        <v>122858.36</v>
      </c>
      <c r="J2718" s="5"/>
      <c r="L2718" s="80">
        <v>41393</v>
      </c>
      <c r="M2718" s="28">
        <v>4094.49</v>
      </c>
      <c r="N2718" s="28">
        <v>4122.18</v>
      </c>
      <c r="O2718" s="28">
        <v>4085.26</v>
      </c>
      <c r="P2718" s="81">
        <v>4121.1499999999996</v>
      </c>
    </row>
    <row r="2719" spans="5:16" x14ac:dyDescent="0.25">
      <c r="E2719" s="78">
        <v>41358</v>
      </c>
      <c r="F2719">
        <v>122374.14</v>
      </c>
      <c r="G2719">
        <v>122704.29</v>
      </c>
      <c r="H2719">
        <v>120305.23</v>
      </c>
      <c r="I2719">
        <v>120503.32</v>
      </c>
      <c r="J2719" s="5"/>
      <c r="L2719" s="80">
        <v>41390</v>
      </c>
      <c r="M2719" s="28">
        <v>4110.8999999999996</v>
      </c>
      <c r="N2719" s="28">
        <v>4112.95</v>
      </c>
      <c r="O2719" s="28">
        <v>4095.52</v>
      </c>
      <c r="P2719" s="81">
        <v>4102.7</v>
      </c>
    </row>
    <row r="2720" spans="5:16" x14ac:dyDescent="0.25">
      <c r="E2720" s="78">
        <v>41355</v>
      </c>
      <c r="F2720">
        <v>122847.35</v>
      </c>
      <c r="G2720">
        <v>123342.57</v>
      </c>
      <c r="H2720">
        <v>121317.68</v>
      </c>
      <c r="I2720">
        <v>121900.93</v>
      </c>
      <c r="J2720" s="5"/>
      <c r="L2720" s="80">
        <v>41389</v>
      </c>
      <c r="M2720" s="28">
        <v>4116.03</v>
      </c>
      <c r="N2720" s="28">
        <v>4133.46</v>
      </c>
      <c r="O2720" s="28">
        <v>4106.8</v>
      </c>
      <c r="P2720" s="81">
        <v>4108.8500000000004</v>
      </c>
    </row>
    <row r="2721" spans="5:16" x14ac:dyDescent="0.25">
      <c r="E2721" s="78">
        <v>41354</v>
      </c>
      <c r="F2721">
        <v>123474.63</v>
      </c>
      <c r="G2721">
        <v>123749.75</v>
      </c>
      <c r="H2721">
        <v>121955.96</v>
      </c>
      <c r="I2721">
        <v>122814.34</v>
      </c>
      <c r="J2721" s="5"/>
      <c r="L2721" s="80">
        <v>41388</v>
      </c>
      <c r="M2721" s="28">
        <v>4157.04</v>
      </c>
      <c r="N2721" s="28">
        <v>4158.07</v>
      </c>
      <c r="O2721" s="28">
        <v>4125.26</v>
      </c>
      <c r="P2721" s="81">
        <v>4128.33</v>
      </c>
    </row>
    <row r="2722" spans="5:16" x14ac:dyDescent="0.25">
      <c r="E2722" s="78">
        <v>41353</v>
      </c>
      <c r="F2722">
        <v>124663.16</v>
      </c>
      <c r="G2722">
        <v>124861.24</v>
      </c>
      <c r="H2722">
        <v>122946.4</v>
      </c>
      <c r="I2722">
        <v>123584.68</v>
      </c>
      <c r="J2722" s="5"/>
      <c r="L2722" s="80">
        <v>41387</v>
      </c>
      <c r="M2722" s="28">
        <v>4152.9399999999996</v>
      </c>
      <c r="N2722" s="28">
        <v>4167.3</v>
      </c>
      <c r="O2722" s="28">
        <v>4133.46</v>
      </c>
      <c r="P2722" s="81">
        <v>4158.07</v>
      </c>
    </row>
    <row r="2723" spans="5:16" x14ac:dyDescent="0.25">
      <c r="E2723" s="78">
        <v>41352</v>
      </c>
      <c r="F2723">
        <v>125114.36</v>
      </c>
      <c r="G2723">
        <v>125521.54</v>
      </c>
      <c r="H2723">
        <v>123650.71</v>
      </c>
      <c r="I2723">
        <v>124167.94</v>
      </c>
      <c r="J2723" s="5"/>
      <c r="L2723" s="80">
        <v>41386</v>
      </c>
      <c r="M2723" s="28">
        <v>4125.26</v>
      </c>
      <c r="N2723" s="28">
        <v>4150.8900000000003</v>
      </c>
      <c r="O2723" s="28">
        <v>4125.26</v>
      </c>
      <c r="P2723" s="81">
        <v>4149.87</v>
      </c>
    </row>
    <row r="2724" spans="5:16" x14ac:dyDescent="0.25">
      <c r="E2724" s="78">
        <v>41351</v>
      </c>
      <c r="F2724">
        <v>124024.87</v>
      </c>
      <c r="G2724">
        <v>126170.82</v>
      </c>
      <c r="H2724">
        <v>123760.76</v>
      </c>
      <c r="I2724">
        <v>125642.59</v>
      </c>
      <c r="J2724" s="5"/>
      <c r="L2724" s="80">
        <v>41383</v>
      </c>
      <c r="M2724" s="28">
        <v>4137.5600000000004</v>
      </c>
      <c r="N2724" s="28">
        <v>4139.6099999999997</v>
      </c>
      <c r="O2724" s="28">
        <v>4115</v>
      </c>
      <c r="P2724" s="81">
        <v>4130.38</v>
      </c>
    </row>
    <row r="2725" spans="5:16" x14ac:dyDescent="0.25">
      <c r="E2725" s="78">
        <v>41348</v>
      </c>
      <c r="F2725">
        <v>126335.9</v>
      </c>
      <c r="G2725">
        <v>126930.16</v>
      </c>
      <c r="H2725">
        <v>125191.39</v>
      </c>
      <c r="I2725">
        <v>125345.46</v>
      </c>
      <c r="J2725" s="5"/>
      <c r="L2725" s="80">
        <v>41382</v>
      </c>
      <c r="M2725" s="28">
        <v>4136.54</v>
      </c>
      <c r="N2725" s="28">
        <v>4156.0200000000004</v>
      </c>
      <c r="O2725" s="28">
        <v>4125.26</v>
      </c>
      <c r="P2725" s="81">
        <v>4148.84</v>
      </c>
    </row>
    <row r="2726" spans="5:16" x14ac:dyDescent="0.25">
      <c r="E2726" s="78">
        <v>41347</v>
      </c>
      <c r="F2726">
        <v>126996.19</v>
      </c>
      <c r="G2726">
        <v>127711.51</v>
      </c>
      <c r="H2726">
        <v>125103.35</v>
      </c>
      <c r="I2726">
        <v>126280.87</v>
      </c>
      <c r="J2726" s="5"/>
      <c r="L2726" s="80">
        <v>41381</v>
      </c>
      <c r="M2726" s="28">
        <v>4095.52</v>
      </c>
      <c r="N2726" s="28">
        <v>4126.28</v>
      </c>
      <c r="O2726" s="28">
        <v>4080.14</v>
      </c>
      <c r="P2726" s="81">
        <v>4112.95</v>
      </c>
    </row>
    <row r="2727" spans="5:16" x14ac:dyDescent="0.25">
      <c r="E2727" s="78">
        <v>41346</v>
      </c>
      <c r="F2727">
        <v>128063.66</v>
      </c>
      <c r="G2727">
        <v>128977.07</v>
      </c>
      <c r="H2727">
        <v>126357.91</v>
      </c>
      <c r="I2727">
        <v>126622.02</v>
      </c>
      <c r="J2727" s="5"/>
      <c r="L2727" s="80">
        <v>41380</v>
      </c>
      <c r="M2727" s="28">
        <v>4092.44</v>
      </c>
      <c r="N2727" s="28">
        <v>4113.9799999999996</v>
      </c>
      <c r="O2727" s="28">
        <v>4076.04</v>
      </c>
      <c r="P2727" s="81">
        <v>4085.26</v>
      </c>
    </row>
    <row r="2728" spans="5:16" x14ac:dyDescent="0.25">
      <c r="E2728" s="78">
        <v>41345</v>
      </c>
      <c r="F2728">
        <v>129186.16</v>
      </c>
      <c r="G2728">
        <v>129791.43</v>
      </c>
      <c r="H2728">
        <v>128360.79</v>
      </c>
      <c r="I2728">
        <v>128591.89</v>
      </c>
      <c r="J2728" s="5"/>
      <c r="L2728" s="80">
        <v>41379</v>
      </c>
      <c r="M2728" s="28">
        <v>4062.71</v>
      </c>
      <c r="N2728" s="28">
        <v>4130.38</v>
      </c>
      <c r="O2728" s="28">
        <v>4054.5</v>
      </c>
      <c r="P2728" s="81">
        <v>4113.9799999999996</v>
      </c>
    </row>
    <row r="2729" spans="5:16" x14ac:dyDescent="0.25">
      <c r="E2729" s="78">
        <v>41344</v>
      </c>
      <c r="F2729">
        <v>128283.76</v>
      </c>
      <c r="G2729">
        <v>129725.4</v>
      </c>
      <c r="H2729">
        <v>127579.45</v>
      </c>
      <c r="I2729">
        <v>129604.34</v>
      </c>
      <c r="J2729" s="5"/>
      <c r="L2729" s="80">
        <v>41376</v>
      </c>
      <c r="M2729" s="28">
        <v>4068.86</v>
      </c>
      <c r="N2729" s="28">
        <v>4075.01</v>
      </c>
      <c r="O2729" s="28">
        <v>4042.2</v>
      </c>
      <c r="P2729" s="81">
        <v>4050.4</v>
      </c>
    </row>
    <row r="2730" spans="5:16" x14ac:dyDescent="0.25">
      <c r="E2730" s="78">
        <v>41341</v>
      </c>
      <c r="F2730">
        <v>131398.14000000001</v>
      </c>
      <c r="G2730">
        <v>131398.14000000001</v>
      </c>
      <c r="H2730">
        <v>128338.78</v>
      </c>
      <c r="I2730">
        <v>129406.26</v>
      </c>
      <c r="J2730" s="5"/>
      <c r="L2730" s="80">
        <v>41375</v>
      </c>
      <c r="M2730" s="28">
        <v>4054.5</v>
      </c>
      <c r="N2730" s="28">
        <v>4066.81</v>
      </c>
      <c r="O2730" s="28">
        <v>4050.4</v>
      </c>
      <c r="P2730" s="81">
        <v>4064.76</v>
      </c>
    </row>
    <row r="2731" spans="5:16" x14ac:dyDescent="0.25">
      <c r="E2731" s="78">
        <v>41340</v>
      </c>
      <c r="F2731">
        <v>129417.26</v>
      </c>
      <c r="G2731">
        <v>131508.19</v>
      </c>
      <c r="H2731">
        <v>129208.17</v>
      </c>
      <c r="I2731">
        <v>130077.55</v>
      </c>
      <c r="J2731" s="5"/>
      <c r="L2731" s="80">
        <v>41374</v>
      </c>
      <c r="M2731" s="28">
        <v>4076.04</v>
      </c>
      <c r="N2731" s="28">
        <v>4088.34</v>
      </c>
      <c r="O2731" s="28">
        <v>4060.65</v>
      </c>
      <c r="P2731" s="81">
        <v>4062.71</v>
      </c>
    </row>
    <row r="2732" spans="5:16" x14ac:dyDescent="0.25">
      <c r="E2732" s="78">
        <v>41339</v>
      </c>
      <c r="F2732">
        <v>124894.26</v>
      </c>
      <c r="G2732">
        <v>128580.89</v>
      </c>
      <c r="H2732">
        <v>124663.16</v>
      </c>
      <c r="I2732">
        <v>127876.58</v>
      </c>
      <c r="J2732" s="5"/>
      <c r="L2732" s="80">
        <v>41373</v>
      </c>
      <c r="M2732" s="28">
        <v>4091.42</v>
      </c>
      <c r="N2732" s="28">
        <v>4097.57</v>
      </c>
      <c r="O2732" s="28">
        <v>4075.01</v>
      </c>
      <c r="P2732" s="81">
        <v>4079.11</v>
      </c>
    </row>
    <row r="2733" spans="5:16" x14ac:dyDescent="0.25">
      <c r="E2733" s="78">
        <v>41338</v>
      </c>
      <c r="F2733">
        <v>125136.37</v>
      </c>
      <c r="G2733">
        <v>126555.99</v>
      </c>
      <c r="H2733">
        <v>123364.58</v>
      </c>
      <c r="I2733">
        <v>123584.68</v>
      </c>
      <c r="J2733" s="5"/>
      <c r="L2733" s="80">
        <v>41372</v>
      </c>
      <c r="M2733" s="28">
        <v>4081.16</v>
      </c>
      <c r="N2733" s="28">
        <v>4104.75</v>
      </c>
      <c r="O2733" s="28">
        <v>4073.98</v>
      </c>
      <c r="P2733" s="81">
        <v>4100.6499999999996</v>
      </c>
    </row>
    <row r="2734" spans="5:16" x14ac:dyDescent="0.25">
      <c r="E2734" s="78">
        <v>41337</v>
      </c>
      <c r="F2734">
        <v>125455.51</v>
      </c>
      <c r="G2734">
        <v>125455.51</v>
      </c>
      <c r="H2734">
        <v>123881.81</v>
      </c>
      <c r="I2734">
        <v>124575.12</v>
      </c>
      <c r="J2734" s="5"/>
      <c r="L2734" s="80">
        <v>41369</v>
      </c>
      <c r="M2734" s="28">
        <v>4154.99</v>
      </c>
      <c r="N2734" s="28">
        <v>4156.0200000000004</v>
      </c>
      <c r="O2734" s="28">
        <v>4088.34</v>
      </c>
      <c r="P2734" s="81">
        <v>4092.44</v>
      </c>
    </row>
    <row r="2735" spans="5:16" x14ac:dyDescent="0.25">
      <c r="E2735" s="78">
        <v>41334</v>
      </c>
      <c r="F2735">
        <v>125950.73</v>
      </c>
      <c r="G2735">
        <v>126214.84</v>
      </c>
      <c r="H2735">
        <v>124839.23</v>
      </c>
      <c r="I2735">
        <v>126005.75</v>
      </c>
      <c r="J2735" s="5"/>
      <c r="L2735" s="80">
        <v>41368</v>
      </c>
      <c r="M2735" s="28">
        <v>4166.2700000000004</v>
      </c>
      <c r="N2735" s="28">
        <v>4168.32</v>
      </c>
      <c r="O2735" s="28">
        <v>4139.6099999999997</v>
      </c>
      <c r="P2735" s="81">
        <v>4147.8100000000004</v>
      </c>
    </row>
    <row r="2736" spans="5:16" x14ac:dyDescent="0.25">
      <c r="E2736" s="78">
        <v>41333</v>
      </c>
      <c r="F2736">
        <v>126335.9</v>
      </c>
      <c r="G2736">
        <v>128008.64</v>
      </c>
      <c r="H2736">
        <v>125917.71</v>
      </c>
      <c r="I2736">
        <v>126335.9</v>
      </c>
      <c r="J2736" s="5"/>
      <c r="L2736" s="80">
        <v>41367</v>
      </c>
      <c r="M2736" s="28">
        <v>4161.1499999999996</v>
      </c>
      <c r="N2736" s="28">
        <v>4177.55</v>
      </c>
      <c r="O2736" s="28">
        <v>4154.99</v>
      </c>
      <c r="P2736" s="81">
        <v>4168.32</v>
      </c>
    </row>
    <row r="2737" spans="5:16" x14ac:dyDescent="0.25">
      <c r="E2737" s="78">
        <v>41332</v>
      </c>
      <c r="F2737">
        <v>126126.8</v>
      </c>
      <c r="G2737">
        <v>127205.28</v>
      </c>
      <c r="H2737">
        <v>125389.48</v>
      </c>
      <c r="I2737">
        <v>126555.99</v>
      </c>
      <c r="J2737" s="5"/>
      <c r="L2737" s="80">
        <v>41366</v>
      </c>
      <c r="M2737" s="28">
        <v>4158.07</v>
      </c>
      <c r="N2737" s="28">
        <v>4169.3500000000004</v>
      </c>
      <c r="O2737" s="28">
        <v>4151.92</v>
      </c>
      <c r="P2737" s="81">
        <v>4160.12</v>
      </c>
    </row>
    <row r="2738" spans="5:16" x14ac:dyDescent="0.25">
      <c r="E2738" s="78">
        <v>41331</v>
      </c>
      <c r="F2738">
        <v>124355.02</v>
      </c>
      <c r="G2738">
        <v>126533.98</v>
      </c>
      <c r="H2738">
        <v>123914.83</v>
      </c>
      <c r="I2738">
        <v>126346.9</v>
      </c>
      <c r="J2738" s="5"/>
      <c r="L2738" s="80">
        <v>41365</v>
      </c>
      <c r="M2738" s="28">
        <v>4157.04</v>
      </c>
      <c r="N2738" s="28">
        <v>4168.32</v>
      </c>
      <c r="O2738" s="28">
        <v>4152.9399999999996</v>
      </c>
      <c r="P2738" s="81">
        <v>4162.17</v>
      </c>
    </row>
    <row r="2739" spans="5:16" x14ac:dyDescent="0.25">
      <c r="E2739" s="78">
        <v>41330</v>
      </c>
      <c r="F2739">
        <v>125895.7</v>
      </c>
      <c r="G2739">
        <v>126555.99</v>
      </c>
      <c r="H2739">
        <v>124575.12</v>
      </c>
      <c r="I2739">
        <v>124575.12</v>
      </c>
      <c r="J2739" s="5"/>
      <c r="L2739" s="80">
        <v>41361</v>
      </c>
      <c r="M2739" s="28">
        <v>4139.6099999999997</v>
      </c>
      <c r="N2739" s="28">
        <v>4169.3500000000004</v>
      </c>
      <c r="O2739" s="28">
        <v>4130.38</v>
      </c>
      <c r="P2739" s="81">
        <v>4165.25</v>
      </c>
    </row>
    <row r="2740" spans="5:16" x14ac:dyDescent="0.25">
      <c r="E2740" s="78">
        <v>41327</v>
      </c>
      <c r="F2740">
        <v>125015.31</v>
      </c>
      <c r="G2740">
        <v>125675.6</v>
      </c>
      <c r="H2740">
        <v>124211.96</v>
      </c>
      <c r="I2740">
        <v>125235.41</v>
      </c>
      <c r="J2740" s="5"/>
      <c r="L2740" s="80">
        <v>41360</v>
      </c>
      <c r="M2740" s="28">
        <v>4170.5</v>
      </c>
      <c r="N2740" s="28">
        <v>4178.74</v>
      </c>
      <c r="O2740" s="28">
        <v>4131.3500000000004</v>
      </c>
      <c r="P2740" s="81">
        <v>4143.71</v>
      </c>
    </row>
    <row r="2741" spans="5:16" x14ac:dyDescent="0.25">
      <c r="E2741" s="78">
        <v>41326</v>
      </c>
      <c r="F2741">
        <v>123562.67</v>
      </c>
      <c r="G2741">
        <v>124509.09</v>
      </c>
      <c r="H2741">
        <v>122781.32</v>
      </c>
      <c r="I2741">
        <v>124046.88</v>
      </c>
      <c r="J2741" s="5"/>
      <c r="L2741" s="80">
        <v>41359</v>
      </c>
      <c r="M2741" s="28">
        <v>4146.8</v>
      </c>
      <c r="N2741" s="28">
        <v>4159.17</v>
      </c>
      <c r="O2741" s="28">
        <v>4129.29</v>
      </c>
      <c r="P2741" s="81">
        <v>4159.17</v>
      </c>
    </row>
    <row r="2742" spans="5:16" x14ac:dyDescent="0.25">
      <c r="E2742" s="78">
        <v>41325</v>
      </c>
      <c r="F2742">
        <v>126919.15</v>
      </c>
      <c r="G2742">
        <v>127612.46</v>
      </c>
      <c r="H2742">
        <v>124002.86</v>
      </c>
      <c r="I2742">
        <v>124013.87</v>
      </c>
      <c r="J2742" s="5"/>
      <c r="L2742" s="80">
        <v>41358</v>
      </c>
      <c r="M2742" s="28">
        <v>4135.47</v>
      </c>
      <c r="N2742" s="28">
        <v>4162.26</v>
      </c>
      <c r="O2742" s="28">
        <v>4133.41</v>
      </c>
      <c r="P2742" s="81">
        <v>4150.92</v>
      </c>
    </row>
    <row r="2743" spans="5:16" x14ac:dyDescent="0.25">
      <c r="E2743" s="78">
        <v>41324</v>
      </c>
      <c r="F2743">
        <v>127821.55</v>
      </c>
      <c r="G2743">
        <v>128745.96</v>
      </c>
      <c r="H2743">
        <v>126666.04</v>
      </c>
      <c r="I2743">
        <v>126853.13</v>
      </c>
      <c r="J2743" s="5"/>
      <c r="L2743" s="80">
        <v>41355</v>
      </c>
      <c r="M2743" s="28">
        <v>4141.6499999999996</v>
      </c>
      <c r="N2743" s="28">
        <v>4165.3500000000004</v>
      </c>
      <c r="O2743" s="28">
        <v>4135.47</v>
      </c>
      <c r="P2743" s="81">
        <v>4143.71</v>
      </c>
    </row>
    <row r="2744" spans="5:16" x14ac:dyDescent="0.25">
      <c r="E2744" s="78">
        <v>41323</v>
      </c>
      <c r="F2744">
        <v>128338.78</v>
      </c>
      <c r="G2744">
        <v>128426.82</v>
      </c>
      <c r="H2744">
        <v>127293.32</v>
      </c>
      <c r="I2744">
        <v>127612.46</v>
      </c>
      <c r="J2744" s="5"/>
      <c r="L2744" s="80">
        <v>41354</v>
      </c>
      <c r="M2744" s="28">
        <v>4108.68</v>
      </c>
      <c r="N2744" s="28">
        <v>4152.99</v>
      </c>
      <c r="O2744" s="28">
        <v>4105.59</v>
      </c>
      <c r="P2744" s="81">
        <v>4143.71</v>
      </c>
    </row>
    <row r="2745" spans="5:16" x14ac:dyDescent="0.25">
      <c r="E2745" s="78">
        <v>41320</v>
      </c>
      <c r="F2745">
        <v>128635.91</v>
      </c>
      <c r="G2745">
        <v>129681.38</v>
      </c>
      <c r="H2745">
        <v>128173.71</v>
      </c>
      <c r="I2745">
        <v>128316.77</v>
      </c>
      <c r="J2745" s="5"/>
      <c r="L2745" s="80">
        <v>41353</v>
      </c>
      <c r="M2745" s="28">
        <v>4087.05</v>
      </c>
      <c r="N2745" s="28">
        <v>4110.74</v>
      </c>
      <c r="O2745" s="28">
        <v>4082.93</v>
      </c>
      <c r="P2745" s="81">
        <v>4106.62</v>
      </c>
    </row>
    <row r="2746" spans="5:16" x14ac:dyDescent="0.25">
      <c r="E2746" s="78">
        <v>41319</v>
      </c>
      <c r="F2746">
        <v>129043.09</v>
      </c>
      <c r="G2746">
        <v>129340.23</v>
      </c>
      <c r="H2746">
        <v>128085.67</v>
      </c>
      <c r="I2746">
        <v>128977.07</v>
      </c>
      <c r="J2746" s="5"/>
      <c r="L2746" s="80">
        <v>41352</v>
      </c>
      <c r="M2746" s="28">
        <v>4095.29</v>
      </c>
      <c r="N2746" s="28">
        <v>4104.5600000000004</v>
      </c>
      <c r="O2746" s="28">
        <v>4084.99</v>
      </c>
      <c r="P2746" s="81">
        <v>4097.3500000000004</v>
      </c>
    </row>
    <row r="2747" spans="5:16" x14ac:dyDescent="0.25">
      <c r="E2747" s="78">
        <v>41318</v>
      </c>
      <c r="F2747">
        <v>130121.57</v>
      </c>
      <c r="G2747">
        <v>130825.88</v>
      </c>
      <c r="H2747">
        <v>129384.25</v>
      </c>
      <c r="I2747">
        <v>129857.45</v>
      </c>
      <c r="J2747" s="5"/>
      <c r="L2747" s="80">
        <v>41351</v>
      </c>
      <c r="M2747" s="28">
        <v>4106.62</v>
      </c>
      <c r="N2747" s="28">
        <v>4110.74</v>
      </c>
      <c r="O2747" s="28">
        <v>4092.2</v>
      </c>
      <c r="P2747" s="81">
        <v>4094.26</v>
      </c>
    </row>
    <row r="2748" spans="5:16" x14ac:dyDescent="0.25">
      <c r="E2748" s="78">
        <v>41313</v>
      </c>
      <c r="F2748">
        <v>129326.1</v>
      </c>
      <c r="G2748">
        <v>130091.41</v>
      </c>
      <c r="H2748">
        <v>128594.07</v>
      </c>
      <c r="I2748">
        <v>129725.4</v>
      </c>
      <c r="J2748" s="5"/>
      <c r="L2748" s="80">
        <v>41348</v>
      </c>
      <c r="M2748" s="28">
        <v>4068.5</v>
      </c>
      <c r="N2748" s="28">
        <v>4097.3500000000004</v>
      </c>
      <c r="O2748" s="28">
        <v>4058.2</v>
      </c>
      <c r="P2748" s="81">
        <v>4096.32</v>
      </c>
    </row>
    <row r="2749" spans="5:16" x14ac:dyDescent="0.25">
      <c r="E2749" s="78">
        <v>41312</v>
      </c>
      <c r="F2749">
        <v>131067.46</v>
      </c>
      <c r="G2749">
        <v>131866.04</v>
      </c>
      <c r="H2749">
        <v>128838.08</v>
      </c>
      <c r="I2749">
        <v>129326.1</v>
      </c>
      <c r="J2749" s="5"/>
      <c r="L2749" s="80">
        <v>41347</v>
      </c>
      <c r="M2749" s="28">
        <v>4072.63</v>
      </c>
      <c r="N2749" s="28">
        <v>4083.96</v>
      </c>
      <c r="O2749" s="28">
        <v>4059.23</v>
      </c>
      <c r="P2749" s="81">
        <v>4071.59</v>
      </c>
    </row>
    <row r="2750" spans="5:16" x14ac:dyDescent="0.25">
      <c r="E2750" s="78">
        <v>41311</v>
      </c>
      <c r="F2750">
        <v>131533.29999999999</v>
      </c>
      <c r="G2750">
        <v>132276.43</v>
      </c>
      <c r="H2750">
        <v>129891.77</v>
      </c>
      <c r="I2750">
        <v>130790.17</v>
      </c>
      <c r="J2750" s="5"/>
      <c r="L2750" s="80">
        <v>41346</v>
      </c>
      <c r="M2750" s="28">
        <v>4064.38</v>
      </c>
      <c r="N2750" s="28">
        <v>4089.11</v>
      </c>
      <c r="O2750" s="28">
        <v>4047.9</v>
      </c>
      <c r="P2750" s="81">
        <v>4072.63</v>
      </c>
    </row>
    <row r="2751" spans="5:16" x14ac:dyDescent="0.25">
      <c r="E2751" s="78">
        <v>41310</v>
      </c>
      <c r="F2751">
        <v>132609.17000000001</v>
      </c>
      <c r="G2751">
        <v>133008.46</v>
      </c>
      <c r="H2751">
        <v>131156.19</v>
      </c>
      <c r="I2751">
        <v>131544.39000000001</v>
      </c>
      <c r="J2751" s="5"/>
      <c r="L2751" s="80">
        <v>41345</v>
      </c>
      <c r="M2751" s="28">
        <v>4052.02</v>
      </c>
      <c r="N2751" s="28">
        <v>4062.32</v>
      </c>
      <c r="O2751" s="28">
        <v>4038.63</v>
      </c>
      <c r="P2751" s="81">
        <v>4061.29</v>
      </c>
    </row>
    <row r="2752" spans="5:16" x14ac:dyDescent="0.25">
      <c r="E2752" s="78">
        <v>41309</v>
      </c>
      <c r="F2752">
        <v>133319.01999999999</v>
      </c>
      <c r="G2752">
        <v>133407.75</v>
      </c>
      <c r="H2752">
        <v>131389.10999999999</v>
      </c>
      <c r="I2752">
        <v>132187.69</v>
      </c>
      <c r="J2752" s="5"/>
      <c r="L2752" s="80">
        <v>41344</v>
      </c>
      <c r="M2752" s="28">
        <v>4019.05</v>
      </c>
      <c r="N2752" s="28">
        <v>4055.11</v>
      </c>
      <c r="O2752" s="28">
        <v>4012.87</v>
      </c>
      <c r="P2752" s="81">
        <v>4046.87</v>
      </c>
    </row>
    <row r="2753" spans="5:16" x14ac:dyDescent="0.25">
      <c r="E2753" s="78">
        <v>41306</v>
      </c>
      <c r="F2753">
        <v>133052.82999999999</v>
      </c>
      <c r="G2753">
        <v>134383.79999999999</v>
      </c>
      <c r="H2753">
        <v>132453.89000000001</v>
      </c>
      <c r="I2753">
        <v>133929.04999999999</v>
      </c>
      <c r="J2753" s="5"/>
      <c r="L2753" s="80">
        <v>41341</v>
      </c>
      <c r="M2753" s="28">
        <v>4041.72</v>
      </c>
      <c r="N2753" s="28">
        <v>4057.17</v>
      </c>
      <c r="O2753" s="28">
        <v>4015.96</v>
      </c>
      <c r="P2753" s="81">
        <v>4022.14</v>
      </c>
    </row>
    <row r="2754" spans="5:16" x14ac:dyDescent="0.25">
      <c r="E2754" s="78">
        <v>41305</v>
      </c>
      <c r="F2754">
        <v>131422.39000000001</v>
      </c>
      <c r="G2754">
        <v>132986.28</v>
      </c>
      <c r="H2754">
        <v>131067.46</v>
      </c>
      <c r="I2754">
        <v>132964.09</v>
      </c>
      <c r="J2754" s="5"/>
      <c r="L2754" s="80">
        <v>41340</v>
      </c>
      <c r="M2754" s="28">
        <v>4067.47</v>
      </c>
      <c r="N2754" s="28">
        <v>4074.69</v>
      </c>
      <c r="O2754" s="28">
        <v>4045.84</v>
      </c>
      <c r="P2754" s="81">
        <v>4050.99</v>
      </c>
    </row>
    <row r="2755" spans="5:16" x14ac:dyDescent="0.25">
      <c r="E2755" s="78">
        <v>41304</v>
      </c>
      <c r="F2755">
        <v>134461.44</v>
      </c>
      <c r="G2755">
        <v>134539.07999999999</v>
      </c>
      <c r="H2755">
        <v>131389.10999999999</v>
      </c>
      <c r="I2755">
        <v>131544.39000000001</v>
      </c>
      <c r="J2755" s="5"/>
      <c r="L2755" s="80">
        <v>41339</v>
      </c>
      <c r="M2755" s="28">
        <v>4058.2</v>
      </c>
      <c r="N2755" s="28">
        <v>4077.78</v>
      </c>
      <c r="O2755" s="28">
        <v>4058.2</v>
      </c>
      <c r="P2755" s="81">
        <v>4074.69</v>
      </c>
    </row>
    <row r="2756" spans="5:16" x14ac:dyDescent="0.25">
      <c r="E2756" s="78">
        <v>41303</v>
      </c>
      <c r="F2756">
        <v>132764.45000000001</v>
      </c>
      <c r="G2756">
        <v>134250.70000000001</v>
      </c>
      <c r="H2756">
        <v>132409.51999999999</v>
      </c>
      <c r="I2756">
        <v>134095.42000000001</v>
      </c>
      <c r="J2756" s="5"/>
      <c r="L2756" s="80">
        <v>41338</v>
      </c>
      <c r="M2756" s="28">
        <v>4073.66</v>
      </c>
      <c r="N2756" s="28">
        <v>4078.81</v>
      </c>
      <c r="O2756" s="28">
        <v>4062.32</v>
      </c>
      <c r="P2756" s="81">
        <v>4063.35</v>
      </c>
    </row>
    <row r="2757" spans="5:16" x14ac:dyDescent="0.25">
      <c r="E2757" s="78">
        <v>41302</v>
      </c>
      <c r="F2757">
        <v>136114.06</v>
      </c>
      <c r="G2757">
        <v>136269.34</v>
      </c>
      <c r="H2757">
        <v>132764.45000000001</v>
      </c>
      <c r="I2757">
        <v>132964.09</v>
      </c>
      <c r="J2757" s="5"/>
      <c r="L2757" s="80">
        <v>41337</v>
      </c>
      <c r="M2757" s="28">
        <v>4102.5</v>
      </c>
      <c r="N2757" s="28">
        <v>4108.68</v>
      </c>
      <c r="O2757" s="28">
        <v>4075.72</v>
      </c>
      <c r="P2757" s="81">
        <v>4077.78</v>
      </c>
    </row>
    <row r="2758" spans="5:16" x14ac:dyDescent="0.25">
      <c r="E2758" s="78">
        <v>41298</v>
      </c>
      <c r="F2758">
        <v>137844.32999999999</v>
      </c>
      <c r="G2758">
        <v>138443.26</v>
      </c>
      <c r="H2758">
        <v>135093.65</v>
      </c>
      <c r="I2758">
        <v>135659.31</v>
      </c>
      <c r="J2758" s="5"/>
      <c r="L2758" s="80">
        <v>41334</v>
      </c>
      <c r="M2758" s="28">
        <v>4103.53</v>
      </c>
      <c r="N2758" s="28">
        <v>4112.8100000000004</v>
      </c>
      <c r="O2758" s="28">
        <v>4094.26</v>
      </c>
      <c r="P2758" s="81">
        <v>4097.3500000000004</v>
      </c>
    </row>
    <row r="2759" spans="5:16" x14ac:dyDescent="0.25">
      <c r="E2759" s="78">
        <v>41297</v>
      </c>
      <c r="F2759">
        <v>137311.94</v>
      </c>
      <c r="G2759">
        <v>138021.79</v>
      </c>
      <c r="H2759">
        <v>136757.35999999999</v>
      </c>
      <c r="I2759">
        <v>138021.79</v>
      </c>
      <c r="J2759" s="5"/>
      <c r="L2759" s="80">
        <v>41333</v>
      </c>
      <c r="M2759" s="28">
        <v>4083.96</v>
      </c>
      <c r="N2759" s="28">
        <v>4097.3500000000004</v>
      </c>
      <c r="O2759" s="28">
        <v>4071.59</v>
      </c>
      <c r="P2759" s="81">
        <v>4091.17</v>
      </c>
    </row>
    <row r="2760" spans="5:16" x14ac:dyDescent="0.25">
      <c r="E2760" s="78">
        <v>41296</v>
      </c>
      <c r="F2760">
        <v>137567.04000000001</v>
      </c>
      <c r="G2760">
        <v>137910.87</v>
      </c>
      <c r="H2760">
        <v>136724.09</v>
      </c>
      <c r="I2760">
        <v>137178.84</v>
      </c>
      <c r="J2760" s="5"/>
      <c r="L2760" s="80">
        <v>41332</v>
      </c>
      <c r="M2760" s="28">
        <v>4099.4799999999996</v>
      </c>
      <c r="N2760" s="28">
        <v>4106.72</v>
      </c>
      <c r="O2760" s="28">
        <v>4081.89</v>
      </c>
      <c r="P2760" s="81">
        <v>4083.96</v>
      </c>
    </row>
    <row r="2761" spans="5:16" x14ac:dyDescent="0.25">
      <c r="E2761" s="78">
        <v>41295</v>
      </c>
      <c r="F2761">
        <v>137999.60999999999</v>
      </c>
      <c r="G2761">
        <v>137999.60999999999</v>
      </c>
      <c r="H2761">
        <v>137445.03</v>
      </c>
      <c r="I2761">
        <v>137644.68</v>
      </c>
      <c r="J2761" s="5"/>
      <c r="L2761" s="80">
        <v>41331</v>
      </c>
      <c r="M2761" s="28">
        <v>4105.6899999999996</v>
      </c>
      <c r="N2761" s="28">
        <v>4126.38</v>
      </c>
      <c r="O2761" s="28">
        <v>4089.13</v>
      </c>
      <c r="P2761" s="81">
        <v>4105.6899999999996</v>
      </c>
    </row>
    <row r="2762" spans="5:16" x14ac:dyDescent="0.25">
      <c r="E2762" s="78">
        <v>41292</v>
      </c>
      <c r="F2762">
        <v>138864.74</v>
      </c>
      <c r="G2762">
        <v>138964.56</v>
      </c>
      <c r="H2762">
        <v>137422.85</v>
      </c>
      <c r="I2762">
        <v>137711.23000000001</v>
      </c>
      <c r="J2762" s="5"/>
      <c r="L2762" s="80">
        <v>41330</v>
      </c>
      <c r="M2762" s="28">
        <v>4076.72</v>
      </c>
      <c r="N2762" s="28">
        <v>4109.83</v>
      </c>
      <c r="O2762" s="28">
        <v>4066.37</v>
      </c>
      <c r="P2762" s="81">
        <v>4105.6899999999996</v>
      </c>
    </row>
    <row r="2763" spans="5:16" x14ac:dyDescent="0.25">
      <c r="E2763" s="78">
        <v>41291</v>
      </c>
      <c r="F2763">
        <v>137433.94</v>
      </c>
      <c r="G2763">
        <v>138753.82</v>
      </c>
      <c r="H2763">
        <v>137001.38</v>
      </c>
      <c r="I2763">
        <v>138654</v>
      </c>
      <c r="J2763" s="5"/>
      <c r="L2763" s="80">
        <v>41327</v>
      </c>
      <c r="M2763" s="28">
        <v>4074.65</v>
      </c>
      <c r="N2763" s="28">
        <v>4089.13</v>
      </c>
      <c r="O2763" s="28">
        <v>4067.4</v>
      </c>
      <c r="P2763" s="81">
        <v>4084.99</v>
      </c>
    </row>
    <row r="2764" spans="5:16" x14ac:dyDescent="0.25">
      <c r="E2764" s="78">
        <v>41290</v>
      </c>
      <c r="F2764">
        <v>137212.10999999999</v>
      </c>
      <c r="G2764">
        <v>137445.03</v>
      </c>
      <c r="H2764">
        <v>136169.51999999999</v>
      </c>
      <c r="I2764">
        <v>137311.94</v>
      </c>
      <c r="J2764" s="5"/>
      <c r="L2764" s="80">
        <v>41326</v>
      </c>
      <c r="M2764" s="28">
        <v>4073.61</v>
      </c>
      <c r="N2764" s="28">
        <v>4100.51</v>
      </c>
      <c r="O2764" s="28">
        <v>4068.44</v>
      </c>
      <c r="P2764" s="81">
        <v>4087.06</v>
      </c>
    </row>
    <row r="2765" spans="5:16" x14ac:dyDescent="0.25">
      <c r="E2765" s="78">
        <v>41289</v>
      </c>
      <c r="F2765">
        <v>137689.04999999999</v>
      </c>
      <c r="G2765">
        <v>138232.53</v>
      </c>
      <c r="H2765">
        <v>137134.47</v>
      </c>
      <c r="I2765">
        <v>137489.4</v>
      </c>
      <c r="J2765" s="5"/>
      <c r="L2765" s="80">
        <v>41325</v>
      </c>
      <c r="M2765" s="28">
        <v>4052.92</v>
      </c>
      <c r="N2765" s="28">
        <v>4074.65</v>
      </c>
      <c r="O2765" s="28">
        <v>4047.74</v>
      </c>
      <c r="P2765" s="81">
        <v>4063.26</v>
      </c>
    </row>
    <row r="2766" spans="5:16" x14ac:dyDescent="0.25">
      <c r="E2766" s="78">
        <v>41288</v>
      </c>
      <c r="F2766">
        <v>137866.51</v>
      </c>
      <c r="G2766">
        <v>138631.82</v>
      </c>
      <c r="H2766">
        <v>137256.48000000001</v>
      </c>
      <c r="I2766">
        <v>137844.32999999999</v>
      </c>
      <c r="J2766" s="5"/>
      <c r="L2766" s="80">
        <v>41324</v>
      </c>
      <c r="M2766" s="28">
        <v>4071.54</v>
      </c>
      <c r="N2766" s="28">
        <v>4071.54</v>
      </c>
      <c r="O2766" s="28">
        <v>4049.81</v>
      </c>
      <c r="P2766" s="81">
        <v>4049.81</v>
      </c>
    </row>
    <row r="2767" spans="5:16" x14ac:dyDescent="0.25">
      <c r="E2767" s="78">
        <v>41285</v>
      </c>
      <c r="F2767">
        <v>137422.85</v>
      </c>
      <c r="G2767">
        <v>137445.03</v>
      </c>
      <c r="H2767">
        <v>136125.15</v>
      </c>
      <c r="I2767">
        <v>137300.84</v>
      </c>
      <c r="J2767" s="5"/>
      <c r="L2767" s="80">
        <v>41323</v>
      </c>
      <c r="M2767" s="28">
        <v>4081.89</v>
      </c>
      <c r="N2767" s="28">
        <v>4083.96</v>
      </c>
      <c r="O2767" s="28">
        <v>4062.23</v>
      </c>
      <c r="P2767" s="81">
        <v>4069.47</v>
      </c>
    </row>
    <row r="2768" spans="5:16" x14ac:dyDescent="0.25">
      <c r="E2768" s="78">
        <v>41284</v>
      </c>
      <c r="F2768">
        <v>137522.67000000001</v>
      </c>
      <c r="G2768">
        <v>138043.97</v>
      </c>
      <c r="H2768">
        <v>136125.15</v>
      </c>
      <c r="I2768">
        <v>137744.5</v>
      </c>
      <c r="J2768" s="5"/>
      <c r="L2768" s="80">
        <v>41320</v>
      </c>
      <c r="M2768" s="28">
        <v>4049.81</v>
      </c>
      <c r="N2768" s="28">
        <v>4083.96</v>
      </c>
      <c r="O2768" s="28">
        <v>4040.5</v>
      </c>
      <c r="P2768" s="81">
        <v>4080.85</v>
      </c>
    </row>
    <row r="2769" spans="5:16" x14ac:dyDescent="0.25">
      <c r="E2769" s="78">
        <v>41283</v>
      </c>
      <c r="F2769">
        <v>136280.43</v>
      </c>
      <c r="G2769">
        <v>137777.78</v>
      </c>
      <c r="H2769">
        <v>136014.24</v>
      </c>
      <c r="I2769">
        <v>136868.28</v>
      </c>
      <c r="J2769" s="5"/>
      <c r="L2769" s="80">
        <v>41319</v>
      </c>
      <c r="M2769" s="28">
        <v>4081.89</v>
      </c>
      <c r="N2769" s="28">
        <v>4084.99</v>
      </c>
      <c r="O2769" s="28">
        <v>4056.02</v>
      </c>
      <c r="P2769" s="81">
        <v>4058.09</v>
      </c>
    </row>
    <row r="2770" spans="5:16" x14ac:dyDescent="0.25">
      <c r="E2770" s="78">
        <v>41282</v>
      </c>
      <c r="F2770">
        <v>137999.60999999999</v>
      </c>
      <c r="G2770">
        <v>138709.46</v>
      </c>
      <c r="H2770">
        <v>135947.69</v>
      </c>
      <c r="I2770">
        <v>135980.96</v>
      </c>
      <c r="J2770" s="5"/>
      <c r="L2770" s="80">
        <v>41318</v>
      </c>
      <c r="M2770" s="28">
        <v>4079.82</v>
      </c>
      <c r="N2770" s="28">
        <v>4083.96</v>
      </c>
      <c r="O2770" s="28">
        <v>4073.61</v>
      </c>
      <c r="P2770" s="81">
        <v>4075.68</v>
      </c>
    </row>
    <row r="2771" spans="5:16" x14ac:dyDescent="0.25">
      <c r="E2771" s="78">
        <v>41281</v>
      </c>
      <c r="F2771">
        <v>138886.92000000001</v>
      </c>
      <c r="G2771">
        <v>139652.23000000001</v>
      </c>
      <c r="H2771">
        <v>137345.21</v>
      </c>
      <c r="I2771">
        <v>137955.24</v>
      </c>
      <c r="J2771" s="5"/>
      <c r="L2771" s="80">
        <v>41313</v>
      </c>
      <c r="M2771" s="28">
        <v>4054.99</v>
      </c>
      <c r="N2771" s="28">
        <v>4105.6899999999996</v>
      </c>
      <c r="O2771" s="28">
        <v>4046.71</v>
      </c>
      <c r="P2771" s="81">
        <v>4094.3</v>
      </c>
    </row>
    <row r="2772" spans="5:16" x14ac:dyDescent="0.25">
      <c r="E2772" s="78">
        <v>41278</v>
      </c>
      <c r="F2772">
        <v>140883.38</v>
      </c>
      <c r="G2772">
        <v>141016.47</v>
      </c>
      <c r="H2772">
        <v>138975.65</v>
      </c>
      <c r="I2772">
        <v>139308.39000000001</v>
      </c>
      <c r="J2772" s="5"/>
      <c r="L2772" s="80">
        <v>41312</v>
      </c>
      <c r="M2772" s="28">
        <v>4125.3500000000004</v>
      </c>
      <c r="N2772" s="28">
        <v>4127.42</v>
      </c>
      <c r="O2772" s="28">
        <v>4067.4</v>
      </c>
      <c r="P2772" s="81">
        <v>4082.92</v>
      </c>
    </row>
    <row r="2773" spans="5:16" x14ac:dyDescent="0.25">
      <c r="E2773" s="78">
        <v>41277</v>
      </c>
      <c r="F2773">
        <v>139740.96</v>
      </c>
      <c r="G2773">
        <v>141693.04999999999</v>
      </c>
      <c r="H2773">
        <v>139153.10999999999</v>
      </c>
      <c r="I2773">
        <v>141304.85</v>
      </c>
      <c r="J2773" s="5"/>
      <c r="L2773" s="80">
        <v>41311</v>
      </c>
      <c r="M2773" s="28">
        <v>4124.3100000000004</v>
      </c>
      <c r="N2773" s="28">
        <v>4133.62</v>
      </c>
      <c r="O2773" s="28">
        <v>4119.1400000000003</v>
      </c>
      <c r="P2773" s="81">
        <v>4132.59</v>
      </c>
    </row>
    <row r="2774" spans="5:16" x14ac:dyDescent="0.25">
      <c r="E2774" s="78">
        <v>41276</v>
      </c>
      <c r="F2774">
        <v>139752.04999999999</v>
      </c>
      <c r="G2774">
        <v>140484.09</v>
      </c>
      <c r="H2774">
        <v>138554.18</v>
      </c>
      <c r="I2774">
        <v>139885.15</v>
      </c>
      <c r="J2774" s="5"/>
      <c r="L2774" s="80">
        <v>41310</v>
      </c>
      <c r="M2774" s="28">
        <v>4138.8</v>
      </c>
      <c r="N2774" s="28">
        <v>4139.83</v>
      </c>
      <c r="O2774" s="28">
        <v>4113.96</v>
      </c>
      <c r="P2774" s="81">
        <v>4121.21</v>
      </c>
    </row>
    <row r="2775" spans="5:16" x14ac:dyDescent="0.25">
      <c r="E2775" s="78">
        <v>41271</v>
      </c>
      <c r="F2775">
        <v>135315.48000000001</v>
      </c>
      <c r="G2775">
        <v>136346.98000000001</v>
      </c>
      <c r="H2775">
        <v>134849.64000000001</v>
      </c>
      <c r="I2775">
        <v>135803.5</v>
      </c>
      <c r="J2775" s="5"/>
      <c r="L2775" s="80">
        <v>41309</v>
      </c>
      <c r="M2775" s="28">
        <v>4134.66</v>
      </c>
      <c r="N2775" s="28">
        <v>4147.07</v>
      </c>
      <c r="O2775" s="28">
        <v>4122.24</v>
      </c>
      <c r="P2775" s="81">
        <v>4143.97</v>
      </c>
    </row>
    <row r="2776" spans="5:16" x14ac:dyDescent="0.25">
      <c r="E2776" s="78">
        <v>41270</v>
      </c>
      <c r="F2776">
        <v>136191.70000000001</v>
      </c>
      <c r="G2776">
        <v>136646.45000000001</v>
      </c>
      <c r="H2776">
        <v>134450.35</v>
      </c>
      <c r="I2776">
        <v>135304.39000000001</v>
      </c>
      <c r="J2776" s="5"/>
      <c r="L2776" s="80">
        <v>41306</v>
      </c>
      <c r="M2776" s="28">
        <v>4133.62</v>
      </c>
      <c r="N2776" s="28">
        <v>4137.76</v>
      </c>
      <c r="O2776" s="28">
        <v>4109.83</v>
      </c>
      <c r="P2776" s="81">
        <v>4128.45</v>
      </c>
    </row>
    <row r="2777" spans="5:16" x14ac:dyDescent="0.25">
      <c r="E2777" s="78">
        <v>41269</v>
      </c>
      <c r="F2777">
        <v>135958.78</v>
      </c>
      <c r="G2777">
        <v>136934.82999999999</v>
      </c>
      <c r="H2777">
        <v>135637.13</v>
      </c>
      <c r="I2777">
        <v>136202.79</v>
      </c>
      <c r="J2777" s="5"/>
      <c r="L2777" s="80">
        <v>41305</v>
      </c>
      <c r="M2777" s="28">
        <v>4126.38</v>
      </c>
      <c r="N2777" s="28">
        <v>4146.04</v>
      </c>
      <c r="O2777" s="28">
        <v>4118.1000000000004</v>
      </c>
      <c r="P2777" s="81">
        <v>4134.66</v>
      </c>
    </row>
    <row r="2778" spans="5:16" x14ac:dyDescent="0.25">
      <c r="E2778" s="78">
        <v>41264</v>
      </c>
      <c r="F2778">
        <v>134871.82</v>
      </c>
      <c r="G2778">
        <v>136302.62</v>
      </c>
      <c r="H2778">
        <v>134405.98000000001</v>
      </c>
      <c r="I2778">
        <v>136202.79</v>
      </c>
      <c r="J2778" s="5"/>
      <c r="L2778" s="80">
        <v>41304</v>
      </c>
      <c r="M2778" s="28">
        <v>4123.2299999999996</v>
      </c>
      <c r="N2778" s="28">
        <v>4158.5600000000004</v>
      </c>
      <c r="O2778" s="28">
        <v>4120.1099999999997</v>
      </c>
      <c r="P2778" s="81">
        <v>4134.66</v>
      </c>
    </row>
    <row r="2779" spans="5:16" x14ac:dyDescent="0.25">
      <c r="E2779" s="78">
        <v>41263</v>
      </c>
      <c r="F2779">
        <v>135936.6</v>
      </c>
      <c r="G2779">
        <v>137223.20000000001</v>
      </c>
      <c r="H2779">
        <v>135459.67000000001</v>
      </c>
      <c r="I2779">
        <v>137201.01999999999</v>
      </c>
      <c r="J2779" s="5"/>
      <c r="L2779" s="80">
        <v>41303</v>
      </c>
      <c r="M2779" s="28">
        <v>4145.05</v>
      </c>
      <c r="N2779" s="28">
        <v>4152.32</v>
      </c>
      <c r="O2779" s="28">
        <v>4123.2299999999996</v>
      </c>
      <c r="P2779" s="81">
        <v>4128.42</v>
      </c>
    </row>
    <row r="2780" spans="5:16" x14ac:dyDescent="0.25">
      <c r="E2780" s="78">
        <v>41262</v>
      </c>
      <c r="F2780">
        <v>135881.14000000001</v>
      </c>
      <c r="G2780">
        <v>136779.54999999999</v>
      </c>
      <c r="H2780">
        <v>134871.82</v>
      </c>
      <c r="I2780">
        <v>136435.71</v>
      </c>
      <c r="J2780" s="5"/>
      <c r="L2780" s="80">
        <v>41302</v>
      </c>
      <c r="M2780" s="28">
        <v>4220.91</v>
      </c>
      <c r="N2780" s="28">
        <v>4234.41</v>
      </c>
      <c r="O2780" s="28">
        <v>4146.09</v>
      </c>
      <c r="P2780" s="81">
        <v>4149.21</v>
      </c>
    </row>
    <row r="2781" spans="5:16" x14ac:dyDescent="0.25">
      <c r="E2781" s="78">
        <v>41261</v>
      </c>
      <c r="F2781">
        <v>133917.96</v>
      </c>
      <c r="G2781">
        <v>135714.76999999999</v>
      </c>
      <c r="H2781">
        <v>133463.21</v>
      </c>
      <c r="I2781">
        <v>135481.85</v>
      </c>
      <c r="J2781" s="5"/>
      <c r="L2781" s="80">
        <v>41298</v>
      </c>
      <c r="M2781" s="28">
        <v>4234.41</v>
      </c>
      <c r="N2781" s="28">
        <v>4237.53</v>
      </c>
      <c r="O2781" s="28">
        <v>4217.79</v>
      </c>
      <c r="P2781" s="81">
        <v>4226.1000000000004</v>
      </c>
    </row>
    <row r="2782" spans="5:16" x14ac:dyDescent="0.25">
      <c r="E2782" s="78">
        <v>41260</v>
      </c>
      <c r="F2782">
        <v>133285.75</v>
      </c>
      <c r="G2782">
        <v>134106.51</v>
      </c>
      <c r="H2782">
        <v>132609.17000000001</v>
      </c>
      <c r="I2782">
        <v>133208.10999999999</v>
      </c>
      <c r="J2782" s="5"/>
      <c r="L2782" s="80">
        <v>41297</v>
      </c>
      <c r="M2782" s="28">
        <v>4252.08</v>
      </c>
      <c r="N2782" s="28">
        <v>4255.2</v>
      </c>
      <c r="O2782" s="28">
        <v>4234.41</v>
      </c>
      <c r="P2782" s="81">
        <v>4234.41</v>
      </c>
    </row>
    <row r="2783" spans="5:16" x14ac:dyDescent="0.25">
      <c r="E2783" s="78">
        <v>41257</v>
      </c>
      <c r="F2783">
        <v>133274.65</v>
      </c>
      <c r="G2783">
        <v>133962.32</v>
      </c>
      <c r="H2783">
        <v>132476.07</v>
      </c>
      <c r="I2783">
        <v>133363.39000000001</v>
      </c>
      <c r="J2783" s="5"/>
      <c r="L2783" s="80">
        <v>41296</v>
      </c>
      <c r="M2783" s="28">
        <v>4246.88</v>
      </c>
      <c r="N2783" s="28">
        <v>4267.67</v>
      </c>
      <c r="O2783" s="28">
        <v>4245.84</v>
      </c>
      <c r="P2783" s="81">
        <v>4252.08</v>
      </c>
    </row>
    <row r="2784" spans="5:16" x14ac:dyDescent="0.25">
      <c r="E2784" s="78">
        <v>41256</v>
      </c>
      <c r="F2784">
        <v>132464.98000000001</v>
      </c>
      <c r="G2784">
        <v>134250.70000000001</v>
      </c>
      <c r="H2784">
        <v>132154.42000000001</v>
      </c>
      <c r="I2784">
        <v>132697.9</v>
      </c>
      <c r="J2784" s="5"/>
      <c r="L2784" s="80">
        <v>41295</v>
      </c>
      <c r="M2784" s="28">
        <v>4248.96</v>
      </c>
      <c r="N2784" s="28">
        <v>4254.16</v>
      </c>
      <c r="O2784" s="28">
        <v>4248.96</v>
      </c>
      <c r="P2784" s="81">
        <v>4248.96</v>
      </c>
    </row>
    <row r="2785" spans="5:16" x14ac:dyDescent="0.25">
      <c r="E2785" s="78">
        <v>41255</v>
      </c>
      <c r="F2785">
        <v>133385.57</v>
      </c>
      <c r="G2785">
        <v>134095.42000000001</v>
      </c>
      <c r="H2785">
        <v>132553.71</v>
      </c>
      <c r="I2785">
        <v>132831</v>
      </c>
      <c r="J2785" s="5"/>
      <c r="L2785" s="80">
        <v>41292</v>
      </c>
      <c r="M2785" s="28">
        <v>4253.12</v>
      </c>
      <c r="N2785" s="28">
        <v>4259.3500000000004</v>
      </c>
      <c r="O2785" s="28">
        <v>4248.96</v>
      </c>
      <c r="P2785" s="81">
        <v>4250</v>
      </c>
    </row>
    <row r="2786" spans="5:16" x14ac:dyDescent="0.25">
      <c r="E2786" s="78">
        <v>41254</v>
      </c>
      <c r="F2786">
        <v>132528.22</v>
      </c>
      <c r="G2786">
        <v>133668.68</v>
      </c>
      <c r="H2786">
        <v>131734.37</v>
      </c>
      <c r="I2786">
        <v>132941.91</v>
      </c>
      <c r="J2786" s="5"/>
      <c r="L2786" s="80">
        <v>41291</v>
      </c>
      <c r="M2786" s="28">
        <v>4248.96</v>
      </c>
      <c r="N2786" s="28">
        <v>4260.3900000000003</v>
      </c>
      <c r="O2786" s="28">
        <v>4243.7700000000004</v>
      </c>
      <c r="P2786" s="81">
        <v>4246.88</v>
      </c>
    </row>
    <row r="2787" spans="5:16" x14ac:dyDescent="0.25">
      <c r="E2787" s="78">
        <v>41253</v>
      </c>
      <c r="F2787">
        <v>130370.29</v>
      </c>
      <c r="G2787">
        <v>132494.67000000001</v>
      </c>
      <c r="H2787">
        <v>129990.13</v>
      </c>
      <c r="I2787">
        <v>132315.78</v>
      </c>
      <c r="J2787" s="5"/>
      <c r="L2787" s="80">
        <v>41290</v>
      </c>
      <c r="M2787" s="28">
        <v>4245.84</v>
      </c>
      <c r="N2787" s="28">
        <v>4261.43</v>
      </c>
      <c r="O2787" s="28">
        <v>4239.6099999999997</v>
      </c>
      <c r="P2787" s="81">
        <v>4256.24</v>
      </c>
    </row>
    <row r="2788" spans="5:16" x14ac:dyDescent="0.25">
      <c r="E2788" s="78">
        <v>41250</v>
      </c>
      <c r="F2788">
        <v>129028.57</v>
      </c>
      <c r="G2788">
        <v>131175.32</v>
      </c>
      <c r="H2788">
        <v>128849.67</v>
      </c>
      <c r="I2788">
        <v>131018.78</v>
      </c>
      <c r="J2788" s="5"/>
      <c r="L2788" s="80">
        <v>41289</v>
      </c>
      <c r="M2788" s="28">
        <v>4239.6099999999997</v>
      </c>
      <c r="N2788" s="28">
        <v>4250</v>
      </c>
      <c r="O2788" s="28">
        <v>4237.53</v>
      </c>
      <c r="P2788" s="81">
        <v>4243.7700000000004</v>
      </c>
    </row>
    <row r="2789" spans="5:16" x14ac:dyDescent="0.25">
      <c r="E2789" s="78">
        <v>41249</v>
      </c>
      <c r="F2789">
        <v>129028.57</v>
      </c>
      <c r="G2789">
        <v>129431.08</v>
      </c>
      <c r="H2789">
        <v>127731.57</v>
      </c>
      <c r="I2789">
        <v>129252.19</v>
      </c>
      <c r="J2789" s="5"/>
      <c r="L2789" s="80">
        <v>41288</v>
      </c>
      <c r="M2789" s="28">
        <v>4238.57</v>
      </c>
      <c r="N2789" s="28">
        <v>4243.7700000000004</v>
      </c>
      <c r="O2789" s="28">
        <v>4233.37</v>
      </c>
      <c r="P2789" s="81">
        <v>4236.49</v>
      </c>
    </row>
    <row r="2790" spans="5:16" x14ac:dyDescent="0.25">
      <c r="E2790" s="78">
        <v>41248</v>
      </c>
      <c r="F2790">
        <v>129252.19</v>
      </c>
      <c r="G2790">
        <v>130090.76</v>
      </c>
      <c r="H2790">
        <v>127955.19</v>
      </c>
      <c r="I2790">
        <v>128804.95</v>
      </c>
      <c r="J2790" s="5"/>
      <c r="L2790" s="80">
        <v>41285</v>
      </c>
      <c r="M2790" s="28">
        <v>4231.3</v>
      </c>
      <c r="N2790" s="28">
        <v>4252.08</v>
      </c>
      <c r="O2790" s="28">
        <v>4231.3</v>
      </c>
      <c r="P2790" s="81">
        <v>4240.6499999999996</v>
      </c>
    </row>
    <row r="2791" spans="5:16" x14ac:dyDescent="0.25">
      <c r="E2791" s="78">
        <v>41247</v>
      </c>
      <c r="F2791">
        <v>130347.92</v>
      </c>
      <c r="G2791">
        <v>131108.23000000001</v>
      </c>
      <c r="H2791">
        <v>128469.52</v>
      </c>
      <c r="I2791">
        <v>128626.05</v>
      </c>
      <c r="J2791" s="5"/>
      <c r="L2791" s="80">
        <v>41284</v>
      </c>
      <c r="M2791" s="28">
        <v>4239.6099999999997</v>
      </c>
      <c r="N2791" s="28">
        <v>4251.04</v>
      </c>
      <c r="O2791" s="28">
        <v>4230.26</v>
      </c>
      <c r="P2791" s="81">
        <v>4231.3</v>
      </c>
    </row>
    <row r="2792" spans="5:16" x14ac:dyDescent="0.25">
      <c r="E2792" s="78">
        <v>41246</v>
      </c>
      <c r="F2792">
        <v>129453.44</v>
      </c>
      <c r="G2792">
        <v>130716.9</v>
      </c>
      <c r="H2792">
        <v>128536.6</v>
      </c>
      <c r="I2792">
        <v>130370.29</v>
      </c>
      <c r="J2792" s="5"/>
      <c r="L2792" s="80">
        <v>41283</v>
      </c>
      <c r="M2792" s="28">
        <v>4258.3100000000004</v>
      </c>
      <c r="N2792" s="28">
        <v>4268.7</v>
      </c>
      <c r="O2792" s="28">
        <v>4246.88</v>
      </c>
      <c r="P2792" s="81">
        <v>4255.2</v>
      </c>
    </row>
    <row r="2793" spans="5:16" x14ac:dyDescent="0.25">
      <c r="E2793" s="78">
        <v>41243</v>
      </c>
      <c r="F2793">
        <v>130124.3</v>
      </c>
      <c r="G2793">
        <v>130135.48</v>
      </c>
      <c r="H2793">
        <v>126803.55</v>
      </c>
      <c r="I2793">
        <v>128894.39999999999</v>
      </c>
      <c r="J2793" s="5"/>
      <c r="L2793" s="80">
        <v>41282</v>
      </c>
      <c r="M2793" s="28">
        <v>4230.26</v>
      </c>
      <c r="N2793" s="28">
        <v>4260.3900000000003</v>
      </c>
      <c r="O2793" s="28">
        <v>4216.75</v>
      </c>
      <c r="P2793" s="81">
        <v>4259.3500000000004</v>
      </c>
    </row>
    <row r="2794" spans="5:16" x14ac:dyDescent="0.25">
      <c r="E2794" s="78">
        <v>41242</v>
      </c>
      <c r="F2794">
        <v>127664.49</v>
      </c>
      <c r="G2794">
        <v>129531.71</v>
      </c>
      <c r="H2794">
        <v>126792.37</v>
      </c>
      <c r="I2794">
        <v>129475.81</v>
      </c>
      <c r="J2794" s="5"/>
      <c r="L2794" s="80">
        <v>41281</v>
      </c>
      <c r="M2794" s="28">
        <v>4243.7700000000004</v>
      </c>
      <c r="N2794" s="28">
        <v>4252.08</v>
      </c>
      <c r="O2794" s="28">
        <v>4224.0200000000004</v>
      </c>
      <c r="P2794" s="81">
        <v>4231.3</v>
      </c>
    </row>
    <row r="2795" spans="5:16" x14ac:dyDescent="0.25">
      <c r="E2795" s="78">
        <v>41241</v>
      </c>
      <c r="F2795">
        <v>125227.03</v>
      </c>
      <c r="G2795">
        <v>126859.46</v>
      </c>
      <c r="H2795">
        <v>124578.54</v>
      </c>
      <c r="I2795">
        <v>126132.69</v>
      </c>
      <c r="J2795" s="5"/>
      <c r="L2795" s="80">
        <v>41278</v>
      </c>
      <c r="M2795" s="28">
        <v>4279.1000000000004</v>
      </c>
      <c r="N2795" s="28">
        <v>4281.17</v>
      </c>
      <c r="O2795" s="28">
        <v>4241.6899999999996</v>
      </c>
      <c r="P2795" s="81">
        <v>4243.7700000000004</v>
      </c>
    </row>
    <row r="2796" spans="5:16" x14ac:dyDescent="0.25">
      <c r="E2796" s="78">
        <v>41240</v>
      </c>
      <c r="F2796">
        <v>126893</v>
      </c>
      <c r="G2796">
        <v>128749.04</v>
      </c>
      <c r="H2796">
        <v>124936.33</v>
      </c>
      <c r="I2796">
        <v>125227.03</v>
      </c>
      <c r="J2796" s="5"/>
      <c r="L2796" s="80">
        <v>41277</v>
      </c>
      <c r="M2796" s="28">
        <v>4275.9799999999996</v>
      </c>
      <c r="N2796" s="28">
        <v>4280.13</v>
      </c>
      <c r="O2796" s="28">
        <v>4245.84</v>
      </c>
      <c r="P2796" s="81">
        <v>4270.78</v>
      </c>
    </row>
    <row r="2797" spans="5:16" x14ac:dyDescent="0.25">
      <c r="E2797" s="78">
        <v>41239</v>
      </c>
      <c r="F2797">
        <v>128122.91</v>
      </c>
      <c r="G2797">
        <v>128447.16</v>
      </c>
      <c r="H2797">
        <v>126501.66</v>
      </c>
      <c r="I2797">
        <v>126904.18</v>
      </c>
      <c r="J2797" s="5"/>
      <c r="L2797" s="80">
        <v>41276</v>
      </c>
      <c r="M2797" s="28">
        <v>4241.6899999999996</v>
      </c>
      <c r="N2797" s="28">
        <v>4273.8999999999996</v>
      </c>
      <c r="O2797" s="28">
        <v>4239.6099999999997</v>
      </c>
      <c r="P2797" s="81">
        <v>4269.74</v>
      </c>
    </row>
    <row r="2798" spans="5:16" x14ac:dyDescent="0.25">
      <c r="E2798" s="78">
        <v>41236</v>
      </c>
      <c r="F2798">
        <v>126546.39</v>
      </c>
      <c r="G2798">
        <v>129073.29</v>
      </c>
      <c r="H2798">
        <v>126143.87</v>
      </c>
      <c r="I2798">
        <v>128480.7</v>
      </c>
      <c r="J2798" s="5"/>
      <c r="L2798" s="80">
        <v>41271</v>
      </c>
      <c r="M2798" s="28">
        <v>4277.0200000000004</v>
      </c>
      <c r="N2798" s="28">
        <v>4277.0200000000004</v>
      </c>
      <c r="O2798" s="28">
        <v>4277.0200000000004</v>
      </c>
      <c r="P2798" s="81">
        <v>4277.0200000000004</v>
      </c>
    </row>
    <row r="2799" spans="5:16" x14ac:dyDescent="0.25">
      <c r="E2799" s="78">
        <v>41235</v>
      </c>
      <c r="F2799">
        <v>126602.29</v>
      </c>
      <c r="G2799">
        <v>127015.99</v>
      </c>
      <c r="H2799">
        <v>126121.51</v>
      </c>
      <c r="I2799">
        <v>126859.46</v>
      </c>
      <c r="J2799" s="5"/>
      <c r="L2799" s="80">
        <v>41270</v>
      </c>
      <c r="M2799" s="28">
        <v>4276.03</v>
      </c>
      <c r="N2799" s="28">
        <v>4293.7700000000004</v>
      </c>
      <c r="O2799" s="28">
        <v>4261.41</v>
      </c>
      <c r="P2799" s="81">
        <v>4265.59</v>
      </c>
    </row>
    <row r="2800" spans="5:16" x14ac:dyDescent="0.25">
      <c r="E2800" s="78">
        <v>41234</v>
      </c>
      <c r="F2800">
        <v>126893</v>
      </c>
      <c r="G2800">
        <v>127284.33</v>
      </c>
      <c r="H2800">
        <v>125338.84</v>
      </c>
      <c r="I2800">
        <v>125987.34</v>
      </c>
      <c r="J2800" s="5"/>
      <c r="L2800" s="80">
        <v>41269</v>
      </c>
      <c r="M2800" s="28">
        <v>4336.58</v>
      </c>
      <c r="N2800" s="28">
        <v>4336.58</v>
      </c>
      <c r="O2800" s="28">
        <v>4260.37</v>
      </c>
      <c r="P2800" s="81">
        <v>4279.16</v>
      </c>
    </row>
    <row r="2801" spans="5:16" x14ac:dyDescent="0.25">
      <c r="E2801" s="78">
        <v>41232</v>
      </c>
      <c r="F2801">
        <v>125115.22</v>
      </c>
      <c r="G2801">
        <v>127194.89</v>
      </c>
      <c r="H2801">
        <v>124925.15</v>
      </c>
      <c r="I2801">
        <v>126412.22</v>
      </c>
      <c r="J2801" s="5"/>
      <c r="L2801" s="80">
        <v>41264</v>
      </c>
      <c r="M2801" s="28">
        <v>4343.88</v>
      </c>
      <c r="N2801" s="28">
        <v>4345.97</v>
      </c>
      <c r="O2801" s="28">
        <v>4320.92</v>
      </c>
      <c r="P2801" s="81">
        <v>4339.71</v>
      </c>
    </row>
    <row r="2802" spans="5:16" x14ac:dyDescent="0.25">
      <c r="E2802" s="78">
        <v>41229</v>
      </c>
      <c r="F2802">
        <v>124556.17</v>
      </c>
      <c r="G2802">
        <v>126155.05</v>
      </c>
      <c r="H2802">
        <v>123393.35</v>
      </c>
      <c r="I2802">
        <v>123717.6</v>
      </c>
      <c r="J2802" s="5"/>
      <c r="L2802" s="80">
        <v>41263</v>
      </c>
      <c r="M2802" s="28">
        <v>4332.3999999999996</v>
      </c>
      <c r="N2802" s="28">
        <v>4332.3999999999996</v>
      </c>
      <c r="O2802" s="28">
        <v>4294.82</v>
      </c>
      <c r="P2802" s="81">
        <v>4324.05</v>
      </c>
    </row>
    <row r="2803" spans="5:16" x14ac:dyDescent="0.25">
      <c r="E2803" s="78">
        <v>41227</v>
      </c>
      <c r="F2803">
        <v>129028.57</v>
      </c>
      <c r="G2803">
        <v>129028.57</v>
      </c>
      <c r="H2803">
        <v>125282.94</v>
      </c>
      <c r="I2803">
        <v>125316.48</v>
      </c>
      <c r="J2803" s="5"/>
      <c r="L2803" s="80">
        <v>41262</v>
      </c>
      <c r="M2803" s="28">
        <v>4362.67</v>
      </c>
      <c r="N2803" s="28">
        <v>4363.72</v>
      </c>
      <c r="O2803" s="28">
        <v>4323</v>
      </c>
      <c r="P2803" s="81">
        <v>4330.3100000000004</v>
      </c>
    </row>
    <row r="2804" spans="5:16" x14ac:dyDescent="0.25">
      <c r="E2804" s="78">
        <v>41226</v>
      </c>
      <c r="F2804">
        <v>127015.99</v>
      </c>
      <c r="G2804">
        <v>129263.37</v>
      </c>
      <c r="H2804">
        <v>126647.02</v>
      </c>
      <c r="I2804">
        <v>128883.21</v>
      </c>
      <c r="J2804" s="5"/>
      <c r="L2804" s="80">
        <v>41261</v>
      </c>
      <c r="M2804" s="28">
        <v>4376.25</v>
      </c>
      <c r="N2804" s="28">
        <v>4395.04</v>
      </c>
      <c r="O2804" s="28">
        <v>4360.59</v>
      </c>
      <c r="P2804" s="81">
        <v>4369.9799999999996</v>
      </c>
    </row>
    <row r="2805" spans="5:16" x14ac:dyDescent="0.25">
      <c r="E2805" s="78">
        <v>41225</v>
      </c>
      <c r="F2805">
        <v>129173.92</v>
      </c>
      <c r="G2805">
        <v>129565.25</v>
      </c>
      <c r="H2805">
        <v>127731.57</v>
      </c>
      <c r="I2805">
        <v>127731.57</v>
      </c>
      <c r="J2805" s="5"/>
      <c r="L2805" s="80">
        <v>41260</v>
      </c>
      <c r="M2805" s="28">
        <v>4361.63</v>
      </c>
      <c r="N2805" s="28">
        <v>4395.04</v>
      </c>
      <c r="O2805" s="28">
        <v>4357.46</v>
      </c>
      <c r="P2805" s="81">
        <v>4390.8599999999997</v>
      </c>
    </row>
    <row r="2806" spans="5:16" x14ac:dyDescent="0.25">
      <c r="E2806" s="78">
        <v>41222</v>
      </c>
      <c r="F2806">
        <v>128469.52</v>
      </c>
      <c r="G2806">
        <v>130672.17</v>
      </c>
      <c r="H2806">
        <v>127608.58</v>
      </c>
      <c r="I2806">
        <v>128681.96</v>
      </c>
      <c r="J2806" s="5"/>
      <c r="L2806" s="80">
        <v>41257</v>
      </c>
      <c r="M2806" s="28">
        <v>4361.63</v>
      </c>
      <c r="N2806" s="28">
        <v>4368.9399999999996</v>
      </c>
      <c r="O2806" s="28">
        <v>4344.93</v>
      </c>
      <c r="P2806" s="81">
        <v>4360.59</v>
      </c>
    </row>
    <row r="2807" spans="5:16" x14ac:dyDescent="0.25">
      <c r="E2807" s="78">
        <v>41221</v>
      </c>
      <c r="F2807">
        <v>131097.04999999999</v>
      </c>
      <c r="G2807">
        <v>132729.47</v>
      </c>
      <c r="H2807">
        <v>128715.5</v>
      </c>
      <c r="I2807">
        <v>128793.77</v>
      </c>
      <c r="J2807" s="5"/>
      <c r="L2807" s="80">
        <v>41256</v>
      </c>
      <c r="M2807" s="28">
        <v>4342.84</v>
      </c>
      <c r="N2807" s="28">
        <v>4364.76</v>
      </c>
      <c r="O2807" s="28">
        <v>4334.49</v>
      </c>
      <c r="P2807" s="81">
        <v>4362.67</v>
      </c>
    </row>
    <row r="2808" spans="5:16" x14ac:dyDescent="0.25">
      <c r="E2808" s="78">
        <v>41220</v>
      </c>
      <c r="F2808">
        <v>133724.57999999999</v>
      </c>
      <c r="G2808">
        <v>133746.94</v>
      </c>
      <c r="H2808">
        <v>130929.33</v>
      </c>
      <c r="I2808">
        <v>131488.38</v>
      </c>
      <c r="J2808" s="5"/>
      <c r="L2808" s="80">
        <v>41255</v>
      </c>
      <c r="M2808" s="28">
        <v>4345.97</v>
      </c>
      <c r="N2808" s="28">
        <v>4357.46</v>
      </c>
      <c r="O2808" s="28">
        <v>4330.3100000000004</v>
      </c>
      <c r="P2808" s="81">
        <v>4336.58</v>
      </c>
    </row>
    <row r="2809" spans="5:16" x14ac:dyDescent="0.25">
      <c r="E2809" s="78">
        <v>41219</v>
      </c>
      <c r="F2809">
        <v>131152.95000000001</v>
      </c>
      <c r="G2809">
        <v>134037.65</v>
      </c>
      <c r="H2809">
        <v>130672.17</v>
      </c>
      <c r="I2809">
        <v>133679.85999999999</v>
      </c>
      <c r="J2809" s="5"/>
      <c r="L2809" s="80">
        <v>41254</v>
      </c>
      <c r="M2809" s="28">
        <v>4340.75</v>
      </c>
      <c r="N2809" s="28">
        <v>4358.5</v>
      </c>
      <c r="O2809" s="28">
        <v>4338.66</v>
      </c>
      <c r="P2809" s="81">
        <v>4352.24</v>
      </c>
    </row>
    <row r="2810" spans="5:16" x14ac:dyDescent="0.25">
      <c r="E2810" s="78">
        <v>41218</v>
      </c>
      <c r="F2810">
        <v>130046.04</v>
      </c>
      <c r="G2810">
        <v>131186.5</v>
      </c>
      <c r="H2810">
        <v>129274.55</v>
      </c>
      <c r="I2810">
        <v>130929.33</v>
      </c>
      <c r="J2810" s="5"/>
      <c r="L2810" s="80">
        <v>41253</v>
      </c>
      <c r="M2810" s="28">
        <v>4343.88</v>
      </c>
      <c r="N2810" s="28">
        <v>4361.63</v>
      </c>
      <c r="O2810" s="28">
        <v>4340.75</v>
      </c>
      <c r="P2810" s="81">
        <v>4349.1000000000004</v>
      </c>
    </row>
    <row r="2811" spans="5:16" x14ac:dyDescent="0.25">
      <c r="E2811" s="78">
        <v>41214</v>
      </c>
      <c r="F2811">
        <v>128447.16</v>
      </c>
      <c r="G2811">
        <v>131678.46</v>
      </c>
      <c r="H2811">
        <v>128167.63</v>
      </c>
      <c r="I2811">
        <v>131555.47</v>
      </c>
      <c r="J2811" s="5"/>
      <c r="L2811" s="80">
        <v>41250</v>
      </c>
      <c r="M2811" s="28">
        <v>4342.84</v>
      </c>
      <c r="N2811" s="28">
        <v>4382.51</v>
      </c>
      <c r="O2811" s="28">
        <v>4338.66</v>
      </c>
      <c r="P2811" s="81">
        <v>4347.0200000000004</v>
      </c>
    </row>
    <row r="2812" spans="5:16" x14ac:dyDescent="0.25">
      <c r="E2812" s="78">
        <v>41213</v>
      </c>
      <c r="F2812">
        <v>130705.71</v>
      </c>
      <c r="G2812">
        <v>130705.71</v>
      </c>
      <c r="H2812">
        <v>127988.74</v>
      </c>
      <c r="I2812">
        <v>128134.09</v>
      </c>
      <c r="J2812" s="5"/>
      <c r="L2812" s="80">
        <v>41249</v>
      </c>
      <c r="M2812" s="28">
        <v>4361.63</v>
      </c>
      <c r="N2812" s="28">
        <v>4374.16</v>
      </c>
      <c r="O2812" s="28">
        <v>4348.0600000000004</v>
      </c>
      <c r="P2812" s="81">
        <v>4351.1899999999996</v>
      </c>
    </row>
    <row r="2813" spans="5:16" x14ac:dyDescent="0.25">
      <c r="E2813" s="78">
        <v>41212</v>
      </c>
      <c r="F2813">
        <v>129296.91</v>
      </c>
      <c r="G2813">
        <v>130124.3</v>
      </c>
      <c r="H2813">
        <v>128715.5</v>
      </c>
      <c r="I2813">
        <v>130124.3</v>
      </c>
      <c r="J2813" s="5"/>
      <c r="L2813" s="80">
        <v>41248</v>
      </c>
      <c r="M2813" s="28">
        <v>4412.78</v>
      </c>
      <c r="N2813" s="28">
        <v>4421.1400000000003</v>
      </c>
      <c r="O2813" s="28">
        <v>4374.16</v>
      </c>
      <c r="P2813" s="81">
        <v>4376.25</v>
      </c>
    </row>
    <row r="2814" spans="5:16" x14ac:dyDescent="0.25">
      <c r="E2814" s="78">
        <v>41211</v>
      </c>
      <c r="F2814">
        <v>127440.87</v>
      </c>
      <c r="G2814">
        <v>128983.84</v>
      </c>
      <c r="H2814">
        <v>127116.62</v>
      </c>
      <c r="I2814">
        <v>128983.84</v>
      </c>
      <c r="J2814" s="5"/>
      <c r="L2814" s="80">
        <v>41247</v>
      </c>
      <c r="M2814" s="28">
        <v>4450.37</v>
      </c>
      <c r="N2814" s="28">
        <v>4455.59</v>
      </c>
      <c r="O2814" s="28">
        <v>4403.3900000000003</v>
      </c>
      <c r="P2814" s="81">
        <v>4444.1000000000004</v>
      </c>
    </row>
    <row r="2815" spans="5:16" x14ac:dyDescent="0.25">
      <c r="E2815" s="78">
        <v>41208</v>
      </c>
      <c r="F2815">
        <v>128268.26</v>
      </c>
      <c r="G2815">
        <v>130314.38</v>
      </c>
      <c r="H2815">
        <v>128257.08</v>
      </c>
      <c r="I2815">
        <v>128804.95</v>
      </c>
      <c r="J2815" s="5"/>
      <c r="L2815" s="80">
        <v>41246</v>
      </c>
      <c r="M2815" s="28">
        <v>4478.55</v>
      </c>
      <c r="N2815" s="28">
        <v>4486.91</v>
      </c>
      <c r="O2815" s="28">
        <v>4397.13</v>
      </c>
      <c r="P2815" s="81">
        <v>4451.41</v>
      </c>
    </row>
    <row r="2816" spans="5:16" x14ac:dyDescent="0.25">
      <c r="E2816" s="78">
        <v>41207</v>
      </c>
      <c r="F2816">
        <v>129699.43</v>
      </c>
      <c r="G2816">
        <v>131365.39000000001</v>
      </c>
      <c r="H2816">
        <v>129498.17</v>
      </c>
      <c r="I2816">
        <v>129923.05</v>
      </c>
      <c r="J2816" s="5"/>
      <c r="L2816" s="80">
        <v>41243</v>
      </c>
      <c r="M2816" s="28">
        <v>4393.99</v>
      </c>
      <c r="N2816" s="28">
        <v>4482.7299999999996</v>
      </c>
      <c r="O2816" s="28">
        <v>4393.99</v>
      </c>
      <c r="P2816" s="81">
        <v>4481.6899999999996</v>
      </c>
    </row>
    <row r="2817" spans="5:16" x14ac:dyDescent="0.25">
      <c r="E2817" s="78">
        <v>41206</v>
      </c>
      <c r="F2817">
        <v>130582.72</v>
      </c>
      <c r="G2817">
        <v>130761.62</v>
      </c>
      <c r="H2817">
        <v>127932.83</v>
      </c>
      <c r="I2817">
        <v>127932.83</v>
      </c>
      <c r="J2817" s="5"/>
      <c r="L2817" s="80">
        <v>41242</v>
      </c>
      <c r="M2817" s="28">
        <v>4384.49</v>
      </c>
      <c r="N2817" s="28">
        <v>4431.71</v>
      </c>
      <c r="O2817" s="28">
        <v>4382.3900000000003</v>
      </c>
      <c r="P2817" s="81">
        <v>4405.4799999999996</v>
      </c>
    </row>
    <row r="2818" spans="5:16" x14ac:dyDescent="0.25">
      <c r="E2818" s="78">
        <v>41205</v>
      </c>
      <c r="F2818">
        <v>131600.19</v>
      </c>
      <c r="G2818">
        <v>131644.92000000001</v>
      </c>
      <c r="H2818">
        <v>129252.19</v>
      </c>
      <c r="I2818">
        <v>129699.43</v>
      </c>
      <c r="J2818" s="5"/>
      <c r="L2818" s="80">
        <v>41241</v>
      </c>
      <c r="M2818" s="28">
        <v>4380.29</v>
      </c>
      <c r="N2818" s="28">
        <v>4399.18</v>
      </c>
      <c r="O2818" s="28">
        <v>4373.99</v>
      </c>
      <c r="P2818" s="81">
        <v>4396.03</v>
      </c>
    </row>
    <row r="2819" spans="5:16" x14ac:dyDescent="0.25">
      <c r="E2819" s="78">
        <v>41204</v>
      </c>
      <c r="F2819">
        <v>133053.72</v>
      </c>
      <c r="G2819">
        <v>133478.6</v>
      </c>
      <c r="H2819">
        <v>131980.35</v>
      </c>
      <c r="I2819">
        <v>133120.81</v>
      </c>
      <c r="J2819" s="5"/>
      <c r="L2819" s="80">
        <v>41240</v>
      </c>
      <c r="M2819" s="28">
        <v>4372.9399999999996</v>
      </c>
      <c r="N2819" s="28">
        <v>4379.24</v>
      </c>
      <c r="O2819" s="28">
        <v>4349.8599999999997</v>
      </c>
      <c r="P2819" s="81">
        <v>4377.1400000000003</v>
      </c>
    </row>
    <row r="2820" spans="5:16" x14ac:dyDescent="0.25">
      <c r="E2820" s="78">
        <v>41201</v>
      </c>
      <c r="F2820">
        <v>134619.06</v>
      </c>
      <c r="G2820">
        <v>135032.76</v>
      </c>
      <c r="H2820">
        <v>132427.59</v>
      </c>
      <c r="I2820">
        <v>132427.59</v>
      </c>
      <c r="J2820" s="5"/>
      <c r="L2820" s="80">
        <v>41239</v>
      </c>
      <c r="M2820" s="28">
        <v>4378.1899999999996</v>
      </c>
      <c r="N2820" s="28">
        <v>4383.4399999999996</v>
      </c>
      <c r="O2820" s="28">
        <v>4355.1000000000004</v>
      </c>
      <c r="P2820" s="81">
        <v>4370.8500000000004</v>
      </c>
    </row>
    <row r="2821" spans="5:16" x14ac:dyDescent="0.25">
      <c r="E2821" s="78">
        <v>41200</v>
      </c>
      <c r="F2821">
        <v>135401.73000000001</v>
      </c>
      <c r="G2821">
        <v>135737.16</v>
      </c>
      <c r="H2821">
        <v>133903.48000000001</v>
      </c>
      <c r="I2821">
        <v>134932.13</v>
      </c>
      <c r="J2821" s="5"/>
      <c r="L2821" s="80">
        <v>41236</v>
      </c>
      <c r="M2821" s="28">
        <v>4429.6099999999997</v>
      </c>
      <c r="N2821" s="28">
        <v>4449.55</v>
      </c>
      <c r="O2821" s="28">
        <v>4371.8999999999996</v>
      </c>
      <c r="P2821" s="81">
        <v>4373.99</v>
      </c>
    </row>
    <row r="2822" spans="5:16" x14ac:dyDescent="0.25">
      <c r="E2822" s="78">
        <v>41199</v>
      </c>
      <c r="F2822">
        <v>134898.57999999999</v>
      </c>
      <c r="G2822">
        <v>136296.21</v>
      </c>
      <c r="H2822">
        <v>134898.57999999999</v>
      </c>
      <c r="I2822">
        <v>135804.24</v>
      </c>
      <c r="J2822" s="5"/>
      <c r="L2822" s="80">
        <v>41235</v>
      </c>
      <c r="M2822" s="28">
        <v>4409.67</v>
      </c>
      <c r="N2822" s="28">
        <v>4430.66</v>
      </c>
      <c r="O2822" s="28">
        <v>4390.78</v>
      </c>
      <c r="P2822" s="81">
        <v>4424.37</v>
      </c>
    </row>
    <row r="2823" spans="5:16" x14ac:dyDescent="0.25">
      <c r="E2823" s="78">
        <v>41198</v>
      </c>
      <c r="F2823">
        <v>135372.39000000001</v>
      </c>
      <c r="G2823">
        <v>136319.99</v>
      </c>
      <c r="H2823">
        <v>134142.76</v>
      </c>
      <c r="I2823">
        <v>134898.57999999999</v>
      </c>
      <c r="J2823" s="5"/>
      <c r="L2823" s="80">
        <v>41234</v>
      </c>
      <c r="M2823" s="28">
        <v>4386.59</v>
      </c>
      <c r="N2823" s="28">
        <v>4413.87</v>
      </c>
      <c r="O2823" s="28">
        <v>4383.4399999999996</v>
      </c>
      <c r="P2823" s="81">
        <v>4411.7700000000004</v>
      </c>
    </row>
    <row r="2824" spans="5:16" x14ac:dyDescent="0.25">
      <c r="E2824" s="78">
        <v>41197</v>
      </c>
      <c r="F2824">
        <v>134075.07</v>
      </c>
      <c r="G2824">
        <v>135033.96</v>
      </c>
      <c r="H2824">
        <v>132664.94</v>
      </c>
      <c r="I2824">
        <v>134672.95999999999</v>
      </c>
      <c r="J2824" s="5"/>
      <c r="L2824" s="80">
        <v>41232</v>
      </c>
      <c r="M2824" s="28">
        <v>4375.04</v>
      </c>
      <c r="N2824" s="28">
        <v>4388.6899999999996</v>
      </c>
      <c r="O2824" s="28">
        <v>4353.01</v>
      </c>
      <c r="P2824" s="81">
        <v>4377.1400000000003</v>
      </c>
    </row>
    <row r="2825" spans="5:16" x14ac:dyDescent="0.25">
      <c r="E2825" s="78">
        <v>41193</v>
      </c>
      <c r="F2825">
        <v>132529.57</v>
      </c>
      <c r="G2825">
        <v>134086.35</v>
      </c>
      <c r="H2825">
        <v>132450.6</v>
      </c>
      <c r="I2825">
        <v>133883.29</v>
      </c>
      <c r="J2825" s="5"/>
      <c r="L2825" s="80">
        <v>41229</v>
      </c>
      <c r="M2825" s="28">
        <v>4351.96</v>
      </c>
      <c r="N2825" s="28">
        <v>4391.83</v>
      </c>
      <c r="O2825" s="28">
        <v>4349.8599999999997</v>
      </c>
      <c r="P2825" s="81">
        <v>4384.49</v>
      </c>
    </row>
    <row r="2826" spans="5:16" x14ac:dyDescent="0.25">
      <c r="E2826" s="78">
        <v>41192</v>
      </c>
      <c r="F2826">
        <v>133477.17000000001</v>
      </c>
      <c r="G2826">
        <v>134041.23000000001</v>
      </c>
      <c r="H2826">
        <v>131830.14000000001</v>
      </c>
      <c r="I2826">
        <v>131886.54999999999</v>
      </c>
      <c r="J2826" s="5"/>
      <c r="L2826" s="80">
        <v>41227</v>
      </c>
      <c r="M2826" s="28">
        <v>4327.82</v>
      </c>
      <c r="N2826" s="28">
        <v>4356.1499999999996</v>
      </c>
      <c r="O2826" s="28">
        <v>4327.82</v>
      </c>
      <c r="P2826" s="81">
        <v>4347.76</v>
      </c>
    </row>
    <row r="2827" spans="5:16" x14ac:dyDescent="0.25">
      <c r="E2827" s="78">
        <v>41191</v>
      </c>
      <c r="F2827">
        <v>134402.22</v>
      </c>
      <c r="G2827">
        <v>134819.62</v>
      </c>
      <c r="H2827">
        <v>132326.51</v>
      </c>
      <c r="I2827">
        <v>133432.04999999999</v>
      </c>
      <c r="J2827" s="5"/>
      <c r="L2827" s="80">
        <v>41226</v>
      </c>
      <c r="M2827" s="28">
        <v>4328.87</v>
      </c>
      <c r="N2827" s="28">
        <v>4365.6000000000004</v>
      </c>
      <c r="O2827" s="28">
        <v>4323.62</v>
      </c>
      <c r="P2827" s="81">
        <v>4332.0200000000004</v>
      </c>
    </row>
    <row r="2828" spans="5:16" x14ac:dyDescent="0.25">
      <c r="E2828" s="78">
        <v>41190</v>
      </c>
      <c r="F2828">
        <v>131739.9</v>
      </c>
      <c r="G2828">
        <v>134097.63</v>
      </c>
      <c r="H2828">
        <v>131424.03</v>
      </c>
      <c r="I2828">
        <v>133996.1</v>
      </c>
      <c r="J2828" s="5"/>
      <c r="L2828" s="80">
        <v>41225</v>
      </c>
      <c r="M2828" s="28">
        <v>4306.83</v>
      </c>
      <c r="N2828" s="28">
        <v>4326.7700000000004</v>
      </c>
      <c r="O2828" s="28">
        <v>4300.53</v>
      </c>
      <c r="P2828" s="81">
        <v>4318.37</v>
      </c>
    </row>
    <row r="2829" spans="5:16" x14ac:dyDescent="0.25">
      <c r="E2829" s="78">
        <v>41187</v>
      </c>
      <c r="F2829">
        <v>131988.07999999999</v>
      </c>
      <c r="G2829">
        <v>134390.94</v>
      </c>
      <c r="H2829">
        <v>131909.10999999999</v>
      </c>
      <c r="I2829">
        <v>132642.38</v>
      </c>
      <c r="J2829" s="5"/>
      <c r="L2829" s="80">
        <v>41222</v>
      </c>
      <c r="M2829" s="28">
        <v>4300.53</v>
      </c>
      <c r="N2829" s="28">
        <v>4351.96</v>
      </c>
      <c r="O2829" s="28">
        <v>4297.3900000000003</v>
      </c>
      <c r="P2829" s="81">
        <v>4307.88</v>
      </c>
    </row>
    <row r="2830" spans="5:16" x14ac:dyDescent="0.25">
      <c r="E2830" s="78">
        <v>41186</v>
      </c>
      <c r="F2830">
        <v>132890.56</v>
      </c>
      <c r="G2830">
        <v>133443.32999999999</v>
      </c>
      <c r="H2830">
        <v>131220.97</v>
      </c>
      <c r="I2830">
        <v>131785.01999999999</v>
      </c>
      <c r="J2830" s="5"/>
      <c r="L2830" s="80">
        <v>41221</v>
      </c>
      <c r="M2830" s="28">
        <v>4284.79</v>
      </c>
      <c r="N2830" s="28">
        <v>4300.53</v>
      </c>
      <c r="O2830" s="28">
        <v>4281.6400000000003</v>
      </c>
      <c r="P2830" s="81">
        <v>4295.29</v>
      </c>
    </row>
    <row r="2831" spans="5:16" x14ac:dyDescent="0.25">
      <c r="E2831" s="78">
        <v>41185</v>
      </c>
      <c r="F2831">
        <v>134345.81</v>
      </c>
      <c r="G2831">
        <v>134672.95999999999</v>
      </c>
      <c r="H2831">
        <v>132213.70000000001</v>
      </c>
      <c r="I2831">
        <v>132382.91</v>
      </c>
      <c r="J2831" s="5"/>
      <c r="L2831" s="80">
        <v>41220</v>
      </c>
      <c r="M2831" s="28">
        <v>4279.55</v>
      </c>
      <c r="N2831" s="28">
        <v>4287.9399999999996</v>
      </c>
      <c r="O2831" s="28">
        <v>4278.5</v>
      </c>
      <c r="P2831" s="81">
        <v>4284.79</v>
      </c>
    </row>
    <row r="2832" spans="5:16" x14ac:dyDescent="0.25">
      <c r="E2832" s="78">
        <v>41184</v>
      </c>
      <c r="F2832">
        <v>135033.96</v>
      </c>
      <c r="G2832">
        <v>135834.91</v>
      </c>
      <c r="H2832">
        <v>133443.32999999999</v>
      </c>
      <c r="I2832">
        <v>134063.79</v>
      </c>
      <c r="J2832" s="5"/>
      <c r="L2832" s="80">
        <v>41219</v>
      </c>
      <c r="M2832" s="28">
        <v>4285.84</v>
      </c>
      <c r="N2832" s="28">
        <v>4286.8900000000003</v>
      </c>
      <c r="O2832" s="28">
        <v>4278.5</v>
      </c>
      <c r="P2832" s="81">
        <v>4281.6400000000003</v>
      </c>
    </row>
    <row r="2833" spans="5:16" x14ac:dyDescent="0.25">
      <c r="E2833" s="78">
        <v>41183</v>
      </c>
      <c r="F2833">
        <v>134278.13</v>
      </c>
      <c r="G2833">
        <v>136229.75</v>
      </c>
      <c r="H2833">
        <v>133917.13</v>
      </c>
      <c r="I2833">
        <v>134639.12</v>
      </c>
      <c r="J2833" s="5"/>
      <c r="L2833" s="80">
        <v>41218</v>
      </c>
      <c r="M2833" s="28">
        <v>4285.84</v>
      </c>
      <c r="N2833" s="28">
        <v>4288.99</v>
      </c>
      <c r="O2833" s="28">
        <v>4281.6400000000003</v>
      </c>
      <c r="P2833" s="81">
        <v>4287.9399999999996</v>
      </c>
    </row>
    <row r="2834" spans="5:16" x14ac:dyDescent="0.25">
      <c r="E2834" s="78">
        <v>41180</v>
      </c>
      <c r="F2834">
        <v>136049.25</v>
      </c>
      <c r="G2834">
        <v>136162.06</v>
      </c>
      <c r="H2834">
        <v>133037.21</v>
      </c>
      <c r="I2834">
        <v>133872.01</v>
      </c>
      <c r="J2834" s="5"/>
      <c r="L2834" s="80">
        <v>41214</v>
      </c>
      <c r="M2834" s="28">
        <v>4280.6000000000004</v>
      </c>
      <c r="N2834" s="28">
        <v>4282.6899999999996</v>
      </c>
      <c r="O2834" s="28">
        <v>4278.5</v>
      </c>
      <c r="P2834" s="81">
        <v>4279.55</v>
      </c>
    </row>
    <row r="2835" spans="5:16" x14ac:dyDescent="0.25">
      <c r="E2835" s="78">
        <v>41179</v>
      </c>
      <c r="F2835">
        <v>137741.4</v>
      </c>
      <c r="G2835">
        <v>137888.06</v>
      </c>
      <c r="H2835">
        <v>135440.07</v>
      </c>
      <c r="I2835">
        <v>136477.93</v>
      </c>
      <c r="J2835" s="5"/>
      <c r="L2835" s="80">
        <v>41213</v>
      </c>
      <c r="M2835" s="28">
        <v>4275.32</v>
      </c>
      <c r="N2835" s="28">
        <v>4283.75</v>
      </c>
      <c r="O2835" s="28">
        <v>4275.32</v>
      </c>
      <c r="P2835" s="81">
        <v>4282.6899999999996</v>
      </c>
    </row>
    <row r="2836" spans="5:16" x14ac:dyDescent="0.25">
      <c r="E2836" s="78">
        <v>41178</v>
      </c>
      <c r="F2836">
        <v>136353.84</v>
      </c>
      <c r="G2836">
        <v>137109.67000000001</v>
      </c>
      <c r="H2836">
        <v>135135.49</v>
      </c>
      <c r="I2836">
        <v>137109.67000000001</v>
      </c>
      <c r="J2836" s="5"/>
      <c r="L2836" s="80">
        <v>41212</v>
      </c>
      <c r="M2836" s="28">
        <v>4281.6400000000003</v>
      </c>
      <c r="N2836" s="28">
        <v>4286.91</v>
      </c>
      <c r="O2836" s="28">
        <v>4280.59</v>
      </c>
      <c r="P2836" s="81">
        <v>4281.6400000000003</v>
      </c>
    </row>
    <row r="2837" spans="5:16" x14ac:dyDescent="0.25">
      <c r="E2837" s="78">
        <v>41177</v>
      </c>
      <c r="F2837">
        <v>139884.79999999999</v>
      </c>
      <c r="G2837">
        <v>140099.14000000001</v>
      </c>
      <c r="H2837">
        <v>136658.43</v>
      </c>
      <c r="I2837">
        <v>136827.64000000001</v>
      </c>
      <c r="J2837" s="5"/>
      <c r="L2837" s="80">
        <v>41211</v>
      </c>
      <c r="M2837" s="28">
        <v>4277.42</v>
      </c>
      <c r="N2837" s="28">
        <v>4289.0200000000004</v>
      </c>
      <c r="O2837" s="28">
        <v>4277.42</v>
      </c>
      <c r="P2837" s="81">
        <v>4287.96</v>
      </c>
    </row>
    <row r="2838" spans="5:16" x14ac:dyDescent="0.25">
      <c r="E2838" s="78">
        <v>41176</v>
      </c>
      <c r="F2838">
        <v>138632.60999999999</v>
      </c>
      <c r="G2838">
        <v>140437.57</v>
      </c>
      <c r="H2838">
        <v>138305.46</v>
      </c>
      <c r="I2838">
        <v>140223.23000000001</v>
      </c>
      <c r="J2838" s="5"/>
      <c r="L2838" s="80">
        <v>41208</v>
      </c>
      <c r="M2838" s="28">
        <v>4276.37</v>
      </c>
      <c r="N2838" s="28">
        <v>4277.42</v>
      </c>
      <c r="O2838" s="28">
        <v>4272.1499999999996</v>
      </c>
      <c r="P2838" s="81">
        <v>4277.42</v>
      </c>
    </row>
    <row r="2839" spans="5:16" x14ac:dyDescent="0.25">
      <c r="E2839" s="78">
        <v>41173</v>
      </c>
      <c r="F2839">
        <v>140313.48000000001</v>
      </c>
      <c r="G2839">
        <v>141001.62</v>
      </c>
      <c r="H2839">
        <v>138869.51</v>
      </c>
      <c r="I2839">
        <v>139298.19</v>
      </c>
      <c r="J2839" s="5"/>
      <c r="L2839" s="80">
        <v>41207</v>
      </c>
      <c r="M2839" s="28">
        <v>4274.26</v>
      </c>
      <c r="N2839" s="28">
        <v>4277.42</v>
      </c>
      <c r="O2839" s="28">
        <v>4271.1000000000004</v>
      </c>
      <c r="P2839" s="81">
        <v>4272.1499999999996</v>
      </c>
    </row>
    <row r="2840" spans="5:16" x14ac:dyDescent="0.25">
      <c r="E2840" s="78">
        <v>41172</v>
      </c>
      <c r="F2840">
        <v>138756.70000000001</v>
      </c>
      <c r="G2840">
        <v>140426.29</v>
      </c>
      <c r="H2840">
        <v>138079.84</v>
      </c>
      <c r="I2840">
        <v>139997.60999999999</v>
      </c>
      <c r="J2840" s="5"/>
      <c r="L2840" s="80">
        <v>41206</v>
      </c>
      <c r="M2840" s="28">
        <v>4277.42</v>
      </c>
      <c r="N2840" s="28">
        <v>4280.59</v>
      </c>
      <c r="O2840" s="28">
        <v>4273.21</v>
      </c>
      <c r="P2840" s="81">
        <v>4275.32</v>
      </c>
    </row>
    <row r="2841" spans="5:16" x14ac:dyDescent="0.25">
      <c r="E2841" s="78">
        <v>41171</v>
      </c>
      <c r="F2841">
        <v>140437.57</v>
      </c>
      <c r="G2841">
        <v>141836.42000000001</v>
      </c>
      <c r="H2841">
        <v>139365.87</v>
      </c>
      <c r="I2841">
        <v>139828.4</v>
      </c>
      <c r="J2841" s="5"/>
      <c r="L2841" s="80">
        <v>41205</v>
      </c>
      <c r="M2841" s="28">
        <v>4281.6400000000003</v>
      </c>
      <c r="N2841" s="28">
        <v>4290.07</v>
      </c>
      <c r="O2841" s="28">
        <v>4276.37</v>
      </c>
      <c r="P2841" s="81">
        <v>4279.53</v>
      </c>
    </row>
    <row r="2842" spans="5:16" x14ac:dyDescent="0.25">
      <c r="E2842" s="78">
        <v>41170</v>
      </c>
      <c r="F2842">
        <v>140178.10999999999</v>
      </c>
      <c r="G2842">
        <v>141001.62</v>
      </c>
      <c r="H2842">
        <v>139365.87</v>
      </c>
      <c r="I2842">
        <v>140290.92000000001</v>
      </c>
      <c r="J2842" s="5"/>
      <c r="L2842" s="80">
        <v>41204</v>
      </c>
      <c r="M2842" s="28">
        <v>4280.59</v>
      </c>
      <c r="N2842" s="28">
        <v>4283.75</v>
      </c>
      <c r="O2842" s="28">
        <v>4274.26</v>
      </c>
      <c r="P2842" s="81">
        <v>4275.32</v>
      </c>
    </row>
    <row r="2843" spans="5:16" x14ac:dyDescent="0.25">
      <c r="E2843" s="78">
        <v>41169</v>
      </c>
      <c r="F2843">
        <v>140155.54999999999</v>
      </c>
      <c r="G2843">
        <v>142298.94</v>
      </c>
      <c r="H2843">
        <v>139535.09</v>
      </c>
      <c r="I2843">
        <v>140539.1</v>
      </c>
      <c r="J2843" s="5"/>
      <c r="L2843" s="80">
        <v>41201</v>
      </c>
      <c r="M2843" s="28">
        <v>4284.8</v>
      </c>
      <c r="N2843" s="28">
        <v>4287.96</v>
      </c>
      <c r="O2843" s="28">
        <v>4280.59</v>
      </c>
      <c r="P2843" s="81">
        <v>4281.6400000000003</v>
      </c>
    </row>
    <row r="2844" spans="5:16" x14ac:dyDescent="0.25">
      <c r="E2844" s="78">
        <v>41166</v>
      </c>
      <c r="F2844">
        <v>141689.76999999999</v>
      </c>
      <c r="G2844">
        <v>143945.97</v>
      </c>
      <c r="H2844">
        <v>140302.20000000001</v>
      </c>
      <c r="I2844">
        <v>140967.78</v>
      </c>
      <c r="J2844" s="5"/>
      <c r="L2844" s="80">
        <v>41200</v>
      </c>
      <c r="M2844" s="28">
        <v>4294.29</v>
      </c>
      <c r="N2844" s="28">
        <v>4295.34</v>
      </c>
      <c r="O2844" s="28">
        <v>4280.59</v>
      </c>
      <c r="P2844" s="81">
        <v>4281.6400000000003</v>
      </c>
    </row>
    <row r="2845" spans="5:16" x14ac:dyDescent="0.25">
      <c r="E2845" s="78">
        <v>41165</v>
      </c>
      <c r="F2845">
        <v>135710.82</v>
      </c>
      <c r="G2845">
        <v>141114.43</v>
      </c>
      <c r="H2845">
        <v>135191.89000000001</v>
      </c>
      <c r="I2845">
        <v>140967.78</v>
      </c>
      <c r="J2845" s="5"/>
      <c r="L2845" s="80">
        <v>41199</v>
      </c>
      <c r="M2845" s="28">
        <v>4294.29</v>
      </c>
      <c r="N2845" s="28">
        <v>4299.5600000000004</v>
      </c>
      <c r="O2845" s="28">
        <v>4290.07</v>
      </c>
      <c r="P2845" s="81">
        <v>4294.29</v>
      </c>
    </row>
    <row r="2846" spans="5:16" x14ac:dyDescent="0.25">
      <c r="E2846" s="78">
        <v>41164</v>
      </c>
      <c r="F2846">
        <v>135620.57</v>
      </c>
      <c r="G2846">
        <v>136568.18</v>
      </c>
      <c r="H2846">
        <v>134300.69</v>
      </c>
      <c r="I2846">
        <v>136489.21</v>
      </c>
      <c r="J2846" s="5"/>
      <c r="L2846" s="80">
        <v>41198</v>
      </c>
      <c r="M2846" s="28">
        <v>4294.29</v>
      </c>
      <c r="N2846" s="28">
        <v>4306.9399999999996</v>
      </c>
      <c r="O2846" s="28">
        <v>4294.29</v>
      </c>
      <c r="P2846" s="81">
        <v>4298.51</v>
      </c>
    </row>
    <row r="2847" spans="5:16" x14ac:dyDescent="0.25">
      <c r="E2847" s="78">
        <v>41163</v>
      </c>
      <c r="F2847">
        <v>132890.56</v>
      </c>
      <c r="G2847">
        <v>135248.29999999999</v>
      </c>
      <c r="H2847">
        <v>132597.25</v>
      </c>
      <c r="I2847">
        <v>135033.96</v>
      </c>
      <c r="J2847" s="5"/>
      <c r="L2847" s="80">
        <v>41197</v>
      </c>
      <c r="M2847" s="28">
        <v>4311.1499999999996</v>
      </c>
      <c r="N2847" s="28">
        <v>4314.32</v>
      </c>
      <c r="O2847" s="28">
        <v>4293.24</v>
      </c>
      <c r="P2847" s="81">
        <v>4303.78</v>
      </c>
    </row>
    <row r="2848" spans="5:16" x14ac:dyDescent="0.25">
      <c r="E2848" s="78">
        <v>41162</v>
      </c>
      <c r="F2848">
        <v>134830.9</v>
      </c>
      <c r="G2848">
        <v>135372.39000000001</v>
      </c>
      <c r="H2848">
        <v>132292.67000000001</v>
      </c>
      <c r="I2848">
        <v>132394.20000000001</v>
      </c>
      <c r="J2848" s="5"/>
      <c r="L2848" s="80">
        <v>41193</v>
      </c>
      <c r="M2848" s="28">
        <v>4312.21</v>
      </c>
      <c r="N2848" s="28">
        <v>4320.6400000000003</v>
      </c>
      <c r="O2848" s="28">
        <v>4303.78</v>
      </c>
      <c r="P2848" s="81">
        <v>4319.59</v>
      </c>
    </row>
    <row r="2849" spans="5:16" x14ac:dyDescent="0.25">
      <c r="E2849" s="78">
        <v>41158</v>
      </c>
      <c r="F2849">
        <v>130126.71</v>
      </c>
      <c r="G2849">
        <v>132563.41</v>
      </c>
      <c r="H2849">
        <v>128897.08</v>
      </c>
      <c r="I2849">
        <v>132552.13</v>
      </c>
      <c r="J2849" s="5"/>
      <c r="L2849" s="80">
        <v>41192</v>
      </c>
      <c r="M2849" s="28">
        <v>4303.78</v>
      </c>
      <c r="N2849" s="28">
        <v>4321.7</v>
      </c>
      <c r="O2849" s="28">
        <v>4297.45</v>
      </c>
      <c r="P2849" s="81">
        <v>4319.59</v>
      </c>
    </row>
    <row r="2850" spans="5:16" x14ac:dyDescent="0.25">
      <c r="E2850" s="78">
        <v>41157</v>
      </c>
      <c r="F2850">
        <v>127362.85</v>
      </c>
      <c r="G2850">
        <v>129416</v>
      </c>
      <c r="H2850">
        <v>127362.85</v>
      </c>
      <c r="I2850">
        <v>129009.89</v>
      </c>
      <c r="J2850" s="5"/>
      <c r="L2850" s="80">
        <v>41191</v>
      </c>
      <c r="M2850" s="28">
        <v>4292.18</v>
      </c>
      <c r="N2850" s="28">
        <v>4312.21</v>
      </c>
      <c r="O2850" s="28">
        <v>4291.13</v>
      </c>
      <c r="P2850" s="81">
        <v>4307.99</v>
      </c>
    </row>
    <row r="2851" spans="5:16" x14ac:dyDescent="0.25">
      <c r="E2851" s="78">
        <v>41156</v>
      </c>
      <c r="F2851">
        <v>129506.25</v>
      </c>
      <c r="G2851">
        <v>129957.49</v>
      </c>
      <c r="H2851">
        <v>127453.1</v>
      </c>
      <c r="I2851">
        <v>127701.29</v>
      </c>
      <c r="J2851" s="5"/>
      <c r="L2851" s="80">
        <v>41190</v>
      </c>
      <c r="M2851" s="28">
        <v>4300.6099999999997</v>
      </c>
      <c r="N2851" s="28">
        <v>4303.78</v>
      </c>
      <c r="O2851" s="28">
        <v>4292.18</v>
      </c>
      <c r="P2851" s="81">
        <v>4295.34</v>
      </c>
    </row>
    <row r="2852" spans="5:16" x14ac:dyDescent="0.25">
      <c r="E2852" s="78">
        <v>41155</v>
      </c>
      <c r="F2852">
        <v>129731.87</v>
      </c>
      <c r="G2852">
        <v>130747.16</v>
      </c>
      <c r="H2852">
        <v>129393.44</v>
      </c>
      <c r="I2852">
        <v>129822.12</v>
      </c>
      <c r="J2852" s="5"/>
      <c r="L2852" s="80">
        <v>41187</v>
      </c>
      <c r="M2852" s="28">
        <v>4273.21</v>
      </c>
      <c r="N2852" s="28">
        <v>4302.72</v>
      </c>
      <c r="O2852" s="28">
        <v>4266.88</v>
      </c>
      <c r="P2852" s="81">
        <v>4296.3999999999996</v>
      </c>
    </row>
    <row r="2853" spans="5:16" x14ac:dyDescent="0.25">
      <c r="E2853" s="78">
        <v>41152</v>
      </c>
      <c r="F2853">
        <v>130995.35</v>
      </c>
      <c r="G2853">
        <v>131649.65</v>
      </c>
      <c r="H2853">
        <v>128772.98</v>
      </c>
      <c r="I2853">
        <v>129867.24</v>
      </c>
      <c r="J2853" s="5"/>
      <c r="L2853" s="80">
        <v>41186</v>
      </c>
      <c r="M2853" s="28">
        <v>4282.6899999999996</v>
      </c>
      <c r="N2853" s="28">
        <v>4283.75</v>
      </c>
      <c r="O2853" s="28">
        <v>4271.1000000000004</v>
      </c>
      <c r="P2853" s="81">
        <v>4274.26</v>
      </c>
    </row>
    <row r="2854" spans="5:16" x14ac:dyDescent="0.25">
      <c r="E2854" s="78">
        <v>41151</v>
      </c>
      <c r="F2854">
        <v>129675.47</v>
      </c>
      <c r="G2854">
        <v>130905.1</v>
      </c>
      <c r="H2854">
        <v>129382.16</v>
      </c>
      <c r="I2854">
        <v>130002.62</v>
      </c>
      <c r="J2854" s="5"/>
      <c r="L2854" s="80">
        <v>41185</v>
      </c>
      <c r="M2854" s="28">
        <v>4293.24</v>
      </c>
      <c r="N2854" s="28">
        <v>4296.3999999999996</v>
      </c>
      <c r="O2854" s="28">
        <v>4282.6899999999996</v>
      </c>
      <c r="P2854" s="81">
        <v>4283.75</v>
      </c>
    </row>
    <row r="2855" spans="5:16" x14ac:dyDescent="0.25">
      <c r="E2855" s="78">
        <v>41150</v>
      </c>
      <c r="F2855">
        <v>133150.01999999999</v>
      </c>
      <c r="G2855">
        <v>133589.98000000001</v>
      </c>
      <c r="H2855">
        <v>129664.19</v>
      </c>
      <c r="I2855">
        <v>130262.08</v>
      </c>
      <c r="J2855" s="5"/>
      <c r="L2855" s="80">
        <v>41184</v>
      </c>
      <c r="M2855" s="28">
        <v>4290.07</v>
      </c>
      <c r="N2855" s="28">
        <v>4296.3999999999996</v>
      </c>
      <c r="O2855" s="28">
        <v>4285.8599999999997</v>
      </c>
      <c r="P2855" s="81">
        <v>4291.13</v>
      </c>
    </row>
    <row r="2856" spans="5:16" x14ac:dyDescent="0.25">
      <c r="E2856" s="78">
        <v>41149</v>
      </c>
      <c r="F2856">
        <v>132326.51</v>
      </c>
      <c r="G2856">
        <v>133793.04</v>
      </c>
      <c r="H2856">
        <v>131920.39000000001</v>
      </c>
      <c r="I2856">
        <v>133138.74</v>
      </c>
      <c r="J2856" s="5"/>
      <c r="L2856" s="80">
        <v>41183</v>
      </c>
      <c r="M2856" s="28">
        <v>4294.29</v>
      </c>
      <c r="N2856" s="28">
        <v>4299.5600000000004</v>
      </c>
      <c r="O2856" s="28">
        <v>4287.96</v>
      </c>
      <c r="P2856" s="81">
        <v>4293.24</v>
      </c>
    </row>
    <row r="2857" spans="5:16" x14ac:dyDescent="0.25">
      <c r="E2857" s="78">
        <v>41148</v>
      </c>
      <c r="F2857">
        <v>133432.04999999999</v>
      </c>
      <c r="G2857">
        <v>133432.04999999999</v>
      </c>
      <c r="H2857">
        <v>131593.24</v>
      </c>
      <c r="I2857">
        <v>132507.01</v>
      </c>
      <c r="J2857" s="5"/>
      <c r="L2857" s="80">
        <v>41180</v>
      </c>
      <c r="M2857" s="28">
        <v>4292.17</v>
      </c>
      <c r="N2857" s="28">
        <v>4301.6899999999996</v>
      </c>
      <c r="O2857" s="28">
        <v>4287.9399999999996</v>
      </c>
      <c r="P2857" s="81">
        <v>4294.29</v>
      </c>
    </row>
    <row r="2858" spans="5:16" x14ac:dyDescent="0.25">
      <c r="E2858" s="78">
        <v>41145</v>
      </c>
      <c r="F2858">
        <v>132800.31</v>
      </c>
      <c r="G2858">
        <v>134075.07</v>
      </c>
      <c r="H2858">
        <v>131570.68</v>
      </c>
      <c r="I2858">
        <v>132710.06</v>
      </c>
      <c r="J2858" s="5"/>
      <c r="L2858" s="80">
        <v>41179</v>
      </c>
      <c r="M2858" s="28">
        <v>4297.46</v>
      </c>
      <c r="N2858" s="28">
        <v>4298.5200000000004</v>
      </c>
      <c r="O2858" s="28">
        <v>4291.12</v>
      </c>
      <c r="P2858" s="81">
        <v>4293.2299999999996</v>
      </c>
    </row>
    <row r="2859" spans="5:16" x14ac:dyDescent="0.25">
      <c r="E2859" s="78">
        <v>41144</v>
      </c>
      <c r="F2859">
        <v>134921.15</v>
      </c>
      <c r="G2859">
        <v>135169.32999999999</v>
      </c>
      <c r="H2859">
        <v>132326.51</v>
      </c>
      <c r="I2859">
        <v>133635.10999999999</v>
      </c>
      <c r="J2859" s="5"/>
      <c r="L2859" s="80">
        <v>41178</v>
      </c>
      <c r="M2859" s="28">
        <v>4302.75</v>
      </c>
      <c r="N2859" s="28">
        <v>4308.04</v>
      </c>
      <c r="O2859" s="28">
        <v>4297.46</v>
      </c>
      <c r="P2859" s="81">
        <v>4306.9799999999996</v>
      </c>
    </row>
    <row r="2860" spans="5:16" x14ac:dyDescent="0.25">
      <c r="E2860" s="78">
        <v>41143</v>
      </c>
      <c r="F2860">
        <v>133781.76000000001</v>
      </c>
      <c r="G2860">
        <v>135913.88</v>
      </c>
      <c r="H2860">
        <v>133071.06</v>
      </c>
      <c r="I2860">
        <v>135575.45000000001</v>
      </c>
      <c r="J2860" s="5"/>
      <c r="L2860" s="80">
        <v>41177</v>
      </c>
      <c r="M2860" s="28">
        <v>4290.0600000000004</v>
      </c>
      <c r="N2860" s="28">
        <v>4300.63</v>
      </c>
      <c r="O2860" s="28">
        <v>4281.6000000000004</v>
      </c>
      <c r="P2860" s="81">
        <v>4297.46</v>
      </c>
    </row>
    <row r="2861" spans="5:16" x14ac:dyDescent="0.25">
      <c r="E2861" s="78">
        <v>41142</v>
      </c>
      <c r="F2861">
        <v>136049.25</v>
      </c>
      <c r="G2861">
        <v>137324.01</v>
      </c>
      <c r="H2861">
        <v>133567.42000000001</v>
      </c>
      <c r="I2861">
        <v>134695.53</v>
      </c>
      <c r="J2861" s="5"/>
      <c r="L2861" s="80">
        <v>41176</v>
      </c>
      <c r="M2861" s="28">
        <v>4292.17</v>
      </c>
      <c r="N2861" s="28">
        <v>4297.46</v>
      </c>
      <c r="O2861" s="28">
        <v>4284.7700000000004</v>
      </c>
      <c r="P2861" s="81">
        <v>4291.12</v>
      </c>
    </row>
    <row r="2862" spans="5:16" x14ac:dyDescent="0.25">
      <c r="E2862" s="78">
        <v>41141</v>
      </c>
      <c r="F2862">
        <v>135191.89000000001</v>
      </c>
      <c r="G2862">
        <v>135710.82</v>
      </c>
      <c r="H2862">
        <v>133567.42000000001</v>
      </c>
      <c r="I2862">
        <v>135282.14000000001</v>
      </c>
      <c r="J2862" s="5"/>
      <c r="L2862" s="80">
        <v>41173</v>
      </c>
      <c r="M2862" s="28">
        <v>4286.8900000000003</v>
      </c>
      <c r="N2862" s="28">
        <v>4291.12</v>
      </c>
      <c r="O2862" s="28">
        <v>4282.66</v>
      </c>
      <c r="P2862" s="81">
        <v>4284.7700000000004</v>
      </c>
    </row>
    <row r="2863" spans="5:16" x14ac:dyDescent="0.25">
      <c r="E2863" s="78">
        <v>41138</v>
      </c>
      <c r="F2863">
        <v>135372.39000000001</v>
      </c>
      <c r="G2863">
        <v>136647.14000000001</v>
      </c>
      <c r="H2863">
        <v>134357.09</v>
      </c>
      <c r="I2863">
        <v>135079.07999999999</v>
      </c>
      <c r="J2863" s="5"/>
      <c r="L2863" s="80">
        <v>41172</v>
      </c>
      <c r="M2863" s="28">
        <v>4298.5200000000004</v>
      </c>
      <c r="N2863" s="28">
        <v>4300.63</v>
      </c>
      <c r="O2863" s="28">
        <v>4281.6000000000004</v>
      </c>
      <c r="P2863" s="81">
        <v>4282.66</v>
      </c>
    </row>
    <row r="2864" spans="5:16" x14ac:dyDescent="0.25">
      <c r="E2864" s="78">
        <v>41137</v>
      </c>
      <c r="F2864">
        <v>132326.51</v>
      </c>
      <c r="G2864">
        <v>136004.13</v>
      </c>
      <c r="H2864">
        <v>132326.51</v>
      </c>
      <c r="I2864">
        <v>135575.45000000001</v>
      </c>
      <c r="J2864" s="5"/>
      <c r="L2864" s="80">
        <v>41171</v>
      </c>
      <c r="M2864" s="28">
        <v>4290.0600000000004</v>
      </c>
      <c r="N2864" s="28">
        <v>4295.3500000000004</v>
      </c>
      <c r="O2864" s="28">
        <v>4283.71</v>
      </c>
      <c r="P2864" s="81">
        <v>4290.0600000000004</v>
      </c>
    </row>
    <row r="2865" spans="5:16" x14ac:dyDescent="0.25">
      <c r="E2865" s="78">
        <v>41136</v>
      </c>
      <c r="F2865">
        <v>132010.64000000001</v>
      </c>
      <c r="G2865">
        <v>133364.35999999999</v>
      </c>
      <c r="H2865">
        <v>131446.59</v>
      </c>
      <c r="I2865">
        <v>132236.26</v>
      </c>
      <c r="J2865" s="5"/>
      <c r="L2865" s="80">
        <v>41170</v>
      </c>
      <c r="M2865" s="28">
        <v>4314.38</v>
      </c>
      <c r="N2865" s="28">
        <v>4315.4399999999996</v>
      </c>
      <c r="O2865" s="28">
        <v>4283.71</v>
      </c>
      <c r="P2865" s="81">
        <v>4287.9399999999996</v>
      </c>
    </row>
    <row r="2866" spans="5:16" x14ac:dyDescent="0.25">
      <c r="E2866" s="78">
        <v>41135</v>
      </c>
      <c r="F2866">
        <v>135428.04</v>
      </c>
      <c r="G2866">
        <v>136066.95000000001</v>
      </c>
      <c r="H2866">
        <v>131799.89000000001</v>
      </c>
      <c r="I2866">
        <v>132484.44</v>
      </c>
      <c r="J2866" s="5"/>
      <c r="L2866" s="80">
        <v>41169</v>
      </c>
      <c r="M2866" s="28">
        <v>4273.1400000000003</v>
      </c>
      <c r="N2866" s="28">
        <v>4312.2700000000004</v>
      </c>
      <c r="O2866" s="28">
        <v>4273.1400000000003</v>
      </c>
      <c r="P2866" s="81">
        <v>4309.09</v>
      </c>
    </row>
    <row r="2867" spans="5:16" x14ac:dyDescent="0.25">
      <c r="E2867" s="78">
        <v>41134</v>
      </c>
      <c r="F2867">
        <v>135313.94</v>
      </c>
      <c r="G2867">
        <v>136146.82</v>
      </c>
      <c r="H2867">
        <v>133853.56</v>
      </c>
      <c r="I2867">
        <v>134868.98000000001</v>
      </c>
      <c r="J2867" s="5"/>
      <c r="L2867" s="80">
        <v>41166</v>
      </c>
      <c r="M2867" s="28">
        <v>4278.43</v>
      </c>
      <c r="N2867" s="28">
        <v>4285.83</v>
      </c>
      <c r="O2867" s="28">
        <v>4256.22</v>
      </c>
      <c r="P2867" s="81">
        <v>4265.74</v>
      </c>
    </row>
    <row r="2868" spans="5:16" x14ac:dyDescent="0.25">
      <c r="E2868" s="78">
        <v>41131</v>
      </c>
      <c r="F2868">
        <v>133032.09</v>
      </c>
      <c r="G2868">
        <v>135690.45000000001</v>
      </c>
      <c r="H2868">
        <v>132678.39999999999</v>
      </c>
      <c r="I2868">
        <v>135211.26</v>
      </c>
      <c r="J2868" s="5"/>
      <c r="L2868" s="80">
        <v>41165</v>
      </c>
      <c r="M2868" s="28">
        <v>4299.58</v>
      </c>
      <c r="N2868" s="28">
        <v>4303.8100000000004</v>
      </c>
      <c r="O2868" s="28">
        <v>4278.43</v>
      </c>
      <c r="P2868" s="81">
        <v>4287.9399999999996</v>
      </c>
    </row>
    <row r="2869" spans="5:16" x14ac:dyDescent="0.25">
      <c r="E2869" s="78">
        <v>41130</v>
      </c>
      <c r="F2869">
        <v>133830.74</v>
      </c>
      <c r="G2869">
        <v>135359.57999999999</v>
      </c>
      <c r="H2869">
        <v>132666.99</v>
      </c>
      <c r="I2869">
        <v>134173.01999999999</v>
      </c>
      <c r="J2869" s="5"/>
      <c r="L2869" s="80">
        <v>41164</v>
      </c>
      <c r="M2869" s="28">
        <v>4276.3100000000004</v>
      </c>
      <c r="N2869" s="28">
        <v>4304.8599999999997</v>
      </c>
      <c r="O2869" s="28">
        <v>4275.26</v>
      </c>
      <c r="P2869" s="81">
        <v>4299.58</v>
      </c>
    </row>
    <row r="2870" spans="5:16" x14ac:dyDescent="0.25">
      <c r="E2870" s="78">
        <v>41129</v>
      </c>
      <c r="F2870">
        <v>131275.06</v>
      </c>
      <c r="G2870">
        <v>134880.39000000001</v>
      </c>
      <c r="H2870">
        <v>130887.15</v>
      </c>
      <c r="I2870">
        <v>134287.10999999999</v>
      </c>
      <c r="J2870" s="5"/>
      <c r="L2870" s="80">
        <v>41163</v>
      </c>
      <c r="M2870" s="28">
        <v>4283.71</v>
      </c>
      <c r="N2870" s="28">
        <v>4310.1499999999996</v>
      </c>
      <c r="O2870" s="28">
        <v>4276.3100000000004</v>
      </c>
      <c r="P2870" s="81">
        <v>4279.4799999999996</v>
      </c>
    </row>
    <row r="2871" spans="5:16" x14ac:dyDescent="0.25">
      <c r="E2871" s="78">
        <v>41128</v>
      </c>
      <c r="F2871">
        <v>133739.46</v>
      </c>
      <c r="G2871">
        <v>135701.85999999999</v>
      </c>
      <c r="H2871">
        <v>131662.98000000001</v>
      </c>
      <c r="I2871">
        <v>131834.12</v>
      </c>
      <c r="J2871" s="5"/>
      <c r="L2871" s="80">
        <v>41162</v>
      </c>
      <c r="M2871" s="28">
        <v>4290.0600000000004</v>
      </c>
      <c r="N2871" s="28">
        <v>4301.6899999999996</v>
      </c>
      <c r="O2871" s="28">
        <v>4285.83</v>
      </c>
      <c r="P2871" s="81">
        <v>4292.17</v>
      </c>
    </row>
    <row r="2872" spans="5:16" x14ac:dyDescent="0.25">
      <c r="E2872" s="78">
        <v>41127</v>
      </c>
      <c r="F2872">
        <v>130407.96</v>
      </c>
      <c r="G2872">
        <v>135028.71</v>
      </c>
      <c r="H2872">
        <v>129962.99</v>
      </c>
      <c r="I2872">
        <v>133260.26999999999</v>
      </c>
      <c r="J2872" s="5"/>
      <c r="L2872" s="80">
        <v>41158</v>
      </c>
      <c r="M2872" s="28">
        <v>4320.7299999999996</v>
      </c>
      <c r="N2872" s="28">
        <v>4336.59</v>
      </c>
      <c r="O2872" s="28">
        <v>4303.8100000000004</v>
      </c>
      <c r="P2872" s="81">
        <v>4306.9799999999996</v>
      </c>
    </row>
    <row r="2873" spans="5:16" x14ac:dyDescent="0.25">
      <c r="E2873" s="78">
        <v>41124</v>
      </c>
      <c r="F2873">
        <v>128434.15</v>
      </c>
      <c r="G2873">
        <v>131594.51999999999</v>
      </c>
      <c r="H2873">
        <v>128251.6</v>
      </c>
      <c r="I2873">
        <v>131366.32999999999</v>
      </c>
      <c r="J2873" s="5"/>
      <c r="L2873" s="80">
        <v>41157</v>
      </c>
      <c r="M2873" s="28">
        <v>4339.76</v>
      </c>
      <c r="N2873" s="28">
        <v>4341.87</v>
      </c>
      <c r="O2873" s="28">
        <v>4322.84</v>
      </c>
      <c r="P2873" s="81">
        <v>4330.24</v>
      </c>
    </row>
    <row r="2874" spans="5:16" x14ac:dyDescent="0.25">
      <c r="E2874" s="78">
        <v>41123</v>
      </c>
      <c r="F2874">
        <v>129654.94</v>
      </c>
      <c r="G2874">
        <v>130522.05</v>
      </c>
      <c r="H2874">
        <v>126243.57</v>
      </c>
      <c r="I2874">
        <v>126665.72</v>
      </c>
      <c r="J2874" s="5"/>
      <c r="L2874" s="80">
        <v>41156</v>
      </c>
      <c r="M2874" s="28">
        <v>4312.2700000000004</v>
      </c>
      <c r="N2874" s="28">
        <v>4340.82</v>
      </c>
      <c r="O2874" s="28">
        <v>4309.09</v>
      </c>
      <c r="P2874" s="81">
        <v>4337.6400000000003</v>
      </c>
    </row>
    <row r="2875" spans="5:16" x14ac:dyDescent="0.25">
      <c r="E2875" s="78">
        <v>41122</v>
      </c>
      <c r="F2875">
        <v>128639.52</v>
      </c>
      <c r="G2875">
        <v>129917.36</v>
      </c>
      <c r="H2875">
        <v>126768.4</v>
      </c>
      <c r="I2875">
        <v>129381.12</v>
      </c>
      <c r="J2875" s="5"/>
      <c r="L2875" s="80">
        <v>41155</v>
      </c>
      <c r="M2875" s="28">
        <v>4316.5</v>
      </c>
      <c r="N2875" s="28">
        <v>4322.84</v>
      </c>
      <c r="O2875" s="28">
        <v>4308.04</v>
      </c>
      <c r="P2875" s="81">
        <v>4317.55</v>
      </c>
    </row>
    <row r="2876" spans="5:16" x14ac:dyDescent="0.25">
      <c r="E2876" s="78">
        <v>41121</v>
      </c>
      <c r="F2876">
        <v>131320.70000000001</v>
      </c>
      <c r="G2876">
        <v>131708.60999999999</v>
      </c>
      <c r="H2876">
        <v>127669.73</v>
      </c>
      <c r="I2876">
        <v>127897.92</v>
      </c>
      <c r="J2876" s="5"/>
      <c r="L2876" s="80">
        <v>41152</v>
      </c>
      <c r="M2876" s="28">
        <v>4321.79</v>
      </c>
      <c r="N2876" s="28">
        <v>4336.6000000000004</v>
      </c>
      <c r="O2876" s="28">
        <v>4305.92</v>
      </c>
      <c r="P2876" s="81">
        <v>4311.21</v>
      </c>
    </row>
    <row r="2877" spans="5:16" x14ac:dyDescent="0.25">
      <c r="E2877" s="78">
        <v>41120</v>
      </c>
      <c r="F2877">
        <v>129381.12</v>
      </c>
      <c r="G2877">
        <v>131742.84</v>
      </c>
      <c r="H2877">
        <v>128365.7</v>
      </c>
      <c r="I2877">
        <v>131640.16</v>
      </c>
      <c r="J2877" s="5"/>
      <c r="L2877" s="80">
        <v>41151</v>
      </c>
      <c r="M2877" s="28">
        <v>4339.7700000000004</v>
      </c>
      <c r="N2877" s="28">
        <v>4353.53</v>
      </c>
      <c r="O2877" s="28">
        <v>4326.0200000000004</v>
      </c>
      <c r="P2877" s="81">
        <v>4337.66</v>
      </c>
    </row>
    <row r="2878" spans="5:16" x14ac:dyDescent="0.25">
      <c r="E2878" s="78">
        <v>41117</v>
      </c>
      <c r="F2878">
        <v>124132.86</v>
      </c>
      <c r="G2878">
        <v>130818.69</v>
      </c>
      <c r="H2878">
        <v>124098.63</v>
      </c>
      <c r="I2878">
        <v>130385.14</v>
      </c>
      <c r="J2878" s="5"/>
      <c r="L2878" s="80">
        <v>41150</v>
      </c>
      <c r="M2878" s="28">
        <v>4334.4799999999996</v>
      </c>
      <c r="N2878" s="28">
        <v>4350.3500000000004</v>
      </c>
      <c r="O2878" s="28">
        <v>4333.43</v>
      </c>
      <c r="P2878" s="81">
        <v>4342.95</v>
      </c>
    </row>
    <row r="2879" spans="5:16" x14ac:dyDescent="0.25">
      <c r="E2879" s="78">
        <v>41116</v>
      </c>
      <c r="F2879">
        <v>121668.46</v>
      </c>
      <c r="G2879">
        <v>124178.49</v>
      </c>
      <c r="H2879">
        <v>120881.22</v>
      </c>
      <c r="I2879">
        <v>123904.67</v>
      </c>
      <c r="J2879" s="5"/>
      <c r="L2879" s="80">
        <v>41149</v>
      </c>
      <c r="M2879" s="28">
        <v>4305.92</v>
      </c>
      <c r="N2879" s="28">
        <v>4346.12</v>
      </c>
      <c r="O2879" s="28">
        <v>4304.8599999999997</v>
      </c>
      <c r="P2879" s="81">
        <v>4331.3100000000004</v>
      </c>
    </row>
    <row r="2880" spans="5:16" x14ac:dyDescent="0.25">
      <c r="E2880" s="78">
        <v>41115</v>
      </c>
      <c r="F2880">
        <v>121896.64</v>
      </c>
      <c r="G2880">
        <v>121965.1</v>
      </c>
      <c r="H2880">
        <v>119683.24</v>
      </c>
      <c r="I2880">
        <v>120698.67</v>
      </c>
      <c r="J2880" s="5"/>
      <c r="L2880" s="80">
        <v>41148</v>
      </c>
      <c r="M2880" s="28">
        <v>4297.45</v>
      </c>
      <c r="N2880" s="28">
        <v>4313.32</v>
      </c>
      <c r="O2880" s="28">
        <v>4287.93</v>
      </c>
      <c r="P2880" s="81">
        <v>4310.1499999999996</v>
      </c>
    </row>
    <row r="2881" spans="5:16" x14ac:dyDescent="0.25">
      <c r="E2881" s="78">
        <v>41114</v>
      </c>
      <c r="F2881">
        <v>120983.9</v>
      </c>
      <c r="G2881">
        <v>122193.28</v>
      </c>
      <c r="H2881">
        <v>119842.97</v>
      </c>
      <c r="I2881">
        <v>120710.08</v>
      </c>
      <c r="J2881" s="5"/>
      <c r="L2881" s="80">
        <v>41145</v>
      </c>
      <c r="M2881" s="28">
        <v>4301.6899999999996</v>
      </c>
      <c r="N2881" s="28">
        <v>4308.03</v>
      </c>
      <c r="O2881" s="28">
        <v>4280.53</v>
      </c>
      <c r="P2881" s="81">
        <v>4297.45</v>
      </c>
    </row>
    <row r="2882" spans="5:16" x14ac:dyDescent="0.25">
      <c r="E2882" s="78">
        <v>41113</v>
      </c>
      <c r="F2882">
        <v>121406.04</v>
      </c>
      <c r="G2882">
        <v>121839.59</v>
      </c>
      <c r="H2882">
        <v>119512.1</v>
      </c>
      <c r="I2882">
        <v>121736.91</v>
      </c>
      <c r="J2882" s="5"/>
      <c r="L2882" s="80">
        <v>41144</v>
      </c>
      <c r="M2882" s="28">
        <v>4278.41</v>
      </c>
      <c r="N2882" s="28">
        <v>4296.3999999999996</v>
      </c>
      <c r="O2882" s="28">
        <v>4277.3500000000004</v>
      </c>
      <c r="P2882" s="81">
        <v>4292.16</v>
      </c>
    </row>
    <row r="2883" spans="5:16" x14ac:dyDescent="0.25">
      <c r="E2883" s="78">
        <v>41110</v>
      </c>
      <c r="F2883">
        <v>125958.34</v>
      </c>
      <c r="G2883">
        <v>126083.84</v>
      </c>
      <c r="H2883">
        <v>123596.62</v>
      </c>
      <c r="I2883">
        <v>123596.62</v>
      </c>
      <c r="J2883" s="5"/>
      <c r="L2883" s="80">
        <v>41143</v>
      </c>
      <c r="M2883" s="28">
        <v>4280.53</v>
      </c>
      <c r="N2883" s="28">
        <v>4288.99</v>
      </c>
      <c r="O2883" s="28">
        <v>4274.18</v>
      </c>
      <c r="P2883" s="81">
        <v>4276.3</v>
      </c>
    </row>
    <row r="2884" spans="5:16" x14ac:dyDescent="0.25">
      <c r="E2884" s="78">
        <v>41109</v>
      </c>
      <c r="F2884">
        <v>125501.97</v>
      </c>
      <c r="G2884">
        <v>127293.23</v>
      </c>
      <c r="H2884">
        <v>125273.78</v>
      </c>
      <c r="I2884">
        <v>127213.36</v>
      </c>
      <c r="J2884" s="5"/>
      <c r="L2884" s="80">
        <v>41142</v>
      </c>
      <c r="M2884" s="28">
        <v>4265.72</v>
      </c>
      <c r="N2884" s="28">
        <v>4291.1099999999997</v>
      </c>
      <c r="O2884" s="28">
        <v>4255.1400000000003</v>
      </c>
      <c r="P2884" s="81">
        <v>4276.3</v>
      </c>
    </row>
    <row r="2885" spans="5:16" x14ac:dyDescent="0.25">
      <c r="E2885" s="78">
        <v>41108</v>
      </c>
      <c r="F2885">
        <v>122991.93</v>
      </c>
      <c r="G2885">
        <v>125342.24</v>
      </c>
      <c r="H2885">
        <v>122535.56</v>
      </c>
      <c r="I2885">
        <v>124908.69</v>
      </c>
      <c r="J2885" s="5"/>
      <c r="L2885" s="80">
        <v>41141</v>
      </c>
      <c r="M2885" s="28">
        <v>4277.3500000000004</v>
      </c>
      <c r="N2885" s="28">
        <v>4291.1099999999997</v>
      </c>
      <c r="O2885" s="28">
        <v>4275.24</v>
      </c>
      <c r="P2885" s="81">
        <v>4279.47</v>
      </c>
    </row>
    <row r="2886" spans="5:16" x14ac:dyDescent="0.25">
      <c r="E2886" s="78">
        <v>41107</v>
      </c>
      <c r="F2886">
        <v>123448.3</v>
      </c>
      <c r="G2886">
        <v>123904.67</v>
      </c>
      <c r="H2886">
        <v>121577.18</v>
      </c>
      <c r="I2886">
        <v>123630.85</v>
      </c>
      <c r="J2886" s="5"/>
      <c r="L2886" s="80">
        <v>41138</v>
      </c>
      <c r="M2886" s="28">
        <v>4290.05</v>
      </c>
      <c r="N2886" s="28">
        <v>4294.28</v>
      </c>
      <c r="O2886" s="28">
        <v>4273.12</v>
      </c>
      <c r="P2886" s="81">
        <v>4278.41</v>
      </c>
    </row>
    <row r="2887" spans="5:16" x14ac:dyDescent="0.25">
      <c r="E2887" s="78">
        <v>41106</v>
      </c>
      <c r="F2887">
        <v>124018.77</v>
      </c>
      <c r="G2887">
        <v>124714.73</v>
      </c>
      <c r="H2887">
        <v>121839.59</v>
      </c>
      <c r="I2887">
        <v>122809.38</v>
      </c>
      <c r="J2887" s="5"/>
      <c r="L2887" s="80">
        <v>41137</v>
      </c>
      <c r="M2887" s="28">
        <v>4291.1099999999997</v>
      </c>
      <c r="N2887" s="28">
        <v>4299.57</v>
      </c>
      <c r="O2887" s="28">
        <v>4280.53</v>
      </c>
      <c r="P2887" s="81">
        <v>4281.59</v>
      </c>
    </row>
    <row r="2888" spans="5:16" x14ac:dyDescent="0.25">
      <c r="E2888" s="78">
        <v>41103</v>
      </c>
      <c r="F2888">
        <v>123448.3</v>
      </c>
      <c r="G2888">
        <v>125022.78</v>
      </c>
      <c r="H2888">
        <v>123242.93</v>
      </c>
      <c r="I2888">
        <v>124828.82</v>
      </c>
      <c r="J2888" s="5"/>
      <c r="L2888" s="80">
        <v>41136</v>
      </c>
      <c r="M2888" s="28">
        <v>4309.09</v>
      </c>
      <c r="N2888" s="28">
        <v>4311.21</v>
      </c>
      <c r="O2888" s="28">
        <v>4286.88</v>
      </c>
      <c r="P2888" s="81">
        <v>4294.28</v>
      </c>
    </row>
    <row r="2889" spans="5:16" x14ac:dyDescent="0.25">
      <c r="E2889" s="78">
        <v>41102</v>
      </c>
      <c r="F2889">
        <v>120938.26</v>
      </c>
      <c r="G2889">
        <v>122991.93</v>
      </c>
      <c r="H2889">
        <v>120367.8</v>
      </c>
      <c r="I2889">
        <v>122307.37</v>
      </c>
      <c r="J2889" s="5"/>
      <c r="L2889" s="80">
        <v>41135</v>
      </c>
      <c r="M2889" s="28">
        <v>4288.99</v>
      </c>
      <c r="N2889" s="28">
        <v>4309.09</v>
      </c>
      <c r="O2889" s="28">
        <v>4285.82</v>
      </c>
      <c r="P2889" s="81">
        <v>4304.8599999999997</v>
      </c>
    </row>
    <row r="2890" spans="5:16" x14ac:dyDescent="0.25">
      <c r="E2890" s="78">
        <v>41101</v>
      </c>
      <c r="F2890">
        <v>123185.89</v>
      </c>
      <c r="G2890">
        <v>124258.36</v>
      </c>
      <c r="H2890">
        <v>121987.91</v>
      </c>
      <c r="I2890">
        <v>122581.2</v>
      </c>
      <c r="J2890" s="5"/>
      <c r="L2890" s="80">
        <v>41134</v>
      </c>
      <c r="M2890" s="28">
        <v>4284.76</v>
      </c>
      <c r="N2890" s="28">
        <v>4312.2700000000004</v>
      </c>
      <c r="O2890" s="28">
        <v>4282.6400000000003</v>
      </c>
      <c r="P2890" s="81">
        <v>4294.28</v>
      </c>
    </row>
    <row r="2891" spans="5:16" x14ac:dyDescent="0.25">
      <c r="E2891" s="78">
        <v>41100</v>
      </c>
      <c r="F2891">
        <v>127042.22</v>
      </c>
      <c r="G2891">
        <v>127635.5</v>
      </c>
      <c r="H2891">
        <v>122649.65</v>
      </c>
      <c r="I2891">
        <v>122786.56</v>
      </c>
      <c r="J2891" s="5"/>
      <c r="L2891" s="80">
        <v>41131</v>
      </c>
      <c r="M2891" s="28">
        <v>4294.28</v>
      </c>
      <c r="N2891" s="28">
        <v>4297.45</v>
      </c>
      <c r="O2891" s="28">
        <v>4276.3</v>
      </c>
      <c r="P2891" s="81">
        <v>4283.7</v>
      </c>
    </row>
    <row r="2892" spans="5:16" x14ac:dyDescent="0.25">
      <c r="E2892" s="78">
        <v>41096</v>
      </c>
      <c r="F2892">
        <v>129381.12</v>
      </c>
      <c r="G2892">
        <v>129495.21</v>
      </c>
      <c r="H2892">
        <v>126106.66</v>
      </c>
      <c r="I2892">
        <v>127487.18</v>
      </c>
      <c r="J2892" s="5"/>
      <c r="L2892" s="80">
        <v>41130</v>
      </c>
      <c r="M2892" s="28">
        <v>4303.8</v>
      </c>
      <c r="N2892" s="28">
        <v>4308.03</v>
      </c>
      <c r="O2892" s="28">
        <v>4278.41</v>
      </c>
      <c r="P2892" s="81">
        <v>4281.59</v>
      </c>
    </row>
    <row r="2893" spans="5:16" x14ac:dyDescent="0.25">
      <c r="E2893" s="78">
        <v>41095</v>
      </c>
      <c r="F2893">
        <v>127783.82</v>
      </c>
      <c r="G2893">
        <v>130898.55</v>
      </c>
      <c r="H2893">
        <v>127761.01</v>
      </c>
      <c r="I2893">
        <v>129826.08</v>
      </c>
      <c r="J2893" s="5"/>
      <c r="L2893" s="80">
        <v>41129</v>
      </c>
      <c r="M2893" s="28">
        <v>4324.96</v>
      </c>
      <c r="N2893" s="28">
        <v>4328.1400000000003</v>
      </c>
      <c r="O2893" s="28">
        <v>4292.16</v>
      </c>
      <c r="P2893" s="81">
        <v>4297.45</v>
      </c>
    </row>
    <row r="2894" spans="5:16" x14ac:dyDescent="0.25">
      <c r="E2894" s="78">
        <v>41094</v>
      </c>
      <c r="F2894">
        <v>128411.33</v>
      </c>
      <c r="G2894">
        <v>129495.21</v>
      </c>
      <c r="H2894">
        <v>127361.68</v>
      </c>
      <c r="I2894">
        <v>128719.38</v>
      </c>
      <c r="J2894" s="5"/>
      <c r="L2894" s="80">
        <v>41128</v>
      </c>
      <c r="M2894" s="28">
        <v>4312.2700000000004</v>
      </c>
      <c r="N2894" s="28">
        <v>4316.5</v>
      </c>
      <c r="O2894" s="28">
        <v>4301.6899999999996</v>
      </c>
      <c r="P2894" s="81">
        <v>4314.38</v>
      </c>
    </row>
    <row r="2895" spans="5:16" x14ac:dyDescent="0.25">
      <c r="E2895" s="78">
        <v>41093</v>
      </c>
      <c r="F2895">
        <v>125844.25</v>
      </c>
      <c r="G2895">
        <v>129301.26</v>
      </c>
      <c r="H2895">
        <v>125661.7</v>
      </c>
      <c r="I2895">
        <v>128765.02</v>
      </c>
      <c r="J2895" s="5"/>
      <c r="L2895" s="80">
        <v>41127</v>
      </c>
      <c r="M2895" s="28">
        <v>4313.32</v>
      </c>
      <c r="N2895" s="28">
        <v>4322.8500000000004</v>
      </c>
      <c r="O2895" s="28">
        <v>4304.8599999999997</v>
      </c>
      <c r="P2895" s="81">
        <v>4319.67</v>
      </c>
    </row>
    <row r="2896" spans="5:16" x14ac:dyDescent="0.25">
      <c r="E2896" s="78">
        <v>41092</v>
      </c>
      <c r="F2896">
        <v>125114.05</v>
      </c>
      <c r="G2896">
        <v>125810.02</v>
      </c>
      <c r="H2896">
        <v>123790.58</v>
      </c>
      <c r="I2896">
        <v>125547.61</v>
      </c>
      <c r="J2896" s="5"/>
      <c r="L2896" s="80">
        <v>41124</v>
      </c>
      <c r="M2896" s="28">
        <v>4340.83</v>
      </c>
      <c r="N2896" s="28">
        <v>4350.3500000000004</v>
      </c>
      <c r="O2896" s="28">
        <v>4301.6899999999996</v>
      </c>
      <c r="P2896" s="81">
        <v>4316.5</v>
      </c>
    </row>
    <row r="2897" spans="5:16" x14ac:dyDescent="0.25">
      <c r="E2897" s="78">
        <v>41089</v>
      </c>
      <c r="F2897">
        <v>123836.22</v>
      </c>
      <c r="G2897">
        <v>125102.65</v>
      </c>
      <c r="H2897">
        <v>123368.44</v>
      </c>
      <c r="I2897">
        <v>124817.41</v>
      </c>
      <c r="J2897" s="5"/>
      <c r="L2897" s="80">
        <v>41123</v>
      </c>
      <c r="M2897" s="28">
        <v>4342.95</v>
      </c>
      <c r="N2897" s="28">
        <v>4370.45</v>
      </c>
      <c r="O2897" s="28">
        <v>4324.96</v>
      </c>
      <c r="P2897" s="81">
        <v>4361.99</v>
      </c>
    </row>
    <row r="2898" spans="5:16" x14ac:dyDescent="0.25">
      <c r="E2898" s="78">
        <v>41088</v>
      </c>
      <c r="F2898">
        <v>121542.95</v>
      </c>
      <c r="G2898">
        <v>122626.83</v>
      </c>
      <c r="H2898">
        <v>120128.2</v>
      </c>
      <c r="I2898">
        <v>121120.81</v>
      </c>
      <c r="J2898" s="5"/>
      <c r="L2898" s="80">
        <v>41122</v>
      </c>
      <c r="M2898" s="28">
        <v>4369.3999999999996</v>
      </c>
      <c r="N2898" s="28">
        <v>4373.63</v>
      </c>
      <c r="O2898" s="28">
        <v>4337.66</v>
      </c>
      <c r="P2898" s="81">
        <v>4352.47</v>
      </c>
    </row>
    <row r="2899" spans="5:16" x14ac:dyDescent="0.25">
      <c r="E2899" s="78">
        <v>41087</v>
      </c>
      <c r="F2899">
        <v>123950.31</v>
      </c>
      <c r="G2899">
        <v>124132.86</v>
      </c>
      <c r="H2899">
        <v>121851</v>
      </c>
      <c r="I2899">
        <v>122261.74</v>
      </c>
      <c r="J2899" s="5"/>
      <c r="L2899" s="80">
        <v>41121</v>
      </c>
      <c r="M2899" s="28">
        <v>4369.3</v>
      </c>
      <c r="N2899" s="28">
        <v>4382.12</v>
      </c>
      <c r="O2899" s="28">
        <v>4357.55</v>
      </c>
      <c r="P2899" s="81">
        <v>4378.92</v>
      </c>
    </row>
    <row r="2900" spans="5:16" x14ac:dyDescent="0.25">
      <c r="E2900" s="78">
        <v>41086</v>
      </c>
      <c r="F2900">
        <v>124132.86</v>
      </c>
      <c r="G2900">
        <v>124760.37</v>
      </c>
      <c r="H2900">
        <v>122763.75</v>
      </c>
      <c r="I2900">
        <v>123767.76</v>
      </c>
      <c r="J2900" s="5"/>
      <c r="L2900" s="80">
        <v>41120</v>
      </c>
      <c r="M2900" s="28">
        <v>4329.78</v>
      </c>
      <c r="N2900" s="28">
        <v>4366.1000000000004</v>
      </c>
      <c r="O2900" s="28">
        <v>4328.71</v>
      </c>
      <c r="P2900" s="81">
        <v>4362.8900000000003</v>
      </c>
    </row>
    <row r="2901" spans="5:16" x14ac:dyDescent="0.25">
      <c r="E2901" s="78">
        <v>41085</v>
      </c>
      <c r="F2901">
        <v>125501.97</v>
      </c>
      <c r="G2901">
        <v>125912.7</v>
      </c>
      <c r="H2901">
        <v>123493.94</v>
      </c>
      <c r="I2901">
        <v>123630.85</v>
      </c>
      <c r="J2901" s="5"/>
      <c r="L2901" s="80">
        <v>41117</v>
      </c>
      <c r="M2901" s="28">
        <v>4319.09</v>
      </c>
      <c r="N2901" s="28">
        <v>4336.1899999999996</v>
      </c>
      <c r="O2901" s="28">
        <v>4293.45</v>
      </c>
      <c r="P2901" s="81">
        <v>4321.2299999999996</v>
      </c>
    </row>
    <row r="2902" spans="5:16" x14ac:dyDescent="0.25">
      <c r="E2902" s="78">
        <v>41082</v>
      </c>
      <c r="F2902">
        <v>128034.83</v>
      </c>
      <c r="G2902">
        <v>129004.62</v>
      </c>
      <c r="H2902">
        <v>126802.63</v>
      </c>
      <c r="I2902">
        <v>127327.45</v>
      </c>
      <c r="J2902" s="5"/>
      <c r="L2902" s="80">
        <v>41116</v>
      </c>
      <c r="M2902" s="28">
        <v>4324.4399999999996</v>
      </c>
      <c r="N2902" s="28">
        <v>4336.1899999999996</v>
      </c>
      <c r="O2902" s="28">
        <v>4316.96</v>
      </c>
      <c r="P2902" s="81">
        <v>4321.2299999999996</v>
      </c>
    </row>
    <row r="2903" spans="5:16" x14ac:dyDescent="0.25">
      <c r="E2903" s="78">
        <v>41081</v>
      </c>
      <c r="F2903">
        <v>131434.79</v>
      </c>
      <c r="G2903">
        <v>132096.53</v>
      </c>
      <c r="H2903">
        <v>127555.64</v>
      </c>
      <c r="I2903">
        <v>127555.64</v>
      </c>
      <c r="J2903" s="5"/>
      <c r="L2903" s="80">
        <v>41115</v>
      </c>
      <c r="M2903" s="28">
        <v>4358.62</v>
      </c>
      <c r="N2903" s="28">
        <v>4371.4399999999996</v>
      </c>
      <c r="O2903" s="28">
        <v>4347.9399999999996</v>
      </c>
      <c r="P2903" s="81">
        <v>4347.9399999999996</v>
      </c>
    </row>
    <row r="2904" spans="5:16" x14ac:dyDescent="0.25">
      <c r="E2904" s="78">
        <v>41080</v>
      </c>
      <c r="F2904">
        <v>131799.89000000001</v>
      </c>
      <c r="G2904">
        <v>132769.68</v>
      </c>
      <c r="H2904">
        <v>130065.68</v>
      </c>
      <c r="I2904">
        <v>131651.57</v>
      </c>
      <c r="J2904" s="5"/>
      <c r="L2904" s="80">
        <v>41114</v>
      </c>
      <c r="M2904" s="28">
        <v>4367.17</v>
      </c>
      <c r="N2904" s="28">
        <v>4389.6000000000004</v>
      </c>
      <c r="O2904" s="28">
        <v>4355.42</v>
      </c>
      <c r="P2904" s="81">
        <v>4379.99</v>
      </c>
    </row>
    <row r="2905" spans="5:16" x14ac:dyDescent="0.25">
      <c r="E2905" s="78">
        <v>41079</v>
      </c>
      <c r="F2905">
        <v>130111.32</v>
      </c>
      <c r="G2905">
        <v>132746.85999999999</v>
      </c>
      <c r="H2905">
        <v>129632.13</v>
      </c>
      <c r="I2905">
        <v>131777.07</v>
      </c>
      <c r="J2905" s="5"/>
      <c r="L2905" s="80">
        <v>41113</v>
      </c>
      <c r="M2905" s="28">
        <v>4355.42</v>
      </c>
      <c r="N2905" s="28">
        <v>4376.78</v>
      </c>
      <c r="O2905" s="28">
        <v>4352.21</v>
      </c>
      <c r="P2905" s="81">
        <v>4362.8900000000003</v>
      </c>
    </row>
    <row r="2906" spans="5:16" x14ac:dyDescent="0.25">
      <c r="E2906" s="78">
        <v>41078</v>
      </c>
      <c r="F2906">
        <v>128388.52</v>
      </c>
      <c r="G2906">
        <v>130385.14</v>
      </c>
      <c r="H2906">
        <v>127487.18</v>
      </c>
      <c r="I2906">
        <v>129734.81</v>
      </c>
      <c r="J2906" s="5"/>
      <c r="L2906" s="80">
        <v>41110</v>
      </c>
      <c r="M2906" s="28">
        <v>4321.2299999999996</v>
      </c>
      <c r="N2906" s="28">
        <v>4339.3900000000003</v>
      </c>
      <c r="O2906" s="28">
        <v>4319.09</v>
      </c>
      <c r="P2906" s="81">
        <v>4330.8500000000004</v>
      </c>
    </row>
    <row r="2907" spans="5:16" x14ac:dyDescent="0.25">
      <c r="E2907" s="78">
        <v>41075</v>
      </c>
      <c r="F2907">
        <v>128012.01</v>
      </c>
      <c r="G2907">
        <v>129358.3</v>
      </c>
      <c r="H2907">
        <v>127122.09</v>
      </c>
      <c r="I2907">
        <v>129152.94</v>
      </c>
      <c r="J2907" s="5"/>
      <c r="L2907" s="80">
        <v>41109</v>
      </c>
      <c r="M2907" s="28">
        <v>4320.16</v>
      </c>
      <c r="N2907" s="28">
        <v>4340.46</v>
      </c>
      <c r="O2907" s="28">
        <v>4303.07</v>
      </c>
      <c r="P2907" s="81">
        <v>4309.4799999999996</v>
      </c>
    </row>
    <row r="2908" spans="5:16" x14ac:dyDescent="0.25">
      <c r="E2908" s="78">
        <v>41074</v>
      </c>
      <c r="F2908">
        <v>127510</v>
      </c>
      <c r="G2908">
        <v>128650.93</v>
      </c>
      <c r="H2908">
        <v>126631.49</v>
      </c>
      <c r="I2908">
        <v>127806.64</v>
      </c>
      <c r="J2908" s="5"/>
      <c r="L2908" s="80">
        <v>41108</v>
      </c>
      <c r="M2908" s="28">
        <v>4331.91</v>
      </c>
      <c r="N2908" s="28">
        <v>4345.8</v>
      </c>
      <c r="O2908" s="28">
        <v>4320.16</v>
      </c>
      <c r="P2908" s="81">
        <v>4330.8500000000004</v>
      </c>
    </row>
    <row r="2909" spans="5:16" x14ac:dyDescent="0.25">
      <c r="E2909" s="78">
        <v>41073</v>
      </c>
      <c r="F2909">
        <v>126289.21</v>
      </c>
      <c r="G2909">
        <v>129209.98</v>
      </c>
      <c r="H2909">
        <v>125741.56</v>
      </c>
      <c r="I2909">
        <v>127783.82</v>
      </c>
      <c r="J2909" s="5"/>
      <c r="L2909" s="80">
        <v>41107</v>
      </c>
      <c r="M2909" s="28">
        <v>4356.4799999999996</v>
      </c>
      <c r="N2909" s="28">
        <v>4369.3</v>
      </c>
      <c r="O2909" s="28">
        <v>4326.57</v>
      </c>
      <c r="P2909" s="81">
        <v>4327.6400000000003</v>
      </c>
    </row>
    <row r="2910" spans="5:16" x14ac:dyDescent="0.25">
      <c r="E2910" s="78">
        <v>41072</v>
      </c>
      <c r="F2910">
        <v>125235.74</v>
      </c>
      <c r="G2910">
        <v>126918.46</v>
      </c>
      <c r="H2910">
        <v>124106.25</v>
      </c>
      <c r="I2910">
        <v>126745.58</v>
      </c>
      <c r="J2910" s="5"/>
      <c r="L2910" s="80">
        <v>41106</v>
      </c>
      <c r="M2910" s="28">
        <v>4371.4399999999996</v>
      </c>
      <c r="N2910" s="28">
        <v>4378.92</v>
      </c>
      <c r="O2910" s="28">
        <v>4355.42</v>
      </c>
      <c r="P2910" s="81">
        <v>4359.6899999999996</v>
      </c>
    </row>
    <row r="2911" spans="5:16" x14ac:dyDescent="0.25">
      <c r="E2911" s="78">
        <v>41071</v>
      </c>
      <c r="F2911">
        <v>126203.88</v>
      </c>
      <c r="G2911">
        <v>127609.99</v>
      </c>
      <c r="H2911">
        <v>123898.79</v>
      </c>
      <c r="I2911">
        <v>124786.25</v>
      </c>
      <c r="J2911" s="5"/>
      <c r="L2911" s="80">
        <v>41103</v>
      </c>
      <c r="M2911" s="28">
        <v>4360.76</v>
      </c>
      <c r="N2911" s="28">
        <v>4375.71</v>
      </c>
      <c r="O2911" s="28">
        <v>4349.01</v>
      </c>
      <c r="P2911" s="81">
        <v>4365.03</v>
      </c>
    </row>
    <row r="2912" spans="5:16" x14ac:dyDescent="0.25">
      <c r="E2912" s="78">
        <v>41068</v>
      </c>
      <c r="F2912">
        <v>124475.06</v>
      </c>
      <c r="G2912">
        <v>125627.61</v>
      </c>
      <c r="H2912">
        <v>123622.18</v>
      </c>
      <c r="I2912">
        <v>125512.36</v>
      </c>
      <c r="J2912" s="5"/>
      <c r="L2912" s="80">
        <v>41102</v>
      </c>
      <c r="M2912" s="28">
        <v>4392.8100000000004</v>
      </c>
      <c r="N2912" s="28">
        <v>4399.22</v>
      </c>
      <c r="O2912" s="28">
        <v>4366.1000000000004</v>
      </c>
      <c r="P2912" s="81">
        <v>4368.24</v>
      </c>
    </row>
    <row r="2913" spans="5:16" x14ac:dyDescent="0.25">
      <c r="E2913" s="78">
        <v>41066</v>
      </c>
      <c r="F2913">
        <v>122446.58</v>
      </c>
      <c r="G2913">
        <v>124889.98</v>
      </c>
      <c r="H2913">
        <v>121363.19</v>
      </c>
      <c r="I2913">
        <v>124694.05</v>
      </c>
      <c r="J2913" s="5"/>
      <c r="L2913" s="80">
        <v>41101</v>
      </c>
      <c r="M2913" s="28">
        <v>4349.01</v>
      </c>
      <c r="N2913" s="28">
        <v>4375.71</v>
      </c>
      <c r="O2913" s="28">
        <v>4344.7299999999996</v>
      </c>
      <c r="P2913" s="81">
        <v>4367.17</v>
      </c>
    </row>
    <row r="2914" spans="5:16" x14ac:dyDescent="0.25">
      <c r="E2914" s="78">
        <v>41065</v>
      </c>
      <c r="F2914">
        <v>122861.5</v>
      </c>
      <c r="G2914">
        <v>124382.86</v>
      </c>
      <c r="H2914">
        <v>120844.54</v>
      </c>
      <c r="I2914">
        <v>120913.69</v>
      </c>
      <c r="J2914" s="5"/>
      <c r="L2914" s="80">
        <v>41100</v>
      </c>
      <c r="M2914" s="28">
        <v>4345.8</v>
      </c>
      <c r="N2914" s="28">
        <v>4377.8500000000004</v>
      </c>
      <c r="O2914" s="28">
        <v>4343.66</v>
      </c>
      <c r="P2914" s="81">
        <v>4363.96</v>
      </c>
    </row>
    <row r="2915" spans="5:16" x14ac:dyDescent="0.25">
      <c r="E2915" s="78">
        <v>41064</v>
      </c>
      <c r="F2915">
        <v>123299.47</v>
      </c>
      <c r="G2915">
        <v>124509.64</v>
      </c>
      <c r="H2915">
        <v>122331.33</v>
      </c>
      <c r="I2915">
        <v>122884.55</v>
      </c>
      <c r="J2915" s="5"/>
      <c r="L2915" s="80">
        <v>41096</v>
      </c>
      <c r="M2915" s="28">
        <v>4341.53</v>
      </c>
      <c r="N2915" s="28">
        <v>4382.12</v>
      </c>
      <c r="O2915" s="28">
        <v>4329.78</v>
      </c>
      <c r="P2915" s="81">
        <v>4352.21</v>
      </c>
    </row>
    <row r="2916" spans="5:16" x14ac:dyDescent="0.25">
      <c r="E2916" s="78">
        <v>41061</v>
      </c>
      <c r="F2916">
        <v>122400.48</v>
      </c>
      <c r="G2916">
        <v>124601.84</v>
      </c>
      <c r="H2916">
        <v>121363.19</v>
      </c>
      <c r="I2916">
        <v>122976.75</v>
      </c>
      <c r="J2916" s="5"/>
      <c r="L2916" s="80">
        <v>41095</v>
      </c>
      <c r="M2916" s="28">
        <v>4353.28</v>
      </c>
      <c r="N2916" s="28">
        <v>4376.78</v>
      </c>
      <c r="O2916" s="28">
        <v>4322.3</v>
      </c>
      <c r="P2916" s="81">
        <v>4336.1899999999996</v>
      </c>
    </row>
    <row r="2917" spans="5:16" x14ac:dyDescent="0.25">
      <c r="E2917" s="78">
        <v>41060</v>
      </c>
      <c r="F2917">
        <v>125074.39</v>
      </c>
      <c r="G2917">
        <v>125673.71</v>
      </c>
      <c r="H2917">
        <v>122481.16</v>
      </c>
      <c r="I2917">
        <v>125281.85</v>
      </c>
      <c r="J2917" s="5"/>
      <c r="L2917" s="80">
        <v>41094</v>
      </c>
      <c r="M2917" s="28">
        <v>4329.78</v>
      </c>
      <c r="N2917" s="28">
        <v>4373.58</v>
      </c>
      <c r="O2917" s="28">
        <v>4316.96</v>
      </c>
      <c r="P2917" s="81">
        <v>4356.4799999999996</v>
      </c>
    </row>
    <row r="2918" spans="5:16" x14ac:dyDescent="0.25">
      <c r="E2918" s="78">
        <v>41059</v>
      </c>
      <c r="F2918">
        <v>124567.27</v>
      </c>
      <c r="G2918">
        <v>125351</v>
      </c>
      <c r="H2918">
        <v>123034.38</v>
      </c>
      <c r="I2918">
        <v>124475.06</v>
      </c>
      <c r="J2918" s="5"/>
      <c r="L2918" s="80">
        <v>41093</v>
      </c>
      <c r="M2918" s="28">
        <v>4261.41</v>
      </c>
      <c r="N2918" s="28">
        <v>4344.7299999999996</v>
      </c>
      <c r="O2918" s="28">
        <v>4247.5200000000004</v>
      </c>
      <c r="P2918" s="81">
        <v>4328.71</v>
      </c>
    </row>
    <row r="2919" spans="5:16" x14ac:dyDescent="0.25">
      <c r="E2919" s="78">
        <v>41058</v>
      </c>
      <c r="F2919">
        <v>128278.47</v>
      </c>
      <c r="G2919">
        <v>128785.59</v>
      </c>
      <c r="H2919">
        <v>125765.92</v>
      </c>
      <c r="I2919">
        <v>126111.67999999999</v>
      </c>
      <c r="J2919" s="5"/>
      <c r="L2919" s="80">
        <v>41092</v>
      </c>
      <c r="M2919" s="28">
        <v>4315.8900000000003</v>
      </c>
      <c r="N2919" s="28">
        <v>4325.5</v>
      </c>
      <c r="O2919" s="28">
        <v>4262.47</v>
      </c>
      <c r="P2919" s="81">
        <v>4264.6099999999997</v>
      </c>
    </row>
    <row r="2920" spans="5:16" x14ac:dyDescent="0.25">
      <c r="E2920" s="78">
        <v>41057</v>
      </c>
      <c r="F2920">
        <v>126895.41</v>
      </c>
      <c r="G2920">
        <v>128497.45</v>
      </c>
      <c r="H2920">
        <v>126664.9</v>
      </c>
      <c r="I2920">
        <v>127817.45</v>
      </c>
      <c r="J2920" s="5"/>
      <c r="L2920" s="80">
        <v>41089</v>
      </c>
      <c r="M2920" s="28">
        <v>4377.8500000000004</v>
      </c>
      <c r="N2920" s="28">
        <v>4379.99</v>
      </c>
      <c r="O2920" s="28">
        <v>4315.8900000000003</v>
      </c>
      <c r="P2920" s="81">
        <v>4318.03</v>
      </c>
    </row>
    <row r="2921" spans="5:16" x14ac:dyDescent="0.25">
      <c r="E2921" s="78">
        <v>41054</v>
      </c>
      <c r="F2921">
        <v>124936.08</v>
      </c>
      <c r="G2921">
        <v>127079.82</v>
      </c>
      <c r="H2921">
        <v>124313.71</v>
      </c>
      <c r="I2921">
        <v>126088.63</v>
      </c>
      <c r="J2921" s="5"/>
      <c r="L2921" s="80">
        <v>41088</v>
      </c>
      <c r="M2921" s="28">
        <v>4443.0200000000004</v>
      </c>
      <c r="N2921" s="28">
        <v>4485.75</v>
      </c>
      <c r="O2921" s="28">
        <v>4429.13</v>
      </c>
      <c r="P2921" s="81">
        <v>4437.67</v>
      </c>
    </row>
    <row r="2922" spans="5:16" x14ac:dyDescent="0.25">
      <c r="E2922" s="78">
        <v>41053</v>
      </c>
      <c r="F2922">
        <v>126549.65</v>
      </c>
      <c r="G2922">
        <v>127010.67</v>
      </c>
      <c r="H2922">
        <v>122642.51</v>
      </c>
      <c r="I2922">
        <v>125362.52</v>
      </c>
      <c r="J2922" s="5"/>
      <c r="L2922" s="80">
        <v>41087</v>
      </c>
      <c r="M2922" s="28">
        <v>4435.54</v>
      </c>
      <c r="N2922" s="28">
        <v>4482.54</v>
      </c>
      <c r="O2922" s="28">
        <v>4424.8500000000004</v>
      </c>
      <c r="P2922" s="81">
        <v>4440.88</v>
      </c>
    </row>
    <row r="2923" spans="5:16" x14ac:dyDescent="0.25">
      <c r="E2923" s="78">
        <v>41052</v>
      </c>
      <c r="F2923">
        <v>126088.63</v>
      </c>
      <c r="G2923">
        <v>127414.06</v>
      </c>
      <c r="H2923">
        <v>122296.75</v>
      </c>
      <c r="I2923">
        <v>126549.65</v>
      </c>
      <c r="J2923" s="5"/>
      <c r="L2923" s="80">
        <v>41086</v>
      </c>
      <c r="M2923" s="28">
        <v>4404.5600000000004</v>
      </c>
      <c r="N2923" s="28">
        <v>4444.08</v>
      </c>
      <c r="O2923" s="28">
        <v>4403.49</v>
      </c>
      <c r="P2923" s="81">
        <v>4438.74</v>
      </c>
    </row>
    <row r="2924" spans="5:16" x14ac:dyDescent="0.25">
      <c r="E2924" s="78">
        <v>41051</v>
      </c>
      <c r="F2924">
        <v>131159.84</v>
      </c>
      <c r="G2924">
        <v>131736.10999999999</v>
      </c>
      <c r="H2924">
        <v>126745.58</v>
      </c>
      <c r="I2924">
        <v>127609.99</v>
      </c>
      <c r="J2924" s="5"/>
      <c r="L2924" s="80">
        <v>41085</v>
      </c>
      <c r="M2924" s="28">
        <v>4438.74</v>
      </c>
      <c r="N2924" s="28">
        <v>4446.22</v>
      </c>
      <c r="O2924" s="28">
        <v>4409.8999999999996</v>
      </c>
      <c r="P2924" s="81">
        <v>4410.97</v>
      </c>
    </row>
    <row r="2925" spans="5:16" x14ac:dyDescent="0.25">
      <c r="E2925" s="78">
        <v>41050</v>
      </c>
      <c r="F2925">
        <v>127010.67</v>
      </c>
      <c r="G2925">
        <v>131171.35999999999</v>
      </c>
      <c r="H2925">
        <v>126111.67999999999</v>
      </c>
      <c r="I2925">
        <v>130675.77</v>
      </c>
      <c r="J2925" s="5"/>
      <c r="L2925" s="80">
        <v>41082</v>
      </c>
      <c r="M2925" s="28">
        <v>4398.1499999999996</v>
      </c>
      <c r="N2925" s="28">
        <v>4424.8500000000004</v>
      </c>
      <c r="O2925" s="28">
        <v>4383.1899999999996</v>
      </c>
      <c r="P2925" s="81">
        <v>4421.6499999999996</v>
      </c>
    </row>
    <row r="2926" spans="5:16" x14ac:dyDescent="0.25">
      <c r="E2926" s="78">
        <v>41047</v>
      </c>
      <c r="F2926">
        <v>125881.17</v>
      </c>
      <c r="G2926">
        <v>127552.36</v>
      </c>
      <c r="H2926">
        <v>124532.69</v>
      </c>
      <c r="I2926">
        <v>125973.37</v>
      </c>
      <c r="J2926" s="5"/>
      <c r="L2926" s="80">
        <v>41081</v>
      </c>
      <c r="M2926" s="28">
        <v>4341.53</v>
      </c>
      <c r="N2926" s="28">
        <v>4416.3100000000004</v>
      </c>
      <c r="O2926" s="28">
        <v>4330.8500000000004</v>
      </c>
      <c r="P2926" s="81">
        <v>4415.24</v>
      </c>
    </row>
    <row r="2927" spans="5:16" x14ac:dyDescent="0.25">
      <c r="E2927" s="78">
        <v>41046</v>
      </c>
      <c r="F2927">
        <v>128647.28</v>
      </c>
      <c r="G2927">
        <v>130214.75</v>
      </c>
      <c r="H2927">
        <v>124970.66</v>
      </c>
      <c r="I2927">
        <v>125397.1</v>
      </c>
      <c r="J2927" s="5"/>
      <c r="L2927" s="80">
        <v>41080</v>
      </c>
      <c r="M2927" s="28">
        <v>4337.25</v>
      </c>
      <c r="N2927" s="28">
        <v>4362.8900000000003</v>
      </c>
      <c r="O2927" s="28">
        <v>4327.6400000000003</v>
      </c>
      <c r="P2927" s="81">
        <v>4337.25</v>
      </c>
    </row>
    <row r="2928" spans="5:16" x14ac:dyDescent="0.25">
      <c r="E2928" s="78">
        <v>41045</v>
      </c>
      <c r="F2928">
        <v>131620.85</v>
      </c>
      <c r="G2928">
        <v>133199.84</v>
      </c>
      <c r="H2928">
        <v>128313.04</v>
      </c>
      <c r="I2928">
        <v>129235.08</v>
      </c>
      <c r="J2928" s="5"/>
      <c r="L2928" s="80">
        <v>41079</v>
      </c>
      <c r="M2928" s="28">
        <v>4389.6000000000004</v>
      </c>
      <c r="N2928" s="28">
        <v>4400.28</v>
      </c>
      <c r="O2928" s="28">
        <v>4338.32</v>
      </c>
      <c r="P2928" s="81">
        <v>4342.6000000000004</v>
      </c>
    </row>
    <row r="2929" spans="5:16" x14ac:dyDescent="0.25">
      <c r="E2929" s="78">
        <v>41044</v>
      </c>
      <c r="F2929">
        <v>134098.82999999999</v>
      </c>
      <c r="G2929">
        <v>134502.22</v>
      </c>
      <c r="H2929">
        <v>129892.03</v>
      </c>
      <c r="I2929">
        <v>130629.66</v>
      </c>
      <c r="J2929" s="5"/>
      <c r="L2929" s="80">
        <v>41078</v>
      </c>
      <c r="M2929" s="28">
        <v>4390.67</v>
      </c>
      <c r="N2929" s="28">
        <v>4430.2</v>
      </c>
      <c r="O2929" s="28">
        <v>4387.46</v>
      </c>
      <c r="P2929" s="81">
        <v>4409.8999999999996</v>
      </c>
    </row>
    <row r="2930" spans="5:16" x14ac:dyDescent="0.25">
      <c r="E2930" s="78">
        <v>41043</v>
      </c>
      <c r="F2930">
        <v>136346.29999999999</v>
      </c>
      <c r="G2930">
        <v>137049.35</v>
      </c>
      <c r="H2930">
        <v>132427.64000000001</v>
      </c>
      <c r="I2930">
        <v>132727.29999999999</v>
      </c>
      <c r="J2930" s="5"/>
      <c r="L2930" s="80">
        <v>41075</v>
      </c>
      <c r="M2930" s="28">
        <v>4405.63</v>
      </c>
      <c r="N2930" s="28">
        <v>4414.17</v>
      </c>
      <c r="O2930" s="28">
        <v>4363.96</v>
      </c>
      <c r="P2930" s="81">
        <v>4388.53</v>
      </c>
    </row>
    <row r="2931" spans="5:16" x14ac:dyDescent="0.25">
      <c r="E2931" s="78">
        <v>41040</v>
      </c>
      <c r="F2931">
        <v>137383.59</v>
      </c>
      <c r="G2931">
        <v>139965.29</v>
      </c>
      <c r="H2931">
        <v>136876.47</v>
      </c>
      <c r="I2931">
        <v>138075.12</v>
      </c>
      <c r="J2931" s="5"/>
      <c r="L2931" s="80">
        <v>41074</v>
      </c>
      <c r="M2931" s="28">
        <v>4429.13</v>
      </c>
      <c r="N2931" s="28">
        <v>4446.22</v>
      </c>
      <c r="O2931" s="28">
        <v>4392.8100000000004</v>
      </c>
      <c r="P2931" s="81">
        <v>4408.83</v>
      </c>
    </row>
    <row r="2932" spans="5:16" x14ac:dyDescent="0.25">
      <c r="E2932" s="78">
        <v>41039</v>
      </c>
      <c r="F2932">
        <v>139677.16</v>
      </c>
      <c r="G2932">
        <v>140956.48000000001</v>
      </c>
      <c r="H2932">
        <v>138155.79</v>
      </c>
      <c r="I2932">
        <v>138651.39000000001</v>
      </c>
      <c r="J2932" s="5"/>
      <c r="L2932" s="80">
        <v>41073</v>
      </c>
      <c r="M2932" s="28">
        <v>4414.17</v>
      </c>
      <c r="N2932" s="28">
        <v>4449.43</v>
      </c>
      <c r="O2932" s="28">
        <v>4399.22</v>
      </c>
      <c r="P2932" s="81">
        <v>4441.95</v>
      </c>
    </row>
    <row r="2933" spans="5:16" x14ac:dyDescent="0.25">
      <c r="E2933" s="78">
        <v>41038</v>
      </c>
      <c r="F2933">
        <v>138582.24</v>
      </c>
      <c r="G2933">
        <v>139803.94</v>
      </c>
      <c r="H2933">
        <v>137199.18</v>
      </c>
      <c r="I2933">
        <v>138443.93</v>
      </c>
      <c r="J2933" s="5"/>
      <c r="L2933" s="80">
        <v>41072</v>
      </c>
      <c r="M2933" s="28">
        <v>4418.4399999999996</v>
      </c>
      <c r="N2933" s="28">
        <v>4441.95</v>
      </c>
      <c r="O2933" s="28">
        <v>4394.9399999999996</v>
      </c>
      <c r="P2933" s="81">
        <v>4434.47</v>
      </c>
    </row>
    <row r="2934" spans="5:16" x14ac:dyDescent="0.25">
      <c r="E2934" s="78">
        <v>41037</v>
      </c>
      <c r="F2934">
        <v>141751.74</v>
      </c>
      <c r="G2934">
        <v>141832.42000000001</v>
      </c>
      <c r="H2934">
        <v>138778.17000000001</v>
      </c>
      <c r="I2934">
        <v>139861.56</v>
      </c>
      <c r="J2934" s="5"/>
      <c r="L2934" s="80">
        <v>41071</v>
      </c>
      <c r="M2934" s="28">
        <v>4340.46</v>
      </c>
      <c r="N2934" s="28">
        <v>4431.26</v>
      </c>
      <c r="O2934" s="28">
        <v>4328.71</v>
      </c>
      <c r="P2934" s="81">
        <v>4430.2</v>
      </c>
    </row>
    <row r="2935" spans="5:16" x14ac:dyDescent="0.25">
      <c r="E2935" s="78">
        <v>41036</v>
      </c>
      <c r="F2935">
        <v>140380.21</v>
      </c>
      <c r="G2935">
        <v>142408.69</v>
      </c>
      <c r="H2935">
        <v>139803.94</v>
      </c>
      <c r="I2935">
        <v>141959.20000000001</v>
      </c>
      <c r="J2935" s="5"/>
      <c r="L2935" s="80">
        <v>41068</v>
      </c>
      <c r="M2935" s="28">
        <v>4366.1000000000004</v>
      </c>
      <c r="N2935" s="28">
        <v>4384.26</v>
      </c>
      <c r="O2935" s="28">
        <v>4335.12</v>
      </c>
      <c r="P2935" s="81">
        <v>4336.1899999999996</v>
      </c>
    </row>
    <row r="2936" spans="5:16" x14ac:dyDescent="0.25">
      <c r="E2936" s="78">
        <v>41033</v>
      </c>
      <c r="F2936">
        <v>143837.85</v>
      </c>
      <c r="G2936">
        <v>145462.94</v>
      </c>
      <c r="H2936">
        <v>140126.65</v>
      </c>
      <c r="I2936">
        <v>140852.75</v>
      </c>
      <c r="J2936" s="5"/>
      <c r="L2936" s="80">
        <v>41066</v>
      </c>
      <c r="M2936" s="28">
        <v>4321.2299999999996</v>
      </c>
      <c r="N2936" s="28">
        <v>4365.03</v>
      </c>
      <c r="O2936" s="28">
        <v>4320.16</v>
      </c>
      <c r="P2936" s="81">
        <v>4362.8900000000003</v>
      </c>
    </row>
    <row r="2937" spans="5:16" x14ac:dyDescent="0.25">
      <c r="E2937" s="78">
        <v>41032</v>
      </c>
      <c r="F2937">
        <v>145566.67000000001</v>
      </c>
      <c r="G2937">
        <v>145785.66</v>
      </c>
      <c r="H2937">
        <v>143376.82999999999</v>
      </c>
      <c r="I2937">
        <v>144310.39999999999</v>
      </c>
      <c r="J2937" s="5"/>
      <c r="L2937" s="80">
        <v>41065</v>
      </c>
      <c r="M2937" s="28">
        <v>4429.13</v>
      </c>
      <c r="N2937" s="28">
        <v>4429.13</v>
      </c>
      <c r="O2937" s="28">
        <v>4327.6400000000003</v>
      </c>
      <c r="P2937" s="81">
        <v>4347.9399999999996</v>
      </c>
    </row>
    <row r="2938" spans="5:16" x14ac:dyDescent="0.25">
      <c r="E2938" s="78">
        <v>41031</v>
      </c>
      <c r="F2938">
        <v>143492.09</v>
      </c>
      <c r="G2938">
        <v>145255.48000000001</v>
      </c>
      <c r="H2938">
        <v>142696.82999999999</v>
      </c>
      <c r="I2938">
        <v>145105.65</v>
      </c>
      <c r="J2938" s="5"/>
      <c r="L2938" s="80">
        <v>41064</v>
      </c>
      <c r="M2938" s="28">
        <v>4367.17</v>
      </c>
      <c r="N2938" s="28">
        <v>4421.6499999999996</v>
      </c>
      <c r="O2938" s="28">
        <v>4365.03</v>
      </c>
      <c r="P2938" s="81">
        <v>4417.38</v>
      </c>
    </row>
    <row r="2939" spans="5:16" x14ac:dyDescent="0.25">
      <c r="E2939" s="78">
        <v>41029</v>
      </c>
      <c r="F2939">
        <v>142938.85999999999</v>
      </c>
      <c r="G2939">
        <v>144125.99</v>
      </c>
      <c r="H2939">
        <v>142258.85999999999</v>
      </c>
      <c r="I2939">
        <v>143146.32</v>
      </c>
      <c r="J2939" s="5"/>
      <c r="L2939" s="80">
        <v>41061</v>
      </c>
      <c r="M2939" s="28">
        <v>4367.17</v>
      </c>
      <c r="N2939" s="28">
        <v>4403.49</v>
      </c>
      <c r="O2939" s="28">
        <v>4350.07</v>
      </c>
      <c r="P2939" s="81">
        <v>4381.05</v>
      </c>
    </row>
    <row r="2940" spans="5:16" x14ac:dyDescent="0.25">
      <c r="E2940" s="78">
        <v>41026</v>
      </c>
      <c r="F2940">
        <v>144921.24</v>
      </c>
      <c r="G2940">
        <v>145635.82</v>
      </c>
      <c r="H2940">
        <v>143284.63</v>
      </c>
      <c r="I2940">
        <v>143595.82</v>
      </c>
      <c r="J2940" s="5"/>
      <c r="L2940" s="80">
        <v>41060</v>
      </c>
      <c r="M2940" s="28">
        <v>4317.8900000000003</v>
      </c>
      <c r="N2940" s="28">
        <v>4354.41</v>
      </c>
      <c r="O2940" s="28">
        <v>4305</v>
      </c>
      <c r="P2940" s="81">
        <v>4343.66</v>
      </c>
    </row>
    <row r="2941" spans="5:16" x14ac:dyDescent="0.25">
      <c r="E2941" s="78">
        <v>41025</v>
      </c>
      <c r="F2941">
        <v>143180.9</v>
      </c>
      <c r="G2941">
        <v>144967.35</v>
      </c>
      <c r="H2941">
        <v>141820.89000000001</v>
      </c>
      <c r="I2941">
        <v>144460.23000000001</v>
      </c>
      <c r="J2941" s="5"/>
      <c r="L2941" s="80">
        <v>41059</v>
      </c>
      <c r="M2941" s="28">
        <v>4298.55</v>
      </c>
      <c r="N2941" s="28">
        <v>4338.29</v>
      </c>
      <c r="O2941" s="28">
        <v>4295.33</v>
      </c>
      <c r="P2941" s="81">
        <v>4334</v>
      </c>
    </row>
    <row r="2942" spans="5:16" x14ac:dyDescent="0.25">
      <c r="E2942" s="78">
        <v>41024</v>
      </c>
      <c r="F2942">
        <v>145589.72</v>
      </c>
      <c r="G2942">
        <v>145923.96</v>
      </c>
      <c r="H2942">
        <v>142523.95000000001</v>
      </c>
      <c r="I2942">
        <v>144079.89000000001</v>
      </c>
      <c r="J2942" s="5"/>
      <c r="L2942" s="80">
        <v>41058</v>
      </c>
      <c r="M2942" s="28">
        <v>4262.03</v>
      </c>
      <c r="N2942" s="28">
        <v>4300.7</v>
      </c>
      <c r="O2942" s="28">
        <v>4255.59</v>
      </c>
      <c r="P2942" s="81">
        <v>4282.4399999999996</v>
      </c>
    </row>
    <row r="2943" spans="5:16" x14ac:dyDescent="0.25">
      <c r="E2943" s="78">
        <v>41023</v>
      </c>
      <c r="F2943">
        <v>144068.35999999999</v>
      </c>
      <c r="G2943">
        <v>144506.32999999999</v>
      </c>
      <c r="H2943">
        <v>142616.15</v>
      </c>
      <c r="I2943">
        <v>144506.32999999999</v>
      </c>
      <c r="J2943" s="5"/>
      <c r="L2943" s="80">
        <v>41057</v>
      </c>
      <c r="M2943" s="28">
        <v>4249.1400000000003</v>
      </c>
      <c r="N2943" s="28">
        <v>4265.26</v>
      </c>
      <c r="O2943" s="28">
        <v>4237.33</v>
      </c>
      <c r="P2943" s="81">
        <v>4263.1099999999997</v>
      </c>
    </row>
    <row r="2944" spans="5:16" x14ac:dyDescent="0.25">
      <c r="E2944" s="78">
        <v>41022</v>
      </c>
      <c r="F2944">
        <v>144068.35999999999</v>
      </c>
      <c r="G2944">
        <v>144091.41</v>
      </c>
      <c r="H2944">
        <v>141659.54</v>
      </c>
      <c r="I2944">
        <v>143273.1</v>
      </c>
      <c r="J2944" s="5"/>
      <c r="L2944" s="80">
        <v>41054</v>
      </c>
      <c r="M2944" s="28">
        <v>4356.55</v>
      </c>
      <c r="N2944" s="28">
        <v>4369.4399999999996</v>
      </c>
      <c r="O2944" s="28">
        <v>4264.18</v>
      </c>
      <c r="P2944" s="81">
        <v>4266.33</v>
      </c>
    </row>
    <row r="2945" spans="5:16" x14ac:dyDescent="0.25">
      <c r="E2945" s="78">
        <v>41019</v>
      </c>
      <c r="F2945">
        <v>146938.20000000001</v>
      </c>
      <c r="G2945">
        <v>147744.98000000001</v>
      </c>
      <c r="H2945">
        <v>145278.53</v>
      </c>
      <c r="I2945">
        <v>145797.18</v>
      </c>
      <c r="J2945" s="5"/>
      <c r="L2945" s="80">
        <v>41053</v>
      </c>
      <c r="M2945" s="28">
        <v>4366.22</v>
      </c>
      <c r="N2945" s="28">
        <v>4414.5600000000004</v>
      </c>
      <c r="O2945" s="28">
        <v>4351.18</v>
      </c>
      <c r="P2945" s="81">
        <v>4361.92</v>
      </c>
    </row>
    <row r="2946" spans="5:16" x14ac:dyDescent="0.25">
      <c r="E2946" s="78">
        <v>41018</v>
      </c>
      <c r="F2946">
        <v>147526</v>
      </c>
      <c r="G2946">
        <v>147768.04</v>
      </c>
      <c r="H2946">
        <v>145497.51999999999</v>
      </c>
      <c r="I2946">
        <v>146027.69</v>
      </c>
      <c r="J2946" s="5"/>
      <c r="L2946" s="80">
        <v>41052</v>
      </c>
      <c r="M2946" s="28">
        <v>4520.8900000000003</v>
      </c>
      <c r="N2946" s="28">
        <v>4534.8500000000004</v>
      </c>
      <c r="O2946" s="28">
        <v>4365.1499999999996</v>
      </c>
      <c r="P2946" s="81">
        <v>4370.5200000000004</v>
      </c>
    </row>
    <row r="2947" spans="5:16" x14ac:dyDescent="0.25">
      <c r="E2947" s="78">
        <v>41017</v>
      </c>
      <c r="F2947">
        <v>145451.42000000001</v>
      </c>
      <c r="G2947">
        <v>147606.68</v>
      </c>
      <c r="H2947">
        <v>145451.42000000001</v>
      </c>
      <c r="I2947">
        <v>146719.22</v>
      </c>
      <c r="J2947" s="5"/>
      <c r="L2947" s="80">
        <v>41051</v>
      </c>
      <c r="M2947" s="28">
        <v>4401.67</v>
      </c>
      <c r="N2947" s="28">
        <v>4504.78</v>
      </c>
      <c r="O2947" s="28">
        <v>4387.7</v>
      </c>
      <c r="P2947" s="81">
        <v>4501.5600000000004</v>
      </c>
    </row>
    <row r="2948" spans="5:16" x14ac:dyDescent="0.25">
      <c r="E2948" s="78">
        <v>41016</v>
      </c>
      <c r="F2948">
        <v>145560.76999999999</v>
      </c>
      <c r="G2948">
        <v>147124.94</v>
      </c>
      <c r="H2948">
        <v>144988.79999999999</v>
      </c>
      <c r="I2948">
        <v>146027.69</v>
      </c>
      <c r="J2948" s="5"/>
      <c r="L2948" s="80">
        <v>41050</v>
      </c>
      <c r="M2948" s="28">
        <v>4346.8900000000003</v>
      </c>
      <c r="N2948" s="28">
        <v>4414.5600000000004</v>
      </c>
      <c r="O2948" s="28">
        <v>4346.8900000000003</v>
      </c>
      <c r="P2948" s="81">
        <v>4396.3</v>
      </c>
    </row>
    <row r="2949" spans="5:16" x14ac:dyDescent="0.25">
      <c r="E2949" s="78">
        <v>41015</v>
      </c>
      <c r="F2949">
        <v>144977.13</v>
      </c>
      <c r="G2949">
        <v>146529.62</v>
      </c>
      <c r="H2949">
        <v>143366.26999999999</v>
      </c>
      <c r="I2949">
        <v>144626.94</v>
      </c>
      <c r="J2949" s="5"/>
      <c r="L2949" s="80">
        <v>41047</v>
      </c>
      <c r="M2949" s="28">
        <v>4317.8900000000003</v>
      </c>
      <c r="N2949" s="28">
        <v>4432.8100000000004</v>
      </c>
      <c r="O2949" s="28">
        <v>4293.18</v>
      </c>
      <c r="P2949" s="81">
        <v>4354.41</v>
      </c>
    </row>
    <row r="2950" spans="5:16" x14ac:dyDescent="0.25">
      <c r="E2950" s="78">
        <v>41012</v>
      </c>
      <c r="F2950">
        <v>146377.88</v>
      </c>
      <c r="G2950">
        <v>146798.1</v>
      </c>
      <c r="H2950">
        <v>144148.35999999999</v>
      </c>
      <c r="I2950">
        <v>145152.22</v>
      </c>
      <c r="J2950" s="5"/>
      <c r="L2950" s="80">
        <v>41046</v>
      </c>
      <c r="M2950" s="28">
        <v>4323.26</v>
      </c>
      <c r="N2950" s="28">
        <v>4337.22</v>
      </c>
      <c r="O2950" s="28">
        <v>4285.66</v>
      </c>
      <c r="P2950" s="81">
        <v>4330.78</v>
      </c>
    </row>
    <row r="2951" spans="5:16" x14ac:dyDescent="0.25">
      <c r="E2951" s="78">
        <v>41011</v>
      </c>
      <c r="F2951">
        <v>144393.49</v>
      </c>
      <c r="G2951">
        <v>147428.44</v>
      </c>
      <c r="H2951">
        <v>143623.07999999999</v>
      </c>
      <c r="I2951">
        <v>147101.59</v>
      </c>
      <c r="J2951" s="5"/>
      <c r="L2951" s="80">
        <v>41045</v>
      </c>
      <c r="M2951" s="28">
        <v>4307.1499999999996</v>
      </c>
      <c r="N2951" s="28">
        <v>4328.63</v>
      </c>
      <c r="O2951" s="28">
        <v>4283.51</v>
      </c>
      <c r="P2951" s="81">
        <v>4311.4399999999996</v>
      </c>
    </row>
    <row r="2952" spans="5:16" x14ac:dyDescent="0.25">
      <c r="E2952" s="78">
        <v>41010</v>
      </c>
      <c r="F2952">
        <v>145292.29999999999</v>
      </c>
      <c r="G2952">
        <v>145735.87</v>
      </c>
      <c r="H2952">
        <v>142992.74</v>
      </c>
      <c r="I2952">
        <v>143016.09</v>
      </c>
      <c r="J2952" s="5"/>
      <c r="L2952" s="80">
        <v>41044</v>
      </c>
      <c r="M2952" s="28">
        <v>4288.8900000000003</v>
      </c>
      <c r="N2952" s="28">
        <v>4325.3999999999996</v>
      </c>
      <c r="O2952" s="28">
        <v>4273.8500000000004</v>
      </c>
      <c r="P2952" s="81">
        <v>4316.8100000000004</v>
      </c>
    </row>
    <row r="2953" spans="5:16" x14ac:dyDescent="0.25">
      <c r="E2953" s="78">
        <v>41009</v>
      </c>
      <c r="F2953">
        <v>146833.12</v>
      </c>
      <c r="G2953">
        <v>146938.17000000001</v>
      </c>
      <c r="H2953">
        <v>143366.26999999999</v>
      </c>
      <c r="I2953">
        <v>144218.39000000001</v>
      </c>
      <c r="J2953" s="5"/>
      <c r="L2953" s="80">
        <v>41043</v>
      </c>
      <c r="M2953" s="28">
        <v>4265.26</v>
      </c>
      <c r="N2953" s="28">
        <v>4328.63</v>
      </c>
      <c r="O2953" s="28">
        <v>4259.88</v>
      </c>
      <c r="P2953" s="81">
        <v>4303.92</v>
      </c>
    </row>
    <row r="2954" spans="5:16" x14ac:dyDescent="0.25">
      <c r="E2954" s="78">
        <v>41008</v>
      </c>
      <c r="F2954">
        <v>147078.25</v>
      </c>
      <c r="G2954">
        <v>147907.01999999999</v>
      </c>
      <c r="H2954">
        <v>146051.04</v>
      </c>
      <c r="I2954">
        <v>146576.32000000001</v>
      </c>
      <c r="J2954" s="5"/>
      <c r="L2954" s="80">
        <v>41040</v>
      </c>
      <c r="M2954" s="28">
        <v>4221.22</v>
      </c>
      <c r="N2954" s="28">
        <v>4247</v>
      </c>
      <c r="O2954" s="28">
        <v>4184.7</v>
      </c>
      <c r="P2954" s="81">
        <v>4242.7</v>
      </c>
    </row>
    <row r="2955" spans="5:16" x14ac:dyDescent="0.25">
      <c r="E2955" s="78">
        <v>41004</v>
      </c>
      <c r="F2955">
        <v>148198.85</v>
      </c>
      <c r="G2955">
        <v>150545.09</v>
      </c>
      <c r="H2955">
        <v>148128.81</v>
      </c>
      <c r="I2955">
        <v>148782.49</v>
      </c>
      <c r="J2955" s="5"/>
      <c r="L2955" s="80">
        <v>41039</v>
      </c>
      <c r="M2955" s="28">
        <v>4229.8100000000004</v>
      </c>
      <c r="N2955" s="28">
        <v>4251.29</v>
      </c>
      <c r="O2955" s="28">
        <v>4196.51</v>
      </c>
      <c r="P2955" s="81">
        <v>4214.7700000000004</v>
      </c>
    </row>
    <row r="2956" spans="5:16" x14ac:dyDescent="0.25">
      <c r="E2956" s="78">
        <v>41003</v>
      </c>
      <c r="F2956">
        <v>149156.01999999999</v>
      </c>
      <c r="G2956">
        <v>149739.66</v>
      </c>
      <c r="H2956">
        <v>148385.60999999999</v>
      </c>
      <c r="I2956">
        <v>148525.69</v>
      </c>
      <c r="J2956" s="5"/>
      <c r="L2956" s="80">
        <v>41038</v>
      </c>
      <c r="M2956" s="28">
        <v>4208.33</v>
      </c>
      <c r="N2956" s="28">
        <v>4263.1099999999997</v>
      </c>
      <c r="O2956" s="28">
        <v>4204.03</v>
      </c>
      <c r="P2956" s="81">
        <v>4255.59</v>
      </c>
    </row>
    <row r="2957" spans="5:16" x14ac:dyDescent="0.25">
      <c r="E2957" s="78">
        <v>41002</v>
      </c>
      <c r="F2957">
        <v>152552.82999999999</v>
      </c>
      <c r="G2957">
        <v>153486.66</v>
      </c>
      <c r="H2957">
        <v>149763.01</v>
      </c>
      <c r="I2957">
        <v>150930.29999999999</v>
      </c>
      <c r="J2957" s="5"/>
      <c r="L2957" s="80">
        <v>41037</v>
      </c>
      <c r="M2957" s="28">
        <v>4150.33</v>
      </c>
      <c r="N2957" s="28">
        <v>4195.4399999999996</v>
      </c>
      <c r="O2957" s="28">
        <v>4147.1000000000004</v>
      </c>
      <c r="P2957" s="81">
        <v>4191.1400000000003</v>
      </c>
    </row>
    <row r="2958" spans="5:16" x14ac:dyDescent="0.25">
      <c r="E2958" s="78">
        <v>41001</v>
      </c>
      <c r="F2958">
        <v>150918.63</v>
      </c>
      <c r="G2958">
        <v>153661.75</v>
      </c>
      <c r="H2958">
        <v>150381.67000000001</v>
      </c>
      <c r="I2958">
        <v>152681.23000000001</v>
      </c>
      <c r="J2958" s="5"/>
      <c r="L2958" s="80">
        <v>41036</v>
      </c>
      <c r="M2958" s="28">
        <v>4167.51</v>
      </c>
      <c r="N2958" s="28">
        <v>4181.4799999999996</v>
      </c>
      <c r="O2958" s="28">
        <v>4144.96</v>
      </c>
      <c r="P2958" s="81">
        <v>4146.03</v>
      </c>
    </row>
    <row r="2959" spans="5:16" x14ac:dyDescent="0.25">
      <c r="E2959" s="78">
        <v>40998</v>
      </c>
      <c r="F2959">
        <v>153615.06</v>
      </c>
      <c r="G2959">
        <v>153615.06</v>
      </c>
      <c r="H2959">
        <v>150334.98000000001</v>
      </c>
      <c r="I2959">
        <v>151128.74</v>
      </c>
      <c r="J2959" s="5"/>
      <c r="L2959" s="80">
        <v>41033</v>
      </c>
      <c r="M2959" s="28">
        <v>4122.3999999999996</v>
      </c>
      <c r="N2959" s="28">
        <v>4169.66</v>
      </c>
      <c r="O2959" s="28">
        <v>4121.33</v>
      </c>
      <c r="P2959" s="81">
        <v>4164.29</v>
      </c>
    </row>
    <row r="2960" spans="5:16" x14ac:dyDescent="0.25">
      <c r="E2960" s="78">
        <v>40997</v>
      </c>
      <c r="F2960">
        <v>152214.31</v>
      </c>
      <c r="G2960">
        <v>152331.04</v>
      </c>
      <c r="H2960">
        <v>150136.54</v>
      </c>
      <c r="I2960">
        <v>151630.67000000001</v>
      </c>
      <c r="J2960" s="5"/>
      <c r="L2960" s="80">
        <v>41032</v>
      </c>
      <c r="M2960" s="28">
        <v>4164.29</v>
      </c>
      <c r="N2960" s="28">
        <v>4184.7</v>
      </c>
      <c r="O2960" s="28">
        <v>4122.3999999999996</v>
      </c>
      <c r="P2960" s="81">
        <v>4124.55</v>
      </c>
    </row>
    <row r="2961" spans="5:16" x14ac:dyDescent="0.25">
      <c r="E2961" s="78">
        <v>40996</v>
      </c>
      <c r="F2961">
        <v>154198.70000000001</v>
      </c>
      <c r="G2961">
        <v>154735.66</v>
      </c>
      <c r="H2961">
        <v>151864.13</v>
      </c>
      <c r="I2961">
        <v>152669.56</v>
      </c>
      <c r="J2961" s="5"/>
      <c r="L2961" s="80">
        <v>41031</v>
      </c>
      <c r="M2961" s="28">
        <v>4129.92</v>
      </c>
      <c r="N2961" s="28">
        <v>4171.8100000000004</v>
      </c>
      <c r="O2961" s="28">
        <v>4122.3999999999996</v>
      </c>
      <c r="P2961" s="81">
        <v>4158.92</v>
      </c>
    </row>
    <row r="2962" spans="5:16" x14ac:dyDescent="0.25">
      <c r="E2962" s="78">
        <v>40995</v>
      </c>
      <c r="F2962">
        <v>156183.09</v>
      </c>
      <c r="G2962">
        <v>157070.23000000001</v>
      </c>
      <c r="H2962">
        <v>154198.70000000001</v>
      </c>
      <c r="I2962">
        <v>154327.10999999999</v>
      </c>
      <c r="J2962" s="5"/>
      <c r="L2962" s="80">
        <v>41029</v>
      </c>
      <c r="M2962" s="28">
        <v>4116.93</v>
      </c>
      <c r="N2962" s="28">
        <v>4125.6499999999996</v>
      </c>
      <c r="O2962" s="28">
        <v>4107.12</v>
      </c>
      <c r="P2962" s="81">
        <v>4123.47</v>
      </c>
    </row>
    <row r="2963" spans="5:16" x14ac:dyDescent="0.25">
      <c r="E2963" s="78">
        <v>40994</v>
      </c>
      <c r="F2963">
        <v>155249.26</v>
      </c>
      <c r="G2963">
        <v>156836.76999999999</v>
      </c>
      <c r="H2963">
        <v>154723.98000000001</v>
      </c>
      <c r="I2963">
        <v>156661.68</v>
      </c>
      <c r="J2963" s="5"/>
      <c r="L2963" s="80">
        <v>41026</v>
      </c>
      <c r="M2963" s="28">
        <v>4108.21</v>
      </c>
      <c r="N2963" s="28">
        <v>4119.1099999999997</v>
      </c>
      <c r="O2963" s="28">
        <v>4102.76</v>
      </c>
      <c r="P2963" s="81">
        <v>4119.1099999999997</v>
      </c>
    </row>
    <row r="2964" spans="5:16" x14ac:dyDescent="0.25">
      <c r="E2964" s="78">
        <v>40991</v>
      </c>
      <c r="F2964">
        <v>153930.23000000001</v>
      </c>
      <c r="G2964">
        <v>155482.72</v>
      </c>
      <c r="H2964">
        <v>153778.48000000001</v>
      </c>
      <c r="I2964">
        <v>154420.49</v>
      </c>
      <c r="J2964" s="5"/>
      <c r="L2964" s="80">
        <v>41025</v>
      </c>
      <c r="M2964" s="28">
        <v>4100.58</v>
      </c>
      <c r="N2964" s="28">
        <v>4124.5600000000004</v>
      </c>
      <c r="O2964" s="28">
        <v>4100.58</v>
      </c>
      <c r="P2964" s="81">
        <v>4112.57</v>
      </c>
    </row>
    <row r="2965" spans="5:16" x14ac:dyDescent="0.25">
      <c r="E2965" s="78">
        <v>40990</v>
      </c>
      <c r="F2965">
        <v>155482.72</v>
      </c>
      <c r="G2965">
        <v>155809.56</v>
      </c>
      <c r="H2965">
        <v>153766.81</v>
      </c>
      <c r="I2965">
        <v>154665.62</v>
      </c>
      <c r="J2965" s="5"/>
      <c r="L2965" s="80">
        <v>41024</v>
      </c>
      <c r="M2965" s="28">
        <v>4095.13</v>
      </c>
      <c r="N2965" s="28">
        <v>4119.1099999999997</v>
      </c>
      <c r="O2965" s="28">
        <v>4092.95</v>
      </c>
      <c r="P2965" s="81">
        <v>4104.9399999999996</v>
      </c>
    </row>
    <row r="2966" spans="5:16" x14ac:dyDescent="0.25">
      <c r="E2966" s="78">
        <v>40989</v>
      </c>
      <c r="F2966">
        <v>158319.23000000001</v>
      </c>
      <c r="G2966">
        <v>158506</v>
      </c>
      <c r="H2966">
        <v>156638.34</v>
      </c>
      <c r="I2966">
        <v>156848.45000000001</v>
      </c>
      <c r="J2966" s="5"/>
      <c r="L2966" s="80">
        <v>41023</v>
      </c>
      <c r="M2966" s="28">
        <v>4097.3100000000004</v>
      </c>
      <c r="N2966" s="28">
        <v>4111.4799999999996</v>
      </c>
      <c r="O2966" s="28">
        <v>4090.77</v>
      </c>
      <c r="P2966" s="81">
        <v>4099.49</v>
      </c>
    </row>
    <row r="2967" spans="5:16" x14ac:dyDescent="0.25">
      <c r="E2967" s="78">
        <v>40988</v>
      </c>
      <c r="F2967">
        <v>157910.68</v>
      </c>
      <c r="G2967">
        <v>158109.12</v>
      </c>
      <c r="H2967">
        <v>156439.9</v>
      </c>
      <c r="I2967">
        <v>157980.72</v>
      </c>
      <c r="J2967" s="5"/>
      <c r="L2967" s="80">
        <v>41022</v>
      </c>
      <c r="M2967" s="28">
        <v>4115.84</v>
      </c>
      <c r="N2967" s="28">
        <v>4130.01</v>
      </c>
      <c r="O2967" s="28">
        <v>4102.76</v>
      </c>
      <c r="P2967" s="81">
        <v>4102.76</v>
      </c>
    </row>
    <row r="2968" spans="5:16" x14ac:dyDescent="0.25">
      <c r="E2968" s="78">
        <v>40987</v>
      </c>
      <c r="F2968">
        <v>158400.94</v>
      </c>
      <c r="G2968">
        <v>160268.6</v>
      </c>
      <c r="H2968">
        <v>158179.15</v>
      </c>
      <c r="I2968">
        <v>159323.1</v>
      </c>
      <c r="J2968" s="5"/>
      <c r="L2968" s="80">
        <v>41019</v>
      </c>
      <c r="M2968" s="28">
        <v>4104.9399999999996</v>
      </c>
      <c r="N2968" s="28">
        <v>4121.29</v>
      </c>
      <c r="O2968" s="28">
        <v>4068.97</v>
      </c>
      <c r="P2968" s="81">
        <v>4089.68</v>
      </c>
    </row>
    <row r="2969" spans="5:16" x14ac:dyDescent="0.25">
      <c r="E2969" s="78">
        <v>40984</v>
      </c>
      <c r="F2969">
        <v>159684.96</v>
      </c>
      <c r="G2969">
        <v>160303.62</v>
      </c>
      <c r="H2969">
        <v>158599.38</v>
      </c>
      <c r="I2969">
        <v>158844.51</v>
      </c>
      <c r="J2969" s="5"/>
      <c r="L2969" s="80">
        <v>41018</v>
      </c>
      <c r="M2969" s="28">
        <v>4121.29</v>
      </c>
      <c r="N2969" s="28">
        <v>4136.55</v>
      </c>
      <c r="O2969" s="28">
        <v>4107.12</v>
      </c>
      <c r="P2969" s="81">
        <v>4109.3</v>
      </c>
    </row>
    <row r="2970" spans="5:16" x14ac:dyDescent="0.25">
      <c r="E2970" s="78">
        <v>40983</v>
      </c>
      <c r="F2970">
        <v>161085.70000000001</v>
      </c>
      <c r="G2970">
        <v>161085.70000000001</v>
      </c>
      <c r="H2970">
        <v>158470.98000000001</v>
      </c>
      <c r="I2970">
        <v>159288.07999999999</v>
      </c>
      <c r="J2970" s="5"/>
      <c r="L2970" s="80">
        <v>41017</v>
      </c>
      <c r="M2970" s="28">
        <v>4072.24</v>
      </c>
      <c r="N2970" s="28">
        <v>4115.84</v>
      </c>
      <c r="O2970" s="28">
        <v>4059.16</v>
      </c>
      <c r="P2970" s="81">
        <v>4104.9399999999996</v>
      </c>
    </row>
    <row r="2971" spans="5:16" x14ac:dyDescent="0.25">
      <c r="E2971" s="78">
        <v>40982</v>
      </c>
      <c r="F2971">
        <v>160618.79</v>
      </c>
      <c r="G2971">
        <v>162299.68</v>
      </c>
      <c r="H2971">
        <v>159381.46</v>
      </c>
      <c r="I2971">
        <v>160128.53</v>
      </c>
      <c r="J2971" s="5"/>
      <c r="L2971" s="80">
        <v>41016</v>
      </c>
      <c r="M2971" s="28">
        <v>4031.91</v>
      </c>
      <c r="N2971" s="28">
        <v>4067.88</v>
      </c>
      <c r="O2971" s="28">
        <v>4023.19</v>
      </c>
      <c r="P2971" s="81">
        <v>4067.88</v>
      </c>
    </row>
    <row r="2972" spans="5:16" x14ac:dyDescent="0.25">
      <c r="E2972" s="78">
        <v>40981</v>
      </c>
      <c r="F2972">
        <v>157128.6</v>
      </c>
      <c r="G2972">
        <v>161447.56</v>
      </c>
      <c r="H2972">
        <v>156766.74</v>
      </c>
      <c r="I2972">
        <v>161319.16</v>
      </c>
      <c r="J2972" s="5"/>
      <c r="L2972" s="80">
        <v>41015</v>
      </c>
      <c r="M2972" s="28">
        <v>4027.55</v>
      </c>
      <c r="N2972" s="28">
        <v>4042.81</v>
      </c>
      <c r="O2972" s="28">
        <v>4005.75</v>
      </c>
      <c r="P2972" s="81">
        <v>4041.72</v>
      </c>
    </row>
    <row r="2973" spans="5:16" x14ac:dyDescent="0.25">
      <c r="E2973" s="78">
        <v>40980</v>
      </c>
      <c r="F2973">
        <v>155949.64000000001</v>
      </c>
      <c r="G2973">
        <v>156696.70000000001</v>
      </c>
      <c r="H2973">
        <v>155062.5</v>
      </c>
      <c r="I2973">
        <v>156066.35999999999</v>
      </c>
      <c r="J2973" s="5"/>
      <c r="L2973" s="80">
        <v>41012</v>
      </c>
      <c r="M2973" s="28">
        <v>4005.75</v>
      </c>
      <c r="N2973" s="28">
        <v>4027.55</v>
      </c>
      <c r="O2973" s="28">
        <v>3999.21</v>
      </c>
      <c r="P2973" s="81">
        <v>4018.83</v>
      </c>
    </row>
    <row r="2974" spans="5:16" x14ac:dyDescent="0.25">
      <c r="E2974" s="78">
        <v>40977</v>
      </c>
      <c r="F2974">
        <v>157548.82</v>
      </c>
      <c r="G2974">
        <v>158844.51</v>
      </c>
      <c r="H2974">
        <v>156533.28</v>
      </c>
      <c r="I2974">
        <v>157000.19</v>
      </c>
      <c r="J2974" s="5"/>
      <c r="L2974" s="80">
        <v>41011</v>
      </c>
      <c r="M2974" s="28">
        <v>4004.66</v>
      </c>
      <c r="N2974" s="28">
        <v>4011.2</v>
      </c>
      <c r="O2974" s="28">
        <v>3987.22</v>
      </c>
      <c r="P2974" s="81">
        <v>3998.12</v>
      </c>
    </row>
    <row r="2975" spans="5:16" x14ac:dyDescent="0.25">
      <c r="E2975" s="78">
        <v>40976</v>
      </c>
      <c r="F2975">
        <v>158751.13</v>
      </c>
      <c r="G2975">
        <v>159218.04</v>
      </c>
      <c r="H2975">
        <v>156860.12</v>
      </c>
      <c r="I2975">
        <v>157583.84</v>
      </c>
      <c r="J2975" s="5"/>
      <c r="L2975" s="80">
        <v>41010</v>
      </c>
      <c r="M2975" s="28">
        <v>3999.21</v>
      </c>
      <c r="N2975" s="28">
        <v>4022.1</v>
      </c>
      <c r="O2975" s="28">
        <v>3993.76</v>
      </c>
      <c r="P2975" s="81">
        <v>4018.83</v>
      </c>
    </row>
    <row r="2976" spans="5:16" x14ac:dyDescent="0.25">
      <c r="E2976" s="78">
        <v>40975</v>
      </c>
      <c r="F2976">
        <v>153895.21</v>
      </c>
      <c r="G2976">
        <v>156078.04</v>
      </c>
      <c r="H2976">
        <v>153848.51999999999</v>
      </c>
      <c r="I2976">
        <v>156043.01999999999</v>
      </c>
      <c r="J2976" s="5"/>
      <c r="L2976" s="80">
        <v>41009</v>
      </c>
      <c r="M2976" s="28">
        <v>3986.13</v>
      </c>
      <c r="N2976" s="28">
        <v>4022.1</v>
      </c>
      <c r="O2976" s="28">
        <v>3977.41</v>
      </c>
      <c r="P2976" s="81">
        <v>4015.56</v>
      </c>
    </row>
    <row r="2977" spans="5:16" x14ac:dyDescent="0.25">
      <c r="E2977" s="78">
        <v>40974</v>
      </c>
      <c r="F2977">
        <v>156229.78</v>
      </c>
      <c r="G2977">
        <v>156416.54999999999</v>
      </c>
      <c r="H2977">
        <v>152797.96</v>
      </c>
      <c r="I2977">
        <v>153066.43</v>
      </c>
      <c r="J2977" s="5"/>
      <c r="L2977" s="80">
        <v>41008</v>
      </c>
      <c r="M2977" s="28">
        <v>4006.84</v>
      </c>
      <c r="N2977" s="28">
        <v>4006.84</v>
      </c>
      <c r="O2977" s="28">
        <v>3979.59</v>
      </c>
      <c r="P2977" s="81">
        <v>3979.59</v>
      </c>
    </row>
    <row r="2978" spans="5:16" x14ac:dyDescent="0.25">
      <c r="E2978" s="78">
        <v>40973</v>
      </c>
      <c r="F2978">
        <v>158891.20000000001</v>
      </c>
      <c r="G2978">
        <v>159544.88</v>
      </c>
      <c r="H2978">
        <v>157268.67000000001</v>
      </c>
      <c r="I2978">
        <v>157980.72</v>
      </c>
      <c r="J2978" s="5"/>
      <c r="L2978" s="80">
        <v>41004</v>
      </c>
      <c r="M2978" s="28">
        <v>4010.11</v>
      </c>
      <c r="N2978" s="28">
        <v>4015.56</v>
      </c>
      <c r="O2978" s="28">
        <v>3990.49</v>
      </c>
      <c r="P2978" s="81">
        <v>3999.21</v>
      </c>
    </row>
    <row r="2979" spans="5:16" x14ac:dyDescent="0.25">
      <c r="E2979" s="78">
        <v>40970</v>
      </c>
      <c r="F2979">
        <v>157233.65</v>
      </c>
      <c r="G2979">
        <v>160058.49</v>
      </c>
      <c r="H2979">
        <v>157233.65</v>
      </c>
      <c r="I2979">
        <v>160035.14000000001</v>
      </c>
      <c r="J2979" s="5"/>
      <c r="L2979" s="80">
        <v>41003</v>
      </c>
      <c r="M2979" s="28">
        <v>4017.74</v>
      </c>
      <c r="N2979" s="28">
        <v>4019.92</v>
      </c>
      <c r="O2979" s="28">
        <v>4001.39</v>
      </c>
      <c r="P2979" s="81">
        <v>4003.57</v>
      </c>
    </row>
    <row r="2980" spans="5:16" x14ac:dyDescent="0.25">
      <c r="E2980" s="78">
        <v>40969</v>
      </c>
      <c r="F2980">
        <v>156066.35999999999</v>
      </c>
      <c r="G2980">
        <v>157957.37</v>
      </c>
      <c r="H2980">
        <v>155832.91</v>
      </c>
      <c r="I2980">
        <v>157922.35</v>
      </c>
      <c r="J2980" s="5"/>
      <c r="L2980" s="80">
        <v>41002</v>
      </c>
      <c r="M2980" s="28">
        <v>4022.1</v>
      </c>
      <c r="N2980" s="28">
        <v>4026.46</v>
      </c>
      <c r="O2980" s="28">
        <v>3991.58</v>
      </c>
      <c r="P2980" s="81">
        <v>4002.48</v>
      </c>
    </row>
    <row r="2981" spans="5:16" x14ac:dyDescent="0.25">
      <c r="E2981" s="78">
        <v>40968</v>
      </c>
      <c r="F2981">
        <v>156183.09</v>
      </c>
      <c r="G2981">
        <v>157478.78</v>
      </c>
      <c r="H2981">
        <v>154548.89000000001</v>
      </c>
      <c r="I2981">
        <v>155202.57</v>
      </c>
      <c r="J2981" s="5"/>
      <c r="L2981" s="80">
        <v>41001</v>
      </c>
      <c r="M2981" s="28">
        <v>4005.75</v>
      </c>
      <c r="N2981" s="28">
        <v>4028.64</v>
      </c>
      <c r="O2981" s="28">
        <v>4001.39</v>
      </c>
      <c r="P2981" s="81">
        <v>4022.1</v>
      </c>
    </row>
    <row r="2982" spans="5:16" x14ac:dyDescent="0.25">
      <c r="E2982" s="78">
        <v>40967</v>
      </c>
      <c r="F2982">
        <v>155202.57</v>
      </c>
      <c r="G2982">
        <v>156334.84</v>
      </c>
      <c r="H2982">
        <v>154362.12</v>
      </c>
      <c r="I2982">
        <v>155891.26999999999</v>
      </c>
      <c r="J2982" s="5"/>
      <c r="L2982" s="80">
        <v>40998</v>
      </c>
      <c r="M2982" s="28">
        <v>3985.94</v>
      </c>
      <c r="N2982" s="28">
        <v>4016.73</v>
      </c>
      <c r="O2982" s="28">
        <v>3985.94</v>
      </c>
      <c r="P2982" s="81">
        <v>4007.93</v>
      </c>
    </row>
    <row r="2983" spans="5:16" x14ac:dyDescent="0.25">
      <c r="E2983" s="78">
        <v>40966</v>
      </c>
      <c r="F2983">
        <v>155062.5</v>
      </c>
      <c r="G2983">
        <v>155844.57999999999</v>
      </c>
      <c r="H2983">
        <v>153568.37</v>
      </c>
      <c r="I2983">
        <v>154385.47</v>
      </c>
      <c r="J2983" s="5"/>
      <c r="L2983" s="80">
        <v>40997</v>
      </c>
      <c r="M2983" s="28">
        <v>4023.33</v>
      </c>
      <c r="N2983" s="28">
        <v>4043.13</v>
      </c>
      <c r="O2983" s="28">
        <v>4006.83</v>
      </c>
      <c r="P2983" s="81">
        <v>4011.23</v>
      </c>
    </row>
    <row r="2984" spans="5:16" x14ac:dyDescent="0.25">
      <c r="E2984" s="78">
        <v>40963</v>
      </c>
      <c r="F2984">
        <v>156159.75</v>
      </c>
      <c r="G2984">
        <v>156790.07999999999</v>
      </c>
      <c r="H2984">
        <v>155541.07999999999</v>
      </c>
      <c r="I2984">
        <v>155926.29</v>
      </c>
      <c r="J2984" s="5"/>
      <c r="L2984" s="80">
        <v>40996</v>
      </c>
      <c r="M2984" s="28">
        <v>4009.03</v>
      </c>
      <c r="N2984" s="28">
        <v>4024.43</v>
      </c>
      <c r="O2984" s="28">
        <v>3999.13</v>
      </c>
      <c r="P2984" s="81">
        <v>4018.93</v>
      </c>
    </row>
    <row r="2985" spans="5:16" x14ac:dyDescent="0.25">
      <c r="E2985" s="78">
        <v>40962</v>
      </c>
      <c r="F2985">
        <v>155867.93</v>
      </c>
      <c r="G2985">
        <v>156860.12</v>
      </c>
      <c r="H2985">
        <v>154910.75</v>
      </c>
      <c r="I2985">
        <v>155646.14000000001</v>
      </c>
      <c r="J2985" s="5"/>
      <c r="L2985" s="80">
        <v>40995</v>
      </c>
      <c r="M2985" s="28">
        <v>4010.13</v>
      </c>
      <c r="N2985" s="28">
        <v>4014.53</v>
      </c>
      <c r="O2985" s="28">
        <v>3984.84</v>
      </c>
      <c r="P2985" s="81">
        <v>4012.33</v>
      </c>
    </row>
    <row r="2986" spans="5:16" x14ac:dyDescent="0.25">
      <c r="E2986" s="78">
        <v>40961</v>
      </c>
      <c r="F2986">
        <v>156638.34</v>
      </c>
      <c r="G2986">
        <v>156778.41</v>
      </c>
      <c r="H2986">
        <v>155611.12</v>
      </c>
      <c r="I2986">
        <v>156078.04</v>
      </c>
      <c r="J2986" s="5"/>
      <c r="L2986" s="80">
        <v>40994</v>
      </c>
      <c r="M2986" s="28">
        <v>3991.44</v>
      </c>
      <c r="N2986" s="28">
        <v>4007.93</v>
      </c>
      <c r="O2986" s="28">
        <v>3977.14</v>
      </c>
      <c r="P2986" s="81">
        <v>4004.63</v>
      </c>
    </row>
    <row r="2987" spans="5:16" x14ac:dyDescent="0.25">
      <c r="E2987" s="78">
        <v>40956</v>
      </c>
      <c r="F2987">
        <v>156043.01999999999</v>
      </c>
      <c r="G2987">
        <v>156965.18</v>
      </c>
      <c r="H2987">
        <v>155716.18</v>
      </c>
      <c r="I2987">
        <v>156708.37</v>
      </c>
      <c r="J2987" s="5"/>
      <c r="L2987" s="80">
        <v>40991</v>
      </c>
      <c r="M2987" s="28">
        <v>4017.83</v>
      </c>
      <c r="N2987" s="28">
        <v>4022.23</v>
      </c>
      <c r="O2987" s="28">
        <v>3987.04</v>
      </c>
      <c r="P2987" s="81">
        <v>3992.54</v>
      </c>
    </row>
    <row r="2988" spans="5:16" x14ac:dyDescent="0.25">
      <c r="E2988" s="78">
        <v>40955</v>
      </c>
      <c r="F2988">
        <v>152914.69</v>
      </c>
      <c r="G2988">
        <v>156603.32</v>
      </c>
      <c r="H2988">
        <v>152809.63</v>
      </c>
      <c r="I2988">
        <v>156183.09</v>
      </c>
      <c r="J2988" s="5"/>
      <c r="L2988" s="80">
        <v>40990</v>
      </c>
      <c r="M2988" s="28">
        <v>4035.43</v>
      </c>
      <c r="N2988" s="28">
        <v>4039.83</v>
      </c>
      <c r="O2988" s="28">
        <v>4007.93</v>
      </c>
      <c r="P2988" s="81">
        <v>4014.53</v>
      </c>
    </row>
    <row r="2989" spans="5:16" x14ac:dyDescent="0.25">
      <c r="E2989" s="78">
        <v>40954</v>
      </c>
      <c r="F2989">
        <v>155354.32</v>
      </c>
      <c r="G2989">
        <v>156229.78</v>
      </c>
      <c r="H2989">
        <v>154198.70000000001</v>
      </c>
      <c r="I2989">
        <v>154642.26999999999</v>
      </c>
      <c r="J2989" s="5"/>
      <c r="L2989" s="80">
        <v>40989</v>
      </c>
      <c r="M2989" s="28">
        <v>4005.73</v>
      </c>
      <c r="N2989" s="28">
        <v>4035.43</v>
      </c>
      <c r="O2989" s="28">
        <v>4003.53</v>
      </c>
      <c r="P2989" s="81">
        <v>4012.33</v>
      </c>
    </row>
    <row r="2990" spans="5:16" x14ac:dyDescent="0.25">
      <c r="E2990" s="78">
        <v>40953</v>
      </c>
      <c r="F2990">
        <v>155763.01999999999</v>
      </c>
      <c r="G2990">
        <v>156211.91</v>
      </c>
      <c r="H2990">
        <v>153081.53</v>
      </c>
      <c r="I2990">
        <v>153778.48000000001</v>
      </c>
      <c r="J2990" s="5"/>
      <c r="L2990" s="80">
        <v>40988</v>
      </c>
      <c r="M2990" s="28">
        <v>4045.33</v>
      </c>
      <c r="N2990" s="28">
        <v>4050.83</v>
      </c>
      <c r="O2990" s="28">
        <v>4003.53</v>
      </c>
      <c r="P2990" s="81">
        <v>4004.63</v>
      </c>
    </row>
    <row r="2991" spans="5:16" x14ac:dyDescent="0.25">
      <c r="E2991" s="78">
        <v>40952</v>
      </c>
      <c r="F2991">
        <v>153093.34</v>
      </c>
      <c r="G2991">
        <v>155692.15</v>
      </c>
      <c r="H2991">
        <v>152916.15</v>
      </c>
      <c r="I2991">
        <v>155692.15</v>
      </c>
      <c r="J2991" s="5"/>
      <c r="L2991" s="80">
        <v>40987</v>
      </c>
      <c r="M2991" s="28">
        <v>3987.04</v>
      </c>
      <c r="N2991" s="28">
        <v>4022.23</v>
      </c>
      <c r="O2991" s="28">
        <v>3979.34</v>
      </c>
      <c r="P2991" s="81">
        <v>4020.03</v>
      </c>
    </row>
    <row r="2992" spans="5:16" x14ac:dyDescent="0.25">
      <c r="E2992" s="78">
        <v>40949</v>
      </c>
      <c r="F2992">
        <v>153282.34</v>
      </c>
      <c r="G2992">
        <v>153282.34</v>
      </c>
      <c r="H2992">
        <v>150919.79</v>
      </c>
      <c r="I2992">
        <v>151770.31</v>
      </c>
      <c r="J2992" s="5"/>
      <c r="L2992" s="80">
        <v>40984</v>
      </c>
      <c r="M2992" s="28">
        <v>3976.04</v>
      </c>
      <c r="N2992" s="28">
        <v>3988.14</v>
      </c>
      <c r="O2992" s="28">
        <v>3968.34</v>
      </c>
      <c r="P2992" s="81">
        <v>3979.34</v>
      </c>
    </row>
    <row r="2993" spans="5:16" x14ac:dyDescent="0.25">
      <c r="E2993" s="78">
        <v>40948</v>
      </c>
      <c r="F2993">
        <v>155219.64000000001</v>
      </c>
      <c r="G2993">
        <v>156944.29999999999</v>
      </c>
      <c r="H2993">
        <v>154227.35999999999</v>
      </c>
      <c r="I2993">
        <v>154971.57</v>
      </c>
      <c r="J2993" s="5"/>
      <c r="L2993" s="80">
        <v>40983</v>
      </c>
      <c r="M2993" s="28">
        <v>3958.44</v>
      </c>
      <c r="N2993" s="28">
        <v>4001.33</v>
      </c>
      <c r="O2993" s="28">
        <v>3950.74</v>
      </c>
      <c r="P2993" s="81">
        <v>3976.04</v>
      </c>
    </row>
    <row r="2994" spans="5:16" x14ac:dyDescent="0.25">
      <c r="E2994" s="78">
        <v>40947</v>
      </c>
      <c r="F2994">
        <v>156377.29</v>
      </c>
      <c r="G2994">
        <v>156991.54999999999</v>
      </c>
      <c r="H2994">
        <v>155219.64000000001</v>
      </c>
      <c r="I2994">
        <v>155810.26999999999</v>
      </c>
      <c r="J2994" s="5"/>
      <c r="L2994" s="80">
        <v>40982</v>
      </c>
      <c r="M2994" s="28">
        <v>3987.04</v>
      </c>
      <c r="N2994" s="28">
        <v>4033.23</v>
      </c>
      <c r="O2994" s="28">
        <v>3974.94</v>
      </c>
      <c r="P2994" s="81">
        <v>3994.74</v>
      </c>
    </row>
    <row r="2995" spans="5:16" x14ac:dyDescent="0.25">
      <c r="E2995" s="78">
        <v>40946</v>
      </c>
      <c r="F2995">
        <v>153329.60000000001</v>
      </c>
      <c r="G2995">
        <v>156542.67000000001</v>
      </c>
      <c r="H2995">
        <v>153116.97</v>
      </c>
      <c r="I2995">
        <v>156459.98000000001</v>
      </c>
      <c r="J2995" s="5"/>
      <c r="L2995" s="80">
        <v>40981</v>
      </c>
      <c r="M2995" s="28">
        <v>3981.54</v>
      </c>
      <c r="N2995" s="28">
        <v>4038.73</v>
      </c>
      <c r="O2995" s="28">
        <v>3958.44</v>
      </c>
      <c r="P2995" s="81">
        <v>3963.94</v>
      </c>
    </row>
    <row r="2996" spans="5:16" x14ac:dyDescent="0.25">
      <c r="E2996" s="78">
        <v>40945</v>
      </c>
      <c r="F2996">
        <v>153518.6</v>
      </c>
      <c r="G2996">
        <v>154463.62</v>
      </c>
      <c r="H2996">
        <v>153152.4</v>
      </c>
      <c r="I2996">
        <v>154132.85999999999</v>
      </c>
      <c r="J2996" s="5"/>
      <c r="L2996" s="80">
        <v>40980</v>
      </c>
      <c r="M2996" s="28">
        <v>3985.94</v>
      </c>
      <c r="N2996" s="28">
        <v>4054.13</v>
      </c>
      <c r="O2996" s="28">
        <v>3973.84</v>
      </c>
      <c r="P2996" s="81">
        <v>3973.84</v>
      </c>
    </row>
    <row r="2997" spans="5:16" x14ac:dyDescent="0.25">
      <c r="E2997" s="78">
        <v>40942</v>
      </c>
      <c r="F2997">
        <v>153305.97</v>
      </c>
      <c r="G2997">
        <v>155503.14000000001</v>
      </c>
      <c r="H2997">
        <v>151652.18</v>
      </c>
      <c r="I2997">
        <v>154227.35999999999</v>
      </c>
      <c r="J2997" s="5"/>
      <c r="L2997" s="80">
        <v>40977</v>
      </c>
      <c r="M2997" s="28">
        <v>3905.65</v>
      </c>
      <c r="N2997" s="28">
        <v>3971.64</v>
      </c>
      <c r="O2997" s="28">
        <v>3902.35</v>
      </c>
      <c r="P2997" s="81">
        <v>3962.84</v>
      </c>
    </row>
    <row r="2998" spans="5:16" x14ac:dyDescent="0.25">
      <c r="E2998" s="78">
        <v>40941</v>
      </c>
      <c r="F2998">
        <v>153164.22</v>
      </c>
      <c r="G2998">
        <v>153542.23000000001</v>
      </c>
      <c r="H2998">
        <v>152030.19</v>
      </c>
      <c r="I2998">
        <v>153046.09</v>
      </c>
      <c r="J2998" s="5"/>
      <c r="L2998" s="80">
        <v>40976</v>
      </c>
      <c r="M2998" s="28">
        <v>3893.55</v>
      </c>
      <c r="N2998" s="28">
        <v>3940.84</v>
      </c>
      <c r="O2998" s="28">
        <v>3883.65</v>
      </c>
      <c r="P2998" s="81">
        <v>3895.75</v>
      </c>
    </row>
    <row r="2999" spans="5:16" x14ac:dyDescent="0.25">
      <c r="E2999" s="78">
        <v>40940</v>
      </c>
      <c r="F2999">
        <v>150848.92000000001</v>
      </c>
      <c r="G2999">
        <v>153211.47</v>
      </c>
      <c r="H2999">
        <v>150778.04</v>
      </c>
      <c r="I2999">
        <v>153093.34</v>
      </c>
      <c r="J2999" s="5"/>
      <c r="L2999" s="80">
        <v>40975</v>
      </c>
      <c r="M2999" s="28">
        <v>3886.95</v>
      </c>
      <c r="N2999" s="28">
        <v>3927.64</v>
      </c>
      <c r="O2999" s="28">
        <v>3884.75</v>
      </c>
      <c r="P2999" s="81">
        <v>3911.14</v>
      </c>
    </row>
    <row r="3000" spans="5:16" x14ac:dyDescent="0.25">
      <c r="E3000" s="78">
        <v>40939</v>
      </c>
      <c r="F3000">
        <v>149525.89000000001</v>
      </c>
      <c r="G3000">
        <v>150305.53</v>
      </c>
      <c r="H3000">
        <v>148450.93</v>
      </c>
      <c r="I3000">
        <v>149750.32999999999</v>
      </c>
      <c r="J3000" s="5"/>
      <c r="L3000" s="80">
        <v>40974</v>
      </c>
      <c r="M3000" s="28">
        <v>3867.15</v>
      </c>
      <c r="N3000" s="28">
        <v>3904.55</v>
      </c>
      <c r="O3000" s="28">
        <v>3862.75</v>
      </c>
      <c r="P3000" s="81">
        <v>3893.55</v>
      </c>
    </row>
    <row r="3001" spans="5:16" x14ac:dyDescent="0.25">
      <c r="E3001" s="78">
        <v>40938</v>
      </c>
      <c r="F3001">
        <v>148580.87</v>
      </c>
      <c r="G3001">
        <v>149183.32</v>
      </c>
      <c r="H3001">
        <v>146950.71</v>
      </c>
      <c r="I3001">
        <v>148888</v>
      </c>
      <c r="J3001" s="5"/>
      <c r="L3001" s="80">
        <v>40973</v>
      </c>
      <c r="M3001" s="28">
        <v>3841.85</v>
      </c>
      <c r="N3001" s="28">
        <v>3855.05</v>
      </c>
      <c r="O3001" s="28">
        <v>3822.06</v>
      </c>
      <c r="P3001" s="81">
        <v>3851.75</v>
      </c>
    </row>
    <row r="3002" spans="5:16" x14ac:dyDescent="0.25">
      <c r="E3002" s="78">
        <v>40935</v>
      </c>
      <c r="F3002">
        <v>149596.76</v>
      </c>
      <c r="G3002">
        <v>150340.97</v>
      </c>
      <c r="H3002">
        <v>148852.56</v>
      </c>
      <c r="I3002">
        <v>149785.76999999999</v>
      </c>
      <c r="J3002" s="5"/>
      <c r="L3002" s="80">
        <v>40970</v>
      </c>
      <c r="M3002" s="28">
        <v>3816.56</v>
      </c>
      <c r="N3002" s="28">
        <v>3841.85</v>
      </c>
      <c r="O3002" s="28">
        <v>3807.76</v>
      </c>
      <c r="P3002" s="81">
        <v>3831.95</v>
      </c>
    </row>
    <row r="3003" spans="5:16" x14ac:dyDescent="0.25">
      <c r="E3003" s="78">
        <v>40934</v>
      </c>
      <c r="F3003">
        <v>150022.01999999999</v>
      </c>
      <c r="G3003">
        <v>151415.93</v>
      </c>
      <c r="H3003">
        <v>149301.44</v>
      </c>
      <c r="I3003">
        <v>149336.88</v>
      </c>
      <c r="J3003" s="5"/>
      <c r="L3003" s="80">
        <v>40969</v>
      </c>
      <c r="M3003" s="28">
        <v>3801.16</v>
      </c>
      <c r="N3003" s="28">
        <v>3827.55</v>
      </c>
      <c r="O3003" s="28">
        <v>3792.36</v>
      </c>
      <c r="P3003" s="81">
        <v>3798.96</v>
      </c>
    </row>
    <row r="3004" spans="5:16" x14ac:dyDescent="0.25">
      <c r="E3004" s="78">
        <v>40932</v>
      </c>
      <c r="F3004">
        <v>147163.34</v>
      </c>
      <c r="G3004">
        <v>148592.68</v>
      </c>
      <c r="H3004">
        <v>146312.82</v>
      </c>
      <c r="I3004">
        <v>148427.29999999999</v>
      </c>
      <c r="J3004" s="5"/>
      <c r="L3004" s="80">
        <v>40968</v>
      </c>
      <c r="M3004" s="28">
        <v>3763.17</v>
      </c>
      <c r="N3004" s="28">
        <v>3822.23</v>
      </c>
      <c r="O3004" s="28">
        <v>3763.17</v>
      </c>
      <c r="P3004" s="81">
        <v>3808.86</v>
      </c>
    </row>
    <row r="3005" spans="5:16" x14ac:dyDescent="0.25">
      <c r="E3005" s="78">
        <v>40931</v>
      </c>
      <c r="F3005">
        <v>148391.85999999999</v>
      </c>
      <c r="G3005">
        <v>148982.5</v>
      </c>
      <c r="H3005">
        <v>146844.39000000001</v>
      </c>
      <c r="I3005">
        <v>148344.60999999999</v>
      </c>
      <c r="J3005" s="5"/>
      <c r="L3005" s="80">
        <v>40967</v>
      </c>
      <c r="M3005" s="28">
        <v>3796.6</v>
      </c>
      <c r="N3005" s="28">
        <v>3803.29</v>
      </c>
      <c r="O3005" s="28">
        <v>3778.77</v>
      </c>
      <c r="P3005" s="81">
        <v>3779.88</v>
      </c>
    </row>
    <row r="3006" spans="5:16" x14ac:dyDescent="0.25">
      <c r="E3006" s="78">
        <v>40928</v>
      </c>
      <c r="F3006">
        <v>146241.94</v>
      </c>
      <c r="G3006">
        <v>148250.10999999999</v>
      </c>
      <c r="H3006">
        <v>146241.94</v>
      </c>
      <c r="I3006">
        <v>147919.35</v>
      </c>
      <c r="J3006" s="5"/>
      <c r="L3006" s="80">
        <v>40966</v>
      </c>
      <c r="M3006" s="28">
        <v>3823.34</v>
      </c>
      <c r="N3006" s="28">
        <v>3826.69</v>
      </c>
      <c r="O3006" s="28">
        <v>3797.71</v>
      </c>
      <c r="P3006" s="81">
        <v>3807.74</v>
      </c>
    </row>
    <row r="3007" spans="5:16" x14ac:dyDescent="0.25">
      <c r="E3007" s="78">
        <v>40927</v>
      </c>
      <c r="F3007">
        <v>146927.07999999999</v>
      </c>
      <c r="G3007">
        <v>147883.91</v>
      </c>
      <c r="H3007">
        <v>146301</v>
      </c>
      <c r="I3007">
        <v>147068.82999999999</v>
      </c>
      <c r="J3007" s="5"/>
      <c r="L3007" s="80">
        <v>40963</v>
      </c>
      <c r="M3007" s="28">
        <v>3816.66</v>
      </c>
      <c r="N3007" s="28">
        <v>3820</v>
      </c>
      <c r="O3007" s="28">
        <v>3796.6</v>
      </c>
      <c r="P3007" s="81">
        <v>3813.31</v>
      </c>
    </row>
    <row r="3008" spans="5:16" x14ac:dyDescent="0.25">
      <c r="E3008" s="78">
        <v>40926</v>
      </c>
      <c r="F3008">
        <v>144233.76999999999</v>
      </c>
      <c r="G3008">
        <v>147257.84</v>
      </c>
      <c r="H3008">
        <v>143194.25</v>
      </c>
      <c r="I3008">
        <v>147186.96</v>
      </c>
      <c r="J3008" s="5"/>
      <c r="L3008" s="80">
        <v>40962</v>
      </c>
      <c r="M3008" s="28">
        <v>3793.26</v>
      </c>
      <c r="N3008" s="28">
        <v>3827.8</v>
      </c>
      <c r="O3008" s="28">
        <v>3787.68</v>
      </c>
      <c r="P3008" s="81">
        <v>3825.57</v>
      </c>
    </row>
    <row r="3009" spans="5:16" x14ac:dyDescent="0.25">
      <c r="E3009" s="78">
        <v>40925</v>
      </c>
      <c r="F3009">
        <v>143714.01</v>
      </c>
      <c r="G3009">
        <v>145025.23000000001</v>
      </c>
      <c r="H3009">
        <v>143217.87</v>
      </c>
      <c r="I3009">
        <v>143654.95000000001</v>
      </c>
      <c r="J3009" s="5"/>
      <c r="L3009" s="80">
        <v>40961</v>
      </c>
      <c r="M3009" s="28">
        <v>3824.46</v>
      </c>
      <c r="N3009" s="28">
        <v>3834.49</v>
      </c>
      <c r="O3009" s="28">
        <v>3805.51</v>
      </c>
      <c r="P3009" s="81">
        <v>3808.86</v>
      </c>
    </row>
    <row r="3010" spans="5:16" x14ac:dyDescent="0.25">
      <c r="E3010" s="78">
        <v>40924</v>
      </c>
      <c r="F3010">
        <v>140595.44</v>
      </c>
      <c r="G3010">
        <v>142816.24</v>
      </c>
      <c r="H3010">
        <v>140595.44</v>
      </c>
      <c r="I3010">
        <v>142615.42000000001</v>
      </c>
      <c r="J3010" s="5"/>
      <c r="L3010" s="80">
        <v>40956</v>
      </c>
      <c r="M3010" s="28">
        <v>3834.49</v>
      </c>
      <c r="N3010" s="28">
        <v>3835.6</v>
      </c>
      <c r="O3010" s="28">
        <v>3824.46</v>
      </c>
      <c r="P3010" s="81">
        <v>3830.03</v>
      </c>
    </row>
    <row r="3011" spans="5:16" x14ac:dyDescent="0.25">
      <c r="E3011" s="78">
        <v>40921</v>
      </c>
      <c r="F3011">
        <v>142556.35999999999</v>
      </c>
      <c r="G3011">
        <v>142639.04999999999</v>
      </c>
      <c r="H3011">
        <v>140004.79999999999</v>
      </c>
      <c r="I3011">
        <v>140512.75</v>
      </c>
      <c r="J3011" s="5"/>
      <c r="L3011" s="80">
        <v>40955</v>
      </c>
      <c r="M3011" s="28">
        <v>3876.83</v>
      </c>
      <c r="N3011" s="28">
        <v>3884.63</v>
      </c>
      <c r="O3011" s="28">
        <v>3834.49</v>
      </c>
      <c r="P3011" s="81">
        <v>3837.83</v>
      </c>
    </row>
    <row r="3012" spans="5:16" x14ac:dyDescent="0.25">
      <c r="E3012" s="78">
        <v>40920</v>
      </c>
      <c r="F3012">
        <v>143643.13</v>
      </c>
      <c r="G3012">
        <v>144080.21</v>
      </c>
      <c r="H3012">
        <v>141753.09</v>
      </c>
      <c r="I3012">
        <v>142650.85999999999</v>
      </c>
      <c r="J3012" s="5"/>
      <c r="L3012" s="80">
        <v>40954</v>
      </c>
      <c r="M3012" s="28">
        <v>3841.17</v>
      </c>
      <c r="N3012" s="28">
        <v>3866.8</v>
      </c>
      <c r="O3012" s="28">
        <v>3831.14</v>
      </c>
      <c r="P3012" s="81">
        <v>3865.69</v>
      </c>
    </row>
    <row r="3013" spans="5:16" x14ac:dyDescent="0.25">
      <c r="E3013" s="78">
        <v>40919</v>
      </c>
      <c r="F3013">
        <v>141800.34</v>
      </c>
      <c r="G3013">
        <v>143253.31</v>
      </c>
      <c r="H3013">
        <v>141398.71</v>
      </c>
      <c r="I3013">
        <v>143052.5</v>
      </c>
      <c r="J3013" s="5"/>
      <c r="L3013" s="80">
        <v>40953</v>
      </c>
      <c r="M3013" s="28">
        <v>3838.94</v>
      </c>
      <c r="N3013" s="28">
        <v>3864.57</v>
      </c>
      <c r="O3013" s="28">
        <v>3831.14</v>
      </c>
      <c r="P3013" s="81">
        <v>3856.77</v>
      </c>
    </row>
    <row r="3014" spans="5:16" x14ac:dyDescent="0.25">
      <c r="E3014" s="78">
        <v>40918</v>
      </c>
      <c r="F3014">
        <v>142509.10999999999</v>
      </c>
      <c r="G3014">
        <v>143312.38</v>
      </c>
      <c r="H3014">
        <v>141823.97</v>
      </c>
      <c r="I3014">
        <v>142414.60999999999</v>
      </c>
      <c r="J3014" s="5"/>
      <c r="L3014" s="80">
        <v>40952</v>
      </c>
      <c r="M3014" s="28">
        <v>3840.06</v>
      </c>
      <c r="N3014" s="28">
        <v>3853.43</v>
      </c>
      <c r="O3014" s="28">
        <v>3825.57</v>
      </c>
      <c r="P3014" s="81">
        <v>3842.29</v>
      </c>
    </row>
    <row r="3015" spans="5:16" x14ac:dyDescent="0.25">
      <c r="E3015" s="78">
        <v>40917</v>
      </c>
      <c r="F3015">
        <v>139863.04999999999</v>
      </c>
      <c r="G3015">
        <v>141256.95999999999</v>
      </c>
      <c r="H3015">
        <v>139626.79999999999</v>
      </c>
      <c r="I3015">
        <v>140902.57</v>
      </c>
      <c r="J3015" s="5"/>
      <c r="L3015" s="80">
        <v>40949</v>
      </c>
      <c r="M3015" s="28">
        <v>3862.35</v>
      </c>
      <c r="N3015" s="28">
        <v>3875.72</v>
      </c>
      <c r="O3015" s="28">
        <v>3854.55</v>
      </c>
      <c r="P3015" s="81">
        <v>3855.66</v>
      </c>
    </row>
    <row r="3016" spans="5:16" x14ac:dyDescent="0.25">
      <c r="E3016" s="78">
        <v>40914</v>
      </c>
      <c r="F3016">
        <v>139780.35999999999</v>
      </c>
      <c r="G3016">
        <v>141351.46</v>
      </c>
      <c r="H3016">
        <v>138965.28</v>
      </c>
      <c r="I3016">
        <v>139733.10999999999</v>
      </c>
      <c r="J3016" s="5"/>
      <c r="L3016" s="80">
        <v>40948</v>
      </c>
      <c r="M3016" s="28">
        <v>3860.12</v>
      </c>
      <c r="N3016" s="28">
        <v>3866.8</v>
      </c>
      <c r="O3016" s="28">
        <v>3842.29</v>
      </c>
      <c r="P3016" s="81">
        <v>3843.4</v>
      </c>
    </row>
    <row r="3017" spans="5:16" x14ac:dyDescent="0.25">
      <c r="E3017" s="78">
        <v>40913</v>
      </c>
      <c r="F3017">
        <v>140099.31</v>
      </c>
      <c r="G3017">
        <v>141469.59</v>
      </c>
      <c r="H3017">
        <v>138091.14000000001</v>
      </c>
      <c r="I3017">
        <v>139579.54999999999</v>
      </c>
      <c r="J3017" s="5"/>
      <c r="L3017" s="80">
        <v>40947</v>
      </c>
      <c r="M3017" s="28">
        <v>3862.35</v>
      </c>
      <c r="N3017" s="28">
        <v>3864.57</v>
      </c>
      <c r="O3017" s="28">
        <v>3838.94</v>
      </c>
      <c r="P3017" s="81">
        <v>3856.77</v>
      </c>
    </row>
    <row r="3018" spans="5:16" x14ac:dyDescent="0.25">
      <c r="E3018" s="78">
        <v>40912</v>
      </c>
      <c r="F3018">
        <v>140749.01</v>
      </c>
      <c r="G3018">
        <v>142095.66</v>
      </c>
      <c r="H3018">
        <v>139721.29999999999</v>
      </c>
      <c r="I3018">
        <v>141304.21</v>
      </c>
      <c r="J3018" s="5"/>
      <c r="L3018" s="80">
        <v>40946</v>
      </c>
      <c r="M3018" s="28">
        <v>3869.03</v>
      </c>
      <c r="N3018" s="28">
        <v>3882.4</v>
      </c>
      <c r="O3018" s="28">
        <v>3850.09</v>
      </c>
      <c r="P3018" s="81">
        <v>3866.8</v>
      </c>
    </row>
    <row r="3019" spans="5:16" x14ac:dyDescent="0.25">
      <c r="E3019" s="78">
        <v>40911</v>
      </c>
      <c r="F3019">
        <v>139154.29</v>
      </c>
      <c r="G3019">
        <v>141705.84</v>
      </c>
      <c r="H3019">
        <v>138610.9</v>
      </c>
      <c r="I3019">
        <v>141398.71</v>
      </c>
      <c r="J3019" s="5"/>
      <c r="L3019" s="80">
        <v>40945</v>
      </c>
      <c r="M3019" s="28">
        <v>3871.26</v>
      </c>
      <c r="N3019" s="28">
        <v>3909.15</v>
      </c>
      <c r="O3019" s="28">
        <v>3838.94</v>
      </c>
      <c r="P3019" s="81">
        <v>3867.92</v>
      </c>
    </row>
    <row r="3020" spans="5:16" x14ac:dyDescent="0.25">
      <c r="E3020" s="78">
        <v>40910</v>
      </c>
      <c r="F3020">
        <v>136484.6</v>
      </c>
      <c r="G3020">
        <v>138587.26999999999</v>
      </c>
      <c r="H3020">
        <v>135031.63</v>
      </c>
      <c r="I3020">
        <v>138256.51999999999</v>
      </c>
      <c r="J3020" s="5"/>
      <c r="L3020" s="80">
        <v>40942</v>
      </c>
      <c r="M3020" s="28">
        <v>3860.12</v>
      </c>
      <c r="N3020" s="28">
        <v>3877.95</v>
      </c>
      <c r="O3020" s="28">
        <v>3844.52</v>
      </c>
      <c r="P3020" s="81">
        <v>3852.32</v>
      </c>
    </row>
    <row r="3021" spans="5:16" x14ac:dyDescent="0.25">
      <c r="E3021" s="78">
        <v>40906</v>
      </c>
      <c r="F3021">
        <v>134937.13</v>
      </c>
      <c r="G3021">
        <v>136012.09</v>
      </c>
      <c r="H3021">
        <v>134322.87</v>
      </c>
      <c r="I3021">
        <v>135137.95000000001</v>
      </c>
      <c r="J3021" s="5"/>
      <c r="L3021" s="80">
        <v>40941</v>
      </c>
      <c r="M3021" s="28">
        <v>3893.55</v>
      </c>
      <c r="N3021" s="28">
        <v>3900.23</v>
      </c>
      <c r="O3021" s="28">
        <v>3856.77</v>
      </c>
      <c r="P3021" s="81">
        <v>3857.89</v>
      </c>
    </row>
    <row r="3022" spans="5:16" x14ac:dyDescent="0.25">
      <c r="E3022" s="78">
        <v>40905</v>
      </c>
      <c r="F3022">
        <v>138445.51999999999</v>
      </c>
      <c r="G3022">
        <v>138528.21</v>
      </c>
      <c r="H3022">
        <v>134476.43</v>
      </c>
      <c r="I3022">
        <v>134641.81</v>
      </c>
      <c r="J3022" s="5"/>
      <c r="L3022" s="80">
        <v>40940</v>
      </c>
      <c r="M3022" s="28">
        <v>3900.23</v>
      </c>
      <c r="N3022" s="28">
        <v>3911.38</v>
      </c>
      <c r="O3022" s="28">
        <v>3882.4</v>
      </c>
      <c r="P3022" s="81">
        <v>3893.55</v>
      </c>
    </row>
    <row r="3023" spans="5:16" x14ac:dyDescent="0.25">
      <c r="E3023" s="78">
        <v>40904</v>
      </c>
      <c r="F3023">
        <v>137984.82</v>
      </c>
      <c r="G3023">
        <v>138965.28</v>
      </c>
      <c r="H3023">
        <v>137689.5</v>
      </c>
      <c r="I3023">
        <v>138339.21</v>
      </c>
      <c r="J3023" s="5"/>
      <c r="L3023" s="80">
        <v>40939</v>
      </c>
      <c r="M3023" s="28">
        <v>3919.14</v>
      </c>
      <c r="N3023" s="28">
        <v>3922.52</v>
      </c>
      <c r="O3023" s="28">
        <v>3911.25</v>
      </c>
      <c r="P3023" s="81">
        <v>3922.52</v>
      </c>
    </row>
    <row r="3024" spans="5:16" x14ac:dyDescent="0.25">
      <c r="E3024" s="78">
        <v>40903</v>
      </c>
      <c r="F3024">
        <v>138091.14000000001</v>
      </c>
      <c r="G3024">
        <v>138480.95999999999</v>
      </c>
      <c r="H3024">
        <v>137973.01</v>
      </c>
      <c r="I3024">
        <v>138102.95000000001</v>
      </c>
      <c r="J3024" s="5"/>
      <c r="L3024" s="80">
        <v>40938</v>
      </c>
      <c r="M3024" s="28">
        <v>3940.56</v>
      </c>
      <c r="N3024" s="28">
        <v>3961.98</v>
      </c>
      <c r="O3024" s="28">
        <v>3940.56</v>
      </c>
      <c r="P3024" s="81">
        <v>3943.94</v>
      </c>
    </row>
    <row r="3025" spans="5:16" x14ac:dyDescent="0.25">
      <c r="E3025" s="78">
        <v>40900</v>
      </c>
      <c r="F3025">
        <v>137571.38</v>
      </c>
      <c r="G3025">
        <v>138256.51999999999</v>
      </c>
      <c r="H3025">
        <v>137287.87</v>
      </c>
      <c r="I3025">
        <v>138162.01</v>
      </c>
      <c r="J3025" s="5"/>
      <c r="L3025" s="80">
        <v>40935</v>
      </c>
      <c r="M3025" s="28">
        <v>3930.41</v>
      </c>
      <c r="N3025" s="28">
        <v>3946.2</v>
      </c>
      <c r="O3025" s="28">
        <v>3920.27</v>
      </c>
      <c r="P3025" s="81">
        <v>3920.27</v>
      </c>
    </row>
    <row r="3026" spans="5:16" x14ac:dyDescent="0.25">
      <c r="E3026" s="78">
        <v>40899</v>
      </c>
      <c r="F3026">
        <v>136248.35</v>
      </c>
      <c r="G3026">
        <v>137606.81</v>
      </c>
      <c r="H3026">
        <v>135137.95000000001</v>
      </c>
      <c r="I3026">
        <v>137500.5</v>
      </c>
      <c r="J3026" s="5"/>
      <c r="L3026" s="80">
        <v>40934</v>
      </c>
      <c r="M3026" s="28">
        <v>3921.39</v>
      </c>
      <c r="N3026" s="28">
        <v>3955.22</v>
      </c>
      <c r="O3026" s="28">
        <v>3912.37</v>
      </c>
      <c r="P3026" s="81">
        <v>3952.96</v>
      </c>
    </row>
    <row r="3027" spans="5:16" x14ac:dyDescent="0.25">
      <c r="E3027" s="78">
        <v>40898</v>
      </c>
      <c r="F3027">
        <v>136425.54</v>
      </c>
      <c r="G3027">
        <v>136425.54</v>
      </c>
      <c r="H3027">
        <v>133968.49</v>
      </c>
      <c r="I3027">
        <v>135846.71</v>
      </c>
      <c r="J3027" s="5"/>
      <c r="L3027" s="80">
        <v>40932</v>
      </c>
      <c r="M3027" s="28">
        <v>3978.9</v>
      </c>
      <c r="N3027" s="28">
        <v>3995.81</v>
      </c>
      <c r="O3027" s="28">
        <v>3957.47</v>
      </c>
      <c r="P3027" s="81">
        <v>3974.39</v>
      </c>
    </row>
    <row r="3028" spans="5:16" x14ac:dyDescent="0.25">
      <c r="E3028" s="78">
        <v>40897</v>
      </c>
      <c r="F3028">
        <v>132657.26999999999</v>
      </c>
      <c r="G3028">
        <v>136508.23000000001</v>
      </c>
      <c r="H3028">
        <v>132657.26999999999</v>
      </c>
      <c r="I3028">
        <v>136319.22</v>
      </c>
      <c r="J3028" s="5"/>
      <c r="L3028" s="80">
        <v>40931</v>
      </c>
      <c r="M3028" s="28">
        <v>3958.6</v>
      </c>
      <c r="N3028" s="28">
        <v>3975.51</v>
      </c>
      <c r="O3028" s="28">
        <v>3952.96</v>
      </c>
      <c r="P3028" s="81">
        <v>3967.62</v>
      </c>
    </row>
    <row r="3029" spans="5:16" x14ac:dyDescent="0.25">
      <c r="E3029" s="78">
        <v>40896</v>
      </c>
      <c r="F3029">
        <v>134878.07</v>
      </c>
      <c r="G3029">
        <v>134996.20000000001</v>
      </c>
      <c r="H3029">
        <v>131594.12</v>
      </c>
      <c r="I3029">
        <v>131629.56</v>
      </c>
      <c r="J3029" s="5"/>
      <c r="L3029" s="80">
        <v>40928</v>
      </c>
      <c r="M3029" s="28">
        <v>4007.08</v>
      </c>
      <c r="N3029" s="28">
        <v>4009.34</v>
      </c>
      <c r="O3029" s="28">
        <v>3968.75</v>
      </c>
      <c r="P3029" s="81">
        <v>3968.75</v>
      </c>
    </row>
    <row r="3030" spans="5:16" x14ac:dyDescent="0.25">
      <c r="E3030" s="78">
        <v>40893</v>
      </c>
      <c r="F3030">
        <v>135917.59</v>
      </c>
      <c r="G3030">
        <v>136224.72</v>
      </c>
      <c r="H3030">
        <v>133992.10999999999</v>
      </c>
      <c r="I3030">
        <v>134145.68</v>
      </c>
      <c r="J3030" s="5"/>
      <c r="L3030" s="80">
        <v>40927</v>
      </c>
      <c r="M3030" s="28">
        <v>3998.06</v>
      </c>
      <c r="N3030" s="28">
        <v>4012.72</v>
      </c>
      <c r="O3030" s="28">
        <v>3978.9</v>
      </c>
      <c r="P3030" s="81">
        <v>3994.68</v>
      </c>
    </row>
    <row r="3031" spans="5:16" x14ac:dyDescent="0.25">
      <c r="E3031" s="78">
        <v>40892</v>
      </c>
      <c r="F3031">
        <v>135563.21</v>
      </c>
      <c r="G3031">
        <v>137535.94</v>
      </c>
      <c r="H3031">
        <v>134535.5</v>
      </c>
      <c r="I3031">
        <v>135185.20000000001</v>
      </c>
      <c r="J3031" s="5"/>
      <c r="L3031" s="80">
        <v>40926</v>
      </c>
      <c r="M3031" s="28">
        <v>4025.12</v>
      </c>
      <c r="N3031" s="28">
        <v>4038.65</v>
      </c>
      <c r="O3031" s="28">
        <v>3989.04</v>
      </c>
      <c r="P3031" s="81">
        <v>3999.19</v>
      </c>
    </row>
    <row r="3032" spans="5:16" x14ac:dyDescent="0.25">
      <c r="E3032" s="78">
        <v>40891</v>
      </c>
      <c r="F3032">
        <v>136555.48000000001</v>
      </c>
      <c r="G3032">
        <v>137559.56</v>
      </c>
      <c r="H3032">
        <v>134795.38</v>
      </c>
      <c r="I3032">
        <v>135267.89000000001</v>
      </c>
      <c r="J3032" s="5"/>
      <c r="L3032" s="80">
        <v>40925</v>
      </c>
      <c r="M3032" s="28">
        <v>4011.59</v>
      </c>
      <c r="N3032" s="28">
        <v>4048.8</v>
      </c>
      <c r="O3032" s="28">
        <v>4002.57</v>
      </c>
      <c r="P3032" s="81">
        <v>4048.8</v>
      </c>
    </row>
    <row r="3033" spans="5:16" x14ac:dyDescent="0.25">
      <c r="E3033" s="78">
        <v>40890</v>
      </c>
      <c r="F3033">
        <v>138944.47</v>
      </c>
      <c r="G3033">
        <v>139411.60999999999</v>
      </c>
      <c r="H3033">
        <v>137027.99</v>
      </c>
      <c r="I3033">
        <v>137027.99</v>
      </c>
      <c r="J3033" s="5"/>
      <c r="L3033" s="80">
        <v>40924</v>
      </c>
      <c r="M3033" s="28">
        <v>4038.65</v>
      </c>
      <c r="N3033" s="28">
        <v>4053.31</v>
      </c>
      <c r="O3033" s="28">
        <v>4034.14</v>
      </c>
      <c r="P3033" s="81">
        <v>4046.54</v>
      </c>
    </row>
    <row r="3034" spans="5:16" x14ac:dyDescent="0.25">
      <c r="E3034" s="78">
        <v>40889</v>
      </c>
      <c r="F3034">
        <v>138465.35</v>
      </c>
      <c r="G3034">
        <v>139207.98000000001</v>
      </c>
      <c r="H3034">
        <v>136081.73000000001</v>
      </c>
      <c r="I3034">
        <v>137878.43</v>
      </c>
      <c r="J3034" s="5"/>
      <c r="L3034" s="80">
        <v>40921</v>
      </c>
      <c r="M3034" s="28">
        <v>4036.4</v>
      </c>
      <c r="N3034" s="28">
        <v>4096.1499999999996</v>
      </c>
      <c r="O3034" s="28">
        <v>4011.59</v>
      </c>
      <c r="P3034" s="81">
        <v>4048.8</v>
      </c>
    </row>
    <row r="3035" spans="5:16" x14ac:dyDescent="0.25">
      <c r="E3035" s="78">
        <v>40886</v>
      </c>
      <c r="F3035">
        <v>138704.91</v>
      </c>
      <c r="G3035">
        <v>140477.65</v>
      </c>
      <c r="H3035">
        <v>137842.49</v>
      </c>
      <c r="I3035">
        <v>139926.66</v>
      </c>
      <c r="J3035" s="5"/>
      <c r="L3035" s="80">
        <v>40920</v>
      </c>
      <c r="M3035" s="28">
        <v>4064.58</v>
      </c>
      <c r="N3035" s="28">
        <v>4072.48</v>
      </c>
      <c r="O3035" s="28">
        <v>4023.99</v>
      </c>
      <c r="P3035" s="81">
        <v>4029.63</v>
      </c>
    </row>
    <row r="3036" spans="5:16" x14ac:dyDescent="0.25">
      <c r="E3036" s="78">
        <v>40885</v>
      </c>
      <c r="F3036">
        <v>141699.4</v>
      </c>
      <c r="G3036">
        <v>142154.56</v>
      </c>
      <c r="H3036">
        <v>136788.43</v>
      </c>
      <c r="I3036">
        <v>137746.67000000001</v>
      </c>
      <c r="J3036" s="5"/>
      <c r="L3036" s="80">
        <v>40919</v>
      </c>
      <c r="M3036" s="28">
        <v>4083.75</v>
      </c>
      <c r="N3036" s="28">
        <v>4108.5600000000004</v>
      </c>
      <c r="O3036" s="28">
        <v>4075.86</v>
      </c>
      <c r="P3036" s="81">
        <v>4088.26</v>
      </c>
    </row>
    <row r="3037" spans="5:16" x14ac:dyDescent="0.25">
      <c r="E3037" s="78">
        <v>40884</v>
      </c>
      <c r="F3037">
        <v>142789.39000000001</v>
      </c>
      <c r="G3037">
        <v>143016.98000000001</v>
      </c>
      <c r="H3037">
        <v>140477.65</v>
      </c>
      <c r="I3037">
        <v>141052.59</v>
      </c>
      <c r="J3037" s="5"/>
      <c r="L3037" s="80">
        <v>40918</v>
      </c>
      <c r="M3037" s="28">
        <v>4137.87</v>
      </c>
      <c r="N3037" s="28">
        <v>4137.87</v>
      </c>
      <c r="O3037" s="28">
        <v>4071.35</v>
      </c>
      <c r="P3037" s="81">
        <v>4081.5</v>
      </c>
    </row>
    <row r="3038" spans="5:16" x14ac:dyDescent="0.25">
      <c r="E3038" s="78">
        <v>40883</v>
      </c>
      <c r="F3038">
        <v>141699.4</v>
      </c>
      <c r="G3038">
        <v>143376.31</v>
      </c>
      <c r="H3038">
        <v>140357.87</v>
      </c>
      <c r="I3038">
        <v>143005</v>
      </c>
      <c r="J3038" s="5"/>
      <c r="L3038" s="80">
        <v>40917</v>
      </c>
      <c r="M3038" s="28">
        <v>4206.6499999999996</v>
      </c>
      <c r="N3038" s="28">
        <v>4211.16</v>
      </c>
      <c r="O3038" s="28">
        <v>4154.78</v>
      </c>
      <c r="P3038" s="81">
        <v>4158.17</v>
      </c>
    </row>
    <row r="3039" spans="5:16" x14ac:dyDescent="0.25">
      <c r="E3039" s="78">
        <v>40882</v>
      </c>
      <c r="F3039">
        <v>140082.37</v>
      </c>
      <c r="G3039">
        <v>142370.16</v>
      </c>
      <c r="H3039">
        <v>139687.1</v>
      </c>
      <c r="I3039">
        <v>141196.32</v>
      </c>
      <c r="J3039" s="5"/>
      <c r="L3039" s="80">
        <v>40914</v>
      </c>
      <c r="M3039" s="28">
        <v>4180.71</v>
      </c>
      <c r="N3039" s="28">
        <v>4214.54</v>
      </c>
      <c r="O3039" s="28">
        <v>4168.3100000000004</v>
      </c>
      <c r="P3039" s="81">
        <v>4213.41</v>
      </c>
    </row>
    <row r="3040" spans="5:16" x14ac:dyDescent="0.25">
      <c r="E3040" s="78">
        <v>40879</v>
      </c>
      <c r="F3040">
        <v>142178.51999999999</v>
      </c>
      <c r="G3040">
        <v>142178.51999999999</v>
      </c>
      <c r="H3040">
        <v>138225.79</v>
      </c>
      <c r="I3040">
        <v>138656.99</v>
      </c>
      <c r="J3040" s="5"/>
      <c r="L3040" s="80">
        <v>40913</v>
      </c>
      <c r="M3040" s="28">
        <v>4186.3500000000004</v>
      </c>
      <c r="N3040" s="28">
        <v>4194.24</v>
      </c>
      <c r="O3040" s="28">
        <v>4154.78</v>
      </c>
      <c r="P3040" s="81">
        <v>4185.22</v>
      </c>
    </row>
    <row r="3041" spans="5:16" x14ac:dyDescent="0.25">
      <c r="E3041" s="78">
        <v>40878</v>
      </c>
      <c r="F3041">
        <v>137423.26</v>
      </c>
      <c r="G3041">
        <v>141100.5</v>
      </c>
      <c r="H3041">
        <v>136740.51999999999</v>
      </c>
      <c r="I3041">
        <v>140142.26</v>
      </c>
      <c r="J3041" s="5"/>
      <c r="L3041" s="80">
        <v>40912</v>
      </c>
      <c r="M3041" s="28">
        <v>4162.68</v>
      </c>
      <c r="N3041" s="28">
        <v>4164.93</v>
      </c>
      <c r="O3041" s="28">
        <v>4131.1099999999997</v>
      </c>
      <c r="P3041" s="81">
        <v>4158.17</v>
      </c>
    </row>
    <row r="3042" spans="5:16" x14ac:dyDescent="0.25">
      <c r="E3042" s="78">
        <v>40877</v>
      </c>
      <c r="F3042">
        <v>133793.94</v>
      </c>
      <c r="G3042">
        <v>138513.26</v>
      </c>
      <c r="H3042">
        <v>133314.82</v>
      </c>
      <c r="I3042">
        <v>136908.21</v>
      </c>
      <c r="J3042" s="5"/>
      <c r="L3042" s="80">
        <v>40911</v>
      </c>
      <c r="M3042" s="28">
        <v>4208.8999999999996</v>
      </c>
      <c r="N3042" s="28">
        <v>4213.41</v>
      </c>
      <c r="O3042" s="28">
        <v>4153.66</v>
      </c>
      <c r="P3042" s="81">
        <v>4155.91</v>
      </c>
    </row>
    <row r="3043" spans="5:16" x14ac:dyDescent="0.25">
      <c r="E3043" s="78">
        <v>40876</v>
      </c>
      <c r="F3043">
        <v>135398.99</v>
      </c>
      <c r="G3043">
        <v>135590.63</v>
      </c>
      <c r="H3043">
        <v>132596.14000000001</v>
      </c>
      <c r="I3043">
        <v>133039.32999999999</v>
      </c>
      <c r="J3043" s="5"/>
      <c r="L3043" s="80">
        <v>40910</v>
      </c>
      <c r="M3043" s="28">
        <v>4235.96</v>
      </c>
      <c r="N3043" s="28">
        <v>4256.26</v>
      </c>
      <c r="O3043" s="28">
        <v>4211.16</v>
      </c>
      <c r="P3043" s="81">
        <v>4249.49</v>
      </c>
    </row>
    <row r="3044" spans="5:16" x14ac:dyDescent="0.25">
      <c r="E3044" s="78">
        <v>40875</v>
      </c>
      <c r="F3044">
        <v>135566.68</v>
      </c>
      <c r="G3044">
        <v>135734.37</v>
      </c>
      <c r="H3044">
        <v>134225.14000000001</v>
      </c>
      <c r="I3044">
        <v>134752.18</v>
      </c>
      <c r="J3044" s="5"/>
      <c r="L3044" s="80">
        <v>40906</v>
      </c>
      <c r="M3044" s="28">
        <v>4240.4799999999996</v>
      </c>
      <c r="N3044" s="28">
        <v>4257.42</v>
      </c>
      <c r="O3044" s="28">
        <v>4234.83</v>
      </c>
      <c r="P3044" s="81">
        <v>4237.09</v>
      </c>
    </row>
    <row r="3045" spans="5:16" x14ac:dyDescent="0.25">
      <c r="E3045" s="78">
        <v>40872</v>
      </c>
      <c r="F3045">
        <v>131877.46</v>
      </c>
      <c r="G3045">
        <v>133734.04999999999</v>
      </c>
      <c r="H3045">
        <v>131290.54</v>
      </c>
      <c r="I3045">
        <v>131997.24</v>
      </c>
      <c r="J3045" s="5"/>
      <c r="L3045" s="80">
        <v>40905</v>
      </c>
      <c r="M3045" s="28">
        <v>4197.5600000000004</v>
      </c>
      <c r="N3045" s="28">
        <v>4263.0600000000004</v>
      </c>
      <c r="O3045" s="28">
        <v>4196.43</v>
      </c>
      <c r="P3045" s="81">
        <v>4234.83</v>
      </c>
    </row>
    <row r="3046" spans="5:16" x14ac:dyDescent="0.25">
      <c r="E3046" s="78">
        <v>40871</v>
      </c>
      <c r="F3046">
        <v>133314.82</v>
      </c>
      <c r="G3046">
        <v>133482.51</v>
      </c>
      <c r="H3046">
        <v>130979.11</v>
      </c>
      <c r="I3046">
        <v>132943.5</v>
      </c>
      <c r="J3046" s="5"/>
      <c r="L3046" s="80">
        <v>40904</v>
      </c>
      <c r="M3046" s="28">
        <v>4193.05</v>
      </c>
      <c r="N3046" s="28">
        <v>4208.8599999999997</v>
      </c>
      <c r="O3046" s="28">
        <v>4190.79</v>
      </c>
      <c r="P3046" s="81">
        <v>4206.6000000000004</v>
      </c>
    </row>
    <row r="3047" spans="5:16" x14ac:dyDescent="0.25">
      <c r="E3047" s="78">
        <v>40870</v>
      </c>
      <c r="F3047">
        <v>133829.87</v>
      </c>
      <c r="G3047">
        <v>133961.63</v>
      </c>
      <c r="H3047">
        <v>131625.92000000001</v>
      </c>
      <c r="I3047">
        <v>132356.57999999999</v>
      </c>
      <c r="J3047" s="5"/>
      <c r="L3047" s="80">
        <v>40903</v>
      </c>
      <c r="M3047" s="28">
        <v>4199.82</v>
      </c>
      <c r="N3047" s="28">
        <v>4208.8599999999997</v>
      </c>
      <c r="O3047" s="28">
        <v>4187.3999999999996</v>
      </c>
      <c r="P3047" s="81">
        <v>4197.5600000000004</v>
      </c>
    </row>
    <row r="3048" spans="5:16" x14ac:dyDescent="0.25">
      <c r="E3048" s="78">
        <v>40869</v>
      </c>
      <c r="F3048">
        <v>136500.96</v>
      </c>
      <c r="G3048">
        <v>136548.87</v>
      </c>
      <c r="H3048">
        <v>133626.25</v>
      </c>
      <c r="I3048">
        <v>134728.22</v>
      </c>
      <c r="J3048" s="5"/>
      <c r="L3048" s="80">
        <v>40900</v>
      </c>
      <c r="M3048" s="28">
        <v>4188.53</v>
      </c>
      <c r="N3048" s="28">
        <v>4213.37</v>
      </c>
      <c r="O3048" s="28">
        <v>4178.37</v>
      </c>
      <c r="P3048" s="81">
        <v>4205.47</v>
      </c>
    </row>
    <row r="3049" spans="5:16" x14ac:dyDescent="0.25">
      <c r="E3049" s="78">
        <v>40868</v>
      </c>
      <c r="F3049">
        <v>134632.4</v>
      </c>
      <c r="G3049">
        <v>136129.64000000001</v>
      </c>
      <c r="H3049">
        <v>133470.53</v>
      </c>
      <c r="I3049">
        <v>135734.37</v>
      </c>
      <c r="J3049" s="5"/>
      <c r="L3049" s="80">
        <v>40899</v>
      </c>
      <c r="M3049" s="28">
        <v>4196.43</v>
      </c>
      <c r="N3049" s="28">
        <v>4217.8900000000003</v>
      </c>
      <c r="O3049" s="28">
        <v>4184.01</v>
      </c>
      <c r="P3049" s="81">
        <v>4198.6899999999996</v>
      </c>
    </row>
    <row r="3050" spans="5:16" x14ac:dyDescent="0.25">
      <c r="E3050" s="78">
        <v>40865</v>
      </c>
      <c r="F3050">
        <v>138129.96</v>
      </c>
      <c r="G3050">
        <v>138633.04</v>
      </c>
      <c r="H3050">
        <v>135746.35</v>
      </c>
      <c r="I3050">
        <v>136776.45000000001</v>
      </c>
      <c r="J3050" s="5"/>
      <c r="L3050" s="80">
        <v>40898</v>
      </c>
      <c r="M3050" s="28">
        <v>4168.2</v>
      </c>
      <c r="N3050" s="28">
        <v>4214.5</v>
      </c>
      <c r="O3050" s="28">
        <v>4168.2</v>
      </c>
      <c r="P3050" s="81">
        <v>4211.12</v>
      </c>
    </row>
    <row r="3051" spans="5:16" x14ac:dyDescent="0.25">
      <c r="E3051" s="78">
        <v>40864</v>
      </c>
      <c r="F3051">
        <v>139076.22</v>
      </c>
      <c r="G3051">
        <v>141112.48000000001</v>
      </c>
      <c r="H3051">
        <v>136297.32999999999</v>
      </c>
      <c r="I3051">
        <v>137207.66</v>
      </c>
      <c r="J3051" s="5"/>
      <c r="L3051" s="80">
        <v>40897</v>
      </c>
      <c r="M3051" s="28">
        <v>4197.5600000000004</v>
      </c>
      <c r="N3051" s="28">
        <v>4216.76</v>
      </c>
      <c r="O3051" s="28">
        <v>4162.5600000000004</v>
      </c>
      <c r="P3051" s="81">
        <v>4179.5</v>
      </c>
    </row>
    <row r="3052" spans="5:16" x14ac:dyDescent="0.25">
      <c r="E3052" s="78">
        <v>40863</v>
      </c>
      <c r="F3052">
        <v>139770.95000000001</v>
      </c>
      <c r="G3052">
        <v>142034.78</v>
      </c>
      <c r="H3052">
        <v>138992.38</v>
      </c>
      <c r="I3052">
        <v>140513.57999999999</v>
      </c>
      <c r="J3052" s="5"/>
      <c r="L3052" s="80">
        <v>40896</v>
      </c>
      <c r="M3052" s="28">
        <v>4198.6899999999996</v>
      </c>
      <c r="N3052" s="28">
        <v>4240.4799999999996</v>
      </c>
      <c r="O3052" s="28">
        <v>4198.6899999999996</v>
      </c>
      <c r="P3052" s="81">
        <v>4232.57</v>
      </c>
    </row>
    <row r="3053" spans="5:16" x14ac:dyDescent="0.25">
      <c r="E3053" s="78">
        <v>40861</v>
      </c>
      <c r="F3053">
        <v>140513.57999999999</v>
      </c>
      <c r="G3053">
        <v>141519.73000000001</v>
      </c>
      <c r="H3053">
        <v>139711.06</v>
      </c>
      <c r="I3053">
        <v>140465.67000000001</v>
      </c>
      <c r="J3053" s="5"/>
      <c r="L3053" s="80">
        <v>40893</v>
      </c>
      <c r="M3053" s="28">
        <v>4194.18</v>
      </c>
      <c r="N3053" s="28">
        <v>4224.67</v>
      </c>
      <c r="O3053" s="28">
        <v>4174.9799999999996</v>
      </c>
      <c r="P3053" s="81">
        <v>4196.43</v>
      </c>
    </row>
    <row r="3054" spans="5:16" x14ac:dyDescent="0.25">
      <c r="E3054" s="78">
        <v>40858</v>
      </c>
      <c r="F3054">
        <v>139231.94</v>
      </c>
      <c r="G3054">
        <v>141819.18</v>
      </c>
      <c r="H3054">
        <v>139136.10999999999</v>
      </c>
      <c r="I3054">
        <v>141208.29999999999</v>
      </c>
      <c r="J3054" s="5"/>
      <c r="L3054" s="80">
        <v>40892</v>
      </c>
      <c r="M3054" s="28">
        <v>4242.74</v>
      </c>
      <c r="N3054" s="28">
        <v>4252.8999999999996</v>
      </c>
      <c r="O3054" s="28">
        <v>4203.21</v>
      </c>
      <c r="P3054" s="81">
        <v>4217.8900000000003</v>
      </c>
    </row>
    <row r="3055" spans="5:16" x14ac:dyDescent="0.25">
      <c r="E3055" s="78">
        <v>40857</v>
      </c>
      <c r="F3055">
        <v>140070.39000000001</v>
      </c>
      <c r="G3055">
        <v>140741.16</v>
      </c>
      <c r="H3055">
        <v>137794.57999999999</v>
      </c>
      <c r="I3055">
        <v>138465.35</v>
      </c>
      <c r="J3055" s="5"/>
      <c r="L3055" s="80">
        <v>40891</v>
      </c>
      <c r="M3055" s="28">
        <v>4231.4399999999996</v>
      </c>
      <c r="N3055" s="28">
        <v>4276.6099999999997</v>
      </c>
      <c r="O3055" s="28">
        <v>4229.18</v>
      </c>
      <c r="P3055" s="81">
        <v>4264.1899999999996</v>
      </c>
    </row>
    <row r="3056" spans="5:16" x14ac:dyDescent="0.25">
      <c r="E3056" s="78">
        <v>40856</v>
      </c>
      <c r="F3056">
        <v>139782.92000000001</v>
      </c>
      <c r="G3056">
        <v>140501.6</v>
      </c>
      <c r="H3056">
        <v>137854.47</v>
      </c>
      <c r="I3056">
        <v>138776.76999999999</v>
      </c>
      <c r="J3056" s="5"/>
      <c r="L3056" s="80">
        <v>40890</v>
      </c>
      <c r="M3056" s="28">
        <v>4165.9399999999996</v>
      </c>
      <c r="N3056" s="28">
        <v>4243.8599999999997</v>
      </c>
      <c r="O3056" s="28">
        <v>4163.6899999999996</v>
      </c>
      <c r="P3056" s="81">
        <v>4232.57</v>
      </c>
    </row>
    <row r="3057" spans="5:16" x14ac:dyDescent="0.25">
      <c r="E3057" s="78">
        <v>40855</v>
      </c>
      <c r="F3057">
        <v>143304.45000000001</v>
      </c>
      <c r="G3057">
        <v>144047.07999999999</v>
      </c>
      <c r="H3057">
        <v>141172.37</v>
      </c>
      <c r="I3057">
        <v>142969.06</v>
      </c>
      <c r="J3057" s="5"/>
      <c r="L3057" s="80">
        <v>40889</v>
      </c>
      <c r="M3057" s="28">
        <v>4125.29</v>
      </c>
      <c r="N3057" s="28">
        <v>4196.43</v>
      </c>
      <c r="O3057" s="28">
        <v>4118.51</v>
      </c>
      <c r="P3057" s="81">
        <v>4187.3999999999996</v>
      </c>
    </row>
    <row r="3058" spans="5:16" x14ac:dyDescent="0.25">
      <c r="E3058" s="78">
        <v>40854</v>
      </c>
      <c r="F3058">
        <v>140621.38</v>
      </c>
      <c r="G3058">
        <v>143711.70000000001</v>
      </c>
      <c r="H3058">
        <v>140513.57999999999</v>
      </c>
      <c r="I3058">
        <v>142825.32999999999</v>
      </c>
      <c r="J3058" s="5"/>
      <c r="L3058" s="80">
        <v>40886</v>
      </c>
      <c r="M3058" s="28">
        <v>4115.13</v>
      </c>
      <c r="N3058" s="28">
        <v>4134.32</v>
      </c>
      <c r="O3058" s="28">
        <v>4083.51</v>
      </c>
      <c r="P3058" s="81">
        <v>4084.64</v>
      </c>
    </row>
    <row r="3059" spans="5:16" x14ac:dyDescent="0.25">
      <c r="E3059" s="78">
        <v>40851</v>
      </c>
      <c r="F3059">
        <v>140094.35</v>
      </c>
      <c r="G3059">
        <v>142190.5</v>
      </c>
      <c r="H3059">
        <v>138860.62</v>
      </c>
      <c r="I3059">
        <v>142034.78</v>
      </c>
      <c r="J3059" s="5"/>
      <c r="L3059" s="80">
        <v>40885</v>
      </c>
      <c r="M3059" s="28">
        <v>4097.0600000000004</v>
      </c>
      <c r="N3059" s="28">
        <v>4151.26</v>
      </c>
      <c r="O3059" s="28">
        <v>4048.5</v>
      </c>
      <c r="P3059" s="81">
        <v>4141.1000000000004</v>
      </c>
    </row>
    <row r="3060" spans="5:16" x14ac:dyDescent="0.25">
      <c r="E3060" s="78">
        <v>40850</v>
      </c>
      <c r="F3060">
        <v>140621.38</v>
      </c>
      <c r="G3060">
        <v>142274.34</v>
      </c>
      <c r="H3060">
        <v>139423.57999999999</v>
      </c>
      <c r="I3060">
        <v>140441.71</v>
      </c>
      <c r="J3060" s="5"/>
      <c r="L3060" s="80">
        <v>40884</v>
      </c>
      <c r="M3060" s="28">
        <v>4080.12</v>
      </c>
      <c r="N3060" s="28">
        <v>4099.32</v>
      </c>
      <c r="O3060" s="28">
        <v>4062.05</v>
      </c>
      <c r="P3060" s="81">
        <v>4089.15</v>
      </c>
    </row>
    <row r="3061" spans="5:16" x14ac:dyDescent="0.25">
      <c r="E3061" s="78">
        <v>40848</v>
      </c>
      <c r="F3061">
        <v>136069.75</v>
      </c>
      <c r="G3061">
        <v>139363.69</v>
      </c>
      <c r="H3061">
        <v>134584.48000000001</v>
      </c>
      <c r="I3061">
        <v>139363.69</v>
      </c>
      <c r="J3061" s="5"/>
      <c r="L3061" s="80">
        <v>40883</v>
      </c>
      <c r="M3061" s="28">
        <v>4043.98</v>
      </c>
      <c r="N3061" s="28">
        <v>4091.41</v>
      </c>
      <c r="O3061" s="28">
        <v>4040.59</v>
      </c>
      <c r="P3061" s="81">
        <v>4072.21</v>
      </c>
    </row>
    <row r="3062" spans="5:16" x14ac:dyDescent="0.25">
      <c r="E3062" s="78">
        <v>40847</v>
      </c>
      <c r="F3062">
        <v>142777.42000000001</v>
      </c>
      <c r="G3062">
        <v>142897.20000000001</v>
      </c>
      <c r="H3062">
        <v>140381.82</v>
      </c>
      <c r="I3062">
        <v>140621.38</v>
      </c>
      <c r="J3062" s="5"/>
      <c r="L3062" s="80">
        <v>40882</v>
      </c>
      <c r="M3062" s="28">
        <v>4042.85</v>
      </c>
      <c r="N3062" s="28">
        <v>4078.99</v>
      </c>
      <c r="O3062" s="28">
        <v>4037.21</v>
      </c>
      <c r="P3062" s="81">
        <v>4060.92</v>
      </c>
    </row>
    <row r="3063" spans="5:16" x14ac:dyDescent="0.25">
      <c r="E3063" s="78">
        <v>40844</v>
      </c>
      <c r="F3063">
        <v>142657.64000000001</v>
      </c>
      <c r="G3063">
        <v>144574.10999999999</v>
      </c>
      <c r="H3063">
        <v>142178.51999999999</v>
      </c>
      <c r="I3063">
        <v>144574.10999999999</v>
      </c>
      <c r="J3063" s="5"/>
      <c r="L3063" s="80">
        <v>40879</v>
      </c>
      <c r="M3063" s="28">
        <v>4081.25</v>
      </c>
      <c r="N3063" s="28">
        <v>4099.32</v>
      </c>
      <c r="O3063" s="28">
        <v>4042.85</v>
      </c>
      <c r="P3063" s="81">
        <v>4073.34</v>
      </c>
    </row>
    <row r="3064" spans="5:16" x14ac:dyDescent="0.25">
      <c r="E3064" s="78">
        <v>40843</v>
      </c>
      <c r="F3064">
        <v>142070.72</v>
      </c>
      <c r="G3064">
        <v>145149.04999999999</v>
      </c>
      <c r="H3064">
        <v>141819.18</v>
      </c>
      <c r="I3064">
        <v>143615.87</v>
      </c>
      <c r="J3064" s="5"/>
      <c r="L3064" s="80">
        <v>40878</v>
      </c>
      <c r="M3064" s="28">
        <v>4103.83</v>
      </c>
      <c r="N3064" s="28">
        <v>4118.51</v>
      </c>
      <c r="O3064" s="28">
        <v>4054.14</v>
      </c>
      <c r="P3064" s="81">
        <v>4094.8</v>
      </c>
    </row>
    <row r="3065" spans="5:16" x14ac:dyDescent="0.25">
      <c r="E3065" s="78">
        <v>40842</v>
      </c>
      <c r="F3065">
        <v>136848.32000000001</v>
      </c>
      <c r="G3065">
        <v>138920.51</v>
      </c>
      <c r="H3065">
        <v>136021.84</v>
      </c>
      <c r="I3065">
        <v>138106.01</v>
      </c>
      <c r="J3065" s="5"/>
      <c r="L3065" s="80">
        <v>40877</v>
      </c>
      <c r="M3065" s="28">
        <v>4202.63</v>
      </c>
      <c r="N3065" s="28">
        <v>4202.63</v>
      </c>
      <c r="O3065" s="28">
        <v>4113.99</v>
      </c>
      <c r="P3065" s="81">
        <v>4115.13</v>
      </c>
    </row>
    <row r="3066" spans="5:16" x14ac:dyDescent="0.25">
      <c r="E3066" s="78">
        <v>40841</v>
      </c>
      <c r="F3066">
        <v>137890.4</v>
      </c>
      <c r="G3066">
        <v>138106.01</v>
      </c>
      <c r="H3066">
        <v>134812.07</v>
      </c>
      <c r="I3066">
        <v>136309.31</v>
      </c>
      <c r="J3066" s="5"/>
      <c r="L3066" s="80">
        <v>40876</v>
      </c>
      <c r="M3066" s="28">
        <v>4176.49</v>
      </c>
      <c r="N3066" s="28">
        <v>4214</v>
      </c>
      <c r="O3066" s="28">
        <v>4170.8100000000004</v>
      </c>
      <c r="P3066" s="81">
        <v>4195.8100000000004</v>
      </c>
    </row>
    <row r="3067" spans="5:16" x14ac:dyDescent="0.25">
      <c r="E3067" s="78">
        <v>40840</v>
      </c>
      <c r="F3067">
        <v>134201.19</v>
      </c>
      <c r="G3067">
        <v>138824.69</v>
      </c>
      <c r="H3067">
        <v>133793.94</v>
      </c>
      <c r="I3067">
        <v>137519.09</v>
      </c>
      <c r="J3067" s="5"/>
      <c r="L3067" s="80">
        <v>40875</v>
      </c>
      <c r="M3067" s="28">
        <v>4225.3599999999997</v>
      </c>
      <c r="N3067" s="28">
        <v>4253.7700000000004</v>
      </c>
      <c r="O3067" s="28">
        <v>4206.04</v>
      </c>
      <c r="P3067" s="81">
        <v>4218.54</v>
      </c>
    </row>
    <row r="3068" spans="5:16" x14ac:dyDescent="0.25">
      <c r="E3068" s="78">
        <v>40837</v>
      </c>
      <c r="F3068">
        <v>131637.9</v>
      </c>
      <c r="G3068">
        <v>134596.46</v>
      </c>
      <c r="H3068">
        <v>131086.92000000001</v>
      </c>
      <c r="I3068">
        <v>133841.85</v>
      </c>
      <c r="J3068" s="5"/>
      <c r="L3068" s="80">
        <v>40872</v>
      </c>
      <c r="M3068" s="28">
        <v>4346.96</v>
      </c>
      <c r="N3068" s="28">
        <v>4362.87</v>
      </c>
      <c r="O3068" s="28">
        <v>4265.1400000000003</v>
      </c>
      <c r="P3068" s="81">
        <v>4303.78</v>
      </c>
    </row>
    <row r="3069" spans="5:16" x14ac:dyDescent="0.25">
      <c r="E3069" s="78">
        <v>40836</v>
      </c>
      <c r="F3069">
        <v>133326.79999999999</v>
      </c>
      <c r="G3069">
        <v>133458.54999999999</v>
      </c>
      <c r="H3069">
        <v>129697.47</v>
      </c>
      <c r="I3069">
        <v>130476.04</v>
      </c>
      <c r="J3069" s="5"/>
      <c r="L3069" s="80">
        <v>40871</v>
      </c>
      <c r="M3069" s="28">
        <v>4234.45</v>
      </c>
      <c r="N3069" s="28">
        <v>4336.74</v>
      </c>
      <c r="O3069" s="28">
        <v>4211.7299999999996</v>
      </c>
      <c r="P3069" s="81">
        <v>4320.83</v>
      </c>
    </row>
    <row r="3070" spans="5:16" x14ac:dyDescent="0.25">
      <c r="E3070" s="78">
        <v>40835</v>
      </c>
      <c r="F3070">
        <v>132955.48000000001</v>
      </c>
      <c r="G3070">
        <v>133961.63</v>
      </c>
      <c r="H3070">
        <v>131901.42000000001</v>
      </c>
      <c r="I3070">
        <v>132979.44</v>
      </c>
      <c r="J3070" s="5"/>
      <c r="L3070" s="80">
        <v>40870</v>
      </c>
      <c r="M3070" s="28">
        <v>4179.8999999999996</v>
      </c>
      <c r="N3070" s="28">
        <v>4270.82</v>
      </c>
      <c r="O3070" s="28">
        <v>4166.2700000000004</v>
      </c>
      <c r="P3070" s="81">
        <v>4252.6400000000003</v>
      </c>
    </row>
    <row r="3071" spans="5:16" x14ac:dyDescent="0.25">
      <c r="E3071" s="78">
        <v>40834</v>
      </c>
      <c r="F3071">
        <v>130296.37</v>
      </c>
      <c r="G3071">
        <v>134093.39000000001</v>
      </c>
      <c r="H3071">
        <v>128739.23</v>
      </c>
      <c r="I3071">
        <v>133662.18</v>
      </c>
      <c r="J3071" s="5"/>
      <c r="L3071" s="80">
        <v>40869</v>
      </c>
      <c r="M3071" s="28">
        <v>4104.8999999999996</v>
      </c>
      <c r="N3071" s="28">
        <v>4166.2700000000004</v>
      </c>
      <c r="O3071" s="28">
        <v>4098.08</v>
      </c>
      <c r="P3071" s="81">
        <v>4143.54</v>
      </c>
    </row>
    <row r="3072" spans="5:16" x14ac:dyDescent="0.25">
      <c r="E3072" s="78">
        <v>40833</v>
      </c>
      <c r="F3072">
        <v>132955.48000000001</v>
      </c>
      <c r="G3072">
        <v>133183.06</v>
      </c>
      <c r="H3072">
        <v>129649.56</v>
      </c>
      <c r="I3072">
        <v>131027.03</v>
      </c>
      <c r="J3072" s="5"/>
      <c r="L3072" s="80">
        <v>40868</v>
      </c>
      <c r="M3072" s="28">
        <v>4102.63</v>
      </c>
      <c r="N3072" s="28">
        <v>4146.95</v>
      </c>
      <c r="O3072" s="28">
        <v>4100.3500000000004</v>
      </c>
      <c r="P3072" s="81">
        <v>4123.08</v>
      </c>
    </row>
    <row r="3073" spans="5:16" x14ac:dyDescent="0.25">
      <c r="E3073" s="78">
        <v>40830</v>
      </c>
      <c r="F3073">
        <v>132727.9</v>
      </c>
      <c r="G3073">
        <v>133973.60999999999</v>
      </c>
      <c r="H3073">
        <v>131877.46</v>
      </c>
      <c r="I3073">
        <v>133434.6</v>
      </c>
      <c r="J3073" s="5"/>
      <c r="L3073" s="80">
        <v>40865</v>
      </c>
      <c r="M3073" s="28">
        <v>4048.07</v>
      </c>
      <c r="N3073" s="28">
        <v>4078.76</v>
      </c>
      <c r="O3073" s="28">
        <v>4028.76</v>
      </c>
      <c r="P3073" s="81">
        <v>4074.21</v>
      </c>
    </row>
    <row r="3074" spans="5:16" x14ac:dyDescent="0.25">
      <c r="E3074" s="78">
        <v>40829</v>
      </c>
      <c r="F3074">
        <v>130643.73</v>
      </c>
      <c r="G3074">
        <v>132476.35999999999</v>
      </c>
      <c r="H3074">
        <v>129122.53</v>
      </c>
      <c r="I3074">
        <v>131649.88</v>
      </c>
      <c r="J3074" s="5"/>
      <c r="L3074" s="80">
        <v>40864</v>
      </c>
      <c r="M3074" s="28">
        <v>4059.44</v>
      </c>
      <c r="N3074" s="28">
        <v>4085.58</v>
      </c>
      <c r="O3074" s="28">
        <v>4027.62</v>
      </c>
      <c r="P3074" s="81">
        <v>4059.44</v>
      </c>
    </row>
    <row r="3075" spans="5:16" x14ac:dyDescent="0.25">
      <c r="E3075" s="78">
        <v>40827</v>
      </c>
      <c r="F3075">
        <v>128877.63</v>
      </c>
      <c r="G3075">
        <v>131511.01</v>
      </c>
      <c r="H3075">
        <v>128270.86</v>
      </c>
      <c r="I3075">
        <v>130212.52</v>
      </c>
      <c r="J3075" s="5"/>
      <c r="L3075" s="80">
        <v>40863</v>
      </c>
      <c r="M3075" s="28">
        <v>4057.17</v>
      </c>
      <c r="N3075" s="28">
        <v>4075.35</v>
      </c>
      <c r="O3075" s="28">
        <v>4029.89</v>
      </c>
      <c r="P3075" s="81">
        <v>4040.12</v>
      </c>
    </row>
    <row r="3076" spans="5:16" x14ac:dyDescent="0.25">
      <c r="E3076" s="78">
        <v>40826</v>
      </c>
      <c r="F3076">
        <v>125139.94</v>
      </c>
      <c r="G3076">
        <v>129945.55</v>
      </c>
      <c r="H3076">
        <v>125139.94</v>
      </c>
      <c r="I3076">
        <v>129799.92</v>
      </c>
      <c r="J3076" s="5"/>
      <c r="L3076" s="80">
        <v>40861</v>
      </c>
      <c r="M3076" s="28">
        <v>3986.71</v>
      </c>
      <c r="N3076" s="28">
        <v>4045.8</v>
      </c>
      <c r="O3076" s="28">
        <v>3984.43</v>
      </c>
      <c r="P3076" s="81">
        <v>4035.57</v>
      </c>
    </row>
    <row r="3077" spans="5:16" x14ac:dyDescent="0.25">
      <c r="E3077" s="78">
        <v>40823</v>
      </c>
      <c r="F3077">
        <v>126365.61</v>
      </c>
      <c r="G3077">
        <v>129120.34</v>
      </c>
      <c r="H3077">
        <v>123125.47</v>
      </c>
      <c r="I3077">
        <v>124618.12</v>
      </c>
      <c r="J3077" s="5"/>
      <c r="L3077" s="80">
        <v>40858</v>
      </c>
      <c r="M3077" s="28">
        <v>4011.71</v>
      </c>
      <c r="N3077" s="28">
        <v>4020.8</v>
      </c>
      <c r="O3077" s="28">
        <v>3978.75</v>
      </c>
      <c r="P3077" s="81">
        <v>3979.89</v>
      </c>
    </row>
    <row r="3078" spans="5:16" x14ac:dyDescent="0.25">
      <c r="E3078" s="78">
        <v>40822</v>
      </c>
      <c r="F3078">
        <v>124630.25</v>
      </c>
      <c r="G3078">
        <v>128210.19</v>
      </c>
      <c r="H3078">
        <v>123732.24</v>
      </c>
      <c r="I3078">
        <v>126571.91</v>
      </c>
      <c r="J3078" s="5"/>
      <c r="L3078" s="80">
        <v>40857</v>
      </c>
      <c r="M3078" s="28">
        <v>4048.07</v>
      </c>
      <c r="N3078" s="28">
        <v>4053.76</v>
      </c>
      <c r="O3078" s="28">
        <v>4008.3</v>
      </c>
      <c r="P3078" s="81">
        <v>4024.21</v>
      </c>
    </row>
    <row r="3079" spans="5:16" x14ac:dyDescent="0.25">
      <c r="E3079" s="78">
        <v>40821</v>
      </c>
      <c r="F3079">
        <v>123780.78</v>
      </c>
      <c r="G3079">
        <v>124508.9</v>
      </c>
      <c r="H3079">
        <v>121851.25</v>
      </c>
      <c r="I3079">
        <v>123343.9</v>
      </c>
      <c r="J3079" s="5"/>
      <c r="L3079" s="80">
        <v>40856</v>
      </c>
      <c r="M3079" s="28">
        <v>4008.3</v>
      </c>
      <c r="N3079" s="28">
        <v>4073.08</v>
      </c>
      <c r="O3079" s="28">
        <v>3993.52</v>
      </c>
      <c r="P3079" s="81">
        <v>4066.26</v>
      </c>
    </row>
    <row r="3080" spans="5:16" x14ac:dyDescent="0.25">
      <c r="E3080" s="78">
        <v>40820</v>
      </c>
      <c r="F3080">
        <v>121742.04</v>
      </c>
      <c r="G3080">
        <v>123538.07</v>
      </c>
      <c r="H3080">
        <v>119897.46</v>
      </c>
      <c r="I3080">
        <v>123525.94</v>
      </c>
      <c r="J3080" s="5"/>
      <c r="L3080" s="80">
        <v>40855</v>
      </c>
      <c r="M3080" s="28">
        <v>3988.98</v>
      </c>
      <c r="N3080" s="28">
        <v>4007.16</v>
      </c>
      <c r="O3080" s="28">
        <v>3961.7</v>
      </c>
      <c r="P3080" s="81">
        <v>3961.7</v>
      </c>
    </row>
    <row r="3081" spans="5:16" x14ac:dyDescent="0.25">
      <c r="E3081" s="78">
        <v>40819</v>
      </c>
      <c r="F3081">
        <v>126984.52</v>
      </c>
      <c r="G3081">
        <v>127130.14</v>
      </c>
      <c r="H3081">
        <v>122809.95</v>
      </c>
      <c r="I3081">
        <v>122834.22</v>
      </c>
      <c r="J3081" s="5"/>
      <c r="L3081" s="80">
        <v>40854</v>
      </c>
      <c r="M3081" s="28">
        <v>4029.89</v>
      </c>
      <c r="N3081" s="28">
        <v>4034.44</v>
      </c>
      <c r="O3081" s="28">
        <v>3988.98</v>
      </c>
      <c r="P3081" s="81">
        <v>3995.8</v>
      </c>
    </row>
    <row r="3082" spans="5:16" x14ac:dyDescent="0.25">
      <c r="E3082" s="78">
        <v>40816</v>
      </c>
      <c r="F3082">
        <v>128610.66</v>
      </c>
      <c r="G3082">
        <v>129096.07</v>
      </c>
      <c r="H3082">
        <v>126001.55</v>
      </c>
      <c r="I3082">
        <v>126814.62</v>
      </c>
      <c r="J3082" s="5"/>
      <c r="L3082" s="80">
        <v>40851</v>
      </c>
      <c r="M3082" s="28">
        <v>3969.66</v>
      </c>
      <c r="N3082" s="28">
        <v>4028.76</v>
      </c>
      <c r="O3082" s="28">
        <v>3949.2</v>
      </c>
      <c r="P3082" s="81">
        <v>4011.71</v>
      </c>
    </row>
    <row r="3083" spans="5:16" x14ac:dyDescent="0.25">
      <c r="E3083" s="78">
        <v>40815</v>
      </c>
      <c r="F3083">
        <v>129836.33</v>
      </c>
      <c r="G3083">
        <v>131935.75</v>
      </c>
      <c r="H3083">
        <v>128392.22</v>
      </c>
      <c r="I3083">
        <v>130333.88</v>
      </c>
      <c r="J3083" s="5"/>
      <c r="L3083" s="80">
        <v>40850</v>
      </c>
      <c r="M3083" s="28">
        <v>3961.7</v>
      </c>
      <c r="N3083" s="28">
        <v>3995.8</v>
      </c>
      <c r="O3083" s="28">
        <v>3923.06</v>
      </c>
      <c r="P3083" s="81">
        <v>3975.34</v>
      </c>
    </row>
    <row r="3084" spans="5:16" x14ac:dyDescent="0.25">
      <c r="E3084" s="78">
        <v>40814</v>
      </c>
      <c r="F3084">
        <v>131765.85</v>
      </c>
      <c r="G3084">
        <v>133489.07</v>
      </c>
      <c r="H3084">
        <v>128877.63</v>
      </c>
      <c r="I3084">
        <v>128974.72</v>
      </c>
      <c r="J3084" s="5"/>
      <c r="L3084" s="80">
        <v>40848</v>
      </c>
      <c r="M3084" s="28">
        <v>3984.43</v>
      </c>
      <c r="N3084" s="28">
        <v>4034.44</v>
      </c>
      <c r="O3084" s="28">
        <v>3954.89</v>
      </c>
      <c r="P3084" s="81">
        <v>3995.8</v>
      </c>
    </row>
    <row r="3085" spans="5:16" x14ac:dyDescent="0.25">
      <c r="E3085" s="78">
        <v>40813</v>
      </c>
      <c r="F3085">
        <v>132518.24</v>
      </c>
      <c r="G3085">
        <v>133950.22</v>
      </c>
      <c r="H3085">
        <v>131001.32</v>
      </c>
      <c r="I3085">
        <v>131280.44</v>
      </c>
      <c r="J3085" s="5"/>
      <c r="L3085" s="80">
        <v>40847</v>
      </c>
      <c r="M3085" s="28">
        <v>3923.94</v>
      </c>
      <c r="N3085" s="28">
        <v>3939.09</v>
      </c>
      <c r="O3085" s="28">
        <v>3902.97</v>
      </c>
      <c r="P3085" s="81">
        <v>3934.43</v>
      </c>
    </row>
    <row r="3086" spans="5:16" x14ac:dyDescent="0.25">
      <c r="E3086" s="78">
        <v>40812</v>
      </c>
      <c r="F3086">
        <v>131426.06</v>
      </c>
      <c r="G3086">
        <v>132020.69</v>
      </c>
      <c r="H3086">
        <v>127348.58</v>
      </c>
      <c r="I3086">
        <v>130528.04</v>
      </c>
      <c r="J3086" s="5"/>
      <c r="L3086" s="80">
        <v>40844</v>
      </c>
      <c r="M3086" s="28">
        <v>3989.19</v>
      </c>
      <c r="N3086" s="28">
        <v>3998.51</v>
      </c>
      <c r="O3086" s="28">
        <v>3897.15</v>
      </c>
      <c r="P3086" s="81">
        <v>3899.48</v>
      </c>
    </row>
    <row r="3087" spans="5:16" x14ac:dyDescent="0.25">
      <c r="E3087" s="78">
        <v>40809</v>
      </c>
      <c r="F3087">
        <v>127421.39</v>
      </c>
      <c r="G3087">
        <v>131244.03</v>
      </c>
      <c r="H3087">
        <v>126535.51</v>
      </c>
      <c r="I3087">
        <v>129836.33</v>
      </c>
      <c r="J3087" s="5"/>
      <c r="L3087" s="80">
        <v>40843</v>
      </c>
      <c r="M3087" s="28">
        <v>4040.45</v>
      </c>
      <c r="N3087" s="28">
        <v>4059.09</v>
      </c>
      <c r="O3087" s="28">
        <v>3967.05</v>
      </c>
      <c r="P3087" s="81">
        <v>3986.86</v>
      </c>
    </row>
    <row r="3088" spans="5:16" x14ac:dyDescent="0.25">
      <c r="E3088" s="78">
        <v>40808</v>
      </c>
      <c r="F3088">
        <v>133137.15</v>
      </c>
      <c r="G3088">
        <v>133367.72</v>
      </c>
      <c r="H3088">
        <v>128210.19</v>
      </c>
      <c r="I3088">
        <v>129775.65</v>
      </c>
      <c r="J3088" s="5"/>
      <c r="L3088" s="80">
        <v>40842</v>
      </c>
      <c r="M3088" s="28">
        <v>4118.51</v>
      </c>
      <c r="N3088" s="28">
        <v>4133.66</v>
      </c>
      <c r="O3088" s="28">
        <v>4073.07</v>
      </c>
      <c r="P3088" s="81">
        <v>4102.2</v>
      </c>
    </row>
    <row r="3089" spans="5:16" x14ac:dyDescent="0.25">
      <c r="E3089" s="78">
        <v>40807</v>
      </c>
      <c r="F3089">
        <v>136571.46</v>
      </c>
      <c r="G3089">
        <v>140600.4</v>
      </c>
      <c r="H3089">
        <v>135794.79</v>
      </c>
      <c r="I3089">
        <v>136353.01999999999</v>
      </c>
      <c r="J3089" s="5"/>
      <c r="L3089" s="80">
        <v>40841</v>
      </c>
      <c r="M3089" s="28">
        <v>4073.07</v>
      </c>
      <c r="N3089" s="28">
        <v>4127.83</v>
      </c>
      <c r="O3089" s="28">
        <v>4053.27</v>
      </c>
      <c r="P3089" s="81">
        <v>4122</v>
      </c>
    </row>
    <row r="3090" spans="5:16" x14ac:dyDescent="0.25">
      <c r="E3090" s="78">
        <v>40806</v>
      </c>
      <c r="F3090">
        <v>139799.47</v>
      </c>
      <c r="G3090">
        <v>140479.04999999999</v>
      </c>
      <c r="H3090">
        <v>136777.76</v>
      </c>
      <c r="I3090">
        <v>137020.47</v>
      </c>
      <c r="J3090" s="5"/>
      <c r="L3090" s="80">
        <v>40840</v>
      </c>
      <c r="M3090" s="28">
        <v>4154.63</v>
      </c>
      <c r="N3090" s="28">
        <v>4168.6099999999997</v>
      </c>
      <c r="O3090" s="28">
        <v>4081.23</v>
      </c>
      <c r="P3090" s="81">
        <v>4088.22</v>
      </c>
    </row>
    <row r="3091" spans="5:16" x14ac:dyDescent="0.25">
      <c r="E3091" s="78">
        <v>40805</v>
      </c>
      <c r="F3091">
        <v>137615.1</v>
      </c>
      <c r="G3091">
        <v>139629.57</v>
      </c>
      <c r="H3091">
        <v>136268.07</v>
      </c>
      <c r="I3091">
        <v>139326.19</v>
      </c>
      <c r="J3091" s="5"/>
      <c r="L3091" s="80">
        <v>40837</v>
      </c>
      <c r="M3091" s="28">
        <v>4160.45</v>
      </c>
      <c r="N3091" s="28">
        <v>4186.08</v>
      </c>
      <c r="O3091" s="28">
        <v>4127.83</v>
      </c>
      <c r="P3091" s="81">
        <v>4146.47</v>
      </c>
    </row>
    <row r="3092" spans="5:16" x14ac:dyDescent="0.25">
      <c r="E3092" s="78">
        <v>40802</v>
      </c>
      <c r="F3092">
        <v>137020.47</v>
      </c>
      <c r="G3092">
        <v>139908.69</v>
      </c>
      <c r="H3092">
        <v>136559.32</v>
      </c>
      <c r="I3092">
        <v>139775.20000000001</v>
      </c>
      <c r="J3092" s="5"/>
      <c r="L3092" s="80">
        <v>40836</v>
      </c>
      <c r="M3092" s="28">
        <v>4126.66</v>
      </c>
      <c r="N3092" s="28">
        <v>4226.8599999999997</v>
      </c>
      <c r="O3092" s="28">
        <v>4123.17</v>
      </c>
      <c r="P3092" s="81">
        <v>4163.95</v>
      </c>
    </row>
    <row r="3093" spans="5:16" x14ac:dyDescent="0.25">
      <c r="E3093" s="78">
        <v>40801</v>
      </c>
      <c r="F3093">
        <v>138003.43</v>
      </c>
      <c r="G3093">
        <v>139447.54</v>
      </c>
      <c r="H3093">
        <v>136971.93</v>
      </c>
      <c r="I3093">
        <v>137736.45000000001</v>
      </c>
      <c r="J3093" s="5"/>
      <c r="L3093" s="80">
        <v>40835</v>
      </c>
      <c r="M3093" s="28">
        <v>4077.73</v>
      </c>
      <c r="N3093" s="28">
        <v>4158.12</v>
      </c>
      <c r="O3093" s="28">
        <v>4070.74</v>
      </c>
      <c r="P3093" s="81">
        <v>4146.47</v>
      </c>
    </row>
    <row r="3094" spans="5:16" x14ac:dyDescent="0.25">
      <c r="E3094" s="78">
        <v>40800</v>
      </c>
      <c r="F3094">
        <v>136886.98000000001</v>
      </c>
      <c r="G3094">
        <v>138743.69</v>
      </c>
      <c r="H3094">
        <v>134314.28</v>
      </c>
      <c r="I3094">
        <v>137178.23000000001</v>
      </c>
      <c r="J3094" s="5"/>
      <c r="L3094" s="80">
        <v>40834</v>
      </c>
      <c r="M3094" s="28">
        <v>4149.97</v>
      </c>
      <c r="N3094" s="28">
        <v>4177.93</v>
      </c>
      <c r="O3094" s="28">
        <v>4087.05</v>
      </c>
      <c r="P3094" s="81">
        <v>4099.87</v>
      </c>
    </row>
    <row r="3095" spans="5:16" x14ac:dyDescent="0.25">
      <c r="E3095" s="78">
        <v>40799</v>
      </c>
      <c r="F3095">
        <v>136207.4</v>
      </c>
      <c r="G3095">
        <v>137566.56</v>
      </c>
      <c r="H3095">
        <v>134739.01999999999</v>
      </c>
      <c r="I3095">
        <v>135357.92000000001</v>
      </c>
      <c r="J3095" s="5"/>
      <c r="L3095" s="80">
        <v>40833</v>
      </c>
      <c r="M3095" s="28">
        <v>4070.74</v>
      </c>
      <c r="N3095" s="28">
        <v>4153.46</v>
      </c>
      <c r="O3095" s="28">
        <v>4068.41</v>
      </c>
      <c r="P3095" s="81">
        <v>4149.97</v>
      </c>
    </row>
    <row r="3096" spans="5:16" x14ac:dyDescent="0.25">
      <c r="E3096" s="78">
        <v>40798</v>
      </c>
      <c r="F3096">
        <v>134107.98000000001</v>
      </c>
      <c r="G3096">
        <v>137117.54999999999</v>
      </c>
      <c r="H3096">
        <v>132154.18</v>
      </c>
      <c r="I3096">
        <v>136765.62</v>
      </c>
      <c r="J3096" s="5"/>
      <c r="L3096" s="80">
        <v>40830</v>
      </c>
      <c r="M3096" s="28">
        <v>4077.73</v>
      </c>
      <c r="N3096" s="28">
        <v>4081.23</v>
      </c>
      <c r="O3096" s="28">
        <v>4041.61</v>
      </c>
      <c r="P3096" s="81">
        <v>4054.43</v>
      </c>
    </row>
    <row r="3097" spans="5:16" x14ac:dyDescent="0.25">
      <c r="E3097" s="78">
        <v>40795</v>
      </c>
      <c r="F3097">
        <v>140297.01999999999</v>
      </c>
      <c r="G3097">
        <v>140357.69</v>
      </c>
      <c r="H3097">
        <v>135624.9</v>
      </c>
      <c r="I3097">
        <v>136886.98000000001</v>
      </c>
      <c r="J3097" s="5"/>
      <c r="L3097" s="80">
        <v>40829</v>
      </c>
      <c r="M3097" s="28">
        <v>4110.3500000000004</v>
      </c>
      <c r="N3097" s="28">
        <v>4138.32</v>
      </c>
      <c r="O3097" s="28">
        <v>4073.07</v>
      </c>
      <c r="P3097" s="81">
        <v>4101.03</v>
      </c>
    </row>
    <row r="3098" spans="5:16" x14ac:dyDescent="0.25">
      <c r="E3098" s="78">
        <v>40794</v>
      </c>
      <c r="F3098">
        <v>140770.29999999999</v>
      </c>
      <c r="G3098">
        <v>142542.06</v>
      </c>
      <c r="H3098">
        <v>139605.29999999999</v>
      </c>
      <c r="I3098">
        <v>140988.73000000001</v>
      </c>
      <c r="J3098" s="5"/>
      <c r="L3098" s="80">
        <v>40827</v>
      </c>
      <c r="M3098" s="28">
        <v>4147.6400000000003</v>
      </c>
      <c r="N3098" s="28">
        <v>4177.93</v>
      </c>
      <c r="O3098" s="28">
        <v>4103.3599999999997</v>
      </c>
      <c r="P3098" s="81">
        <v>4159.29</v>
      </c>
    </row>
    <row r="3099" spans="5:16" x14ac:dyDescent="0.25">
      <c r="E3099" s="78">
        <v>40792</v>
      </c>
      <c r="F3099">
        <v>134217.20000000001</v>
      </c>
      <c r="G3099">
        <v>138998.53</v>
      </c>
      <c r="H3099">
        <v>131304.71</v>
      </c>
      <c r="I3099">
        <v>138573.79</v>
      </c>
      <c r="J3099" s="5"/>
      <c r="L3099" s="80">
        <v>40826</v>
      </c>
      <c r="M3099" s="28">
        <v>4090.55</v>
      </c>
      <c r="N3099" s="28">
        <v>4149.97</v>
      </c>
      <c r="O3099" s="28">
        <v>4070.74</v>
      </c>
      <c r="P3099" s="81">
        <v>4130.16</v>
      </c>
    </row>
    <row r="3100" spans="5:16" x14ac:dyDescent="0.25">
      <c r="E3100" s="78">
        <v>40791</v>
      </c>
      <c r="F3100">
        <v>135309.38</v>
      </c>
      <c r="G3100">
        <v>136086.04</v>
      </c>
      <c r="H3100">
        <v>133913.81</v>
      </c>
      <c r="I3100">
        <v>134459.9</v>
      </c>
      <c r="J3100" s="5"/>
      <c r="L3100" s="80">
        <v>40823</v>
      </c>
      <c r="M3100" s="28">
        <v>4186.08</v>
      </c>
      <c r="N3100" s="28">
        <v>4186.08</v>
      </c>
      <c r="O3100" s="28">
        <v>4106.8599999999997</v>
      </c>
      <c r="P3100" s="81">
        <v>4152.3</v>
      </c>
    </row>
    <row r="3101" spans="5:16" x14ac:dyDescent="0.25">
      <c r="E3101" s="78">
        <v>40788</v>
      </c>
      <c r="F3101">
        <v>141947.43</v>
      </c>
      <c r="G3101">
        <v>141959.56</v>
      </c>
      <c r="H3101">
        <v>137578.69</v>
      </c>
      <c r="I3101">
        <v>138197.6</v>
      </c>
      <c r="J3101" s="5"/>
      <c r="L3101" s="80">
        <v>40822</v>
      </c>
      <c r="M3101" s="28">
        <v>4295.6000000000004</v>
      </c>
      <c r="N3101" s="28">
        <v>4310.75</v>
      </c>
      <c r="O3101" s="28">
        <v>4169.7700000000004</v>
      </c>
      <c r="P3101" s="81">
        <v>4175.6000000000004</v>
      </c>
    </row>
    <row r="3102" spans="5:16" x14ac:dyDescent="0.25">
      <c r="E3102" s="78">
        <v>40787</v>
      </c>
      <c r="F3102">
        <v>140042.17000000001</v>
      </c>
      <c r="G3102">
        <v>143634.23999999999</v>
      </c>
      <c r="H3102">
        <v>138343.22</v>
      </c>
      <c r="I3102">
        <v>142469.25</v>
      </c>
      <c r="J3102" s="5"/>
      <c r="L3102" s="80">
        <v>40821</v>
      </c>
      <c r="M3102" s="28">
        <v>4355.0200000000004</v>
      </c>
      <c r="N3102" s="28">
        <v>4367.83</v>
      </c>
      <c r="O3102" s="28">
        <v>4280.45</v>
      </c>
      <c r="P3102" s="81">
        <v>4299.09</v>
      </c>
    </row>
    <row r="3103" spans="5:16" x14ac:dyDescent="0.25">
      <c r="E3103" s="78">
        <v>40786</v>
      </c>
      <c r="F3103">
        <v>135904.01</v>
      </c>
      <c r="G3103">
        <v>138561.66</v>
      </c>
      <c r="H3103">
        <v>135891.88</v>
      </c>
      <c r="I3103">
        <v>138488.85</v>
      </c>
      <c r="J3103" s="5"/>
      <c r="L3103" s="80">
        <v>40820</v>
      </c>
      <c r="M3103" s="28">
        <v>4436.57</v>
      </c>
      <c r="N3103" s="28">
        <v>4462.2</v>
      </c>
      <c r="O3103" s="28">
        <v>4358.51</v>
      </c>
      <c r="P3103" s="81">
        <v>4358.51</v>
      </c>
    </row>
    <row r="3104" spans="5:16" x14ac:dyDescent="0.25">
      <c r="E3104" s="78">
        <v>40785</v>
      </c>
      <c r="F3104">
        <v>133853.14000000001</v>
      </c>
      <c r="G3104">
        <v>136886.98000000001</v>
      </c>
      <c r="H3104">
        <v>133040.07</v>
      </c>
      <c r="I3104">
        <v>135552.09</v>
      </c>
      <c r="J3104" s="5"/>
      <c r="L3104" s="80">
        <v>40819</v>
      </c>
      <c r="M3104" s="28">
        <v>4413.2700000000004</v>
      </c>
      <c r="N3104" s="28">
        <v>4504.1499999999996</v>
      </c>
      <c r="O3104" s="28">
        <v>4392.3</v>
      </c>
      <c r="P3104" s="81">
        <v>4441.2299999999996</v>
      </c>
    </row>
    <row r="3105" spans="5:16" x14ac:dyDescent="0.25">
      <c r="E3105" s="78">
        <v>40784</v>
      </c>
      <c r="F3105">
        <v>131838.66</v>
      </c>
      <c r="G3105">
        <v>135115.21</v>
      </c>
      <c r="H3105">
        <v>131595.96</v>
      </c>
      <c r="I3105">
        <v>134678.34</v>
      </c>
      <c r="J3105" s="5"/>
      <c r="L3105" s="80">
        <v>40816</v>
      </c>
      <c r="M3105" s="28">
        <v>4412.1499999999996</v>
      </c>
      <c r="N3105" s="28">
        <v>4434.75</v>
      </c>
      <c r="O3105" s="28">
        <v>4400.26</v>
      </c>
      <c r="P3105" s="81">
        <v>4409.78</v>
      </c>
    </row>
    <row r="3106" spans="5:16" x14ac:dyDescent="0.25">
      <c r="E3106" s="78">
        <v>40781</v>
      </c>
      <c r="F3106">
        <v>130309.61</v>
      </c>
      <c r="G3106">
        <v>131632.35999999999</v>
      </c>
      <c r="H3106">
        <v>127300.04</v>
      </c>
      <c r="I3106">
        <v>130989.19</v>
      </c>
      <c r="J3106" s="5"/>
      <c r="L3106" s="80">
        <v>40815</v>
      </c>
      <c r="M3106" s="28">
        <v>4341.99</v>
      </c>
      <c r="N3106" s="28">
        <v>4418.1000000000004</v>
      </c>
      <c r="O3106" s="28">
        <v>4340.8</v>
      </c>
      <c r="P3106" s="81">
        <v>4377.67</v>
      </c>
    </row>
    <row r="3107" spans="5:16" x14ac:dyDescent="0.25">
      <c r="E3107" s="78">
        <v>40780</v>
      </c>
      <c r="F3107">
        <v>131911.48000000001</v>
      </c>
      <c r="G3107">
        <v>133064.34</v>
      </c>
      <c r="H3107">
        <v>129144.61</v>
      </c>
      <c r="I3107">
        <v>129969.82</v>
      </c>
      <c r="J3107" s="5"/>
      <c r="L3107" s="80">
        <v>40814</v>
      </c>
      <c r="M3107" s="28">
        <v>4286.09</v>
      </c>
      <c r="N3107" s="28">
        <v>4390.75</v>
      </c>
      <c r="O3107" s="28">
        <v>4284.8999999999996</v>
      </c>
      <c r="P3107" s="81">
        <v>4376.4799999999996</v>
      </c>
    </row>
    <row r="3108" spans="5:16" x14ac:dyDescent="0.25">
      <c r="E3108" s="78">
        <v>40779</v>
      </c>
      <c r="F3108">
        <v>131062</v>
      </c>
      <c r="G3108">
        <v>133440.53</v>
      </c>
      <c r="H3108">
        <v>129969.82</v>
      </c>
      <c r="I3108">
        <v>131486.74</v>
      </c>
      <c r="J3108" s="5"/>
      <c r="L3108" s="80">
        <v>40813</v>
      </c>
      <c r="M3108" s="28">
        <v>4288.47</v>
      </c>
      <c r="N3108" s="28">
        <v>4321.7700000000004</v>
      </c>
      <c r="O3108" s="28">
        <v>4269.4399999999996</v>
      </c>
      <c r="P3108" s="81">
        <v>4297.99</v>
      </c>
    </row>
    <row r="3109" spans="5:16" x14ac:dyDescent="0.25">
      <c r="E3109" s="78">
        <v>40778</v>
      </c>
      <c r="F3109">
        <v>129581.48</v>
      </c>
      <c r="G3109">
        <v>132724.54999999999</v>
      </c>
      <c r="H3109">
        <v>127154.41</v>
      </c>
      <c r="I3109">
        <v>132493.97</v>
      </c>
      <c r="J3109" s="5"/>
      <c r="L3109" s="80">
        <v>40812</v>
      </c>
      <c r="M3109" s="28">
        <v>4317.01</v>
      </c>
      <c r="N3109" s="28">
        <v>4444.26</v>
      </c>
      <c r="O3109" s="28">
        <v>4314.63</v>
      </c>
      <c r="P3109" s="81">
        <v>4341.99</v>
      </c>
    </row>
    <row r="3110" spans="5:16" x14ac:dyDescent="0.25">
      <c r="E3110" s="78">
        <v>40777</v>
      </c>
      <c r="F3110">
        <v>130625.13</v>
      </c>
      <c r="G3110">
        <v>131474.6</v>
      </c>
      <c r="H3110">
        <v>128452.9</v>
      </c>
      <c r="I3110">
        <v>128537.84</v>
      </c>
      <c r="J3110" s="5"/>
      <c r="L3110" s="80">
        <v>40809</v>
      </c>
      <c r="M3110" s="28">
        <v>4577.46</v>
      </c>
      <c r="N3110" s="28">
        <v>4590.54</v>
      </c>
      <c r="O3110" s="28">
        <v>4345.5600000000004</v>
      </c>
      <c r="P3110" s="81">
        <v>4355.07</v>
      </c>
    </row>
    <row r="3111" spans="5:16" x14ac:dyDescent="0.25">
      <c r="E3111" s="78">
        <v>40774</v>
      </c>
      <c r="F3111">
        <v>130091.17</v>
      </c>
      <c r="G3111">
        <v>131911.48000000001</v>
      </c>
      <c r="H3111">
        <v>128562.11</v>
      </c>
      <c r="I3111">
        <v>128647.06</v>
      </c>
      <c r="J3111" s="5"/>
      <c r="L3111" s="80">
        <v>40808</v>
      </c>
      <c r="M3111" s="28">
        <v>4590.54</v>
      </c>
      <c r="N3111" s="28">
        <v>4664.28</v>
      </c>
      <c r="O3111" s="28">
        <v>4388.37</v>
      </c>
      <c r="P3111" s="81">
        <v>4541.78</v>
      </c>
    </row>
    <row r="3112" spans="5:16" x14ac:dyDescent="0.25">
      <c r="E3112" s="78">
        <v>40773</v>
      </c>
      <c r="F3112">
        <v>132773.09</v>
      </c>
      <c r="G3112">
        <v>133003.66</v>
      </c>
      <c r="H3112">
        <v>128343.67999999999</v>
      </c>
      <c r="I3112">
        <v>130819.29</v>
      </c>
      <c r="J3112" s="5"/>
      <c r="L3112" s="80">
        <v>40807</v>
      </c>
      <c r="M3112" s="28">
        <v>4286.09</v>
      </c>
      <c r="N3112" s="28">
        <v>4523.9399999999996</v>
      </c>
      <c r="O3112" s="28">
        <v>4286.09</v>
      </c>
      <c r="P3112" s="81">
        <v>4469.24</v>
      </c>
    </row>
    <row r="3113" spans="5:16" x14ac:dyDescent="0.25">
      <c r="E3113" s="78">
        <v>40772</v>
      </c>
      <c r="F3113">
        <v>134290.01</v>
      </c>
      <c r="G3113">
        <v>135430.73000000001</v>
      </c>
      <c r="H3113">
        <v>132324.07999999999</v>
      </c>
      <c r="I3113">
        <v>135309.38</v>
      </c>
      <c r="J3113" s="5"/>
      <c r="L3113" s="80">
        <v>40806</v>
      </c>
      <c r="M3113" s="28">
        <v>4231.3900000000003</v>
      </c>
      <c r="N3113" s="28">
        <v>4303.93</v>
      </c>
      <c r="O3113" s="28">
        <v>4215.93</v>
      </c>
      <c r="P3113" s="81">
        <v>4262.3100000000004</v>
      </c>
    </row>
    <row r="3114" spans="5:16" x14ac:dyDescent="0.25">
      <c r="E3114" s="78">
        <v>40771</v>
      </c>
      <c r="F3114">
        <v>132500.47</v>
      </c>
      <c r="G3114">
        <v>134014.54999999999</v>
      </c>
      <c r="H3114">
        <v>131798.82999999999</v>
      </c>
      <c r="I3114">
        <v>133756.04999999999</v>
      </c>
      <c r="J3114" s="5"/>
      <c r="L3114" s="80">
        <v>40805</v>
      </c>
      <c r="M3114" s="28">
        <v>4174.3</v>
      </c>
      <c r="N3114" s="28">
        <v>4297.99</v>
      </c>
      <c r="O3114" s="28">
        <v>4164.79</v>
      </c>
      <c r="P3114" s="81">
        <v>4297.99</v>
      </c>
    </row>
    <row r="3115" spans="5:16" x14ac:dyDescent="0.25">
      <c r="E3115" s="78">
        <v>40770</v>
      </c>
      <c r="F3115">
        <v>132168.10999999999</v>
      </c>
      <c r="G3115">
        <v>135356.29999999999</v>
      </c>
      <c r="H3115">
        <v>131909.60999999999</v>
      </c>
      <c r="I3115">
        <v>134506.94</v>
      </c>
      <c r="J3115" s="5"/>
      <c r="L3115" s="80">
        <v>40802</v>
      </c>
      <c r="M3115" s="28">
        <v>4095.81</v>
      </c>
      <c r="N3115" s="28">
        <v>4151.71</v>
      </c>
      <c r="O3115" s="28">
        <v>4077.97</v>
      </c>
      <c r="P3115" s="81">
        <v>4138.62</v>
      </c>
    </row>
    <row r="3116" spans="5:16" x14ac:dyDescent="0.25">
      <c r="E3116" s="78">
        <v>40767</v>
      </c>
      <c r="F3116">
        <v>132266.59</v>
      </c>
      <c r="G3116">
        <v>132549.71</v>
      </c>
      <c r="H3116">
        <v>129460</v>
      </c>
      <c r="I3116">
        <v>132402</v>
      </c>
      <c r="J3116" s="5"/>
      <c r="L3116" s="80">
        <v>40801</v>
      </c>
      <c r="M3116" s="28">
        <v>4079.16</v>
      </c>
      <c r="N3116" s="28">
        <v>4110.08</v>
      </c>
      <c r="O3116" s="28">
        <v>4057.75</v>
      </c>
      <c r="P3116" s="81">
        <v>4076.78</v>
      </c>
    </row>
    <row r="3117" spans="5:16" x14ac:dyDescent="0.25">
      <c r="E3117" s="78">
        <v>40766</v>
      </c>
      <c r="F3117">
        <v>124942.38</v>
      </c>
      <c r="G3117">
        <v>132402</v>
      </c>
      <c r="H3117">
        <v>124942.38</v>
      </c>
      <c r="I3117">
        <v>131269.51</v>
      </c>
      <c r="J3117" s="5"/>
      <c r="L3117" s="80">
        <v>40800</v>
      </c>
      <c r="M3117" s="28">
        <v>4083.92</v>
      </c>
      <c r="N3117" s="28">
        <v>4157.6499999999996</v>
      </c>
      <c r="O3117" s="28">
        <v>4083.92</v>
      </c>
      <c r="P3117" s="81">
        <v>4098.1899999999996</v>
      </c>
    </row>
    <row r="3118" spans="5:16" x14ac:dyDescent="0.25">
      <c r="E3118" s="78">
        <v>40765</v>
      </c>
      <c r="F3118">
        <v>124819.29</v>
      </c>
      <c r="G3118">
        <v>128635.26</v>
      </c>
      <c r="H3118">
        <v>122603.56</v>
      </c>
      <c r="I3118">
        <v>126788.82</v>
      </c>
      <c r="J3118" s="5"/>
      <c r="L3118" s="80">
        <v>40799</v>
      </c>
      <c r="M3118" s="28">
        <v>4083.92</v>
      </c>
      <c r="N3118" s="28">
        <v>4117.22</v>
      </c>
      <c r="O3118" s="28">
        <v>4069.65</v>
      </c>
      <c r="P3118" s="81">
        <v>4089.86</v>
      </c>
    </row>
    <row r="3119" spans="5:16" x14ac:dyDescent="0.25">
      <c r="E3119" s="78">
        <v>40764</v>
      </c>
      <c r="F3119">
        <v>121397.22</v>
      </c>
      <c r="G3119">
        <v>126284.13</v>
      </c>
      <c r="H3119">
        <v>119772.35</v>
      </c>
      <c r="I3119">
        <v>126099.48</v>
      </c>
      <c r="J3119" s="5"/>
      <c r="L3119" s="80">
        <v>40798</v>
      </c>
      <c r="M3119" s="28">
        <v>4032.78</v>
      </c>
      <c r="N3119" s="28">
        <v>4133.87</v>
      </c>
      <c r="O3119" s="28">
        <v>4017.32</v>
      </c>
      <c r="P3119" s="81">
        <v>4076.78</v>
      </c>
    </row>
    <row r="3120" spans="5:16" x14ac:dyDescent="0.25">
      <c r="E3120" s="78">
        <v>40763</v>
      </c>
      <c r="F3120">
        <v>127084.25</v>
      </c>
      <c r="G3120">
        <v>127662.8</v>
      </c>
      <c r="H3120">
        <v>117532.01</v>
      </c>
      <c r="I3120">
        <v>119624.64</v>
      </c>
      <c r="J3120" s="5"/>
      <c r="L3120" s="80">
        <v>40795</v>
      </c>
      <c r="M3120" s="28">
        <v>3995.91</v>
      </c>
      <c r="N3120" s="28">
        <v>4031.59</v>
      </c>
      <c r="O3120" s="28">
        <v>3987.59</v>
      </c>
      <c r="P3120" s="81">
        <v>4009</v>
      </c>
    </row>
    <row r="3121" spans="5:16" x14ac:dyDescent="0.25">
      <c r="E3121" s="78">
        <v>40760</v>
      </c>
      <c r="F3121">
        <v>130740.2</v>
      </c>
      <c r="G3121">
        <v>133042.1</v>
      </c>
      <c r="H3121">
        <v>125927.15</v>
      </c>
      <c r="I3121">
        <v>130690.96</v>
      </c>
      <c r="J3121" s="5"/>
      <c r="L3121" s="80">
        <v>40794</v>
      </c>
      <c r="M3121" s="28">
        <v>3953.1</v>
      </c>
      <c r="N3121" s="28">
        <v>3980.45</v>
      </c>
      <c r="O3121" s="28">
        <v>3949.53</v>
      </c>
      <c r="P3121" s="81">
        <v>3973.32</v>
      </c>
    </row>
    <row r="3122" spans="5:16" x14ac:dyDescent="0.25">
      <c r="E3122" s="78">
        <v>40759</v>
      </c>
      <c r="F3122">
        <v>137030.39999999999</v>
      </c>
      <c r="G3122">
        <v>137116.57</v>
      </c>
      <c r="H3122">
        <v>129127.64</v>
      </c>
      <c r="I3122">
        <v>129730.81</v>
      </c>
      <c r="J3122" s="5"/>
      <c r="L3122" s="80">
        <v>40792</v>
      </c>
      <c r="M3122" s="28">
        <v>3943.59</v>
      </c>
      <c r="N3122" s="28">
        <v>3991.16</v>
      </c>
      <c r="O3122" s="28">
        <v>3935.26</v>
      </c>
      <c r="P3122" s="81">
        <v>3962.61</v>
      </c>
    </row>
    <row r="3123" spans="5:16" x14ac:dyDescent="0.25">
      <c r="E3123" s="78">
        <v>40758</v>
      </c>
      <c r="F3123">
        <v>141806.53</v>
      </c>
      <c r="G3123">
        <v>141905</v>
      </c>
      <c r="H3123">
        <v>136316.45000000001</v>
      </c>
      <c r="I3123">
        <v>137904.39000000001</v>
      </c>
      <c r="J3123" s="5"/>
      <c r="L3123" s="80">
        <v>40791</v>
      </c>
      <c r="M3123" s="28">
        <v>3972.13</v>
      </c>
      <c r="N3123" s="28">
        <v>3975.7</v>
      </c>
      <c r="O3123" s="28">
        <v>3935.26</v>
      </c>
      <c r="P3123" s="81">
        <v>3935.26</v>
      </c>
    </row>
    <row r="3124" spans="5:16" x14ac:dyDescent="0.25">
      <c r="E3124" s="78">
        <v>40757</v>
      </c>
      <c r="F3124">
        <v>144797.76000000001</v>
      </c>
      <c r="G3124">
        <v>145093.19</v>
      </c>
      <c r="H3124">
        <v>140932.54999999999</v>
      </c>
      <c r="I3124">
        <v>140994.09</v>
      </c>
      <c r="J3124" s="5"/>
      <c r="L3124" s="80">
        <v>40788</v>
      </c>
      <c r="M3124" s="28">
        <v>3882.93</v>
      </c>
      <c r="N3124" s="28">
        <v>3942.4</v>
      </c>
      <c r="O3124" s="28">
        <v>3882.93</v>
      </c>
      <c r="P3124" s="81">
        <v>3923.37</v>
      </c>
    </row>
    <row r="3125" spans="5:16" x14ac:dyDescent="0.25">
      <c r="E3125" s="78">
        <v>40756</v>
      </c>
      <c r="F3125">
        <v>147001.18</v>
      </c>
      <c r="G3125">
        <v>147222.75</v>
      </c>
      <c r="H3125">
        <v>143640.66</v>
      </c>
      <c r="I3125">
        <v>145007.01999999999</v>
      </c>
      <c r="J3125" s="5"/>
      <c r="L3125" s="80">
        <v>40787</v>
      </c>
      <c r="M3125" s="28">
        <v>3834.17</v>
      </c>
      <c r="N3125" s="28">
        <v>3879.37</v>
      </c>
      <c r="O3125" s="28">
        <v>3822.28</v>
      </c>
      <c r="P3125" s="81">
        <v>3876.99</v>
      </c>
    </row>
    <row r="3126" spans="5:16" x14ac:dyDescent="0.25">
      <c r="E3126" s="78">
        <v>40753</v>
      </c>
      <c r="F3126">
        <v>144760.82999999999</v>
      </c>
      <c r="G3126">
        <v>145917.93</v>
      </c>
      <c r="H3126">
        <v>143394.46</v>
      </c>
      <c r="I3126">
        <v>145573.26</v>
      </c>
      <c r="J3126" s="5"/>
      <c r="L3126" s="80">
        <v>40786</v>
      </c>
      <c r="M3126" s="28">
        <v>3809.25</v>
      </c>
      <c r="N3126" s="28">
        <v>3816.44</v>
      </c>
      <c r="O3126" s="28">
        <v>3797.28</v>
      </c>
      <c r="P3126" s="81">
        <v>3800.87</v>
      </c>
    </row>
    <row r="3127" spans="5:16" x14ac:dyDescent="0.25">
      <c r="E3127" s="78">
        <v>40752</v>
      </c>
      <c r="F3127">
        <v>144416.16</v>
      </c>
      <c r="G3127">
        <v>146385.70000000001</v>
      </c>
      <c r="H3127">
        <v>144206.9</v>
      </c>
      <c r="I3127">
        <v>145253.21</v>
      </c>
      <c r="J3127" s="5"/>
      <c r="L3127" s="80">
        <v>40785</v>
      </c>
      <c r="M3127" s="28">
        <v>3820.03</v>
      </c>
      <c r="N3127" s="28">
        <v>3828.41</v>
      </c>
      <c r="O3127" s="28">
        <v>3791.3</v>
      </c>
      <c r="P3127" s="81">
        <v>3821.23</v>
      </c>
    </row>
    <row r="3128" spans="5:16" x14ac:dyDescent="0.25">
      <c r="E3128" s="78">
        <v>40751</v>
      </c>
      <c r="F3128">
        <v>146570.34</v>
      </c>
      <c r="G3128">
        <v>146718.06</v>
      </c>
      <c r="H3128">
        <v>143886.85</v>
      </c>
      <c r="I3128">
        <v>144071.49</v>
      </c>
      <c r="J3128" s="5"/>
      <c r="L3128" s="80">
        <v>40784</v>
      </c>
      <c r="M3128" s="28">
        <v>3828.41</v>
      </c>
      <c r="N3128" s="28">
        <v>3833.2</v>
      </c>
      <c r="O3128" s="28">
        <v>3808.06</v>
      </c>
      <c r="P3128" s="81">
        <v>3811.65</v>
      </c>
    </row>
    <row r="3129" spans="5:16" x14ac:dyDescent="0.25">
      <c r="E3129" s="78">
        <v>40750</v>
      </c>
      <c r="F3129">
        <v>148392.16</v>
      </c>
      <c r="G3129">
        <v>148872.23000000001</v>
      </c>
      <c r="H3129">
        <v>146644.20000000001</v>
      </c>
      <c r="I3129">
        <v>146828.84</v>
      </c>
      <c r="J3129" s="5"/>
      <c r="L3129" s="80">
        <v>40781</v>
      </c>
      <c r="M3129" s="28">
        <v>3853.55</v>
      </c>
      <c r="N3129" s="28">
        <v>3871.51</v>
      </c>
      <c r="O3129" s="28">
        <v>3834.39</v>
      </c>
      <c r="P3129" s="81">
        <v>3840.38</v>
      </c>
    </row>
    <row r="3130" spans="5:16" x14ac:dyDescent="0.25">
      <c r="E3130" s="78">
        <v>40749</v>
      </c>
      <c r="F3130">
        <v>148207.51999999999</v>
      </c>
      <c r="G3130">
        <v>149487.71</v>
      </c>
      <c r="H3130">
        <v>147739.75</v>
      </c>
      <c r="I3130">
        <v>148367.54</v>
      </c>
      <c r="J3130" s="5"/>
      <c r="L3130" s="80">
        <v>40780</v>
      </c>
      <c r="M3130" s="28">
        <v>3858.34</v>
      </c>
      <c r="N3130" s="28">
        <v>3878.69</v>
      </c>
      <c r="O3130" s="28">
        <v>3841.58</v>
      </c>
      <c r="P3130" s="81">
        <v>3859.53</v>
      </c>
    </row>
    <row r="3131" spans="5:16" x14ac:dyDescent="0.25">
      <c r="E3131" s="78">
        <v>40746</v>
      </c>
      <c r="F3131">
        <v>148958.39999999999</v>
      </c>
      <c r="G3131">
        <v>150410.93</v>
      </c>
      <c r="H3131">
        <v>148823</v>
      </c>
      <c r="I3131">
        <v>149192.28</v>
      </c>
      <c r="J3131" s="5"/>
      <c r="L3131" s="80">
        <v>40779</v>
      </c>
      <c r="M3131" s="28">
        <v>3847.56</v>
      </c>
      <c r="N3131" s="28">
        <v>3873.9</v>
      </c>
      <c r="O3131" s="28">
        <v>3833.2</v>
      </c>
      <c r="P3131" s="81">
        <v>3871.51</v>
      </c>
    </row>
    <row r="3132" spans="5:16" x14ac:dyDescent="0.25">
      <c r="E3132" s="78">
        <v>40745</v>
      </c>
      <c r="F3132">
        <v>146668.82</v>
      </c>
      <c r="G3132">
        <v>149893.93</v>
      </c>
      <c r="H3132">
        <v>146385.70000000001</v>
      </c>
      <c r="I3132">
        <v>149438.48000000001</v>
      </c>
      <c r="J3132" s="5"/>
      <c r="L3132" s="80">
        <v>40778</v>
      </c>
      <c r="M3132" s="28">
        <v>3836.79</v>
      </c>
      <c r="N3132" s="28">
        <v>3858.34</v>
      </c>
      <c r="O3132" s="28">
        <v>3829.61</v>
      </c>
      <c r="P3132" s="81">
        <v>3832</v>
      </c>
    </row>
    <row r="3133" spans="5:16" x14ac:dyDescent="0.25">
      <c r="E3133" s="78">
        <v>40744</v>
      </c>
      <c r="F3133">
        <v>147222.75</v>
      </c>
      <c r="G3133">
        <v>147715.13</v>
      </c>
      <c r="H3133">
        <v>146324.15</v>
      </c>
      <c r="I3133">
        <v>146681.13</v>
      </c>
      <c r="J3133" s="5"/>
      <c r="L3133" s="80">
        <v>40777</v>
      </c>
      <c r="M3133" s="28">
        <v>3823.62</v>
      </c>
      <c r="N3133" s="28">
        <v>3861.93</v>
      </c>
      <c r="O3133" s="28">
        <v>3821.23</v>
      </c>
      <c r="P3133" s="81">
        <v>3860.73</v>
      </c>
    </row>
    <row r="3134" spans="5:16" x14ac:dyDescent="0.25">
      <c r="E3134" s="78">
        <v>40743</v>
      </c>
      <c r="F3134">
        <v>146754.98000000001</v>
      </c>
      <c r="G3134">
        <v>147468.94</v>
      </c>
      <c r="H3134">
        <v>145548.64000000001</v>
      </c>
      <c r="I3134">
        <v>146459.54999999999</v>
      </c>
      <c r="J3134" s="5"/>
      <c r="L3134" s="80">
        <v>40774</v>
      </c>
      <c r="M3134" s="28">
        <v>3826.01</v>
      </c>
      <c r="N3134" s="28">
        <v>3849.96</v>
      </c>
      <c r="O3134" s="28">
        <v>3821.23</v>
      </c>
      <c r="P3134" s="81">
        <v>3843.97</v>
      </c>
    </row>
    <row r="3135" spans="5:16" x14ac:dyDescent="0.25">
      <c r="E3135" s="78">
        <v>40742</v>
      </c>
      <c r="F3135">
        <v>145745.60000000001</v>
      </c>
      <c r="G3135">
        <v>147530.49</v>
      </c>
      <c r="H3135">
        <v>145277.82999999999</v>
      </c>
      <c r="I3135">
        <v>146004.1</v>
      </c>
      <c r="J3135" s="5"/>
      <c r="L3135" s="80">
        <v>40773</v>
      </c>
      <c r="M3135" s="28">
        <v>3842.77</v>
      </c>
      <c r="N3135" s="28">
        <v>3873.9</v>
      </c>
      <c r="O3135" s="28">
        <v>3834.39</v>
      </c>
      <c r="P3135" s="81">
        <v>3846.37</v>
      </c>
    </row>
    <row r="3136" spans="5:16" x14ac:dyDescent="0.25">
      <c r="E3136" s="78">
        <v>40739</v>
      </c>
      <c r="F3136">
        <v>148749.14000000001</v>
      </c>
      <c r="G3136">
        <v>149487.71</v>
      </c>
      <c r="H3136">
        <v>146816.53</v>
      </c>
      <c r="I3136">
        <v>147887.47</v>
      </c>
      <c r="J3136" s="5"/>
      <c r="L3136" s="80">
        <v>40772</v>
      </c>
      <c r="M3136" s="28">
        <v>3800.87</v>
      </c>
      <c r="N3136" s="28">
        <v>3818.83</v>
      </c>
      <c r="O3136" s="28">
        <v>3794.89</v>
      </c>
      <c r="P3136" s="81">
        <v>3818.83</v>
      </c>
    </row>
    <row r="3137" spans="5:16" x14ac:dyDescent="0.25">
      <c r="E3137" s="78">
        <v>40738</v>
      </c>
      <c r="F3137">
        <v>151174.13</v>
      </c>
      <c r="G3137">
        <v>151321.84</v>
      </c>
      <c r="H3137">
        <v>147530.49</v>
      </c>
      <c r="I3137">
        <v>148576.79999999999</v>
      </c>
      <c r="J3137" s="5"/>
      <c r="L3137" s="80">
        <v>40771</v>
      </c>
      <c r="M3137" s="28">
        <v>3847.56</v>
      </c>
      <c r="N3137" s="28">
        <v>3855.94</v>
      </c>
      <c r="O3137" s="28">
        <v>3810.45</v>
      </c>
      <c r="P3137" s="81">
        <v>3824.82</v>
      </c>
    </row>
    <row r="3138" spans="5:16" x14ac:dyDescent="0.25">
      <c r="E3138" s="78">
        <v>40737</v>
      </c>
      <c r="F3138">
        <v>149438.48000000001</v>
      </c>
      <c r="G3138">
        <v>151383.39000000001</v>
      </c>
      <c r="H3138">
        <v>148946.09</v>
      </c>
      <c r="I3138">
        <v>151014.1</v>
      </c>
      <c r="J3138" s="5"/>
      <c r="L3138" s="80">
        <v>40770</v>
      </c>
      <c r="M3138" s="28">
        <v>3861.93</v>
      </c>
      <c r="N3138" s="28">
        <v>3869.11</v>
      </c>
      <c r="O3138" s="28">
        <v>3820.03</v>
      </c>
      <c r="P3138" s="81">
        <v>3826.01</v>
      </c>
    </row>
    <row r="3139" spans="5:16" x14ac:dyDescent="0.25">
      <c r="E3139" s="78">
        <v>40736</v>
      </c>
      <c r="F3139">
        <v>148946.09</v>
      </c>
      <c r="G3139">
        <v>150595.57999999999</v>
      </c>
      <c r="H3139">
        <v>148158.28</v>
      </c>
      <c r="I3139">
        <v>148330.60999999999</v>
      </c>
      <c r="J3139" s="5"/>
      <c r="L3139" s="80">
        <v>40767</v>
      </c>
      <c r="M3139" s="28">
        <v>3900.24</v>
      </c>
      <c r="N3139" s="28">
        <v>3908.62</v>
      </c>
      <c r="O3139" s="28">
        <v>3860.73</v>
      </c>
      <c r="P3139" s="81">
        <v>3883.48</v>
      </c>
    </row>
    <row r="3140" spans="5:16" x14ac:dyDescent="0.25">
      <c r="E3140" s="78">
        <v>40735</v>
      </c>
      <c r="F3140">
        <v>151408.01</v>
      </c>
      <c r="G3140">
        <v>151531.10999999999</v>
      </c>
      <c r="H3140">
        <v>149340</v>
      </c>
      <c r="I3140">
        <v>149660.04999999999</v>
      </c>
      <c r="J3140" s="5"/>
      <c r="L3140" s="80">
        <v>40766</v>
      </c>
      <c r="M3140" s="28">
        <v>3909.81</v>
      </c>
      <c r="N3140" s="28">
        <v>3960.09</v>
      </c>
      <c r="O3140" s="28">
        <v>3893.05</v>
      </c>
      <c r="P3140" s="81">
        <v>3921.78</v>
      </c>
    </row>
    <row r="3141" spans="5:16" x14ac:dyDescent="0.25">
      <c r="E3141" s="78">
        <v>40732</v>
      </c>
      <c r="F3141">
        <v>154817.76999999999</v>
      </c>
      <c r="G3141">
        <v>155593.26999999999</v>
      </c>
      <c r="H3141">
        <v>152688.21</v>
      </c>
      <c r="I3141">
        <v>153119.04000000001</v>
      </c>
      <c r="J3141" s="5"/>
      <c r="L3141" s="80">
        <v>40765</v>
      </c>
      <c r="M3141" s="28">
        <v>3842.77</v>
      </c>
      <c r="N3141" s="28">
        <v>3934.95</v>
      </c>
      <c r="O3141" s="28">
        <v>3842.77</v>
      </c>
      <c r="P3141" s="81">
        <v>3912.21</v>
      </c>
    </row>
    <row r="3142" spans="5:16" x14ac:dyDescent="0.25">
      <c r="E3142" s="78">
        <v>40731</v>
      </c>
      <c r="F3142">
        <v>156491.87</v>
      </c>
      <c r="G3142">
        <v>157809</v>
      </c>
      <c r="H3142">
        <v>154608.51</v>
      </c>
      <c r="I3142">
        <v>154756.22</v>
      </c>
      <c r="J3142" s="5"/>
      <c r="L3142" s="80">
        <v>40764</v>
      </c>
      <c r="M3142" s="28">
        <v>3907.42</v>
      </c>
      <c r="N3142" s="28">
        <v>4000.79</v>
      </c>
      <c r="O3142" s="28">
        <v>3822.42</v>
      </c>
      <c r="P3142" s="81">
        <v>3836.79</v>
      </c>
    </row>
    <row r="3143" spans="5:16" x14ac:dyDescent="0.25">
      <c r="E3143" s="78">
        <v>40730</v>
      </c>
      <c r="F3143">
        <v>156578.04</v>
      </c>
      <c r="G3143">
        <v>156787.29999999999</v>
      </c>
      <c r="H3143">
        <v>155494.79999999999</v>
      </c>
      <c r="I3143">
        <v>155962.56</v>
      </c>
      <c r="J3143" s="5"/>
      <c r="L3143" s="80">
        <v>40763</v>
      </c>
      <c r="M3143" s="28">
        <v>3842.77</v>
      </c>
      <c r="N3143" s="28">
        <v>3924.18</v>
      </c>
      <c r="O3143" s="28">
        <v>3834.39</v>
      </c>
      <c r="P3143" s="81">
        <v>3922.98</v>
      </c>
    </row>
    <row r="3144" spans="5:16" x14ac:dyDescent="0.25">
      <c r="E3144" s="78">
        <v>40729</v>
      </c>
      <c r="F3144">
        <v>158978.41</v>
      </c>
      <c r="G3144">
        <v>159199.98000000001</v>
      </c>
      <c r="H3144">
        <v>156799.60999999999</v>
      </c>
      <c r="I3144">
        <v>156971.95000000001</v>
      </c>
      <c r="J3144" s="5"/>
      <c r="L3144" s="80">
        <v>40760</v>
      </c>
      <c r="M3144" s="28">
        <v>3816.44</v>
      </c>
      <c r="N3144" s="28">
        <v>3863.13</v>
      </c>
      <c r="O3144" s="28">
        <v>3797.28</v>
      </c>
      <c r="P3144" s="81">
        <v>3800.87</v>
      </c>
    </row>
    <row r="3145" spans="5:16" x14ac:dyDescent="0.25">
      <c r="E3145" s="78">
        <v>40728</v>
      </c>
      <c r="F3145">
        <v>157562.81</v>
      </c>
      <c r="G3145">
        <v>159310.76999999999</v>
      </c>
      <c r="H3145">
        <v>157562.81</v>
      </c>
      <c r="I3145">
        <v>159261.53</v>
      </c>
      <c r="J3145" s="5"/>
      <c r="L3145" s="80">
        <v>40759</v>
      </c>
      <c r="M3145" s="28">
        <v>3787.71</v>
      </c>
      <c r="N3145" s="28">
        <v>3835.59</v>
      </c>
      <c r="O3145" s="28">
        <v>3781.72</v>
      </c>
      <c r="P3145" s="81">
        <v>3829.61</v>
      </c>
    </row>
    <row r="3146" spans="5:16" x14ac:dyDescent="0.25">
      <c r="E3146" s="78">
        <v>40725</v>
      </c>
      <c r="F3146">
        <v>155593.26999999999</v>
      </c>
      <c r="G3146">
        <v>158486.03</v>
      </c>
      <c r="H3146">
        <v>154928.54999999999</v>
      </c>
      <c r="I3146">
        <v>158387.54999999999</v>
      </c>
      <c r="J3146" s="5"/>
      <c r="L3146" s="80">
        <v>40758</v>
      </c>
      <c r="M3146" s="28">
        <v>3770.95</v>
      </c>
      <c r="N3146" s="28">
        <v>3785.31</v>
      </c>
      <c r="O3146" s="28">
        <v>3760.17</v>
      </c>
      <c r="P3146" s="81">
        <v>3766.16</v>
      </c>
    </row>
    <row r="3147" spans="5:16" x14ac:dyDescent="0.25">
      <c r="E3147" s="78">
        <v>40724</v>
      </c>
      <c r="F3147">
        <v>156085.66</v>
      </c>
      <c r="G3147">
        <v>156504.18</v>
      </c>
      <c r="H3147">
        <v>154571.57999999999</v>
      </c>
      <c r="I3147">
        <v>155223.98000000001</v>
      </c>
      <c r="J3147" s="5"/>
      <c r="L3147" s="80">
        <v>40757</v>
      </c>
      <c r="M3147" s="28">
        <v>3792.49</v>
      </c>
      <c r="N3147" s="28">
        <v>3800.87</v>
      </c>
      <c r="O3147" s="28">
        <v>3768.55</v>
      </c>
      <c r="P3147" s="81">
        <v>3779.33</v>
      </c>
    </row>
    <row r="3148" spans="5:16" x14ac:dyDescent="0.25">
      <c r="E3148" s="78">
        <v>40723</v>
      </c>
      <c r="F3148">
        <v>156122.59</v>
      </c>
      <c r="G3148">
        <v>156614.97</v>
      </c>
      <c r="H3148">
        <v>154867.01</v>
      </c>
      <c r="I3148">
        <v>155753.29999999999</v>
      </c>
      <c r="J3148" s="5"/>
      <c r="L3148" s="80">
        <v>40756</v>
      </c>
      <c r="M3148" s="28">
        <v>3732.64</v>
      </c>
      <c r="N3148" s="28">
        <v>3781.72</v>
      </c>
      <c r="O3148" s="28">
        <v>3730.24</v>
      </c>
      <c r="P3148" s="81">
        <v>3781.72</v>
      </c>
    </row>
    <row r="3149" spans="5:16" x14ac:dyDescent="0.25">
      <c r="E3149" s="78">
        <v>40722</v>
      </c>
      <c r="F3149">
        <v>152405.09</v>
      </c>
      <c r="G3149">
        <v>155925.63</v>
      </c>
      <c r="H3149">
        <v>152405.09</v>
      </c>
      <c r="I3149">
        <v>155691.75</v>
      </c>
      <c r="J3149" s="5"/>
      <c r="L3149" s="80">
        <v>40753</v>
      </c>
      <c r="M3149" s="28">
        <v>3784.25</v>
      </c>
      <c r="N3149" s="28">
        <v>3784.25</v>
      </c>
      <c r="O3149" s="28">
        <v>3735.03</v>
      </c>
      <c r="P3149" s="81">
        <v>3737.43</v>
      </c>
    </row>
    <row r="3150" spans="5:16" x14ac:dyDescent="0.25">
      <c r="E3150" s="78">
        <v>40721</v>
      </c>
      <c r="F3150">
        <v>152762.07</v>
      </c>
      <c r="G3150">
        <v>153722.21</v>
      </c>
      <c r="H3150">
        <v>151875.78</v>
      </c>
      <c r="I3150">
        <v>153057.5</v>
      </c>
      <c r="J3150" s="5"/>
      <c r="L3150" s="80">
        <v>40752</v>
      </c>
      <c r="M3150" s="28">
        <v>3748.23</v>
      </c>
      <c r="N3150" s="28">
        <v>3778.25</v>
      </c>
      <c r="O3150" s="28">
        <v>3745.83</v>
      </c>
      <c r="P3150" s="81">
        <v>3767.44</v>
      </c>
    </row>
    <row r="3151" spans="5:16" x14ac:dyDescent="0.25">
      <c r="E3151" s="78">
        <v>40718</v>
      </c>
      <c r="F3151">
        <v>152762.07</v>
      </c>
      <c r="G3151">
        <v>153746.82999999999</v>
      </c>
      <c r="H3151">
        <v>152146.59</v>
      </c>
      <c r="I3151">
        <v>152269.68</v>
      </c>
      <c r="J3151" s="5"/>
      <c r="L3151" s="80">
        <v>40751</v>
      </c>
      <c r="M3151" s="28">
        <v>3754.24</v>
      </c>
      <c r="N3151" s="28">
        <v>3793.85</v>
      </c>
      <c r="O3151" s="28">
        <v>3729.02</v>
      </c>
      <c r="P3151" s="81">
        <v>3742.23</v>
      </c>
    </row>
    <row r="3152" spans="5:16" x14ac:dyDescent="0.25">
      <c r="E3152" s="78">
        <v>40716</v>
      </c>
      <c r="F3152">
        <v>153365.24</v>
      </c>
      <c r="G3152">
        <v>154743.91</v>
      </c>
      <c r="H3152">
        <v>152442.01999999999</v>
      </c>
      <c r="I3152">
        <v>153229.82999999999</v>
      </c>
      <c r="J3152" s="5"/>
      <c r="L3152" s="80">
        <v>40750</v>
      </c>
      <c r="M3152" s="28">
        <v>3685.8</v>
      </c>
      <c r="N3152" s="28">
        <v>3702.61</v>
      </c>
      <c r="O3152" s="28">
        <v>3672.6</v>
      </c>
      <c r="P3152" s="81">
        <v>3697.81</v>
      </c>
    </row>
    <row r="3153" spans="5:16" x14ac:dyDescent="0.25">
      <c r="E3153" s="78">
        <v>40715</v>
      </c>
      <c r="F3153">
        <v>153377.54999999999</v>
      </c>
      <c r="G3153">
        <v>154017.64000000001</v>
      </c>
      <c r="H3153">
        <v>153020.57</v>
      </c>
      <c r="I3153">
        <v>153537.57</v>
      </c>
      <c r="J3153" s="5"/>
      <c r="L3153" s="80">
        <v>40749</v>
      </c>
      <c r="M3153" s="28">
        <v>3732.62</v>
      </c>
      <c r="N3153" s="28">
        <v>3733.83</v>
      </c>
      <c r="O3153" s="28">
        <v>3690.6</v>
      </c>
      <c r="P3153" s="81">
        <v>3701.41</v>
      </c>
    </row>
    <row r="3154" spans="5:16" x14ac:dyDescent="0.25">
      <c r="E3154" s="78">
        <v>40714</v>
      </c>
      <c r="F3154">
        <v>151654.20000000001</v>
      </c>
      <c r="G3154">
        <v>154177.67000000001</v>
      </c>
      <c r="H3154">
        <v>151211.06</v>
      </c>
      <c r="I3154">
        <v>152885.16</v>
      </c>
      <c r="J3154" s="5"/>
      <c r="L3154" s="80">
        <v>40746</v>
      </c>
      <c r="M3154" s="28">
        <v>3739.83</v>
      </c>
      <c r="N3154" s="28">
        <v>3751.83</v>
      </c>
      <c r="O3154" s="28">
        <v>3730.22</v>
      </c>
      <c r="P3154" s="81">
        <v>3732.62</v>
      </c>
    </row>
    <row r="3155" spans="5:16" x14ac:dyDescent="0.25">
      <c r="E3155" s="78">
        <v>40711</v>
      </c>
      <c r="F3155">
        <v>153759.14000000001</v>
      </c>
      <c r="G3155">
        <v>153882.23999999999</v>
      </c>
      <c r="H3155">
        <v>151444.94</v>
      </c>
      <c r="I3155">
        <v>152503.56</v>
      </c>
      <c r="J3155" s="5"/>
      <c r="L3155" s="80">
        <v>40745</v>
      </c>
      <c r="M3155" s="28">
        <v>3756.64</v>
      </c>
      <c r="N3155" s="28">
        <v>3757.84</v>
      </c>
      <c r="O3155" s="28">
        <v>3733.83</v>
      </c>
      <c r="P3155" s="81">
        <v>3736.23</v>
      </c>
    </row>
    <row r="3156" spans="5:16" x14ac:dyDescent="0.25">
      <c r="E3156" s="78">
        <v>40710</v>
      </c>
      <c r="F3156">
        <v>152762.07</v>
      </c>
      <c r="G3156">
        <v>155347.07999999999</v>
      </c>
      <c r="H3156">
        <v>151395.70000000001</v>
      </c>
      <c r="I3156">
        <v>152368.16</v>
      </c>
      <c r="J3156" s="5"/>
      <c r="L3156" s="80">
        <v>40744</v>
      </c>
      <c r="M3156" s="28">
        <v>3757.84</v>
      </c>
      <c r="N3156" s="28">
        <v>3774.65</v>
      </c>
      <c r="O3156" s="28">
        <v>3748.23</v>
      </c>
      <c r="P3156" s="81">
        <v>3767.44</v>
      </c>
    </row>
    <row r="3157" spans="5:16" x14ac:dyDescent="0.25">
      <c r="E3157" s="78">
        <v>40709</v>
      </c>
      <c r="F3157">
        <v>155827.15</v>
      </c>
      <c r="G3157">
        <v>155827.15</v>
      </c>
      <c r="H3157">
        <v>153722.21</v>
      </c>
      <c r="I3157">
        <v>153993.03</v>
      </c>
      <c r="J3157" s="5"/>
      <c r="L3157" s="80">
        <v>40743</v>
      </c>
      <c r="M3157" s="28">
        <v>3781.85</v>
      </c>
      <c r="N3157" s="28">
        <v>3786.65</v>
      </c>
      <c r="O3157" s="28">
        <v>3762.64</v>
      </c>
      <c r="P3157" s="81">
        <v>3765.04</v>
      </c>
    </row>
    <row r="3158" spans="5:16" x14ac:dyDescent="0.25">
      <c r="E3158" s="78">
        <v>40708</v>
      </c>
      <c r="F3158">
        <v>156277.25</v>
      </c>
      <c r="G3158">
        <v>156915.17000000001</v>
      </c>
      <c r="H3158">
        <v>155226.56</v>
      </c>
      <c r="I3158">
        <v>155839.46</v>
      </c>
      <c r="J3158" s="5"/>
      <c r="L3158" s="80">
        <v>40742</v>
      </c>
      <c r="M3158" s="28">
        <v>3805.86</v>
      </c>
      <c r="N3158" s="28">
        <v>3816.67</v>
      </c>
      <c r="O3158" s="28">
        <v>3790.25</v>
      </c>
      <c r="P3158" s="81">
        <v>3791.45</v>
      </c>
    </row>
    <row r="3159" spans="5:16" x14ac:dyDescent="0.25">
      <c r="E3159" s="78">
        <v>40707</v>
      </c>
      <c r="F3159">
        <v>157127.81</v>
      </c>
      <c r="G3159">
        <v>157590.60999999999</v>
      </c>
      <c r="H3159">
        <v>154976.4</v>
      </c>
      <c r="I3159">
        <v>155226.56</v>
      </c>
      <c r="J3159" s="5"/>
      <c r="L3159" s="80">
        <v>40739</v>
      </c>
      <c r="M3159" s="28">
        <v>3797.46</v>
      </c>
      <c r="N3159" s="28">
        <v>3801.06</v>
      </c>
      <c r="O3159" s="28">
        <v>3786.65</v>
      </c>
      <c r="P3159" s="81">
        <v>3793.85</v>
      </c>
    </row>
    <row r="3160" spans="5:16" x14ac:dyDescent="0.25">
      <c r="E3160" s="78">
        <v>40704</v>
      </c>
      <c r="F3160">
        <v>158591.26999999999</v>
      </c>
      <c r="G3160">
        <v>158691.32999999999</v>
      </c>
      <c r="H3160">
        <v>156352.29999999999</v>
      </c>
      <c r="I3160">
        <v>156977.71</v>
      </c>
      <c r="J3160" s="5"/>
      <c r="L3160" s="80">
        <v>40738</v>
      </c>
      <c r="M3160" s="28">
        <v>3792.65</v>
      </c>
      <c r="N3160" s="28">
        <v>3808.26</v>
      </c>
      <c r="O3160" s="28">
        <v>3783.05</v>
      </c>
      <c r="P3160" s="81">
        <v>3805.86</v>
      </c>
    </row>
    <row r="3161" spans="5:16" x14ac:dyDescent="0.25">
      <c r="E3161" s="78">
        <v>40703</v>
      </c>
      <c r="F3161">
        <v>158703.84</v>
      </c>
      <c r="G3161">
        <v>159842.07999999999</v>
      </c>
      <c r="H3161">
        <v>157553.09</v>
      </c>
      <c r="I3161">
        <v>158728.85999999999</v>
      </c>
      <c r="J3161" s="5"/>
      <c r="L3161" s="80">
        <v>40737</v>
      </c>
      <c r="M3161" s="28">
        <v>3793.85</v>
      </c>
      <c r="N3161" s="28">
        <v>3816.67</v>
      </c>
      <c r="O3161" s="28">
        <v>3780.65</v>
      </c>
      <c r="P3161" s="81">
        <v>3798.66</v>
      </c>
    </row>
    <row r="3162" spans="5:16" x14ac:dyDescent="0.25">
      <c r="E3162" s="78">
        <v>40702</v>
      </c>
      <c r="F3162">
        <v>157653.15</v>
      </c>
      <c r="G3162">
        <v>158816.41</v>
      </c>
      <c r="H3162">
        <v>156977.71</v>
      </c>
      <c r="I3162">
        <v>158028.4</v>
      </c>
      <c r="J3162" s="5"/>
      <c r="L3162" s="80">
        <v>40736</v>
      </c>
      <c r="M3162" s="28">
        <v>3814.26</v>
      </c>
      <c r="N3162" s="28">
        <v>3820.27</v>
      </c>
      <c r="O3162" s="28">
        <v>3791.45</v>
      </c>
      <c r="P3162" s="81">
        <v>3809.46</v>
      </c>
    </row>
    <row r="3163" spans="5:16" x14ac:dyDescent="0.25">
      <c r="E3163" s="78">
        <v>40701</v>
      </c>
      <c r="F3163">
        <v>158641.29999999999</v>
      </c>
      <c r="G3163">
        <v>159954.66</v>
      </c>
      <c r="H3163">
        <v>157840.76999999999</v>
      </c>
      <c r="I3163">
        <v>158603.76999999999</v>
      </c>
      <c r="J3163" s="5"/>
      <c r="L3163" s="80">
        <v>40735</v>
      </c>
      <c r="M3163" s="28">
        <v>3810.66</v>
      </c>
      <c r="N3163" s="28">
        <v>3821.47</v>
      </c>
      <c r="O3163" s="28">
        <v>3797.46</v>
      </c>
      <c r="P3163" s="81">
        <v>3802.26</v>
      </c>
    </row>
    <row r="3164" spans="5:16" x14ac:dyDescent="0.25">
      <c r="E3164" s="78">
        <v>40700</v>
      </c>
      <c r="F3164">
        <v>160980.32999999999</v>
      </c>
      <c r="G3164">
        <v>161680.79</v>
      </c>
      <c r="H3164">
        <v>157728.20000000001</v>
      </c>
      <c r="I3164">
        <v>157853.28</v>
      </c>
      <c r="J3164" s="5"/>
      <c r="L3164" s="80">
        <v>40732</v>
      </c>
      <c r="M3164" s="28">
        <v>3762.64</v>
      </c>
      <c r="N3164" s="28">
        <v>3784.25</v>
      </c>
      <c r="O3164" s="28">
        <v>3755.44</v>
      </c>
      <c r="P3164" s="81">
        <v>3773.44</v>
      </c>
    </row>
    <row r="3165" spans="5:16" x14ac:dyDescent="0.25">
      <c r="E3165" s="78">
        <v>40697</v>
      </c>
      <c r="F3165">
        <v>160905.28</v>
      </c>
      <c r="G3165">
        <v>163156.75</v>
      </c>
      <c r="H3165">
        <v>159854.59</v>
      </c>
      <c r="I3165">
        <v>160630.1</v>
      </c>
      <c r="J3165" s="5"/>
      <c r="L3165" s="80">
        <v>40731</v>
      </c>
      <c r="M3165" s="28">
        <v>3785.45</v>
      </c>
      <c r="N3165" s="28">
        <v>3789.05</v>
      </c>
      <c r="O3165" s="28">
        <v>3750.63</v>
      </c>
      <c r="P3165" s="81">
        <v>3750.63</v>
      </c>
    </row>
    <row r="3166" spans="5:16" x14ac:dyDescent="0.25">
      <c r="E3166" s="78">
        <v>40696</v>
      </c>
      <c r="F3166">
        <v>159366.76999999999</v>
      </c>
      <c r="G3166">
        <v>161430.62</v>
      </c>
      <c r="H3166">
        <v>158778.89000000001</v>
      </c>
      <c r="I3166">
        <v>161280.51999999999</v>
      </c>
      <c r="J3166" s="5"/>
      <c r="L3166" s="80">
        <v>40730</v>
      </c>
      <c r="M3166" s="28">
        <v>3789.05</v>
      </c>
      <c r="N3166" s="28">
        <v>3797.46</v>
      </c>
      <c r="O3166" s="28">
        <v>3772.24</v>
      </c>
      <c r="P3166" s="81">
        <v>3790.25</v>
      </c>
    </row>
    <row r="3167" spans="5:16" x14ac:dyDescent="0.25">
      <c r="E3167" s="78">
        <v>40695</v>
      </c>
      <c r="F3167">
        <v>162231.15</v>
      </c>
      <c r="G3167">
        <v>162481.31</v>
      </c>
      <c r="H3167">
        <v>158728.85999999999</v>
      </c>
      <c r="I3167">
        <v>159354.26</v>
      </c>
      <c r="J3167" s="5"/>
      <c r="L3167" s="80">
        <v>40729</v>
      </c>
      <c r="M3167" s="28">
        <v>3761.44</v>
      </c>
      <c r="N3167" s="28">
        <v>3781.85</v>
      </c>
      <c r="O3167" s="28">
        <v>3757.84</v>
      </c>
      <c r="P3167" s="81">
        <v>3779.45</v>
      </c>
    </row>
    <row r="3168" spans="5:16" x14ac:dyDescent="0.25">
      <c r="E3168" s="78">
        <v>40694</v>
      </c>
      <c r="F3168">
        <v>161980.98000000001</v>
      </c>
      <c r="G3168">
        <v>162556.35999999999</v>
      </c>
      <c r="H3168">
        <v>160642.60999999999</v>
      </c>
      <c r="I3168">
        <v>162381.24</v>
      </c>
      <c r="J3168" s="5"/>
      <c r="L3168" s="80">
        <v>40728</v>
      </c>
      <c r="M3168" s="28">
        <v>3768.64</v>
      </c>
      <c r="N3168" s="28">
        <v>3768.64</v>
      </c>
      <c r="O3168" s="28">
        <v>3747.03</v>
      </c>
      <c r="P3168" s="81">
        <v>3748.23</v>
      </c>
    </row>
    <row r="3169" spans="5:16" x14ac:dyDescent="0.25">
      <c r="E3169" s="78">
        <v>40693</v>
      </c>
      <c r="F3169">
        <v>161855.9</v>
      </c>
      <c r="G3169">
        <v>161893.43</v>
      </c>
      <c r="H3169">
        <v>160354.92000000001</v>
      </c>
      <c r="I3169">
        <v>160467.49</v>
      </c>
      <c r="J3169" s="5"/>
      <c r="L3169" s="80">
        <v>40725</v>
      </c>
      <c r="M3169" s="28">
        <v>3775.85</v>
      </c>
      <c r="N3169" s="28">
        <v>3780.65</v>
      </c>
      <c r="O3169" s="28">
        <v>3751.83</v>
      </c>
      <c r="P3169" s="81">
        <v>3762.64</v>
      </c>
    </row>
    <row r="3170" spans="5:16" x14ac:dyDescent="0.25">
      <c r="E3170" s="78">
        <v>40690</v>
      </c>
      <c r="F3170">
        <v>161730.82</v>
      </c>
      <c r="G3170">
        <v>162356.23000000001</v>
      </c>
      <c r="H3170">
        <v>160992.84</v>
      </c>
      <c r="I3170">
        <v>161780.85</v>
      </c>
      <c r="J3170" s="5"/>
      <c r="L3170" s="80">
        <v>40724</v>
      </c>
      <c r="M3170" s="28">
        <v>3787.94</v>
      </c>
      <c r="N3170" s="28">
        <v>3787.94</v>
      </c>
      <c r="O3170" s="28">
        <v>3774.64</v>
      </c>
      <c r="P3170" s="81">
        <v>3775.85</v>
      </c>
    </row>
    <row r="3171" spans="5:16" x14ac:dyDescent="0.25">
      <c r="E3171" s="78">
        <v>40689</v>
      </c>
      <c r="F3171">
        <v>159316.74</v>
      </c>
      <c r="G3171">
        <v>161805.87</v>
      </c>
      <c r="H3171">
        <v>158791.4</v>
      </c>
      <c r="I3171">
        <v>161618.25</v>
      </c>
      <c r="J3171" s="5"/>
      <c r="L3171" s="80">
        <v>40723</v>
      </c>
      <c r="M3171" s="28">
        <v>3804.87</v>
      </c>
      <c r="N3171" s="28">
        <v>3821.8</v>
      </c>
      <c r="O3171" s="28">
        <v>3791.57</v>
      </c>
      <c r="P3171" s="81">
        <v>3793.99</v>
      </c>
    </row>
    <row r="3172" spans="5:16" x14ac:dyDescent="0.25">
      <c r="E3172" s="78">
        <v>40688</v>
      </c>
      <c r="F3172">
        <v>158903.97</v>
      </c>
      <c r="G3172">
        <v>160680.13</v>
      </c>
      <c r="H3172">
        <v>158366.12</v>
      </c>
      <c r="I3172">
        <v>159179.15</v>
      </c>
      <c r="J3172" s="5"/>
      <c r="L3172" s="80">
        <v>40722</v>
      </c>
      <c r="M3172" s="28">
        <v>3859.3</v>
      </c>
      <c r="N3172" s="28">
        <v>3861.72</v>
      </c>
      <c r="O3172" s="28">
        <v>3813.34</v>
      </c>
      <c r="P3172" s="81">
        <v>3815.76</v>
      </c>
    </row>
    <row r="3173" spans="5:16" x14ac:dyDescent="0.25">
      <c r="E3173" s="78">
        <v>40687</v>
      </c>
      <c r="F3173">
        <v>157803.25</v>
      </c>
      <c r="G3173">
        <v>159629.44</v>
      </c>
      <c r="H3173">
        <v>157628.13</v>
      </c>
      <c r="I3173">
        <v>159479.35</v>
      </c>
      <c r="J3173" s="5"/>
      <c r="L3173" s="80">
        <v>40721</v>
      </c>
      <c r="M3173" s="28">
        <v>3879.86</v>
      </c>
      <c r="N3173" s="28">
        <v>3884.69</v>
      </c>
      <c r="O3173" s="28">
        <v>3860.51</v>
      </c>
      <c r="P3173" s="81">
        <v>3860.51</v>
      </c>
    </row>
    <row r="3174" spans="5:16" x14ac:dyDescent="0.25">
      <c r="E3174" s="78">
        <v>40686</v>
      </c>
      <c r="F3174">
        <v>155151.51</v>
      </c>
      <c r="G3174">
        <v>157428</v>
      </c>
      <c r="H3174">
        <v>154976.4</v>
      </c>
      <c r="I3174">
        <v>157390.48000000001</v>
      </c>
      <c r="J3174" s="5"/>
      <c r="L3174" s="80">
        <v>40718</v>
      </c>
      <c r="M3174" s="28">
        <v>3867.76</v>
      </c>
      <c r="N3174" s="28">
        <v>3893.16</v>
      </c>
      <c r="O3174" s="28">
        <v>3855.67</v>
      </c>
      <c r="P3174" s="81">
        <v>3887.11</v>
      </c>
    </row>
    <row r="3175" spans="5:16" x14ac:dyDescent="0.25">
      <c r="E3175" s="78">
        <v>40683</v>
      </c>
      <c r="F3175">
        <v>156564.94</v>
      </c>
      <c r="G3175">
        <v>158828.92000000001</v>
      </c>
      <c r="H3175">
        <v>156127.15</v>
      </c>
      <c r="I3175">
        <v>157302.92000000001</v>
      </c>
      <c r="J3175" s="5"/>
      <c r="L3175" s="80">
        <v>40716</v>
      </c>
      <c r="M3175" s="28">
        <v>3843.57</v>
      </c>
      <c r="N3175" s="28">
        <v>3856.88</v>
      </c>
      <c r="O3175" s="28">
        <v>3841.16</v>
      </c>
      <c r="P3175" s="81">
        <v>3856.88</v>
      </c>
    </row>
    <row r="3176" spans="5:16" x14ac:dyDescent="0.25">
      <c r="E3176" s="78">
        <v>40682</v>
      </c>
      <c r="F3176">
        <v>158853.94</v>
      </c>
      <c r="G3176">
        <v>160567.56</v>
      </c>
      <c r="H3176">
        <v>156264.74</v>
      </c>
      <c r="I3176">
        <v>156439.85999999999</v>
      </c>
      <c r="J3176" s="5"/>
      <c r="L3176" s="80">
        <v>40715</v>
      </c>
      <c r="M3176" s="28">
        <v>3864.13</v>
      </c>
      <c r="N3176" s="28">
        <v>3870.18</v>
      </c>
      <c r="O3176" s="28">
        <v>3845.99</v>
      </c>
      <c r="P3176" s="81">
        <v>3847.2</v>
      </c>
    </row>
    <row r="3177" spans="5:16" x14ac:dyDescent="0.25">
      <c r="E3177" s="78">
        <v>40681</v>
      </c>
      <c r="F3177">
        <v>160354.92000000001</v>
      </c>
      <c r="G3177">
        <v>161405.60999999999</v>
      </c>
      <c r="H3177">
        <v>158103.45000000001</v>
      </c>
      <c r="I3177">
        <v>158778.89000000001</v>
      </c>
      <c r="J3177" s="5"/>
      <c r="L3177" s="80">
        <v>40714</v>
      </c>
      <c r="M3177" s="28">
        <v>3889.53</v>
      </c>
      <c r="N3177" s="28">
        <v>3901.63</v>
      </c>
      <c r="O3177" s="28">
        <v>3862.92</v>
      </c>
      <c r="P3177" s="81">
        <v>3872.6</v>
      </c>
    </row>
    <row r="3178" spans="5:16" x14ac:dyDescent="0.25">
      <c r="E3178" s="78">
        <v>40680</v>
      </c>
      <c r="F3178">
        <v>158353.60999999999</v>
      </c>
      <c r="G3178">
        <v>160805.21</v>
      </c>
      <c r="H3178">
        <v>157415.5</v>
      </c>
      <c r="I3178">
        <v>160580.07</v>
      </c>
      <c r="J3178" s="5"/>
      <c r="L3178" s="80">
        <v>40711</v>
      </c>
      <c r="M3178" s="28">
        <v>3871.39</v>
      </c>
      <c r="N3178" s="28">
        <v>3887.11</v>
      </c>
      <c r="O3178" s="28">
        <v>3868.97</v>
      </c>
      <c r="P3178" s="81">
        <v>3878.65</v>
      </c>
    </row>
    <row r="3179" spans="5:16" x14ac:dyDescent="0.25">
      <c r="E3179" s="78">
        <v>40679</v>
      </c>
      <c r="F3179">
        <v>158603.76999999999</v>
      </c>
      <c r="G3179">
        <v>161017.85</v>
      </c>
      <c r="H3179">
        <v>157853.28</v>
      </c>
      <c r="I3179">
        <v>157853.28</v>
      </c>
      <c r="J3179" s="5"/>
      <c r="L3179" s="80">
        <v>40710</v>
      </c>
      <c r="M3179" s="28">
        <v>3901.63</v>
      </c>
      <c r="N3179" s="28">
        <v>3923.4</v>
      </c>
      <c r="O3179" s="28">
        <v>3890.74</v>
      </c>
      <c r="P3179" s="81">
        <v>3890.74</v>
      </c>
    </row>
    <row r="3180" spans="5:16" x14ac:dyDescent="0.25">
      <c r="E3180" s="78">
        <v>40676</v>
      </c>
      <c r="F3180">
        <v>162231.15</v>
      </c>
      <c r="G3180">
        <v>162381.24</v>
      </c>
      <c r="H3180">
        <v>158928.99</v>
      </c>
      <c r="I3180">
        <v>159229.18</v>
      </c>
      <c r="J3180" s="5"/>
      <c r="L3180" s="80">
        <v>40709</v>
      </c>
      <c r="M3180" s="28">
        <v>3855.67</v>
      </c>
      <c r="N3180" s="28">
        <v>3898</v>
      </c>
      <c r="O3180" s="28">
        <v>3855.67</v>
      </c>
      <c r="P3180" s="81">
        <v>3885.9</v>
      </c>
    </row>
    <row r="3181" spans="5:16" x14ac:dyDescent="0.25">
      <c r="E3181" s="78">
        <v>40675</v>
      </c>
      <c r="F3181">
        <v>159604.43</v>
      </c>
      <c r="G3181">
        <v>162468.79999999999</v>
      </c>
      <c r="H3181">
        <v>159254.20000000001</v>
      </c>
      <c r="I3181">
        <v>161893.43</v>
      </c>
      <c r="J3181" s="5"/>
      <c r="L3181" s="80">
        <v>40708</v>
      </c>
      <c r="M3181" s="28">
        <v>3841.16</v>
      </c>
      <c r="N3181" s="28">
        <v>3855.67</v>
      </c>
      <c r="O3181" s="28">
        <v>3836.32</v>
      </c>
      <c r="P3181" s="81">
        <v>3845.99</v>
      </c>
    </row>
    <row r="3182" spans="5:16" x14ac:dyDescent="0.25">
      <c r="E3182" s="78">
        <v>40674</v>
      </c>
      <c r="F3182">
        <v>163456.95000000001</v>
      </c>
      <c r="G3182">
        <v>163481.96</v>
      </c>
      <c r="H3182">
        <v>160117.26</v>
      </c>
      <c r="I3182">
        <v>160154.79</v>
      </c>
      <c r="J3182" s="5"/>
      <c r="L3182" s="80">
        <v>40707</v>
      </c>
      <c r="M3182" s="28">
        <v>3866.55</v>
      </c>
      <c r="N3182" s="28">
        <v>3875.02</v>
      </c>
      <c r="O3182" s="28">
        <v>3845.99</v>
      </c>
      <c r="P3182" s="81">
        <v>3847.2</v>
      </c>
    </row>
    <row r="3183" spans="5:16" x14ac:dyDescent="0.25">
      <c r="E3183" s="78">
        <v>40673</v>
      </c>
      <c r="F3183">
        <v>164107.37</v>
      </c>
      <c r="G3183">
        <v>164682.75</v>
      </c>
      <c r="H3183">
        <v>163056.69</v>
      </c>
      <c r="I3183">
        <v>163456.95000000001</v>
      </c>
      <c r="J3183" s="5"/>
      <c r="L3183" s="80">
        <v>40704</v>
      </c>
      <c r="M3183" s="28">
        <v>3849.62</v>
      </c>
      <c r="N3183" s="28">
        <v>3890.74</v>
      </c>
      <c r="O3183" s="28">
        <v>3848.41</v>
      </c>
      <c r="P3183" s="81">
        <v>3879.86</v>
      </c>
    </row>
    <row r="3184" spans="5:16" x14ac:dyDescent="0.25">
      <c r="E3184" s="78">
        <v>40672</v>
      </c>
      <c r="F3184">
        <v>163006.65</v>
      </c>
      <c r="G3184">
        <v>163832.19</v>
      </c>
      <c r="H3184">
        <v>162043.51999999999</v>
      </c>
      <c r="I3184">
        <v>163231.79999999999</v>
      </c>
      <c r="J3184" s="5"/>
      <c r="L3184" s="80">
        <v>40703</v>
      </c>
      <c r="M3184" s="28">
        <v>3838.74</v>
      </c>
      <c r="N3184" s="28">
        <v>3866.55</v>
      </c>
      <c r="O3184" s="28">
        <v>3836.32</v>
      </c>
      <c r="P3184" s="81">
        <v>3848.41</v>
      </c>
    </row>
    <row r="3185" spans="5:16" x14ac:dyDescent="0.25">
      <c r="E3185" s="78">
        <v>40669</v>
      </c>
      <c r="F3185">
        <v>160555.04999999999</v>
      </c>
      <c r="G3185">
        <v>163744.64000000001</v>
      </c>
      <c r="H3185">
        <v>160555.04999999999</v>
      </c>
      <c r="I3185">
        <v>163031.67000000001</v>
      </c>
      <c r="J3185" s="5"/>
      <c r="L3185" s="80">
        <v>40702</v>
      </c>
      <c r="M3185" s="28">
        <v>3860.51</v>
      </c>
      <c r="N3185" s="28">
        <v>3860.51</v>
      </c>
      <c r="O3185" s="28">
        <v>3836.32</v>
      </c>
      <c r="P3185" s="81">
        <v>3844.78</v>
      </c>
    </row>
    <row r="3186" spans="5:16" x14ac:dyDescent="0.25">
      <c r="E3186" s="78">
        <v>40668</v>
      </c>
      <c r="F3186">
        <v>160605.07999999999</v>
      </c>
      <c r="G3186">
        <v>162581.38</v>
      </c>
      <c r="H3186">
        <v>159054.07</v>
      </c>
      <c r="I3186">
        <v>160855.25</v>
      </c>
      <c r="J3186" s="5"/>
      <c r="L3186" s="80">
        <v>40701</v>
      </c>
      <c r="M3186" s="28">
        <v>3837.53</v>
      </c>
      <c r="N3186" s="28">
        <v>3844.78</v>
      </c>
      <c r="O3186" s="28">
        <v>3829.06</v>
      </c>
      <c r="P3186" s="81">
        <v>3844.78</v>
      </c>
    </row>
    <row r="3187" spans="5:16" x14ac:dyDescent="0.25">
      <c r="E3187" s="78">
        <v>40667</v>
      </c>
      <c r="F3187">
        <v>162306.20000000001</v>
      </c>
      <c r="G3187">
        <v>163794.67000000001</v>
      </c>
      <c r="H3187">
        <v>160492.51</v>
      </c>
      <c r="I3187">
        <v>160805.21</v>
      </c>
      <c r="J3187" s="5"/>
      <c r="L3187" s="80">
        <v>40700</v>
      </c>
      <c r="M3187" s="28">
        <v>3841.16</v>
      </c>
      <c r="N3187" s="28">
        <v>3858.09</v>
      </c>
      <c r="O3187" s="28">
        <v>3837.53</v>
      </c>
      <c r="P3187" s="81">
        <v>3855.67</v>
      </c>
    </row>
    <row r="3188" spans="5:16" x14ac:dyDescent="0.25">
      <c r="E3188" s="78">
        <v>40666</v>
      </c>
      <c r="F3188">
        <v>164707.76999999999</v>
      </c>
      <c r="G3188">
        <v>165295.65</v>
      </c>
      <c r="H3188">
        <v>162281.18</v>
      </c>
      <c r="I3188">
        <v>162306.20000000001</v>
      </c>
      <c r="J3188" s="5"/>
      <c r="L3188" s="80">
        <v>40697</v>
      </c>
      <c r="M3188" s="28">
        <v>3842.36</v>
      </c>
      <c r="N3188" s="28">
        <v>3856.88</v>
      </c>
      <c r="O3188" s="28">
        <v>3823.01</v>
      </c>
      <c r="P3188" s="81">
        <v>3837.53</v>
      </c>
    </row>
    <row r="3189" spans="5:16" x14ac:dyDescent="0.25">
      <c r="E3189" s="78">
        <v>40665</v>
      </c>
      <c r="F3189">
        <v>168084.98</v>
      </c>
      <c r="G3189">
        <v>168360.16</v>
      </c>
      <c r="H3189">
        <v>165295.65</v>
      </c>
      <c r="I3189">
        <v>165658.39000000001</v>
      </c>
      <c r="J3189" s="5"/>
      <c r="L3189" s="80">
        <v>40696</v>
      </c>
      <c r="M3189" s="28">
        <v>3864.13</v>
      </c>
      <c r="N3189" s="28">
        <v>3866.55</v>
      </c>
      <c r="O3189" s="28">
        <v>3833.9</v>
      </c>
      <c r="P3189" s="81">
        <v>3835.11</v>
      </c>
    </row>
    <row r="3190" spans="5:16" x14ac:dyDescent="0.25">
      <c r="E3190" s="78">
        <v>40662</v>
      </c>
      <c r="F3190">
        <v>167109.34</v>
      </c>
      <c r="G3190">
        <v>167984.91</v>
      </c>
      <c r="H3190">
        <v>165670.9</v>
      </c>
      <c r="I3190">
        <v>167534.62</v>
      </c>
      <c r="J3190" s="5"/>
      <c r="L3190" s="80">
        <v>40695</v>
      </c>
      <c r="M3190" s="28">
        <v>3844.78</v>
      </c>
      <c r="N3190" s="28">
        <v>3883.49</v>
      </c>
      <c r="O3190" s="28">
        <v>3838.74</v>
      </c>
      <c r="P3190" s="81">
        <v>3879.86</v>
      </c>
    </row>
    <row r="3191" spans="5:16" x14ac:dyDescent="0.25">
      <c r="E3191" s="78">
        <v>40661</v>
      </c>
      <c r="F3191">
        <v>167159.37</v>
      </c>
      <c r="G3191">
        <v>167334.49</v>
      </c>
      <c r="H3191">
        <v>164807.82999999999</v>
      </c>
      <c r="I3191">
        <v>166834.16</v>
      </c>
      <c r="J3191" s="5"/>
      <c r="L3191" s="80">
        <v>40694</v>
      </c>
      <c r="M3191" s="28">
        <v>3860.59</v>
      </c>
      <c r="N3191" s="28">
        <v>3861.81</v>
      </c>
      <c r="O3191" s="28">
        <v>3848.4</v>
      </c>
      <c r="P3191" s="81">
        <v>3849.62</v>
      </c>
    </row>
    <row r="3192" spans="5:16" x14ac:dyDescent="0.25">
      <c r="E3192" s="78">
        <v>40660</v>
      </c>
      <c r="F3192">
        <v>170361.47</v>
      </c>
      <c r="G3192">
        <v>170511.56</v>
      </c>
      <c r="H3192">
        <v>167009.26999999999</v>
      </c>
      <c r="I3192">
        <v>167609.67000000001</v>
      </c>
      <c r="J3192" s="5"/>
      <c r="L3192" s="80">
        <v>40693</v>
      </c>
      <c r="M3192" s="28">
        <v>3888.62</v>
      </c>
      <c r="N3192" s="28">
        <v>3894.71</v>
      </c>
      <c r="O3192" s="28">
        <v>3865.46</v>
      </c>
      <c r="P3192" s="81">
        <v>3872.77</v>
      </c>
    </row>
    <row r="3193" spans="5:16" x14ac:dyDescent="0.25">
      <c r="E3193" s="78">
        <v>40659</v>
      </c>
      <c r="F3193">
        <v>170361.47</v>
      </c>
      <c r="G3193">
        <v>171299.58</v>
      </c>
      <c r="H3193">
        <v>169460.88</v>
      </c>
      <c r="I3193">
        <v>169886.16</v>
      </c>
      <c r="J3193" s="5"/>
      <c r="L3193" s="80">
        <v>40690</v>
      </c>
      <c r="M3193" s="28">
        <v>3931.27</v>
      </c>
      <c r="N3193" s="28">
        <v>3931.27</v>
      </c>
      <c r="O3193" s="28">
        <v>3884.96</v>
      </c>
      <c r="P3193" s="81">
        <v>3887.4</v>
      </c>
    </row>
    <row r="3194" spans="5:16" x14ac:dyDescent="0.25">
      <c r="E3194" s="78">
        <v>40658</v>
      </c>
      <c r="F3194">
        <v>170611.63</v>
      </c>
      <c r="G3194">
        <v>170849.29</v>
      </c>
      <c r="H3194">
        <v>168810.45</v>
      </c>
      <c r="I3194">
        <v>169736.06</v>
      </c>
      <c r="J3194" s="5"/>
      <c r="L3194" s="80">
        <v>40689</v>
      </c>
      <c r="M3194" s="28">
        <v>3959.3</v>
      </c>
      <c r="N3194" s="28">
        <v>3967.83</v>
      </c>
      <c r="O3194" s="28">
        <v>3930.05</v>
      </c>
      <c r="P3194" s="81">
        <v>3941.02</v>
      </c>
    </row>
    <row r="3195" spans="5:16" x14ac:dyDescent="0.25">
      <c r="E3195" s="78">
        <v>40653</v>
      </c>
      <c r="F3195">
        <v>170861.79</v>
      </c>
      <c r="G3195">
        <v>171199.51</v>
      </c>
      <c r="H3195">
        <v>169535.93</v>
      </c>
      <c r="I3195">
        <v>170486.55</v>
      </c>
      <c r="J3195" s="5"/>
      <c r="L3195" s="80">
        <v>40688</v>
      </c>
      <c r="M3195" s="28">
        <v>3969.05</v>
      </c>
      <c r="N3195" s="28">
        <v>3982.45</v>
      </c>
      <c r="O3195" s="28">
        <v>3967.83</v>
      </c>
      <c r="P3195" s="81">
        <v>3975.14</v>
      </c>
    </row>
    <row r="3196" spans="5:16" x14ac:dyDescent="0.25">
      <c r="E3196" s="78">
        <v>40652</v>
      </c>
      <c r="F3196">
        <v>167359.5</v>
      </c>
      <c r="G3196">
        <v>168560.29</v>
      </c>
      <c r="H3196">
        <v>167034.29</v>
      </c>
      <c r="I3196">
        <v>168185.04</v>
      </c>
      <c r="J3196" s="5"/>
      <c r="L3196" s="80">
        <v>40687</v>
      </c>
      <c r="M3196" s="28">
        <v>3971.48</v>
      </c>
      <c r="N3196" s="28">
        <v>3978.79</v>
      </c>
      <c r="O3196" s="28">
        <v>3956.86</v>
      </c>
      <c r="P3196" s="81">
        <v>3965.39</v>
      </c>
    </row>
    <row r="3197" spans="5:16" x14ac:dyDescent="0.25">
      <c r="E3197" s="78">
        <v>40651</v>
      </c>
      <c r="F3197">
        <v>167734.75</v>
      </c>
      <c r="G3197">
        <v>168422.7</v>
      </c>
      <c r="H3197">
        <v>164094.87</v>
      </c>
      <c r="I3197">
        <v>166859.17000000001</v>
      </c>
      <c r="J3197" s="5"/>
      <c r="L3197" s="80">
        <v>40686</v>
      </c>
      <c r="M3197" s="28">
        <v>3984.89</v>
      </c>
      <c r="N3197" s="28">
        <v>4005.6</v>
      </c>
      <c r="O3197" s="28">
        <v>3981.23</v>
      </c>
      <c r="P3197" s="81">
        <v>3989.76</v>
      </c>
    </row>
    <row r="3198" spans="5:16" x14ac:dyDescent="0.25">
      <c r="E3198" s="78">
        <v>40648</v>
      </c>
      <c r="F3198">
        <v>167984.91</v>
      </c>
      <c r="G3198">
        <v>170211.37</v>
      </c>
      <c r="H3198">
        <v>167309.47</v>
      </c>
      <c r="I3198">
        <v>170161.34</v>
      </c>
      <c r="J3198" s="5"/>
      <c r="L3198" s="80">
        <v>40683</v>
      </c>
      <c r="M3198" s="28">
        <v>3958.08</v>
      </c>
      <c r="N3198" s="28">
        <v>3972.7</v>
      </c>
      <c r="O3198" s="28">
        <v>3933.71</v>
      </c>
      <c r="P3198" s="81">
        <v>3964.17</v>
      </c>
    </row>
    <row r="3199" spans="5:16" x14ac:dyDescent="0.25">
      <c r="E3199" s="78">
        <v>40647</v>
      </c>
      <c r="F3199">
        <v>168485.24</v>
      </c>
      <c r="G3199">
        <v>170774.24</v>
      </c>
      <c r="H3199">
        <v>168084.98</v>
      </c>
      <c r="I3199">
        <v>168485.24</v>
      </c>
      <c r="J3199" s="5"/>
      <c r="L3199" s="80">
        <v>40682</v>
      </c>
      <c r="M3199" s="28">
        <v>3932.49</v>
      </c>
      <c r="N3199" s="28">
        <v>3960.52</v>
      </c>
      <c r="O3199" s="28">
        <v>3927.61</v>
      </c>
      <c r="P3199" s="81">
        <v>3950.77</v>
      </c>
    </row>
    <row r="3200" spans="5:16" x14ac:dyDescent="0.25">
      <c r="E3200" s="78">
        <v>40646</v>
      </c>
      <c r="F3200">
        <v>171374.63</v>
      </c>
      <c r="G3200">
        <v>172162.64</v>
      </c>
      <c r="H3200">
        <v>168597.81</v>
      </c>
      <c r="I3200">
        <v>169285.76000000001</v>
      </c>
      <c r="J3200" s="5"/>
      <c r="L3200" s="80">
        <v>40681</v>
      </c>
      <c r="M3200" s="28">
        <v>3956.86</v>
      </c>
      <c r="N3200" s="28">
        <v>3966.61</v>
      </c>
      <c r="O3200" s="28">
        <v>3932.49</v>
      </c>
      <c r="P3200" s="81">
        <v>3934.92</v>
      </c>
    </row>
    <row r="3201" spans="5:16" x14ac:dyDescent="0.25">
      <c r="E3201" s="78">
        <v>40645</v>
      </c>
      <c r="F3201">
        <v>172783.38</v>
      </c>
      <c r="G3201">
        <v>173216.3</v>
      </c>
      <c r="H3201">
        <v>169854.85</v>
      </c>
      <c r="I3201">
        <v>170211.37</v>
      </c>
      <c r="J3201" s="5"/>
      <c r="L3201" s="80">
        <v>40680</v>
      </c>
      <c r="M3201" s="28">
        <v>3993.42</v>
      </c>
      <c r="N3201" s="28">
        <v>4010.48</v>
      </c>
      <c r="O3201" s="28">
        <v>3949.55</v>
      </c>
      <c r="P3201" s="81">
        <v>3953.2</v>
      </c>
    </row>
    <row r="3202" spans="5:16" x14ac:dyDescent="0.25">
      <c r="E3202" s="78">
        <v>40644</v>
      </c>
      <c r="F3202">
        <v>175202.6</v>
      </c>
      <c r="G3202">
        <v>176424.95</v>
      </c>
      <c r="H3202">
        <v>173165.37</v>
      </c>
      <c r="I3202">
        <v>173903.86</v>
      </c>
      <c r="J3202" s="5"/>
      <c r="L3202" s="80">
        <v>40679</v>
      </c>
      <c r="M3202" s="28">
        <v>4005.6</v>
      </c>
      <c r="N3202" s="28">
        <v>4010.48</v>
      </c>
      <c r="O3202" s="28">
        <v>3976.36</v>
      </c>
      <c r="P3202" s="81">
        <v>4000.73</v>
      </c>
    </row>
    <row r="3203" spans="5:16" x14ac:dyDescent="0.25">
      <c r="E3203" s="78">
        <v>40641</v>
      </c>
      <c r="F3203">
        <v>176985.19</v>
      </c>
      <c r="G3203">
        <v>177316.24</v>
      </c>
      <c r="H3203">
        <v>174387.71</v>
      </c>
      <c r="I3203">
        <v>175088.01</v>
      </c>
      <c r="J3203" s="5"/>
      <c r="L3203" s="80">
        <v>40676</v>
      </c>
      <c r="M3203" s="28">
        <v>3960.52</v>
      </c>
      <c r="N3203" s="28">
        <v>4027.54</v>
      </c>
      <c r="O3203" s="28">
        <v>3945.89</v>
      </c>
      <c r="P3203" s="81">
        <v>4005.6</v>
      </c>
    </row>
    <row r="3204" spans="5:16" x14ac:dyDescent="0.25">
      <c r="E3204" s="78">
        <v>40640</v>
      </c>
      <c r="F3204">
        <v>176997.92</v>
      </c>
      <c r="G3204">
        <v>177418.1</v>
      </c>
      <c r="H3204">
        <v>175138.94</v>
      </c>
      <c r="I3204">
        <v>176170.29</v>
      </c>
      <c r="J3204" s="5"/>
      <c r="L3204" s="80">
        <v>40675</v>
      </c>
      <c r="M3204" s="28">
        <v>3986.11</v>
      </c>
      <c r="N3204" s="28">
        <v>3990.98</v>
      </c>
      <c r="O3204" s="28">
        <v>3953.2</v>
      </c>
      <c r="P3204" s="81">
        <v>3965.39</v>
      </c>
    </row>
    <row r="3205" spans="5:16" x14ac:dyDescent="0.25">
      <c r="E3205" s="78">
        <v>40639</v>
      </c>
      <c r="F3205">
        <v>179531.74</v>
      </c>
      <c r="G3205">
        <v>179582.67</v>
      </c>
      <c r="H3205">
        <v>175839.24</v>
      </c>
      <c r="I3205">
        <v>176068.43</v>
      </c>
      <c r="J3205" s="5"/>
      <c r="L3205" s="80">
        <v>40674</v>
      </c>
      <c r="M3205" s="28">
        <v>3931.27</v>
      </c>
      <c r="N3205" s="28">
        <v>3980.01</v>
      </c>
      <c r="O3205" s="28">
        <v>3928.83</v>
      </c>
      <c r="P3205" s="81">
        <v>3970.26</v>
      </c>
    </row>
    <row r="3206" spans="5:16" x14ac:dyDescent="0.25">
      <c r="E3206" s="78">
        <v>40638</v>
      </c>
      <c r="F3206">
        <v>177749.15</v>
      </c>
      <c r="G3206">
        <v>179009.7</v>
      </c>
      <c r="H3206">
        <v>177379.9</v>
      </c>
      <c r="I3206">
        <v>178653.18</v>
      </c>
      <c r="J3206" s="5"/>
      <c r="L3206" s="80">
        <v>40673</v>
      </c>
      <c r="M3206" s="28">
        <v>3943.45</v>
      </c>
      <c r="N3206" s="28">
        <v>3949.55</v>
      </c>
      <c r="O3206" s="28">
        <v>3922.74</v>
      </c>
      <c r="P3206" s="81">
        <v>3926.39</v>
      </c>
    </row>
    <row r="3207" spans="5:16" x14ac:dyDescent="0.25">
      <c r="E3207" s="78">
        <v>40637</v>
      </c>
      <c r="F3207">
        <v>177570.9</v>
      </c>
      <c r="G3207">
        <v>178385.79</v>
      </c>
      <c r="H3207">
        <v>176985.19</v>
      </c>
      <c r="I3207">
        <v>178131.14</v>
      </c>
      <c r="J3207" s="5"/>
      <c r="L3207" s="80">
        <v>40672</v>
      </c>
      <c r="M3207" s="28">
        <v>3943.45</v>
      </c>
      <c r="N3207" s="28">
        <v>3989.76</v>
      </c>
      <c r="O3207" s="28">
        <v>3937.36</v>
      </c>
      <c r="P3207" s="81">
        <v>3951.99</v>
      </c>
    </row>
    <row r="3208" spans="5:16" x14ac:dyDescent="0.25">
      <c r="E3208" s="78">
        <v>40634</v>
      </c>
      <c r="F3208">
        <v>175966.57</v>
      </c>
      <c r="G3208">
        <v>177443.57</v>
      </c>
      <c r="H3208">
        <v>175457.26</v>
      </c>
      <c r="I3208">
        <v>177278.04</v>
      </c>
      <c r="J3208" s="5"/>
      <c r="L3208" s="80">
        <v>40669</v>
      </c>
      <c r="M3208" s="28">
        <v>3965.39</v>
      </c>
      <c r="N3208" s="28">
        <v>3967.83</v>
      </c>
      <c r="O3208" s="28">
        <v>3922.74</v>
      </c>
      <c r="P3208" s="81">
        <v>3955.64</v>
      </c>
    </row>
    <row r="3209" spans="5:16" x14ac:dyDescent="0.25">
      <c r="E3209" s="78">
        <v>40633</v>
      </c>
      <c r="F3209">
        <v>174056.66</v>
      </c>
      <c r="G3209">
        <v>175559.12</v>
      </c>
      <c r="H3209">
        <v>173929.33</v>
      </c>
      <c r="I3209">
        <v>174897.02</v>
      </c>
      <c r="J3209" s="5"/>
      <c r="L3209" s="80">
        <v>40668</v>
      </c>
      <c r="M3209" s="28">
        <v>3965.39</v>
      </c>
      <c r="N3209" s="28">
        <v>3992.2</v>
      </c>
      <c r="O3209" s="28">
        <v>3947.11</v>
      </c>
      <c r="P3209" s="81">
        <v>3973.92</v>
      </c>
    </row>
    <row r="3210" spans="5:16" x14ac:dyDescent="0.25">
      <c r="E3210" s="78">
        <v>40632</v>
      </c>
      <c r="F3210">
        <v>173152.63</v>
      </c>
      <c r="G3210">
        <v>173980.26</v>
      </c>
      <c r="H3210">
        <v>172592.39</v>
      </c>
      <c r="I3210">
        <v>173776.54</v>
      </c>
      <c r="J3210" s="5"/>
      <c r="L3210" s="80">
        <v>40667</v>
      </c>
      <c r="M3210" s="28">
        <v>3886.18</v>
      </c>
      <c r="N3210" s="28">
        <v>3966.61</v>
      </c>
      <c r="O3210" s="28">
        <v>3871.56</v>
      </c>
      <c r="P3210" s="81">
        <v>3962.95</v>
      </c>
    </row>
    <row r="3211" spans="5:16" x14ac:dyDescent="0.25">
      <c r="E3211" s="78">
        <v>40631</v>
      </c>
      <c r="F3211">
        <v>172350.47</v>
      </c>
      <c r="G3211">
        <v>173725.61</v>
      </c>
      <c r="H3211">
        <v>171510.11</v>
      </c>
      <c r="I3211">
        <v>172528.73</v>
      </c>
      <c r="J3211" s="5"/>
      <c r="L3211" s="80">
        <v>40666</v>
      </c>
      <c r="M3211" s="28">
        <v>3897.15</v>
      </c>
      <c r="N3211" s="28">
        <v>3904.46</v>
      </c>
      <c r="O3211" s="28">
        <v>3871.56</v>
      </c>
      <c r="P3211" s="81">
        <v>3889.84</v>
      </c>
    </row>
    <row r="3212" spans="5:16" x14ac:dyDescent="0.25">
      <c r="E3212" s="78">
        <v>40630</v>
      </c>
      <c r="F3212">
        <v>173878.39999999999</v>
      </c>
      <c r="G3212">
        <v>174273.11</v>
      </c>
      <c r="H3212">
        <v>171662.9</v>
      </c>
      <c r="I3212">
        <v>171866.63</v>
      </c>
      <c r="J3212" s="5"/>
      <c r="L3212" s="80">
        <v>40665</v>
      </c>
      <c r="M3212" s="28">
        <v>3841.09</v>
      </c>
      <c r="N3212" s="28">
        <v>3883.74</v>
      </c>
      <c r="O3212" s="28">
        <v>3830.12</v>
      </c>
      <c r="P3212" s="81">
        <v>3882.52</v>
      </c>
    </row>
    <row r="3213" spans="5:16" x14ac:dyDescent="0.25">
      <c r="E3213" s="78">
        <v>40627</v>
      </c>
      <c r="F3213">
        <v>173903.86</v>
      </c>
      <c r="G3213">
        <v>174846.09</v>
      </c>
      <c r="H3213">
        <v>172859.78</v>
      </c>
      <c r="I3213">
        <v>173725.61</v>
      </c>
      <c r="J3213" s="5"/>
      <c r="L3213" s="80">
        <v>40662</v>
      </c>
      <c r="M3213" s="28">
        <v>3855.74</v>
      </c>
      <c r="N3213" s="28">
        <v>3863.08</v>
      </c>
      <c r="O3213" s="28">
        <v>3841.07</v>
      </c>
      <c r="P3213" s="81">
        <v>3848.4</v>
      </c>
    </row>
    <row r="3214" spans="5:16" x14ac:dyDescent="0.25">
      <c r="E3214" s="78">
        <v>40626</v>
      </c>
      <c r="F3214">
        <v>174693.3</v>
      </c>
      <c r="G3214">
        <v>174871.55</v>
      </c>
      <c r="H3214">
        <v>172554.19</v>
      </c>
      <c r="I3214">
        <v>173369.09</v>
      </c>
      <c r="J3214" s="5"/>
      <c r="L3214" s="80">
        <v>40661</v>
      </c>
      <c r="M3214" s="28">
        <v>3832.51</v>
      </c>
      <c r="N3214" s="28">
        <v>3894.87</v>
      </c>
      <c r="O3214" s="28">
        <v>3828.84</v>
      </c>
      <c r="P3214" s="81">
        <v>3856.96</v>
      </c>
    </row>
    <row r="3215" spans="5:16" x14ac:dyDescent="0.25">
      <c r="E3215" s="78">
        <v>40625</v>
      </c>
      <c r="F3215">
        <v>172910.71</v>
      </c>
      <c r="G3215">
        <v>174056.66</v>
      </c>
      <c r="H3215">
        <v>172121.28</v>
      </c>
      <c r="I3215">
        <v>173852.93</v>
      </c>
      <c r="J3215" s="5"/>
      <c r="L3215" s="80">
        <v>40660</v>
      </c>
      <c r="M3215" s="28">
        <v>3805.6</v>
      </c>
      <c r="N3215" s="28">
        <v>3844.73</v>
      </c>
      <c r="O3215" s="28">
        <v>3805.6</v>
      </c>
      <c r="P3215" s="81">
        <v>3827.61</v>
      </c>
    </row>
    <row r="3216" spans="5:16" x14ac:dyDescent="0.25">
      <c r="E3216" s="78">
        <v>40624</v>
      </c>
      <c r="F3216">
        <v>171128.13</v>
      </c>
      <c r="G3216">
        <v>173330.89</v>
      </c>
      <c r="H3216">
        <v>170427.82</v>
      </c>
      <c r="I3216">
        <v>172897.98</v>
      </c>
      <c r="J3216" s="5"/>
      <c r="L3216" s="80">
        <v>40659</v>
      </c>
      <c r="M3216" s="28">
        <v>3828.84</v>
      </c>
      <c r="N3216" s="28">
        <v>3836.17</v>
      </c>
      <c r="O3216" s="28">
        <v>3817.83</v>
      </c>
      <c r="P3216" s="81">
        <v>3817.83</v>
      </c>
    </row>
    <row r="3217" spans="5:16" x14ac:dyDescent="0.25">
      <c r="E3217" s="78">
        <v>40623</v>
      </c>
      <c r="F3217">
        <v>173674.68</v>
      </c>
      <c r="G3217">
        <v>174107.59</v>
      </c>
      <c r="H3217">
        <v>170746.14</v>
      </c>
      <c r="I3217">
        <v>170873.47</v>
      </c>
      <c r="J3217" s="5"/>
      <c r="L3217" s="80">
        <v>40658</v>
      </c>
      <c r="M3217" s="28">
        <v>3817.83</v>
      </c>
      <c r="N3217" s="28">
        <v>3856.96</v>
      </c>
      <c r="O3217" s="28">
        <v>3817.83</v>
      </c>
      <c r="P3217" s="81">
        <v>3834.95</v>
      </c>
    </row>
    <row r="3218" spans="5:16" x14ac:dyDescent="0.25">
      <c r="E3218" s="78">
        <v>40620</v>
      </c>
      <c r="F3218">
        <v>170657.01</v>
      </c>
      <c r="G3218">
        <v>172923.44</v>
      </c>
      <c r="H3218">
        <v>170262.3</v>
      </c>
      <c r="I3218">
        <v>172146.75</v>
      </c>
      <c r="J3218" s="5"/>
      <c r="L3218" s="80">
        <v>40653</v>
      </c>
      <c r="M3218" s="28">
        <v>3825.17</v>
      </c>
      <c r="N3218" s="28">
        <v>3874.08</v>
      </c>
      <c r="O3218" s="28">
        <v>3820.28</v>
      </c>
      <c r="P3218" s="81">
        <v>3831.28</v>
      </c>
    </row>
    <row r="3219" spans="5:16" x14ac:dyDescent="0.25">
      <c r="E3219" s="78">
        <v>40619</v>
      </c>
      <c r="F3219">
        <v>170618.82</v>
      </c>
      <c r="G3219">
        <v>171535.57</v>
      </c>
      <c r="H3219">
        <v>169141.82</v>
      </c>
      <c r="I3219">
        <v>169256.41</v>
      </c>
      <c r="J3219" s="5"/>
      <c r="L3219" s="80">
        <v>40652</v>
      </c>
      <c r="M3219" s="28">
        <v>3874.08</v>
      </c>
      <c r="N3219" s="28">
        <v>3878.97</v>
      </c>
      <c r="O3219" s="28">
        <v>3850.85</v>
      </c>
      <c r="P3219" s="81">
        <v>3854.52</v>
      </c>
    </row>
    <row r="3220" spans="5:16" x14ac:dyDescent="0.25">
      <c r="E3220" s="78">
        <v>40618</v>
      </c>
      <c r="F3220">
        <v>172286.81</v>
      </c>
      <c r="G3220">
        <v>173356.36</v>
      </c>
      <c r="H3220">
        <v>168365.12</v>
      </c>
      <c r="I3220">
        <v>169320.08</v>
      </c>
      <c r="J3220" s="5"/>
      <c r="L3220" s="80">
        <v>40651</v>
      </c>
      <c r="M3220" s="28">
        <v>3876.53</v>
      </c>
      <c r="N3220" s="28">
        <v>3915.66</v>
      </c>
      <c r="O3220" s="28">
        <v>3874.08</v>
      </c>
      <c r="P3220" s="81">
        <v>3891.2</v>
      </c>
    </row>
    <row r="3221" spans="5:16" x14ac:dyDescent="0.25">
      <c r="E3221" s="78">
        <v>40617</v>
      </c>
      <c r="F3221">
        <v>168836.23</v>
      </c>
      <c r="G3221">
        <v>172490.53</v>
      </c>
      <c r="H3221">
        <v>167690.28</v>
      </c>
      <c r="I3221">
        <v>172146.75</v>
      </c>
      <c r="J3221" s="5"/>
      <c r="L3221" s="80">
        <v>40648</v>
      </c>
      <c r="M3221" s="28">
        <v>3869.19</v>
      </c>
      <c r="N3221" s="28">
        <v>3874.08</v>
      </c>
      <c r="O3221" s="28">
        <v>3848.4</v>
      </c>
      <c r="P3221" s="81">
        <v>3858.19</v>
      </c>
    </row>
    <row r="3222" spans="5:16" x14ac:dyDescent="0.25">
      <c r="E3222" s="78">
        <v>40616</v>
      </c>
      <c r="F3222">
        <v>170364.16</v>
      </c>
      <c r="G3222">
        <v>172961.64</v>
      </c>
      <c r="H3222">
        <v>169536.53</v>
      </c>
      <c r="I3222">
        <v>172859.78</v>
      </c>
      <c r="J3222" s="5"/>
      <c r="L3222" s="80">
        <v>40647</v>
      </c>
      <c r="M3222" s="28">
        <v>3898.54</v>
      </c>
      <c r="N3222" s="28">
        <v>3899.76</v>
      </c>
      <c r="O3222" s="28">
        <v>3864.3</v>
      </c>
      <c r="P3222" s="81">
        <v>3864.3</v>
      </c>
    </row>
    <row r="3223" spans="5:16" x14ac:dyDescent="0.25">
      <c r="E3223" s="78">
        <v>40613</v>
      </c>
      <c r="F3223">
        <v>169345.54</v>
      </c>
      <c r="G3223">
        <v>172248.61</v>
      </c>
      <c r="H3223">
        <v>168377.85</v>
      </c>
      <c r="I3223">
        <v>171255.45</v>
      </c>
      <c r="J3223" s="5"/>
      <c r="L3223" s="80">
        <v>40646</v>
      </c>
      <c r="M3223" s="28">
        <v>3886.31</v>
      </c>
      <c r="N3223" s="28">
        <v>3913.22</v>
      </c>
      <c r="O3223" s="28">
        <v>3871.64</v>
      </c>
      <c r="P3223" s="81">
        <v>3887.53</v>
      </c>
    </row>
    <row r="3224" spans="5:16" x14ac:dyDescent="0.25">
      <c r="E3224" s="78">
        <v>40612</v>
      </c>
      <c r="F3224">
        <v>171510.11</v>
      </c>
      <c r="G3224">
        <v>171790.23</v>
      </c>
      <c r="H3224">
        <v>168836.23</v>
      </c>
      <c r="I3224">
        <v>169600.2</v>
      </c>
      <c r="J3224" s="5"/>
      <c r="L3224" s="80">
        <v>40645</v>
      </c>
      <c r="M3224" s="28">
        <v>3878.97</v>
      </c>
      <c r="N3224" s="28">
        <v>3910.77</v>
      </c>
      <c r="O3224" s="28">
        <v>3859.41</v>
      </c>
      <c r="P3224" s="81">
        <v>3908.32</v>
      </c>
    </row>
    <row r="3225" spans="5:16" x14ac:dyDescent="0.25">
      <c r="E3225" s="78">
        <v>40611</v>
      </c>
      <c r="F3225">
        <v>173674.68</v>
      </c>
      <c r="G3225">
        <v>174655.1</v>
      </c>
      <c r="H3225">
        <v>172414.13</v>
      </c>
      <c r="I3225">
        <v>172694.25</v>
      </c>
      <c r="J3225" s="5"/>
      <c r="L3225" s="80">
        <v>40644</v>
      </c>
      <c r="M3225" s="28">
        <v>3845.96</v>
      </c>
      <c r="N3225" s="28">
        <v>3881.42</v>
      </c>
      <c r="O3225" s="28">
        <v>3844.73</v>
      </c>
      <c r="P3225" s="81">
        <v>3877.75</v>
      </c>
    </row>
    <row r="3226" spans="5:16" x14ac:dyDescent="0.25">
      <c r="E3226" s="78">
        <v>40606</v>
      </c>
      <c r="F3226">
        <v>175457.26</v>
      </c>
      <c r="G3226">
        <v>175762.85</v>
      </c>
      <c r="H3226">
        <v>173343.62</v>
      </c>
      <c r="I3226">
        <v>175228.07</v>
      </c>
      <c r="J3226" s="5"/>
      <c r="L3226" s="80">
        <v>40641</v>
      </c>
      <c r="M3226" s="28">
        <v>3849.63</v>
      </c>
      <c r="N3226" s="28">
        <v>3867.97</v>
      </c>
      <c r="O3226" s="28">
        <v>3837.4</v>
      </c>
      <c r="P3226" s="81">
        <v>3843.51</v>
      </c>
    </row>
    <row r="3227" spans="5:16" x14ac:dyDescent="0.25">
      <c r="E3227" s="78">
        <v>40605</v>
      </c>
      <c r="F3227">
        <v>174515.04</v>
      </c>
      <c r="G3227">
        <v>175419.06</v>
      </c>
      <c r="H3227">
        <v>173318.16</v>
      </c>
      <c r="I3227">
        <v>175151.67</v>
      </c>
      <c r="J3227" s="5"/>
      <c r="L3227" s="80">
        <v>40640</v>
      </c>
      <c r="M3227" s="28">
        <v>3927.89</v>
      </c>
      <c r="N3227" s="28">
        <v>3927.89</v>
      </c>
      <c r="O3227" s="28">
        <v>3875.31</v>
      </c>
      <c r="P3227" s="81">
        <v>3886.31</v>
      </c>
    </row>
    <row r="3228" spans="5:16" x14ac:dyDescent="0.25">
      <c r="E3228" s="78">
        <v>40604</v>
      </c>
      <c r="F3228">
        <v>170606.07999999999</v>
      </c>
      <c r="G3228">
        <v>173254.49</v>
      </c>
      <c r="H3228">
        <v>169485.6</v>
      </c>
      <c r="I3228">
        <v>172961.64</v>
      </c>
      <c r="J3228" s="5"/>
      <c r="L3228" s="80">
        <v>40639</v>
      </c>
      <c r="M3228" s="28">
        <v>3935.23</v>
      </c>
      <c r="N3228" s="28">
        <v>3968.24</v>
      </c>
      <c r="O3228" s="28">
        <v>3929.11</v>
      </c>
      <c r="P3228" s="81">
        <v>3962.13</v>
      </c>
    </row>
    <row r="3229" spans="5:16" x14ac:dyDescent="0.25">
      <c r="E3229" s="78">
        <v>40603</v>
      </c>
      <c r="F3229">
        <v>174005.73</v>
      </c>
      <c r="G3229">
        <v>174362.23999999999</v>
      </c>
      <c r="H3229">
        <v>169994.91</v>
      </c>
      <c r="I3229">
        <v>170020.38</v>
      </c>
      <c r="J3229" s="5"/>
      <c r="L3229" s="80">
        <v>40638</v>
      </c>
      <c r="M3229" s="28">
        <v>3956.02</v>
      </c>
      <c r="N3229" s="28">
        <v>3963.35</v>
      </c>
      <c r="O3229" s="28">
        <v>3945.01</v>
      </c>
      <c r="P3229" s="81">
        <v>3954.79</v>
      </c>
    </row>
    <row r="3230" spans="5:16" x14ac:dyDescent="0.25">
      <c r="E3230" s="78">
        <v>40602</v>
      </c>
      <c r="F3230">
        <v>173547.35</v>
      </c>
      <c r="G3230">
        <v>173903.86</v>
      </c>
      <c r="H3230">
        <v>171586.5</v>
      </c>
      <c r="I3230">
        <v>173674.68</v>
      </c>
      <c r="J3230" s="5"/>
      <c r="L3230" s="80">
        <v>40637</v>
      </c>
      <c r="M3230" s="28">
        <v>3954.79</v>
      </c>
      <c r="N3230" s="28">
        <v>3976.8</v>
      </c>
      <c r="O3230" s="28">
        <v>3941.34</v>
      </c>
      <c r="P3230" s="81">
        <v>3948.68</v>
      </c>
    </row>
    <row r="3231" spans="5:16" x14ac:dyDescent="0.25">
      <c r="E3231" s="78">
        <v>40599</v>
      </c>
      <c r="F3231">
        <v>173420.02</v>
      </c>
      <c r="G3231">
        <v>174629.63</v>
      </c>
      <c r="H3231">
        <v>170542.42</v>
      </c>
      <c r="I3231">
        <v>172630.59</v>
      </c>
      <c r="J3231" s="5"/>
      <c r="L3231" s="80">
        <v>40634</v>
      </c>
      <c r="M3231" s="28">
        <v>4004.93</v>
      </c>
      <c r="N3231" s="28">
        <v>4008.6</v>
      </c>
      <c r="O3231" s="28">
        <v>3948.68</v>
      </c>
      <c r="P3231" s="81">
        <v>3951.12</v>
      </c>
    </row>
    <row r="3232" spans="5:16" x14ac:dyDescent="0.25">
      <c r="E3232" s="78">
        <v>40598</v>
      </c>
      <c r="F3232">
        <v>171191.79</v>
      </c>
      <c r="G3232">
        <v>173509.15</v>
      </c>
      <c r="H3232">
        <v>171128.13</v>
      </c>
      <c r="I3232">
        <v>172070.35</v>
      </c>
      <c r="J3232" s="5"/>
      <c r="L3232" s="80">
        <v>40633</v>
      </c>
      <c r="M3232" s="28">
        <v>4004.85</v>
      </c>
      <c r="N3232" s="28">
        <v>4015.95</v>
      </c>
      <c r="O3232" s="28">
        <v>3996.22</v>
      </c>
      <c r="P3232" s="81">
        <v>4014.71</v>
      </c>
    </row>
    <row r="3233" spans="5:16" x14ac:dyDescent="0.25">
      <c r="E3233" s="78">
        <v>40597</v>
      </c>
      <c r="F3233">
        <v>172274.07</v>
      </c>
      <c r="G3233">
        <v>173521.88</v>
      </c>
      <c r="H3233">
        <v>170096.77</v>
      </c>
      <c r="I3233">
        <v>172401.4</v>
      </c>
      <c r="J3233" s="5"/>
      <c r="L3233" s="80">
        <v>40632</v>
      </c>
      <c r="M3233" s="28">
        <v>4054.16</v>
      </c>
      <c r="N3233" s="28">
        <v>4054.16</v>
      </c>
      <c r="O3233" s="28">
        <v>4011.02</v>
      </c>
      <c r="P3233" s="81">
        <v>4015.95</v>
      </c>
    </row>
    <row r="3234" spans="5:16" x14ac:dyDescent="0.25">
      <c r="E3234" s="78">
        <v>40596</v>
      </c>
      <c r="F3234">
        <v>172503.26</v>
      </c>
      <c r="G3234">
        <v>174362.23999999999</v>
      </c>
      <c r="H3234">
        <v>170771.61</v>
      </c>
      <c r="I3234">
        <v>171497.38</v>
      </c>
      <c r="J3234" s="5"/>
      <c r="L3234" s="80">
        <v>40631</v>
      </c>
      <c r="M3234" s="28">
        <v>4102.2299999999996</v>
      </c>
      <c r="N3234" s="28">
        <v>4102.2299999999996</v>
      </c>
      <c r="O3234" s="28">
        <v>4060.32</v>
      </c>
      <c r="P3234" s="81">
        <v>4060.32</v>
      </c>
    </row>
    <row r="3235" spans="5:16" x14ac:dyDescent="0.25">
      <c r="E3235" s="78">
        <v>40595</v>
      </c>
      <c r="F3235">
        <v>175202.6</v>
      </c>
      <c r="G3235">
        <v>175202.6</v>
      </c>
      <c r="H3235">
        <v>172783.38</v>
      </c>
      <c r="I3235">
        <v>173636.48000000001</v>
      </c>
      <c r="J3235" s="5"/>
      <c r="L3235" s="80">
        <v>40630</v>
      </c>
      <c r="M3235" s="28">
        <v>4097.3</v>
      </c>
      <c r="N3235" s="28">
        <v>4107.16</v>
      </c>
      <c r="O3235" s="28">
        <v>4091.14</v>
      </c>
      <c r="P3235" s="81">
        <v>4102.2299999999996</v>
      </c>
    </row>
    <row r="3236" spans="5:16" x14ac:dyDescent="0.25">
      <c r="E3236" s="78">
        <v>40592</v>
      </c>
      <c r="F3236">
        <v>173929.33</v>
      </c>
      <c r="G3236">
        <v>176030.23</v>
      </c>
      <c r="H3236">
        <v>173547.35</v>
      </c>
      <c r="I3236">
        <v>175635.52</v>
      </c>
      <c r="J3236" s="5"/>
      <c r="L3236" s="80">
        <v>40627</v>
      </c>
      <c r="M3236" s="28">
        <v>4096.07</v>
      </c>
      <c r="N3236" s="28">
        <v>4102.2299999999996</v>
      </c>
      <c r="O3236" s="28">
        <v>4084.97</v>
      </c>
      <c r="P3236" s="81">
        <v>4101</v>
      </c>
    </row>
    <row r="3237" spans="5:16" x14ac:dyDescent="0.25">
      <c r="E3237" s="78">
        <v>40591</v>
      </c>
      <c r="F3237">
        <v>174336.78</v>
      </c>
      <c r="G3237">
        <v>175304.47</v>
      </c>
      <c r="H3237">
        <v>173038.04</v>
      </c>
      <c r="I3237">
        <v>174731.49</v>
      </c>
      <c r="J3237" s="5"/>
      <c r="L3237" s="80">
        <v>40626</v>
      </c>
      <c r="M3237" s="28">
        <v>4088.67</v>
      </c>
      <c r="N3237" s="28">
        <v>4103.46</v>
      </c>
      <c r="O3237" s="28">
        <v>4086.21</v>
      </c>
      <c r="P3237" s="81">
        <v>4097.3</v>
      </c>
    </row>
    <row r="3238" spans="5:16" x14ac:dyDescent="0.25">
      <c r="E3238" s="78">
        <v>40590</v>
      </c>
      <c r="F3238">
        <v>171446.44</v>
      </c>
      <c r="G3238">
        <v>174947.95</v>
      </c>
      <c r="H3238">
        <v>171128.13</v>
      </c>
      <c r="I3238">
        <v>174693.3</v>
      </c>
      <c r="J3238" s="5"/>
      <c r="L3238" s="80">
        <v>40625</v>
      </c>
      <c r="M3238" s="28">
        <v>4107.16</v>
      </c>
      <c r="N3238" s="28">
        <v>4112.09</v>
      </c>
      <c r="O3238" s="28">
        <v>4094.84</v>
      </c>
      <c r="P3238" s="81">
        <v>4103.46</v>
      </c>
    </row>
    <row r="3239" spans="5:16" x14ac:dyDescent="0.25">
      <c r="E3239" s="78">
        <v>40589</v>
      </c>
      <c r="F3239">
        <v>171463</v>
      </c>
      <c r="G3239">
        <v>172545.92000000001</v>
      </c>
      <c r="H3239">
        <v>170302.72</v>
      </c>
      <c r="I3239">
        <v>171153.59</v>
      </c>
      <c r="J3239" s="5"/>
      <c r="L3239" s="80">
        <v>40624</v>
      </c>
      <c r="M3239" s="28">
        <v>4114.5600000000004</v>
      </c>
      <c r="N3239" s="28">
        <v>4117.0200000000004</v>
      </c>
      <c r="O3239" s="28">
        <v>4098.53</v>
      </c>
      <c r="P3239" s="81">
        <v>4101</v>
      </c>
    </row>
    <row r="3240" spans="5:16" x14ac:dyDescent="0.25">
      <c r="E3240" s="78">
        <v>40588</v>
      </c>
      <c r="F3240">
        <v>169825.72</v>
      </c>
      <c r="G3240">
        <v>172262.3</v>
      </c>
      <c r="H3240">
        <v>168626.77</v>
      </c>
      <c r="I3240">
        <v>171463</v>
      </c>
      <c r="J3240" s="5"/>
      <c r="L3240" s="80">
        <v>40623</v>
      </c>
      <c r="M3240" s="28">
        <v>4107.16</v>
      </c>
      <c r="N3240" s="28">
        <v>4124.42</v>
      </c>
      <c r="O3240" s="28">
        <v>4101</v>
      </c>
      <c r="P3240" s="81">
        <v>4120.72</v>
      </c>
    </row>
    <row r="3241" spans="5:16" x14ac:dyDescent="0.25">
      <c r="E3241" s="78">
        <v>40585</v>
      </c>
      <c r="F3241">
        <v>166280.43</v>
      </c>
      <c r="G3241">
        <v>170122.23</v>
      </c>
      <c r="H3241">
        <v>165919.46</v>
      </c>
      <c r="I3241">
        <v>169400.29</v>
      </c>
      <c r="J3241" s="5"/>
      <c r="L3241" s="80">
        <v>40620</v>
      </c>
      <c r="M3241" s="28">
        <v>4135.51</v>
      </c>
      <c r="N3241" s="28">
        <v>4146.6099999999997</v>
      </c>
      <c r="O3241" s="28">
        <v>4119.49</v>
      </c>
      <c r="P3241" s="81">
        <v>4120.72</v>
      </c>
    </row>
    <row r="3242" spans="5:16" x14ac:dyDescent="0.25">
      <c r="E3242" s="78">
        <v>40584</v>
      </c>
      <c r="F3242">
        <v>164888.1</v>
      </c>
      <c r="G3242">
        <v>168162.66</v>
      </c>
      <c r="H3242">
        <v>164630.26</v>
      </c>
      <c r="I3242">
        <v>166718.76</v>
      </c>
      <c r="J3242" s="5"/>
      <c r="L3242" s="80">
        <v>40619</v>
      </c>
      <c r="M3242" s="28">
        <v>4136.75</v>
      </c>
      <c r="N3242" s="28">
        <v>4190.9799999999996</v>
      </c>
      <c r="O3242" s="28">
        <v>4123.1899999999996</v>
      </c>
      <c r="P3242" s="81">
        <v>4154</v>
      </c>
    </row>
    <row r="3243" spans="5:16" x14ac:dyDescent="0.25">
      <c r="E3243" s="78">
        <v>40583</v>
      </c>
      <c r="F3243">
        <v>169142.45</v>
      </c>
      <c r="G3243">
        <v>169748.37</v>
      </c>
      <c r="H3243">
        <v>165145.94</v>
      </c>
      <c r="I3243">
        <v>165751.85999999999</v>
      </c>
      <c r="J3243" s="5"/>
      <c r="L3243" s="80">
        <v>40618</v>
      </c>
      <c r="M3243" s="28">
        <v>4118.26</v>
      </c>
      <c r="N3243" s="28">
        <v>4152.7700000000004</v>
      </c>
      <c r="O3243" s="28">
        <v>4109.63</v>
      </c>
      <c r="P3243" s="81">
        <v>4147.84</v>
      </c>
    </row>
    <row r="3244" spans="5:16" x14ac:dyDescent="0.25">
      <c r="E3244" s="78">
        <v>40582</v>
      </c>
      <c r="F3244">
        <v>167621.20000000001</v>
      </c>
      <c r="G3244">
        <v>171050.46</v>
      </c>
      <c r="H3244">
        <v>167595.41</v>
      </c>
      <c r="I3244">
        <v>169864.4</v>
      </c>
      <c r="J3244" s="5"/>
      <c r="L3244" s="80">
        <v>40617</v>
      </c>
      <c r="M3244" s="28">
        <v>4144.1400000000003</v>
      </c>
      <c r="N3244" s="28">
        <v>4155.24</v>
      </c>
      <c r="O3244" s="28">
        <v>4121.95</v>
      </c>
      <c r="P3244" s="81">
        <v>4121.95</v>
      </c>
    </row>
    <row r="3245" spans="5:16" x14ac:dyDescent="0.25">
      <c r="E3245" s="78">
        <v>40581</v>
      </c>
      <c r="F3245">
        <v>168781.47</v>
      </c>
      <c r="G3245">
        <v>169903.07</v>
      </c>
      <c r="H3245">
        <v>167518.06</v>
      </c>
      <c r="I3245">
        <v>168626.77</v>
      </c>
      <c r="J3245" s="5"/>
      <c r="L3245" s="80">
        <v>40616</v>
      </c>
      <c r="M3245" s="28">
        <v>4123.1899999999996</v>
      </c>
      <c r="N3245" s="28">
        <v>4129.3500000000004</v>
      </c>
      <c r="O3245" s="28">
        <v>4108.3900000000003</v>
      </c>
      <c r="P3245" s="81">
        <v>4108.3900000000003</v>
      </c>
    </row>
    <row r="3246" spans="5:16" x14ac:dyDescent="0.25">
      <c r="E3246" s="78">
        <v>40578</v>
      </c>
      <c r="F3246">
        <v>172300.98</v>
      </c>
      <c r="G3246">
        <v>172919.79</v>
      </c>
      <c r="H3246">
        <v>168007.95</v>
      </c>
      <c r="I3246">
        <v>168033.74</v>
      </c>
      <c r="J3246" s="5"/>
      <c r="L3246" s="80">
        <v>40613</v>
      </c>
      <c r="M3246" s="28">
        <v>4121.95</v>
      </c>
      <c r="N3246" s="28">
        <v>4134.28</v>
      </c>
      <c r="O3246" s="28">
        <v>4110.8599999999997</v>
      </c>
      <c r="P3246" s="81">
        <v>4123.1899999999996</v>
      </c>
    </row>
    <row r="3247" spans="5:16" x14ac:dyDescent="0.25">
      <c r="E3247" s="78">
        <v>40577</v>
      </c>
      <c r="F3247">
        <v>172107.6</v>
      </c>
      <c r="G3247">
        <v>172739.3</v>
      </c>
      <c r="H3247">
        <v>170676.59</v>
      </c>
      <c r="I3247">
        <v>172326.76</v>
      </c>
      <c r="J3247" s="5"/>
      <c r="L3247" s="80">
        <v>40612</v>
      </c>
      <c r="M3247" s="28">
        <v>4105.93</v>
      </c>
      <c r="N3247" s="28">
        <v>4123.1899999999996</v>
      </c>
      <c r="O3247" s="28">
        <v>4101</v>
      </c>
      <c r="P3247" s="81">
        <v>4117.0200000000004</v>
      </c>
    </row>
    <row r="3248" spans="5:16" x14ac:dyDescent="0.25">
      <c r="E3248" s="78">
        <v>40576</v>
      </c>
      <c r="F3248">
        <v>175317.69</v>
      </c>
      <c r="G3248">
        <v>175833.37</v>
      </c>
      <c r="H3248">
        <v>171875.54</v>
      </c>
      <c r="I3248">
        <v>172210.73</v>
      </c>
      <c r="J3248" s="5"/>
      <c r="L3248" s="80">
        <v>40611</v>
      </c>
      <c r="M3248" s="28">
        <v>4092.37</v>
      </c>
      <c r="N3248" s="28">
        <v>4107.16</v>
      </c>
      <c r="O3248" s="28">
        <v>4092.37</v>
      </c>
      <c r="P3248" s="81">
        <v>4096.07</v>
      </c>
    </row>
    <row r="3249" spans="5:16" x14ac:dyDescent="0.25">
      <c r="E3249" s="78">
        <v>40575</v>
      </c>
      <c r="F3249">
        <v>172984.25</v>
      </c>
      <c r="G3249">
        <v>175794.7</v>
      </c>
      <c r="H3249">
        <v>172881.11</v>
      </c>
      <c r="I3249">
        <v>175627.1</v>
      </c>
      <c r="J3249" s="5"/>
      <c r="L3249" s="80">
        <v>40606</v>
      </c>
      <c r="M3249" s="28">
        <v>4088.67</v>
      </c>
      <c r="N3249" s="28">
        <v>4102.2299999999996</v>
      </c>
      <c r="O3249" s="28">
        <v>4070.18</v>
      </c>
      <c r="P3249" s="81">
        <v>4102.2299999999996</v>
      </c>
    </row>
    <row r="3250" spans="5:16" x14ac:dyDescent="0.25">
      <c r="E3250" s="78">
        <v>40574</v>
      </c>
      <c r="F3250">
        <v>172494.35</v>
      </c>
      <c r="G3250">
        <v>173899.58</v>
      </c>
      <c r="H3250">
        <v>171321.19</v>
      </c>
      <c r="I3250">
        <v>171656.38</v>
      </c>
      <c r="J3250" s="5"/>
      <c r="L3250" s="80">
        <v>40605</v>
      </c>
      <c r="M3250" s="28">
        <v>4104.7</v>
      </c>
      <c r="N3250" s="28">
        <v>4107.16</v>
      </c>
      <c r="O3250" s="28">
        <v>4087.44</v>
      </c>
      <c r="P3250" s="81">
        <v>4087.44</v>
      </c>
    </row>
    <row r="3251" spans="5:16" x14ac:dyDescent="0.25">
      <c r="E3251" s="78">
        <v>40571</v>
      </c>
      <c r="F3251">
        <v>175833.37</v>
      </c>
      <c r="G3251">
        <v>176658.46</v>
      </c>
      <c r="H3251">
        <v>170431.64</v>
      </c>
      <c r="I3251">
        <v>172391.22</v>
      </c>
      <c r="J3251" s="5"/>
      <c r="L3251" s="80">
        <v>40604</v>
      </c>
      <c r="M3251" s="28">
        <v>4115.79</v>
      </c>
      <c r="N3251" s="28">
        <v>4125.6499999999996</v>
      </c>
      <c r="O3251" s="28">
        <v>4107.16</v>
      </c>
      <c r="P3251" s="81">
        <v>4107.16</v>
      </c>
    </row>
    <row r="3252" spans="5:16" x14ac:dyDescent="0.25">
      <c r="E3252" s="78">
        <v>40570</v>
      </c>
      <c r="F3252">
        <v>177470.65</v>
      </c>
      <c r="G3252">
        <v>178953.22</v>
      </c>
      <c r="H3252">
        <v>175614.21</v>
      </c>
      <c r="I3252">
        <v>176078.32</v>
      </c>
      <c r="J3252" s="5"/>
      <c r="L3252" s="80">
        <v>40603</v>
      </c>
      <c r="M3252" s="28">
        <v>4121.95</v>
      </c>
      <c r="N3252" s="28">
        <v>4125.6499999999996</v>
      </c>
      <c r="O3252" s="28">
        <v>4113.33</v>
      </c>
      <c r="P3252" s="81">
        <v>4123.1899999999996</v>
      </c>
    </row>
    <row r="3253" spans="5:16" x14ac:dyDescent="0.25">
      <c r="E3253" s="78">
        <v>40569</v>
      </c>
      <c r="F3253">
        <v>180745.21</v>
      </c>
      <c r="G3253">
        <v>180822.56</v>
      </c>
      <c r="H3253">
        <v>177380.41</v>
      </c>
      <c r="I3253">
        <v>177947.65</v>
      </c>
      <c r="J3253" s="5"/>
      <c r="L3253" s="80">
        <v>40602</v>
      </c>
      <c r="M3253" s="28">
        <v>4121.92</v>
      </c>
      <c r="N3253" s="28">
        <v>4130.6099999999997</v>
      </c>
      <c r="O3253" s="28">
        <v>4116.95</v>
      </c>
      <c r="P3253" s="81">
        <v>4126.88</v>
      </c>
    </row>
    <row r="3254" spans="5:16" x14ac:dyDescent="0.25">
      <c r="E3254" s="78">
        <v>40567</v>
      </c>
      <c r="F3254">
        <v>178424.65</v>
      </c>
      <c r="G3254">
        <v>180358.45</v>
      </c>
      <c r="H3254">
        <v>178269.95</v>
      </c>
      <c r="I3254">
        <v>180100.61</v>
      </c>
      <c r="J3254" s="5"/>
      <c r="L3254" s="80">
        <v>40599</v>
      </c>
      <c r="M3254" s="28">
        <v>4131.8500000000004</v>
      </c>
      <c r="N3254" s="28">
        <v>4135.58</v>
      </c>
      <c r="O3254" s="28">
        <v>4118.1899999999996</v>
      </c>
      <c r="P3254" s="81">
        <v>4131.8500000000004</v>
      </c>
    </row>
    <row r="3255" spans="5:16" x14ac:dyDescent="0.25">
      <c r="E3255" s="78">
        <v>40564</v>
      </c>
      <c r="F3255">
        <v>180874.13</v>
      </c>
      <c r="G3255">
        <v>181660.53</v>
      </c>
      <c r="H3255">
        <v>178914.55</v>
      </c>
      <c r="I3255">
        <v>179069.25</v>
      </c>
      <c r="J3255" s="5"/>
      <c r="L3255" s="80">
        <v>40598</v>
      </c>
      <c r="M3255" s="28">
        <v>4156.7</v>
      </c>
      <c r="N3255" s="28">
        <v>4156.7</v>
      </c>
      <c r="O3255" s="28">
        <v>4129.37</v>
      </c>
      <c r="P3255" s="81">
        <v>4135.58</v>
      </c>
    </row>
    <row r="3256" spans="5:16" x14ac:dyDescent="0.25">
      <c r="E3256" s="78">
        <v>40563</v>
      </c>
      <c r="F3256">
        <v>181260.88</v>
      </c>
      <c r="G3256">
        <v>181724.99</v>
      </c>
      <c r="H3256">
        <v>179584.93</v>
      </c>
      <c r="I3256">
        <v>180177.96</v>
      </c>
      <c r="J3256" s="5"/>
      <c r="L3256" s="80">
        <v>40597</v>
      </c>
      <c r="M3256" s="28">
        <v>4148</v>
      </c>
      <c r="N3256" s="28">
        <v>4167.88</v>
      </c>
      <c r="O3256" s="28">
        <v>4141.79</v>
      </c>
      <c r="P3256" s="81">
        <v>4162.91</v>
      </c>
    </row>
    <row r="3257" spans="5:16" x14ac:dyDescent="0.25">
      <c r="E3257" s="78">
        <v>40562</v>
      </c>
      <c r="F3257">
        <v>184122.9</v>
      </c>
      <c r="G3257">
        <v>184831.96</v>
      </c>
      <c r="H3257">
        <v>181286.67</v>
      </c>
      <c r="I3257">
        <v>181480.05</v>
      </c>
      <c r="J3257" s="5"/>
      <c r="L3257" s="80">
        <v>40596</v>
      </c>
      <c r="M3257" s="28">
        <v>4156.7</v>
      </c>
      <c r="N3257" s="28">
        <v>4161.67</v>
      </c>
      <c r="O3257" s="28">
        <v>4138.07</v>
      </c>
      <c r="P3257" s="81">
        <v>4159.18</v>
      </c>
    </row>
    <row r="3258" spans="5:16" x14ac:dyDescent="0.25">
      <c r="E3258" s="78">
        <v>40561</v>
      </c>
      <c r="F3258">
        <v>184535.44</v>
      </c>
      <c r="G3258">
        <v>184587.01</v>
      </c>
      <c r="H3258">
        <v>183529.87</v>
      </c>
      <c r="I3258">
        <v>184367.84</v>
      </c>
      <c r="J3258" s="5"/>
      <c r="L3258" s="80">
        <v>40595</v>
      </c>
      <c r="M3258" s="28">
        <v>4136.82</v>
      </c>
      <c r="N3258" s="28">
        <v>4152.97</v>
      </c>
      <c r="O3258" s="28">
        <v>4135.58</v>
      </c>
      <c r="P3258" s="81">
        <v>4151.7299999999996</v>
      </c>
    </row>
    <row r="3259" spans="5:16" x14ac:dyDescent="0.25">
      <c r="E3259" s="78">
        <v>40560</v>
      </c>
      <c r="F3259">
        <v>183671.67999999999</v>
      </c>
      <c r="G3259">
        <v>183981.09</v>
      </c>
      <c r="H3259">
        <v>183039.97</v>
      </c>
      <c r="I3259">
        <v>183039.97</v>
      </c>
      <c r="J3259" s="5"/>
      <c r="L3259" s="80">
        <v>40592</v>
      </c>
      <c r="M3259" s="28">
        <v>4139.3100000000004</v>
      </c>
      <c r="N3259" s="28">
        <v>4156.7</v>
      </c>
      <c r="O3259" s="28">
        <v>4130.6099999999997</v>
      </c>
      <c r="P3259" s="81">
        <v>4138.07</v>
      </c>
    </row>
    <row r="3260" spans="5:16" x14ac:dyDescent="0.25">
      <c r="E3260" s="78">
        <v>40557</v>
      </c>
      <c r="F3260">
        <v>183478.3</v>
      </c>
      <c r="G3260">
        <v>185064.01</v>
      </c>
      <c r="H3260">
        <v>182820.81</v>
      </c>
      <c r="I3260">
        <v>184393.63</v>
      </c>
      <c r="J3260" s="5"/>
      <c r="L3260" s="80">
        <v>40591</v>
      </c>
      <c r="M3260" s="28">
        <v>4157.9399999999996</v>
      </c>
      <c r="N3260" s="28">
        <v>4161.67</v>
      </c>
      <c r="O3260" s="28">
        <v>4134.34</v>
      </c>
      <c r="P3260" s="81">
        <v>4135.58</v>
      </c>
    </row>
    <row r="3261" spans="5:16" x14ac:dyDescent="0.25">
      <c r="E3261" s="78">
        <v>40556</v>
      </c>
      <c r="F3261">
        <v>186030.91</v>
      </c>
      <c r="G3261">
        <v>186843.1</v>
      </c>
      <c r="H3261">
        <v>183413.84</v>
      </c>
      <c r="I3261">
        <v>183607.22</v>
      </c>
      <c r="J3261" s="5"/>
      <c r="L3261" s="80">
        <v>40590</v>
      </c>
      <c r="M3261" s="28">
        <v>4156.7</v>
      </c>
      <c r="N3261" s="28">
        <v>4171.6099999999997</v>
      </c>
      <c r="O3261" s="28">
        <v>4150.49</v>
      </c>
      <c r="P3261" s="81">
        <v>4159.18</v>
      </c>
    </row>
    <row r="3262" spans="5:16" x14ac:dyDescent="0.25">
      <c r="E3262" s="78">
        <v>40555</v>
      </c>
      <c r="F3262">
        <v>184483.87</v>
      </c>
      <c r="G3262">
        <v>186404.77</v>
      </c>
      <c r="H3262">
        <v>184470.98</v>
      </c>
      <c r="I3262">
        <v>186301.64</v>
      </c>
      <c r="J3262" s="5"/>
      <c r="L3262" s="80">
        <v>40589</v>
      </c>
      <c r="M3262" s="28">
        <v>4154.21</v>
      </c>
      <c r="N3262" s="28">
        <v>4164.1499999999996</v>
      </c>
      <c r="O3262" s="28">
        <v>4146.76</v>
      </c>
      <c r="P3262" s="81">
        <v>4164.1499999999996</v>
      </c>
    </row>
    <row r="3263" spans="5:16" x14ac:dyDescent="0.25">
      <c r="E3263" s="78">
        <v>40554</v>
      </c>
      <c r="F3263">
        <v>183710.36</v>
      </c>
      <c r="G3263">
        <v>183813.49</v>
      </c>
      <c r="H3263">
        <v>182859.49</v>
      </c>
      <c r="I3263">
        <v>183491.19</v>
      </c>
      <c r="J3263" s="5"/>
      <c r="L3263" s="80">
        <v>40588</v>
      </c>
      <c r="M3263" s="28">
        <v>4159.18</v>
      </c>
      <c r="N3263" s="28">
        <v>4165.3999999999996</v>
      </c>
      <c r="O3263" s="28">
        <v>4152.97</v>
      </c>
      <c r="P3263" s="81">
        <v>4156.7</v>
      </c>
    </row>
    <row r="3264" spans="5:16" x14ac:dyDescent="0.25">
      <c r="E3264" s="78">
        <v>40553</v>
      </c>
      <c r="F3264">
        <v>180745.21</v>
      </c>
      <c r="G3264">
        <v>182550.08</v>
      </c>
      <c r="H3264">
        <v>180745.21</v>
      </c>
      <c r="I3264">
        <v>182343.81</v>
      </c>
      <c r="J3264" s="5"/>
      <c r="L3264" s="80">
        <v>40585</v>
      </c>
      <c r="M3264" s="28">
        <v>4171.6099999999997</v>
      </c>
      <c r="N3264" s="28">
        <v>4179.0600000000004</v>
      </c>
      <c r="O3264" s="28">
        <v>4148</v>
      </c>
      <c r="P3264" s="81">
        <v>4150.49</v>
      </c>
    </row>
    <row r="3265" spans="5:16" x14ac:dyDescent="0.25">
      <c r="E3265" s="78">
        <v>40550</v>
      </c>
      <c r="F3265">
        <v>183813.49</v>
      </c>
      <c r="G3265">
        <v>184251.82</v>
      </c>
      <c r="H3265">
        <v>181351.13</v>
      </c>
      <c r="I3265">
        <v>181828.13</v>
      </c>
      <c r="J3265" s="5"/>
      <c r="L3265" s="80">
        <v>40584</v>
      </c>
      <c r="M3265" s="28">
        <v>4152.97</v>
      </c>
      <c r="N3265" s="28">
        <v>4169.12</v>
      </c>
      <c r="O3265" s="28">
        <v>4148</v>
      </c>
      <c r="P3265" s="81">
        <v>4162.91</v>
      </c>
    </row>
    <row r="3266" spans="5:16" x14ac:dyDescent="0.25">
      <c r="E3266" s="78">
        <v>40549</v>
      </c>
      <c r="F3266">
        <v>185386.31</v>
      </c>
      <c r="G3266">
        <v>185669.93</v>
      </c>
      <c r="H3266">
        <v>183220.46</v>
      </c>
      <c r="I3266">
        <v>183658.79</v>
      </c>
      <c r="J3266" s="5"/>
      <c r="L3266" s="80">
        <v>40583</v>
      </c>
      <c r="M3266" s="28">
        <v>4159.18</v>
      </c>
      <c r="N3266" s="28">
        <v>4170.3599999999997</v>
      </c>
      <c r="O3266" s="28">
        <v>4139.3100000000004</v>
      </c>
      <c r="P3266" s="81">
        <v>4141.79</v>
      </c>
    </row>
    <row r="3267" spans="5:16" x14ac:dyDescent="0.25">
      <c r="E3267" s="78">
        <v>40548</v>
      </c>
      <c r="F3267">
        <v>181776.56</v>
      </c>
      <c r="G3267">
        <v>185231.61</v>
      </c>
      <c r="H3267">
        <v>181596.07</v>
      </c>
      <c r="I3267">
        <v>184883.52</v>
      </c>
      <c r="J3267" s="5"/>
      <c r="L3267" s="80">
        <v>40582</v>
      </c>
      <c r="M3267" s="28">
        <v>4185.2700000000004</v>
      </c>
      <c r="N3267" s="28">
        <v>4190.24</v>
      </c>
      <c r="O3267" s="28">
        <v>4151.7299999999996</v>
      </c>
      <c r="P3267" s="81">
        <v>4156.7</v>
      </c>
    </row>
    <row r="3268" spans="5:16" x14ac:dyDescent="0.25">
      <c r="E3268" s="78">
        <v>40547</v>
      </c>
      <c r="F3268">
        <v>182807.92</v>
      </c>
      <c r="G3268">
        <v>183813.49</v>
      </c>
      <c r="H3268">
        <v>181170.64</v>
      </c>
      <c r="I3268">
        <v>183581.44</v>
      </c>
      <c r="J3268" s="5"/>
      <c r="L3268" s="80">
        <v>40581</v>
      </c>
      <c r="M3268" s="28">
        <v>4179.0600000000004</v>
      </c>
      <c r="N3268" s="28">
        <v>4195.21</v>
      </c>
      <c r="O3268" s="28">
        <v>4174.09</v>
      </c>
      <c r="P3268" s="81">
        <v>4192.7299999999996</v>
      </c>
    </row>
    <row r="3269" spans="5:16" x14ac:dyDescent="0.25">
      <c r="E3269" s="78">
        <v>40546</v>
      </c>
      <c r="F3269">
        <v>180758.1</v>
      </c>
      <c r="G3269">
        <v>183839.27</v>
      </c>
      <c r="H3269">
        <v>180758.1</v>
      </c>
      <c r="I3269">
        <v>182124.64</v>
      </c>
      <c r="J3269" s="5"/>
      <c r="L3269" s="80">
        <v>40578</v>
      </c>
      <c r="M3269" s="28">
        <v>4171.6099999999997</v>
      </c>
      <c r="N3269" s="28">
        <v>4191.4799999999996</v>
      </c>
      <c r="O3269" s="28">
        <v>4159.18</v>
      </c>
      <c r="P3269" s="81">
        <v>4180.3</v>
      </c>
    </row>
    <row r="3270" spans="5:16" x14ac:dyDescent="0.25">
      <c r="E3270" s="78">
        <v>40542</v>
      </c>
      <c r="F3270">
        <v>179816.98</v>
      </c>
      <c r="G3270">
        <v>181505.83</v>
      </c>
      <c r="H3270">
        <v>179816.98</v>
      </c>
      <c r="I3270">
        <v>180229.53</v>
      </c>
      <c r="J3270" s="5"/>
      <c r="L3270" s="80">
        <v>40577</v>
      </c>
      <c r="M3270" s="28">
        <v>4171.6099999999997</v>
      </c>
      <c r="N3270" s="28">
        <v>4181.55</v>
      </c>
      <c r="O3270" s="28">
        <v>4161.67</v>
      </c>
      <c r="P3270" s="81">
        <v>4169.12</v>
      </c>
    </row>
    <row r="3271" spans="5:16" x14ac:dyDescent="0.25">
      <c r="E3271" s="78">
        <v>40541</v>
      </c>
      <c r="F3271">
        <v>177934.76</v>
      </c>
      <c r="G3271">
        <v>180435.8</v>
      </c>
      <c r="H3271">
        <v>177934.76</v>
      </c>
      <c r="I3271">
        <v>180332.66</v>
      </c>
      <c r="J3271" s="5"/>
      <c r="L3271" s="80">
        <v>40576</v>
      </c>
      <c r="M3271" s="28">
        <v>4161.67</v>
      </c>
      <c r="N3271" s="28">
        <v>4171.6099999999997</v>
      </c>
      <c r="O3271" s="28">
        <v>4157.9399999999996</v>
      </c>
      <c r="P3271" s="81">
        <v>4170.3599999999997</v>
      </c>
    </row>
    <row r="3272" spans="5:16" x14ac:dyDescent="0.25">
      <c r="E3272" s="78">
        <v>40540</v>
      </c>
      <c r="F3272">
        <v>177264.38</v>
      </c>
      <c r="G3272">
        <v>178063.68</v>
      </c>
      <c r="H3272">
        <v>176954.97</v>
      </c>
      <c r="I3272">
        <v>178063.68</v>
      </c>
      <c r="J3272" s="5"/>
      <c r="L3272" s="80">
        <v>40575</v>
      </c>
      <c r="M3272" s="28">
        <v>4155.46</v>
      </c>
      <c r="N3272" s="28">
        <v>4171.6099999999997</v>
      </c>
      <c r="O3272" s="28">
        <v>4152.97</v>
      </c>
      <c r="P3272" s="81">
        <v>4164.1499999999996</v>
      </c>
    </row>
    <row r="3273" spans="5:16" x14ac:dyDescent="0.25">
      <c r="E3273" s="78">
        <v>40539</v>
      </c>
      <c r="F3273">
        <v>177638.24</v>
      </c>
      <c r="G3273">
        <v>177896.08</v>
      </c>
      <c r="H3273">
        <v>177045.21</v>
      </c>
      <c r="I3273">
        <v>177135.46</v>
      </c>
      <c r="J3273" s="5"/>
      <c r="L3273" s="80">
        <v>40574</v>
      </c>
      <c r="M3273" s="28">
        <v>4197.79</v>
      </c>
      <c r="N3273" s="28">
        <v>4197.79</v>
      </c>
      <c r="O3273" s="28">
        <v>4170.3599999999997</v>
      </c>
      <c r="P3273" s="81">
        <v>4172.8500000000004</v>
      </c>
    </row>
    <row r="3274" spans="5:16" x14ac:dyDescent="0.25">
      <c r="E3274" s="78">
        <v>40535</v>
      </c>
      <c r="F3274">
        <v>178463.33</v>
      </c>
      <c r="G3274">
        <v>179211.06</v>
      </c>
      <c r="H3274">
        <v>178128.14</v>
      </c>
      <c r="I3274">
        <v>178811.41</v>
      </c>
      <c r="J3274" s="5"/>
      <c r="L3274" s="80">
        <v>40571</v>
      </c>
      <c r="M3274" s="28">
        <v>4182.83</v>
      </c>
      <c r="N3274" s="28">
        <v>4210.26</v>
      </c>
      <c r="O3274" s="28">
        <v>4176.59</v>
      </c>
      <c r="P3274" s="81">
        <v>4199.04</v>
      </c>
    </row>
    <row r="3275" spans="5:16" x14ac:dyDescent="0.25">
      <c r="E3275" s="78">
        <v>40534</v>
      </c>
      <c r="F3275">
        <v>178940.33</v>
      </c>
      <c r="G3275">
        <v>178940.33</v>
      </c>
      <c r="H3275">
        <v>176903.4</v>
      </c>
      <c r="I3275">
        <v>178695.38</v>
      </c>
      <c r="J3275" s="5"/>
      <c r="L3275" s="80">
        <v>40570</v>
      </c>
      <c r="M3275" s="28">
        <v>4157.88</v>
      </c>
      <c r="N3275" s="28">
        <v>4192.8</v>
      </c>
      <c r="O3275" s="28">
        <v>4149.1499999999996</v>
      </c>
      <c r="P3275" s="81">
        <v>4185.32</v>
      </c>
    </row>
    <row r="3276" spans="5:16" x14ac:dyDescent="0.25">
      <c r="E3276" s="78">
        <v>40533</v>
      </c>
      <c r="F3276">
        <v>177135.46</v>
      </c>
      <c r="G3276">
        <v>179017.68</v>
      </c>
      <c r="H3276">
        <v>177135.46</v>
      </c>
      <c r="I3276">
        <v>178682.49</v>
      </c>
      <c r="J3276" s="5"/>
      <c r="L3276" s="80">
        <v>40569</v>
      </c>
      <c r="M3276" s="28">
        <v>4165.37</v>
      </c>
      <c r="N3276" s="28">
        <v>4172.8500000000004</v>
      </c>
      <c r="O3276" s="28">
        <v>4160.38</v>
      </c>
      <c r="P3276" s="81">
        <v>4164.12</v>
      </c>
    </row>
    <row r="3277" spans="5:16" x14ac:dyDescent="0.25">
      <c r="E3277" s="78">
        <v>40532</v>
      </c>
      <c r="F3277">
        <v>178295.73</v>
      </c>
      <c r="G3277">
        <v>178682.49</v>
      </c>
      <c r="H3277">
        <v>176116.99</v>
      </c>
      <c r="I3277">
        <v>176258.81</v>
      </c>
      <c r="J3277" s="5"/>
      <c r="L3277" s="80">
        <v>40567</v>
      </c>
      <c r="M3277" s="28">
        <v>4207.7700000000004</v>
      </c>
      <c r="N3277" s="28">
        <v>4207.7700000000004</v>
      </c>
      <c r="O3277" s="28">
        <v>4170.3599999999997</v>
      </c>
      <c r="P3277" s="81">
        <v>4175.34</v>
      </c>
    </row>
    <row r="3278" spans="5:16" x14ac:dyDescent="0.25">
      <c r="E3278" s="78">
        <v>40529</v>
      </c>
      <c r="F3278">
        <v>175459.5</v>
      </c>
      <c r="G3278">
        <v>178141.03</v>
      </c>
      <c r="H3278">
        <v>175072.75</v>
      </c>
      <c r="I3278">
        <v>177921.87</v>
      </c>
      <c r="J3278" s="5"/>
      <c r="L3278" s="80">
        <v>40564</v>
      </c>
      <c r="M3278" s="28">
        <v>4191.5600000000004</v>
      </c>
      <c r="N3278" s="28">
        <v>4197.79</v>
      </c>
      <c r="O3278" s="28">
        <v>4170.3599999999997</v>
      </c>
      <c r="P3278" s="81">
        <v>4190.3100000000004</v>
      </c>
    </row>
    <row r="3279" spans="5:16" x14ac:dyDescent="0.25">
      <c r="E3279" s="78">
        <v>40528</v>
      </c>
      <c r="F3279">
        <v>177702.7</v>
      </c>
      <c r="G3279">
        <v>179262.63</v>
      </c>
      <c r="H3279">
        <v>175652.88</v>
      </c>
      <c r="I3279">
        <v>175897.83</v>
      </c>
      <c r="J3279" s="5"/>
      <c r="L3279" s="80">
        <v>40563</v>
      </c>
      <c r="M3279" s="28">
        <v>4185.32</v>
      </c>
      <c r="N3279" s="28">
        <v>4192.8</v>
      </c>
      <c r="O3279" s="28">
        <v>4165.37</v>
      </c>
      <c r="P3279" s="81">
        <v>4185.32</v>
      </c>
    </row>
    <row r="3280" spans="5:16" x14ac:dyDescent="0.25">
      <c r="E3280" s="78">
        <v>40527</v>
      </c>
      <c r="F3280">
        <v>179301.31</v>
      </c>
      <c r="G3280">
        <v>179713.85</v>
      </c>
      <c r="H3280">
        <v>177174.13</v>
      </c>
      <c r="I3280">
        <v>177431.97</v>
      </c>
      <c r="J3280" s="5"/>
      <c r="L3280" s="80">
        <v>40562</v>
      </c>
      <c r="M3280" s="28">
        <v>4177.84</v>
      </c>
      <c r="N3280" s="28">
        <v>4186.57</v>
      </c>
      <c r="O3280" s="28">
        <v>4169.1099999999997</v>
      </c>
      <c r="P3280" s="81">
        <v>4177.84</v>
      </c>
    </row>
    <row r="3281" spans="5:16" x14ac:dyDescent="0.25">
      <c r="E3281" s="78">
        <v>40526</v>
      </c>
      <c r="F3281">
        <v>181099.79</v>
      </c>
      <c r="G3281">
        <v>181283.44</v>
      </c>
      <c r="H3281">
        <v>179525.69</v>
      </c>
      <c r="I3281">
        <v>179971.69</v>
      </c>
      <c r="J3281" s="5"/>
      <c r="L3281" s="80">
        <v>40561</v>
      </c>
      <c r="M3281" s="28">
        <v>4190.3100000000004</v>
      </c>
      <c r="N3281" s="28">
        <v>4197.79</v>
      </c>
      <c r="O3281" s="28">
        <v>4180.33</v>
      </c>
      <c r="P3281" s="81">
        <v>4189.0600000000004</v>
      </c>
    </row>
    <row r="3282" spans="5:16" x14ac:dyDescent="0.25">
      <c r="E3282" s="78">
        <v>40525</v>
      </c>
      <c r="F3282">
        <v>179984.81</v>
      </c>
      <c r="G3282">
        <v>181663.84</v>
      </c>
      <c r="H3282">
        <v>179984.81</v>
      </c>
      <c r="I3282">
        <v>181335.91</v>
      </c>
      <c r="J3282" s="5"/>
      <c r="L3282" s="80">
        <v>40560</v>
      </c>
      <c r="M3282" s="28">
        <v>4210.26</v>
      </c>
      <c r="N3282" s="28">
        <v>4221.49</v>
      </c>
      <c r="O3282" s="28">
        <v>4202.78</v>
      </c>
      <c r="P3282" s="81">
        <v>4205.2700000000004</v>
      </c>
    </row>
    <row r="3283" spans="5:16" x14ac:dyDescent="0.25">
      <c r="E3283" s="78">
        <v>40522</v>
      </c>
      <c r="F3283">
        <v>178791.12</v>
      </c>
      <c r="G3283">
        <v>179774.93</v>
      </c>
      <c r="H3283">
        <v>178030.3</v>
      </c>
      <c r="I3283">
        <v>179237.11</v>
      </c>
      <c r="J3283" s="5"/>
      <c r="L3283" s="80">
        <v>40557</v>
      </c>
      <c r="M3283" s="28">
        <v>4227.72</v>
      </c>
      <c r="N3283" s="28">
        <v>4232.71</v>
      </c>
      <c r="O3283" s="28">
        <v>4206.5200000000004</v>
      </c>
      <c r="P3283" s="81">
        <v>4220.24</v>
      </c>
    </row>
    <row r="3284" spans="5:16" x14ac:dyDescent="0.25">
      <c r="E3284" s="78">
        <v>40521</v>
      </c>
      <c r="F3284">
        <v>179709.34</v>
      </c>
      <c r="G3284">
        <v>180129.1</v>
      </c>
      <c r="H3284">
        <v>177256.37</v>
      </c>
      <c r="I3284">
        <v>178148.36</v>
      </c>
      <c r="J3284" s="5"/>
      <c r="L3284" s="80">
        <v>40556</v>
      </c>
      <c r="M3284" s="28">
        <v>4197.79</v>
      </c>
      <c r="N3284" s="28">
        <v>4197.79</v>
      </c>
      <c r="O3284" s="28">
        <v>4172.8500000000004</v>
      </c>
      <c r="P3284" s="81">
        <v>4187.8100000000004</v>
      </c>
    </row>
    <row r="3285" spans="5:16" x14ac:dyDescent="0.25">
      <c r="E3285" s="78">
        <v>40520</v>
      </c>
      <c r="F3285">
        <v>180994.85</v>
      </c>
      <c r="G3285">
        <v>181899.96</v>
      </c>
      <c r="H3285">
        <v>178397.59</v>
      </c>
      <c r="I3285">
        <v>178659.94</v>
      </c>
      <c r="J3285" s="5"/>
      <c r="L3285" s="80">
        <v>40555</v>
      </c>
      <c r="M3285" s="28">
        <v>4209.0200000000004</v>
      </c>
      <c r="N3285" s="28">
        <v>4215.25</v>
      </c>
      <c r="O3285" s="28">
        <v>4190.3100000000004</v>
      </c>
      <c r="P3285" s="81">
        <v>4191.5600000000004</v>
      </c>
    </row>
    <row r="3286" spans="5:16" x14ac:dyDescent="0.25">
      <c r="E3286" s="78">
        <v>40519</v>
      </c>
      <c r="F3286">
        <v>184510.33</v>
      </c>
      <c r="G3286">
        <v>185585.97</v>
      </c>
      <c r="H3286">
        <v>181073.56</v>
      </c>
      <c r="I3286">
        <v>181204.73</v>
      </c>
      <c r="J3286" s="5"/>
      <c r="L3286" s="80">
        <v>40554</v>
      </c>
      <c r="M3286" s="28">
        <v>4238.95</v>
      </c>
      <c r="N3286" s="28">
        <v>4241.4399999999996</v>
      </c>
      <c r="O3286" s="28">
        <v>4217.75</v>
      </c>
      <c r="P3286" s="81">
        <v>4218.99</v>
      </c>
    </row>
    <row r="3287" spans="5:16" x14ac:dyDescent="0.25">
      <c r="E3287" s="78">
        <v>40518</v>
      </c>
      <c r="F3287">
        <v>182936.24</v>
      </c>
      <c r="G3287">
        <v>183985.63</v>
      </c>
      <c r="H3287">
        <v>182280.36</v>
      </c>
      <c r="I3287">
        <v>182516.48000000001</v>
      </c>
      <c r="J3287" s="5"/>
      <c r="L3287" s="80">
        <v>40553</v>
      </c>
      <c r="M3287" s="28">
        <v>4235.21</v>
      </c>
      <c r="N3287" s="28">
        <v>4251.42</v>
      </c>
      <c r="O3287" s="28">
        <v>4226.4799999999996</v>
      </c>
      <c r="P3287" s="81">
        <v>4233.96</v>
      </c>
    </row>
    <row r="3288" spans="5:16" x14ac:dyDescent="0.25">
      <c r="E3288" s="78">
        <v>40515</v>
      </c>
      <c r="F3288">
        <v>182359.07</v>
      </c>
      <c r="G3288">
        <v>184247.98</v>
      </c>
      <c r="H3288">
        <v>181204.73</v>
      </c>
      <c r="I3288">
        <v>183565.88</v>
      </c>
      <c r="J3288" s="5"/>
      <c r="L3288" s="80">
        <v>40550</v>
      </c>
      <c r="M3288" s="28">
        <v>4233.96</v>
      </c>
      <c r="N3288" s="28">
        <v>4238.95</v>
      </c>
      <c r="O3288" s="28">
        <v>4204.03</v>
      </c>
      <c r="P3288" s="81">
        <v>4220.24</v>
      </c>
    </row>
    <row r="3289" spans="5:16" x14ac:dyDescent="0.25">
      <c r="E3289" s="78">
        <v>40514</v>
      </c>
      <c r="F3289">
        <v>182857.53</v>
      </c>
      <c r="G3289">
        <v>184090.57</v>
      </c>
      <c r="H3289">
        <v>181991.78</v>
      </c>
      <c r="I3289">
        <v>182791.94</v>
      </c>
      <c r="J3289" s="5"/>
      <c r="L3289" s="80">
        <v>40549</v>
      </c>
      <c r="M3289" s="28">
        <v>4210.26</v>
      </c>
      <c r="N3289" s="28">
        <v>4243.93</v>
      </c>
      <c r="O3289" s="28">
        <v>4195.3</v>
      </c>
      <c r="P3289" s="81">
        <v>4226.4799999999996</v>
      </c>
    </row>
    <row r="3290" spans="5:16" x14ac:dyDescent="0.25">
      <c r="E3290" s="78">
        <v>40513</v>
      </c>
      <c r="F3290">
        <v>180863.68</v>
      </c>
      <c r="G3290">
        <v>183356</v>
      </c>
      <c r="H3290">
        <v>180601.33</v>
      </c>
      <c r="I3290">
        <v>182621.42</v>
      </c>
      <c r="J3290" s="5"/>
      <c r="L3290" s="80">
        <v>40548</v>
      </c>
      <c r="M3290" s="28">
        <v>4180.33</v>
      </c>
      <c r="N3290" s="28">
        <v>4202.78</v>
      </c>
      <c r="O3290" s="28">
        <v>4164.12</v>
      </c>
      <c r="P3290" s="81">
        <v>4196.54</v>
      </c>
    </row>
    <row r="3291" spans="5:16" x14ac:dyDescent="0.25">
      <c r="E3291" s="78">
        <v>40512</v>
      </c>
      <c r="F3291">
        <v>178607.47</v>
      </c>
      <c r="G3291">
        <v>180352.09</v>
      </c>
      <c r="H3291">
        <v>176928.44</v>
      </c>
      <c r="I3291">
        <v>178791.12</v>
      </c>
      <c r="J3291" s="5"/>
      <c r="L3291" s="80">
        <v>40547</v>
      </c>
      <c r="M3291" s="28">
        <v>4134.1899999999996</v>
      </c>
      <c r="N3291" s="28">
        <v>4194.05</v>
      </c>
      <c r="O3291" s="28">
        <v>4131.6899999999996</v>
      </c>
      <c r="P3291" s="81">
        <v>4166.6099999999997</v>
      </c>
    </row>
    <row r="3292" spans="5:16" x14ac:dyDescent="0.25">
      <c r="E3292" s="78">
        <v>40511</v>
      </c>
      <c r="F3292">
        <v>180089.75</v>
      </c>
      <c r="G3292">
        <v>180299.63</v>
      </c>
      <c r="H3292">
        <v>176508.68</v>
      </c>
      <c r="I3292">
        <v>179210.88</v>
      </c>
      <c r="J3292" s="5"/>
      <c r="L3292" s="80">
        <v>40546</v>
      </c>
      <c r="M3292" s="28">
        <v>4164.12</v>
      </c>
      <c r="N3292" s="28">
        <v>4175.34</v>
      </c>
      <c r="O3292" s="28">
        <v>4125.46</v>
      </c>
      <c r="P3292" s="81">
        <v>4135.4399999999996</v>
      </c>
    </row>
    <row r="3293" spans="5:16" x14ac:dyDescent="0.25">
      <c r="E3293" s="78">
        <v>40508</v>
      </c>
      <c r="F3293">
        <v>180234.04</v>
      </c>
      <c r="G3293">
        <v>181545.78</v>
      </c>
      <c r="H3293">
        <v>179499.46</v>
      </c>
      <c r="I3293">
        <v>179814.28</v>
      </c>
      <c r="J3293" s="5"/>
      <c r="L3293" s="80">
        <v>40542</v>
      </c>
      <c r="M3293" s="28">
        <v>4194.13</v>
      </c>
      <c r="N3293" s="28">
        <v>4195.38</v>
      </c>
      <c r="O3293" s="28">
        <v>4167.8500000000004</v>
      </c>
      <c r="P3293" s="81">
        <v>4170.3599999999997</v>
      </c>
    </row>
    <row r="3294" spans="5:16" x14ac:dyDescent="0.25">
      <c r="E3294" s="78">
        <v>40507</v>
      </c>
      <c r="F3294">
        <v>183906.93</v>
      </c>
      <c r="G3294">
        <v>184733.33</v>
      </c>
      <c r="H3294">
        <v>182857.53</v>
      </c>
      <c r="I3294">
        <v>182988.71</v>
      </c>
      <c r="J3294" s="5"/>
      <c r="L3294" s="80">
        <v>40541</v>
      </c>
      <c r="M3294" s="28">
        <v>4222.91</v>
      </c>
      <c r="N3294" s="28">
        <v>4234.17</v>
      </c>
      <c r="O3294" s="28">
        <v>4196.63</v>
      </c>
      <c r="P3294" s="81">
        <v>4202.8900000000003</v>
      </c>
    </row>
    <row r="3295" spans="5:16" x14ac:dyDescent="0.25">
      <c r="E3295" s="78">
        <v>40506</v>
      </c>
      <c r="F3295">
        <v>179446.99</v>
      </c>
      <c r="G3295">
        <v>184116.81</v>
      </c>
      <c r="H3295">
        <v>179446.99</v>
      </c>
      <c r="I3295">
        <v>183933.16</v>
      </c>
      <c r="J3295" s="5"/>
      <c r="L3295" s="80">
        <v>40540</v>
      </c>
      <c r="M3295" s="28">
        <v>4212.8999999999996</v>
      </c>
      <c r="N3295" s="28">
        <v>4237.92</v>
      </c>
      <c r="O3295" s="28">
        <v>4201.6400000000003</v>
      </c>
      <c r="P3295" s="81">
        <v>4232.92</v>
      </c>
    </row>
    <row r="3296" spans="5:16" x14ac:dyDescent="0.25">
      <c r="E3296" s="78">
        <v>40505</v>
      </c>
      <c r="F3296">
        <v>182437.77</v>
      </c>
      <c r="G3296">
        <v>182582.06</v>
      </c>
      <c r="H3296">
        <v>178502.53</v>
      </c>
      <c r="I3296">
        <v>178948.53</v>
      </c>
      <c r="J3296" s="5"/>
      <c r="L3296" s="80">
        <v>40539</v>
      </c>
      <c r="M3296" s="28">
        <v>4244.18</v>
      </c>
      <c r="N3296" s="28">
        <v>4244.18</v>
      </c>
      <c r="O3296" s="28">
        <v>4220.3999999999996</v>
      </c>
      <c r="P3296" s="81">
        <v>4220.3999999999996</v>
      </c>
    </row>
    <row r="3297" spans="5:16" x14ac:dyDescent="0.25">
      <c r="E3297" s="78">
        <v>40504</v>
      </c>
      <c r="F3297">
        <v>186136.9</v>
      </c>
      <c r="G3297">
        <v>186464.84</v>
      </c>
      <c r="H3297">
        <v>182529.6</v>
      </c>
      <c r="I3297">
        <v>183644.58</v>
      </c>
      <c r="J3297" s="5"/>
      <c r="L3297" s="80">
        <v>40535</v>
      </c>
      <c r="M3297" s="28">
        <v>4257.9399999999996</v>
      </c>
      <c r="N3297" s="28">
        <v>4264.2</v>
      </c>
      <c r="O3297" s="28">
        <v>4235.42</v>
      </c>
      <c r="P3297" s="81">
        <v>4239.17</v>
      </c>
    </row>
    <row r="3298" spans="5:16" x14ac:dyDescent="0.25">
      <c r="E3298" s="78">
        <v>40501</v>
      </c>
      <c r="F3298">
        <v>186399.25</v>
      </c>
      <c r="G3298">
        <v>187225.65</v>
      </c>
      <c r="H3298">
        <v>185507.26</v>
      </c>
      <c r="I3298">
        <v>187055.12</v>
      </c>
      <c r="J3298" s="5"/>
      <c r="L3298" s="80">
        <v>40534</v>
      </c>
      <c r="M3298" s="28">
        <v>4246.68</v>
      </c>
      <c r="N3298" s="28">
        <v>4267.95</v>
      </c>
      <c r="O3298" s="28">
        <v>4241.68</v>
      </c>
      <c r="P3298" s="81">
        <v>4262.95</v>
      </c>
    </row>
    <row r="3299" spans="5:16" x14ac:dyDescent="0.25">
      <c r="E3299" s="78">
        <v>40500</v>
      </c>
      <c r="F3299">
        <v>186635.36</v>
      </c>
      <c r="G3299">
        <v>187422.41</v>
      </c>
      <c r="H3299">
        <v>186084.43</v>
      </c>
      <c r="I3299">
        <v>186819.01</v>
      </c>
      <c r="J3299" s="5"/>
      <c r="L3299" s="80">
        <v>40533</v>
      </c>
      <c r="M3299" s="28">
        <v>4271.7</v>
      </c>
      <c r="N3299" s="28">
        <v>4276.71</v>
      </c>
      <c r="O3299" s="28">
        <v>4247.93</v>
      </c>
      <c r="P3299" s="81">
        <v>4252.9399999999996</v>
      </c>
    </row>
    <row r="3300" spans="5:16" x14ac:dyDescent="0.25">
      <c r="E3300" s="78">
        <v>40499</v>
      </c>
      <c r="F3300">
        <v>182870.65</v>
      </c>
      <c r="G3300">
        <v>185323.62</v>
      </c>
      <c r="H3300">
        <v>182201.66</v>
      </c>
      <c r="I3300">
        <v>184038.1</v>
      </c>
      <c r="J3300" s="5"/>
      <c r="L3300" s="80">
        <v>40532</v>
      </c>
      <c r="M3300" s="28">
        <v>4292.9799999999996</v>
      </c>
      <c r="N3300" s="28">
        <v>4300.4799999999996</v>
      </c>
      <c r="O3300" s="28">
        <v>4280.46</v>
      </c>
      <c r="P3300" s="81">
        <v>4281.71</v>
      </c>
    </row>
    <row r="3301" spans="5:16" x14ac:dyDescent="0.25">
      <c r="E3301" s="78">
        <v>40498</v>
      </c>
      <c r="F3301">
        <v>184693.98</v>
      </c>
      <c r="G3301">
        <v>185743.38</v>
      </c>
      <c r="H3301">
        <v>181362.14</v>
      </c>
      <c r="I3301">
        <v>182595.18</v>
      </c>
      <c r="J3301" s="5"/>
      <c r="L3301" s="80">
        <v>40529</v>
      </c>
      <c r="M3301" s="28">
        <v>4261.6899999999996</v>
      </c>
      <c r="N3301" s="28">
        <v>4313</v>
      </c>
      <c r="O3301" s="28">
        <v>4261.6899999999996</v>
      </c>
      <c r="P3301" s="81">
        <v>4301.7299999999996</v>
      </c>
    </row>
    <row r="3302" spans="5:16" x14ac:dyDescent="0.25">
      <c r="E3302" s="78">
        <v>40494</v>
      </c>
      <c r="F3302">
        <v>186530.42</v>
      </c>
      <c r="G3302">
        <v>187527.35</v>
      </c>
      <c r="H3302">
        <v>185087.5</v>
      </c>
      <c r="I3302">
        <v>186189.37</v>
      </c>
      <c r="J3302" s="5"/>
      <c r="L3302" s="80">
        <v>40528</v>
      </c>
      <c r="M3302" s="28">
        <v>4279.21</v>
      </c>
      <c r="N3302" s="28">
        <v>4296.7299999999996</v>
      </c>
      <c r="O3302" s="28">
        <v>4267.95</v>
      </c>
      <c r="P3302" s="81">
        <v>4276.71</v>
      </c>
    </row>
    <row r="3303" spans="5:16" x14ac:dyDescent="0.25">
      <c r="E3303" s="78">
        <v>40493</v>
      </c>
      <c r="F3303">
        <v>188891.57</v>
      </c>
      <c r="G3303">
        <v>189088.33</v>
      </c>
      <c r="H3303">
        <v>187684.76</v>
      </c>
      <c r="I3303">
        <v>188616.1</v>
      </c>
      <c r="J3303" s="5"/>
      <c r="L3303" s="80">
        <v>40527</v>
      </c>
      <c r="M3303" s="28">
        <v>4279.21</v>
      </c>
      <c r="N3303" s="28">
        <v>4294.2299999999996</v>
      </c>
      <c r="O3303" s="28">
        <v>4256.6899999999996</v>
      </c>
      <c r="P3303" s="81">
        <v>4292.9799999999996</v>
      </c>
    </row>
    <row r="3304" spans="5:16" x14ac:dyDescent="0.25">
      <c r="E3304" s="78">
        <v>40492</v>
      </c>
      <c r="F3304">
        <v>189678.62</v>
      </c>
      <c r="G3304">
        <v>190426.31</v>
      </c>
      <c r="H3304">
        <v>187737.23</v>
      </c>
      <c r="I3304">
        <v>189547.44</v>
      </c>
      <c r="J3304" s="5"/>
      <c r="L3304" s="80">
        <v>40526</v>
      </c>
      <c r="M3304" s="28">
        <v>4254.1899999999996</v>
      </c>
      <c r="N3304" s="28">
        <v>4272.96</v>
      </c>
      <c r="O3304" s="28">
        <v>4242.93</v>
      </c>
      <c r="P3304" s="81">
        <v>4264.2</v>
      </c>
    </row>
    <row r="3305" spans="5:16" x14ac:dyDescent="0.25">
      <c r="E3305" s="78">
        <v>40491</v>
      </c>
      <c r="F3305">
        <v>193574.5</v>
      </c>
      <c r="G3305">
        <v>193718.8</v>
      </c>
      <c r="H3305">
        <v>189416.27</v>
      </c>
      <c r="I3305">
        <v>189416.27</v>
      </c>
      <c r="J3305" s="5"/>
      <c r="L3305" s="80">
        <v>40525</v>
      </c>
      <c r="M3305" s="28">
        <v>4286.72</v>
      </c>
      <c r="N3305" s="28">
        <v>4299.2299999999996</v>
      </c>
      <c r="O3305" s="28">
        <v>4257.9399999999996</v>
      </c>
      <c r="P3305" s="81">
        <v>4257.9399999999996</v>
      </c>
    </row>
    <row r="3306" spans="5:16" x14ac:dyDescent="0.25">
      <c r="E3306" s="78">
        <v>40490</v>
      </c>
      <c r="F3306">
        <v>192262.76</v>
      </c>
      <c r="G3306">
        <v>193128.51</v>
      </c>
      <c r="H3306">
        <v>191515.06</v>
      </c>
      <c r="I3306">
        <v>192853.04</v>
      </c>
      <c r="J3306" s="5"/>
      <c r="L3306" s="80">
        <v>40522</v>
      </c>
      <c r="M3306" s="28">
        <v>4286.72</v>
      </c>
      <c r="N3306" s="28">
        <v>4329.26</v>
      </c>
      <c r="O3306" s="28">
        <v>4281.71</v>
      </c>
      <c r="P3306" s="81">
        <v>4291.72</v>
      </c>
    </row>
    <row r="3307" spans="5:16" x14ac:dyDescent="0.25">
      <c r="E3307" s="78">
        <v>40487</v>
      </c>
      <c r="F3307">
        <v>193089.16</v>
      </c>
      <c r="G3307">
        <v>193836.85</v>
      </c>
      <c r="H3307">
        <v>192105.35</v>
      </c>
      <c r="I3307">
        <v>192695.63</v>
      </c>
      <c r="J3307" s="5"/>
      <c r="L3307" s="80">
        <v>40521</v>
      </c>
      <c r="M3307" s="28">
        <v>4244.18</v>
      </c>
      <c r="N3307" s="28">
        <v>4316.75</v>
      </c>
      <c r="O3307" s="28">
        <v>4244.18</v>
      </c>
      <c r="P3307" s="81">
        <v>4302.99</v>
      </c>
    </row>
    <row r="3308" spans="5:16" x14ac:dyDescent="0.25">
      <c r="E3308" s="78">
        <v>40486</v>
      </c>
      <c r="F3308">
        <v>192459.51999999999</v>
      </c>
      <c r="G3308">
        <v>193863.09</v>
      </c>
      <c r="H3308">
        <v>191934.82</v>
      </c>
      <c r="I3308">
        <v>193535.15</v>
      </c>
      <c r="J3308" s="5"/>
      <c r="L3308" s="80">
        <v>40520</v>
      </c>
      <c r="M3308" s="28">
        <v>4235.42</v>
      </c>
      <c r="N3308" s="28">
        <v>4271.7</v>
      </c>
      <c r="O3308" s="28">
        <v>4226.66</v>
      </c>
      <c r="P3308" s="81">
        <v>4251.6899999999996</v>
      </c>
    </row>
    <row r="3309" spans="5:16" x14ac:dyDescent="0.25">
      <c r="E3309" s="78">
        <v>40485</v>
      </c>
      <c r="F3309">
        <v>190990.36</v>
      </c>
      <c r="G3309">
        <v>191488.83</v>
      </c>
      <c r="H3309">
        <v>189547.44</v>
      </c>
      <c r="I3309">
        <v>191278.95</v>
      </c>
      <c r="J3309" s="5"/>
      <c r="L3309" s="80">
        <v>40519</v>
      </c>
      <c r="M3309" s="28">
        <v>4205.3900000000003</v>
      </c>
      <c r="N3309" s="28">
        <v>4235.42</v>
      </c>
      <c r="O3309" s="28">
        <v>4200.38</v>
      </c>
      <c r="P3309" s="81">
        <v>4234.17</v>
      </c>
    </row>
    <row r="3310" spans="5:16" x14ac:dyDescent="0.25">
      <c r="E3310" s="78">
        <v>40483</v>
      </c>
      <c r="F3310">
        <v>188563.63</v>
      </c>
      <c r="G3310">
        <v>190662.43</v>
      </c>
      <c r="H3310">
        <v>187973.35</v>
      </c>
      <c r="I3310">
        <v>189547.44</v>
      </c>
      <c r="J3310" s="5"/>
      <c r="L3310" s="80">
        <v>40518</v>
      </c>
      <c r="M3310" s="28">
        <v>4266.7</v>
      </c>
      <c r="N3310" s="28">
        <v>4267.95</v>
      </c>
      <c r="O3310" s="28">
        <v>4216.6499999999996</v>
      </c>
      <c r="P3310" s="81">
        <v>4217.8999999999996</v>
      </c>
    </row>
    <row r="3311" spans="5:16" x14ac:dyDescent="0.25">
      <c r="E3311" s="78">
        <v>40480</v>
      </c>
      <c r="F3311">
        <v>186399.25</v>
      </c>
      <c r="G3311">
        <v>188183.22</v>
      </c>
      <c r="H3311">
        <v>186399.25</v>
      </c>
      <c r="I3311">
        <v>187711</v>
      </c>
      <c r="J3311" s="5"/>
      <c r="L3311" s="80">
        <v>40515</v>
      </c>
      <c r="M3311" s="28">
        <v>4265.45</v>
      </c>
      <c r="N3311" s="28">
        <v>4287.97</v>
      </c>
      <c r="O3311" s="28">
        <v>4241.68</v>
      </c>
      <c r="P3311" s="81">
        <v>4251.6899999999996</v>
      </c>
    </row>
    <row r="3312" spans="5:16" x14ac:dyDescent="0.25">
      <c r="E3312" s="78">
        <v>40479</v>
      </c>
      <c r="F3312">
        <v>188025.81</v>
      </c>
      <c r="G3312">
        <v>189744.2</v>
      </c>
      <c r="H3312">
        <v>186451.72</v>
      </c>
      <c r="I3312">
        <v>186792.77</v>
      </c>
      <c r="J3312" s="5"/>
      <c r="L3312" s="80">
        <v>40514</v>
      </c>
      <c r="M3312" s="28">
        <v>4289.22</v>
      </c>
      <c r="N3312" s="28">
        <v>4302.99</v>
      </c>
      <c r="O3312" s="28">
        <v>4272.96</v>
      </c>
      <c r="P3312" s="81">
        <v>4274.21</v>
      </c>
    </row>
    <row r="3313" spans="5:16" x14ac:dyDescent="0.25">
      <c r="E3313" s="78">
        <v>40478</v>
      </c>
      <c r="F3313">
        <v>187002.65</v>
      </c>
      <c r="G3313">
        <v>188445.57</v>
      </c>
      <c r="H3313">
        <v>186215.6</v>
      </c>
      <c r="I3313">
        <v>187186.3</v>
      </c>
      <c r="J3313" s="5"/>
      <c r="L3313" s="80">
        <v>40513</v>
      </c>
      <c r="M3313" s="28">
        <v>4302.99</v>
      </c>
      <c r="N3313" s="28">
        <v>4307.99</v>
      </c>
      <c r="O3313" s="28">
        <v>4289.22</v>
      </c>
      <c r="P3313" s="81">
        <v>4296.7299999999996</v>
      </c>
    </row>
    <row r="3314" spans="5:16" x14ac:dyDescent="0.25">
      <c r="E3314" s="78">
        <v>40477</v>
      </c>
      <c r="F3314">
        <v>184562.8</v>
      </c>
      <c r="G3314">
        <v>188445.57</v>
      </c>
      <c r="H3314">
        <v>183775.75</v>
      </c>
      <c r="I3314">
        <v>188143.87</v>
      </c>
      <c r="J3314" s="5"/>
      <c r="L3314" s="80">
        <v>40512</v>
      </c>
      <c r="M3314" s="28">
        <v>4319.24</v>
      </c>
      <c r="N3314" s="28">
        <v>4344.42</v>
      </c>
      <c r="O3314" s="28">
        <v>4316.72</v>
      </c>
      <c r="P3314" s="81">
        <v>4321.75</v>
      </c>
    </row>
    <row r="3315" spans="5:16" x14ac:dyDescent="0.25">
      <c r="E3315" s="78">
        <v>40476</v>
      </c>
      <c r="F3315">
        <v>185743.38</v>
      </c>
      <c r="G3315">
        <v>186648.48</v>
      </c>
      <c r="H3315">
        <v>184484.1</v>
      </c>
      <c r="I3315">
        <v>185218.68</v>
      </c>
      <c r="J3315" s="5"/>
      <c r="L3315" s="80">
        <v>40511</v>
      </c>
      <c r="M3315" s="28">
        <v>4349.46</v>
      </c>
      <c r="N3315" s="28">
        <v>4369.6099999999997</v>
      </c>
      <c r="O3315" s="28">
        <v>4324.2700000000004</v>
      </c>
      <c r="P3315" s="81">
        <v>4330.57</v>
      </c>
    </row>
    <row r="3316" spans="5:16" x14ac:dyDescent="0.25">
      <c r="E3316" s="78">
        <v>40473</v>
      </c>
      <c r="F3316">
        <v>186399.25</v>
      </c>
      <c r="G3316">
        <v>186923.95</v>
      </c>
      <c r="H3316">
        <v>182896.88</v>
      </c>
      <c r="I3316">
        <v>184667.74</v>
      </c>
      <c r="J3316" s="5"/>
      <c r="L3316" s="80">
        <v>40508</v>
      </c>
      <c r="M3316" s="28">
        <v>4375.8999999999996</v>
      </c>
      <c r="N3316" s="28">
        <v>4380.9399999999996</v>
      </c>
      <c r="O3316" s="28">
        <v>4343.16</v>
      </c>
      <c r="P3316" s="81">
        <v>4353.24</v>
      </c>
    </row>
    <row r="3317" spans="5:16" x14ac:dyDescent="0.25">
      <c r="E3317" s="78">
        <v>40472</v>
      </c>
      <c r="F3317">
        <v>188170.11</v>
      </c>
      <c r="G3317">
        <v>188839.1</v>
      </c>
      <c r="H3317">
        <v>183434.7</v>
      </c>
      <c r="I3317">
        <v>186399.25</v>
      </c>
      <c r="J3317" s="5"/>
      <c r="L3317" s="80">
        <v>40507</v>
      </c>
      <c r="M3317" s="28">
        <v>4344.42</v>
      </c>
      <c r="N3317" s="28">
        <v>4350.72</v>
      </c>
      <c r="O3317" s="28">
        <v>4329.3100000000004</v>
      </c>
      <c r="P3317" s="81">
        <v>4339.38</v>
      </c>
    </row>
    <row r="3318" spans="5:16" x14ac:dyDescent="0.25">
      <c r="E3318" s="78">
        <v>40471</v>
      </c>
      <c r="F3318">
        <v>186359.9</v>
      </c>
      <c r="G3318">
        <v>188471.81</v>
      </c>
      <c r="H3318">
        <v>185874.55</v>
      </c>
      <c r="I3318">
        <v>187553.59</v>
      </c>
      <c r="J3318" s="5"/>
      <c r="L3318" s="80">
        <v>40506</v>
      </c>
      <c r="M3318" s="28">
        <v>4367.09</v>
      </c>
      <c r="N3318" s="28">
        <v>4370.8599999999997</v>
      </c>
      <c r="O3318" s="28">
        <v>4333.09</v>
      </c>
      <c r="P3318" s="81">
        <v>4339.38</v>
      </c>
    </row>
    <row r="3319" spans="5:16" x14ac:dyDescent="0.25">
      <c r="E3319" s="78">
        <v>40470</v>
      </c>
      <c r="F3319">
        <v>189285.09</v>
      </c>
      <c r="G3319">
        <v>189285.09</v>
      </c>
      <c r="H3319">
        <v>185323.62</v>
      </c>
      <c r="I3319">
        <v>185454.79</v>
      </c>
      <c r="J3319" s="5"/>
      <c r="L3319" s="80">
        <v>40505</v>
      </c>
      <c r="M3319" s="28">
        <v>4353.24</v>
      </c>
      <c r="N3319" s="28">
        <v>4388.49</v>
      </c>
      <c r="O3319" s="28">
        <v>4345.68</v>
      </c>
      <c r="P3319" s="81">
        <v>4377.16</v>
      </c>
    </row>
    <row r="3320" spans="5:16" x14ac:dyDescent="0.25">
      <c r="E3320" s="78">
        <v>40469</v>
      </c>
      <c r="F3320">
        <v>191187.13</v>
      </c>
      <c r="G3320">
        <v>191620</v>
      </c>
      <c r="H3320">
        <v>190177.08</v>
      </c>
      <c r="I3320">
        <v>190623.07</v>
      </c>
      <c r="J3320" s="5"/>
      <c r="L3320" s="80">
        <v>40504</v>
      </c>
      <c r="M3320" s="28">
        <v>4324.2700000000004</v>
      </c>
      <c r="N3320" s="28">
        <v>4365.83</v>
      </c>
      <c r="O3320" s="28">
        <v>4315.46</v>
      </c>
      <c r="P3320" s="81">
        <v>4343.16</v>
      </c>
    </row>
    <row r="3321" spans="5:16" x14ac:dyDescent="0.25">
      <c r="E3321" s="78">
        <v>40466</v>
      </c>
      <c r="F3321">
        <v>191764.29</v>
      </c>
      <c r="G3321">
        <v>192931.75</v>
      </c>
      <c r="H3321">
        <v>190308.25</v>
      </c>
      <c r="I3321">
        <v>191908.59</v>
      </c>
      <c r="J3321" s="5"/>
      <c r="L3321" s="80">
        <v>40501</v>
      </c>
      <c r="M3321" s="28">
        <v>4316.72</v>
      </c>
      <c r="N3321" s="28">
        <v>4353.24</v>
      </c>
      <c r="O3321" s="28">
        <v>4310.42</v>
      </c>
      <c r="P3321" s="81">
        <v>4330.57</v>
      </c>
    </row>
    <row r="3322" spans="5:16" x14ac:dyDescent="0.25">
      <c r="E3322" s="78">
        <v>40465</v>
      </c>
      <c r="F3322">
        <v>191987.29</v>
      </c>
      <c r="G3322">
        <v>192695.63</v>
      </c>
      <c r="H3322">
        <v>190059.02</v>
      </c>
      <c r="I3322">
        <v>191357.65</v>
      </c>
      <c r="J3322" s="5"/>
      <c r="L3322" s="80">
        <v>40500</v>
      </c>
      <c r="M3322" s="28">
        <v>4336.87</v>
      </c>
      <c r="N3322" s="28">
        <v>4343.16</v>
      </c>
      <c r="O3322" s="28">
        <v>4319.24</v>
      </c>
      <c r="P3322" s="81">
        <v>4321.75</v>
      </c>
    </row>
    <row r="3323" spans="5:16" x14ac:dyDescent="0.25">
      <c r="E3323" s="78">
        <v>40464</v>
      </c>
      <c r="F3323">
        <v>191226.48</v>
      </c>
      <c r="G3323">
        <v>192354.58</v>
      </c>
      <c r="H3323">
        <v>190491.9</v>
      </c>
      <c r="I3323">
        <v>191646.24</v>
      </c>
      <c r="J3323" s="5"/>
      <c r="L3323" s="80">
        <v>40499</v>
      </c>
      <c r="M3323" s="28">
        <v>4382.2</v>
      </c>
      <c r="N3323" s="28">
        <v>4399.83</v>
      </c>
      <c r="O3323" s="28">
        <v>4353.24</v>
      </c>
      <c r="P3323" s="81">
        <v>4362.05</v>
      </c>
    </row>
    <row r="3324" spans="5:16" x14ac:dyDescent="0.25">
      <c r="E3324" s="78">
        <v>40462</v>
      </c>
      <c r="F3324">
        <v>189019.07</v>
      </c>
      <c r="G3324">
        <v>190006.74</v>
      </c>
      <c r="H3324">
        <v>189005.72</v>
      </c>
      <c r="I3324">
        <v>189232.62</v>
      </c>
      <c r="J3324" s="5"/>
      <c r="L3324" s="80">
        <v>40498</v>
      </c>
      <c r="M3324" s="28">
        <v>4364.57</v>
      </c>
      <c r="N3324" s="28">
        <v>4403.6099999999997</v>
      </c>
      <c r="O3324" s="28">
        <v>4350.72</v>
      </c>
      <c r="P3324" s="81">
        <v>4398.57</v>
      </c>
    </row>
    <row r="3325" spans="5:16" x14ac:dyDescent="0.25">
      <c r="E3325" s="78">
        <v>40459</v>
      </c>
      <c r="F3325">
        <v>186056.06</v>
      </c>
      <c r="G3325">
        <v>189339.4</v>
      </c>
      <c r="H3325">
        <v>185655.65</v>
      </c>
      <c r="I3325">
        <v>189072.46</v>
      </c>
      <c r="J3325" s="5"/>
      <c r="L3325" s="80">
        <v>40494</v>
      </c>
      <c r="M3325" s="28">
        <v>4346.9399999999996</v>
      </c>
      <c r="N3325" s="28">
        <v>4367.09</v>
      </c>
      <c r="O3325" s="28">
        <v>4328.05</v>
      </c>
      <c r="P3325" s="81">
        <v>4351.9799999999996</v>
      </c>
    </row>
    <row r="3326" spans="5:16" x14ac:dyDescent="0.25">
      <c r="E3326" s="78">
        <v>40458</v>
      </c>
      <c r="F3326">
        <v>188858.91</v>
      </c>
      <c r="G3326">
        <v>189699.76</v>
      </c>
      <c r="H3326">
        <v>185095.08</v>
      </c>
      <c r="I3326">
        <v>186936.95</v>
      </c>
      <c r="J3326" s="5"/>
      <c r="L3326" s="80">
        <v>40493</v>
      </c>
      <c r="M3326" s="28">
        <v>4323.01</v>
      </c>
      <c r="N3326" s="28">
        <v>4358.2700000000004</v>
      </c>
      <c r="O3326" s="28">
        <v>4317.9799999999996</v>
      </c>
      <c r="P3326" s="81">
        <v>4338.12</v>
      </c>
    </row>
    <row r="3327" spans="5:16" x14ac:dyDescent="0.25">
      <c r="E3327" s="78">
        <v>40457</v>
      </c>
      <c r="F3327">
        <v>191181.27</v>
      </c>
      <c r="G3327">
        <v>191501.6</v>
      </c>
      <c r="H3327">
        <v>188044.75</v>
      </c>
      <c r="I3327">
        <v>188591.97</v>
      </c>
      <c r="J3327" s="5"/>
      <c r="L3327" s="80">
        <v>40492</v>
      </c>
      <c r="M3327" s="28">
        <v>4306.6400000000003</v>
      </c>
      <c r="N3327" s="28">
        <v>4344.42</v>
      </c>
      <c r="O3327" s="28">
        <v>4295.3100000000004</v>
      </c>
      <c r="P3327" s="81">
        <v>4317.9799999999996</v>
      </c>
    </row>
    <row r="3328" spans="5:16" x14ac:dyDescent="0.25">
      <c r="E3328" s="78">
        <v>40456</v>
      </c>
      <c r="F3328">
        <v>188938.99</v>
      </c>
      <c r="G3328">
        <v>190860.95</v>
      </c>
      <c r="H3328">
        <v>188738.79</v>
      </c>
      <c r="I3328">
        <v>190767.52</v>
      </c>
      <c r="J3328" s="5"/>
      <c r="L3328" s="80">
        <v>40491</v>
      </c>
      <c r="M3328" s="28">
        <v>4289.01</v>
      </c>
      <c r="N3328" s="28">
        <v>4309.16</v>
      </c>
      <c r="O3328" s="28">
        <v>4275.16</v>
      </c>
      <c r="P3328" s="81">
        <v>4301.6099999999997</v>
      </c>
    </row>
    <row r="3329" spans="5:16" x14ac:dyDescent="0.25">
      <c r="E3329" s="78">
        <v>40455</v>
      </c>
      <c r="F3329">
        <v>187657.69</v>
      </c>
      <c r="G3329">
        <v>189112.5</v>
      </c>
      <c r="H3329">
        <v>187177.2</v>
      </c>
      <c r="I3329">
        <v>188204.91</v>
      </c>
      <c r="J3329" s="5"/>
      <c r="L3329" s="80">
        <v>40490</v>
      </c>
      <c r="M3329" s="28">
        <v>4276.42</v>
      </c>
      <c r="N3329" s="28">
        <v>4306.6400000000003</v>
      </c>
      <c r="O3329" s="28">
        <v>4273.8999999999996</v>
      </c>
      <c r="P3329" s="81">
        <v>4302.87</v>
      </c>
    </row>
    <row r="3330" spans="5:16" x14ac:dyDescent="0.25">
      <c r="E3330" s="78">
        <v>40452</v>
      </c>
      <c r="F3330">
        <v>186830.18</v>
      </c>
      <c r="G3330">
        <v>188698.75</v>
      </c>
      <c r="H3330">
        <v>185335.32</v>
      </c>
      <c r="I3330">
        <v>188445.15</v>
      </c>
      <c r="J3330" s="5"/>
      <c r="L3330" s="80">
        <v>40487</v>
      </c>
      <c r="M3330" s="28">
        <v>4252.5</v>
      </c>
      <c r="N3330" s="28">
        <v>4263.83</v>
      </c>
      <c r="O3330" s="28">
        <v>4241.16</v>
      </c>
      <c r="P3330" s="81">
        <v>4253.75</v>
      </c>
    </row>
    <row r="3331" spans="5:16" x14ac:dyDescent="0.25">
      <c r="E3331" s="78">
        <v>40451</v>
      </c>
      <c r="F3331">
        <v>185575.57</v>
      </c>
      <c r="G3331">
        <v>187377.4</v>
      </c>
      <c r="H3331">
        <v>185041.69</v>
      </c>
      <c r="I3331">
        <v>185869.2</v>
      </c>
      <c r="J3331" s="5"/>
      <c r="L3331" s="80">
        <v>40486</v>
      </c>
      <c r="M3331" s="28">
        <v>4266.3500000000004</v>
      </c>
      <c r="N3331" s="28">
        <v>4275.16</v>
      </c>
      <c r="O3331" s="28">
        <v>4227.3100000000004</v>
      </c>
      <c r="P3331" s="81">
        <v>4231.09</v>
      </c>
    </row>
    <row r="3332" spans="5:16" x14ac:dyDescent="0.25">
      <c r="E3332" s="78">
        <v>40450</v>
      </c>
      <c r="F3332">
        <v>186109.44</v>
      </c>
      <c r="G3332">
        <v>186803.48</v>
      </c>
      <c r="H3332">
        <v>184894.87</v>
      </c>
      <c r="I3332">
        <v>186029.36</v>
      </c>
      <c r="J3332" s="5"/>
      <c r="L3332" s="80">
        <v>40485</v>
      </c>
      <c r="M3332" s="28">
        <v>4291.53</v>
      </c>
      <c r="N3332" s="28">
        <v>4319.24</v>
      </c>
      <c r="O3332" s="28">
        <v>4276.42</v>
      </c>
      <c r="P3332" s="81">
        <v>4281.46</v>
      </c>
    </row>
    <row r="3333" spans="5:16" x14ac:dyDescent="0.25">
      <c r="E3333" s="78">
        <v>40449</v>
      </c>
      <c r="F3333">
        <v>184587.89</v>
      </c>
      <c r="G3333">
        <v>186549.89</v>
      </c>
      <c r="H3333">
        <v>183653.61</v>
      </c>
      <c r="I3333">
        <v>186069.4</v>
      </c>
      <c r="J3333" s="5"/>
      <c r="L3333" s="80">
        <v>40483</v>
      </c>
      <c r="M3333" s="28">
        <v>4299.09</v>
      </c>
      <c r="N3333" s="28">
        <v>4331.83</v>
      </c>
      <c r="O3333" s="28">
        <v>4291.53</v>
      </c>
      <c r="P3333" s="81">
        <v>4317.9799999999996</v>
      </c>
    </row>
    <row r="3334" spans="5:16" x14ac:dyDescent="0.25">
      <c r="E3334" s="78">
        <v>40448</v>
      </c>
      <c r="F3334">
        <v>184187.49</v>
      </c>
      <c r="G3334">
        <v>185255.24</v>
      </c>
      <c r="H3334">
        <v>182479.08</v>
      </c>
      <c r="I3334">
        <v>184601.24</v>
      </c>
      <c r="J3334" s="5"/>
      <c r="L3334" s="80">
        <v>40480</v>
      </c>
      <c r="M3334" s="28">
        <v>4326.88</v>
      </c>
      <c r="N3334" s="28">
        <v>4337.0200000000004</v>
      </c>
      <c r="O3334" s="28">
        <v>4309.1400000000003</v>
      </c>
      <c r="P3334" s="81">
        <v>4312.9399999999996</v>
      </c>
    </row>
    <row r="3335" spans="5:16" x14ac:dyDescent="0.25">
      <c r="E3335" s="78">
        <v>40445</v>
      </c>
      <c r="F3335">
        <v>186856.87</v>
      </c>
      <c r="G3335">
        <v>187577.60000000001</v>
      </c>
      <c r="H3335">
        <v>182719.33</v>
      </c>
      <c r="I3335">
        <v>183760.39</v>
      </c>
      <c r="J3335" s="5"/>
      <c r="L3335" s="80">
        <v>40479</v>
      </c>
      <c r="M3335" s="28">
        <v>4344.62</v>
      </c>
      <c r="N3335" s="28">
        <v>4356.03</v>
      </c>
      <c r="O3335" s="28">
        <v>4320.54</v>
      </c>
      <c r="P3335" s="81">
        <v>4321.8100000000004</v>
      </c>
    </row>
    <row r="3336" spans="5:16" x14ac:dyDescent="0.25">
      <c r="E3336" s="78">
        <v>40444</v>
      </c>
      <c r="F3336">
        <v>182719.33</v>
      </c>
      <c r="G3336">
        <v>187097.12</v>
      </c>
      <c r="H3336">
        <v>182372.31</v>
      </c>
      <c r="I3336">
        <v>184681.32</v>
      </c>
      <c r="J3336" s="5"/>
      <c r="L3336" s="80">
        <v>40478</v>
      </c>
      <c r="M3336" s="28">
        <v>4331.95</v>
      </c>
      <c r="N3336" s="28">
        <v>4375.04</v>
      </c>
      <c r="O3336" s="28">
        <v>4316.74</v>
      </c>
      <c r="P3336" s="81">
        <v>4363.6400000000003</v>
      </c>
    </row>
    <row r="3337" spans="5:16" x14ac:dyDescent="0.25">
      <c r="E3337" s="78">
        <v>40443</v>
      </c>
      <c r="F3337">
        <v>181251.16</v>
      </c>
      <c r="G3337">
        <v>184240.87</v>
      </c>
      <c r="H3337">
        <v>180930.84</v>
      </c>
      <c r="I3337">
        <v>184160.79</v>
      </c>
      <c r="J3337" s="5"/>
      <c r="L3337" s="80">
        <v>40477</v>
      </c>
      <c r="M3337" s="28">
        <v>4304.07</v>
      </c>
      <c r="N3337" s="28">
        <v>4337.0200000000004</v>
      </c>
      <c r="O3337" s="28">
        <v>4296.46</v>
      </c>
      <c r="P3337" s="81">
        <v>4321.8100000000004</v>
      </c>
    </row>
    <row r="3338" spans="5:16" x14ac:dyDescent="0.25">
      <c r="E3338" s="78">
        <v>40442</v>
      </c>
      <c r="F3338">
        <v>183386.67</v>
      </c>
      <c r="G3338">
        <v>183386.67</v>
      </c>
      <c r="H3338">
        <v>181304.55</v>
      </c>
      <c r="I3338">
        <v>181945.2</v>
      </c>
      <c r="J3338" s="5"/>
      <c r="L3338" s="80">
        <v>40476</v>
      </c>
      <c r="M3338" s="28">
        <v>4305.33</v>
      </c>
      <c r="N3338" s="28">
        <v>4347.16</v>
      </c>
      <c r="O3338" s="28">
        <v>4300.2700000000004</v>
      </c>
      <c r="P3338" s="81">
        <v>4304.07</v>
      </c>
    </row>
    <row r="3339" spans="5:16" x14ac:dyDescent="0.25">
      <c r="E3339" s="78">
        <v>40441</v>
      </c>
      <c r="F3339">
        <v>180797.37</v>
      </c>
      <c r="G3339">
        <v>183546.83</v>
      </c>
      <c r="H3339">
        <v>180076.64</v>
      </c>
      <c r="I3339">
        <v>183413.37</v>
      </c>
      <c r="J3339" s="5"/>
      <c r="L3339" s="80">
        <v>40473</v>
      </c>
      <c r="M3339" s="28">
        <v>4302.8</v>
      </c>
      <c r="N3339" s="28">
        <v>4344.62</v>
      </c>
      <c r="O3339" s="28">
        <v>4287.59</v>
      </c>
      <c r="P3339" s="81">
        <v>4330.68</v>
      </c>
    </row>
    <row r="3340" spans="5:16" x14ac:dyDescent="0.25">
      <c r="E3340" s="78">
        <v>40438</v>
      </c>
      <c r="F3340">
        <v>182479.08</v>
      </c>
      <c r="G3340">
        <v>182599.2</v>
      </c>
      <c r="H3340">
        <v>179996.55</v>
      </c>
      <c r="I3340">
        <v>180076.64</v>
      </c>
      <c r="J3340" s="5"/>
      <c r="L3340" s="80">
        <v>40472</v>
      </c>
      <c r="M3340" s="28">
        <v>4253.37</v>
      </c>
      <c r="N3340" s="28">
        <v>4323.08</v>
      </c>
      <c r="O3340" s="28">
        <v>4245.7700000000004</v>
      </c>
      <c r="P3340" s="81">
        <v>4309.1400000000003</v>
      </c>
    </row>
    <row r="3341" spans="5:16" x14ac:dyDescent="0.25">
      <c r="E3341" s="78">
        <v>40437</v>
      </c>
      <c r="F3341">
        <v>182318.92</v>
      </c>
      <c r="G3341">
        <v>182719.33</v>
      </c>
      <c r="H3341">
        <v>181397.98</v>
      </c>
      <c r="I3341">
        <v>182011.94</v>
      </c>
      <c r="J3341" s="5"/>
      <c r="L3341" s="80">
        <v>40471</v>
      </c>
      <c r="M3341" s="28">
        <v>4245.7700000000004</v>
      </c>
      <c r="N3341" s="28">
        <v>4267.3100000000004</v>
      </c>
      <c r="O3341" s="28">
        <v>4241.97</v>
      </c>
      <c r="P3341" s="81">
        <v>4258.4399999999996</v>
      </c>
    </row>
    <row r="3342" spans="5:16" x14ac:dyDescent="0.25">
      <c r="E3342" s="78">
        <v>40436</v>
      </c>
      <c r="F3342">
        <v>181785.04</v>
      </c>
      <c r="G3342">
        <v>183173.12</v>
      </c>
      <c r="H3342">
        <v>180343.57</v>
      </c>
      <c r="I3342">
        <v>183066.35</v>
      </c>
      <c r="J3342" s="5"/>
      <c r="L3342" s="80">
        <v>40470</v>
      </c>
      <c r="M3342" s="28">
        <v>4269.8500000000004</v>
      </c>
      <c r="N3342" s="28">
        <v>4319.28</v>
      </c>
      <c r="O3342" s="28">
        <v>4267.3100000000004</v>
      </c>
      <c r="P3342" s="81">
        <v>4276.18</v>
      </c>
    </row>
    <row r="3343" spans="5:16" x14ac:dyDescent="0.25">
      <c r="E3343" s="78">
        <v>40435</v>
      </c>
      <c r="F3343">
        <v>182665.94</v>
      </c>
      <c r="G3343">
        <v>183520.14</v>
      </c>
      <c r="H3343">
        <v>181691.61</v>
      </c>
      <c r="I3343">
        <v>182105.37</v>
      </c>
      <c r="J3343" s="5"/>
      <c r="L3343" s="80">
        <v>40469</v>
      </c>
      <c r="M3343" s="28">
        <v>4245.7700000000004</v>
      </c>
      <c r="N3343" s="28">
        <v>4264.78</v>
      </c>
      <c r="O3343" s="28">
        <v>4216.62</v>
      </c>
      <c r="P3343" s="81">
        <v>4250.84</v>
      </c>
    </row>
    <row r="3344" spans="5:16" x14ac:dyDescent="0.25">
      <c r="E3344" s="78">
        <v>40434</v>
      </c>
      <c r="F3344">
        <v>182051.98</v>
      </c>
      <c r="G3344">
        <v>183373.32</v>
      </c>
      <c r="H3344">
        <v>181091</v>
      </c>
      <c r="I3344">
        <v>183012.96</v>
      </c>
      <c r="J3344" s="5"/>
      <c r="L3344" s="80">
        <v>40466</v>
      </c>
      <c r="M3344" s="28">
        <v>4219.1499999999996</v>
      </c>
      <c r="N3344" s="28">
        <v>4240.7</v>
      </c>
      <c r="O3344" s="28">
        <v>4198.87</v>
      </c>
      <c r="P3344" s="81">
        <v>4235.63</v>
      </c>
    </row>
    <row r="3345" spans="5:16" x14ac:dyDescent="0.25">
      <c r="E3345" s="78">
        <v>40431</v>
      </c>
      <c r="F3345">
        <v>179382.6</v>
      </c>
      <c r="G3345">
        <v>180023.25</v>
      </c>
      <c r="H3345">
        <v>178888.76</v>
      </c>
      <c r="I3345">
        <v>180023.25</v>
      </c>
      <c r="J3345" s="5"/>
      <c r="L3345" s="80">
        <v>40465</v>
      </c>
      <c r="M3345" s="28">
        <v>4196.34</v>
      </c>
      <c r="N3345" s="28">
        <v>4238.16</v>
      </c>
      <c r="O3345" s="28">
        <v>4182.3999999999996</v>
      </c>
      <c r="P3345" s="81">
        <v>4224.22</v>
      </c>
    </row>
    <row r="3346" spans="5:16" x14ac:dyDescent="0.25">
      <c r="E3346" s="78">
        <v>40430</v>
      </c>
      <c r="F3346">
        <v>179088.96</v>
      </c>
      <c r="G3346">
        <v>179876.43</v>
      </c>
      <c r="H3346">
        <v>178394.92</v>
      </c>
      <c r="I3346">
        <v>178915.45</v>
      </c>
      <c r="J3346" s="5"/>
      <c r="L3346" s="80">
        <v>40464</v>
      </c>
      <c r="M3346" s="28">
        <v>4228.0200000000004</v>
      </c>
      <c r="N3346" s="28">
        <v>4234.3599999999997</v>
      </c>
      <c r="O3346" s="28">
        <v>4202.68</v>
      </c>
      <c r="P3346" s="81">
        <v>4206.4799999999996</v>
      </c>
    </row>
    <row r="3347" spans="5:16" x14ac:dyDescent="0.25">
      <c r="E3347" s="78">
        <v>40429</v>
      </c>
      <c r="F3347">
        <v>177914.43</v>
      </c>
      <c r="G3347">
        <v>178795.33</v>
      </c>
      <c r="H3347">
        <v>177647.5</v>
      </c>
      <c r="I3347">
        <v>178795.33</v>
      </c>
      <c r="J3347" s="5"/>
      <c r="L3347" s="80">
        <v>40462</v>
      </c>
      <c r="M3347" s="28">
        <v>4243.2299999999996</v>
      </c>
      <c r="N3347" s="28">
        <v>4254.6400000000003</v>
      </c>
      <c r="O3347" s="28">
        <v>4229.29</v>
      </c>
      <c r="P3347" s="81">
        <v>4253.37</v>
      </c>
    </row>
    <row r="3348" spans="5:16" x14ac:dyDescent="0.25">
      <c r="E3348" s="78">
        <v>40427</v>
      </c>
      <c r="F3348">
        <v>179916.47</v>
      </c>
      <c r="G3348">
        <v>180770.68</v>
      </c>
      <c r="H3348">
        <v>178568.43</v>
      </c>
      <c r="I3348">
        <v>179395.94</v>
      </c>
      <c r="J3348" s="5"/>
      <c r="L3348" s="80">
        <v>40459</v>
      </c>
      <c r="M3348" s="28">
        <v>4296.46</v>
      </c>
      <c r="N3348" s="28">
        <v>4307.87</v>
      </c>
      <c r="O3348" s="28">
        <v>4236.8999999999996</v>
      </c>
      <c r="P3348" s="81">
        <v>4243.2299999999996</v>
      </c>
    </row>
    <row r="3349" spans="5:16" x14ac:dyDescent="0.25">
      <c r="E3349" s="78">
        <v>40424</v>
      </c>
      <c r="F3349">
        <v>179676.23</v>
      </c>
      <c r="G3349">
        <v>182452.39</v>
      </c>
      <c r="H3349">
        <v>178768.64000000001</v>
      </c>
      <c r="I3349">
        <v>178875.41</v>
      </c>
      <c r="J3349" s="5"/>
      <c r="L3349" s="80">
        <v>40458</v>
      </c>
      <c r="M3349" s="28">
        <v>4264.78</v>
      </c>
      <c r="N3349" s="28">
        <v>4304.07</v>
      </c>
      <c r="O3349" s="28">
        <v>4248.3</v>
      </c>
      <c r="P3349" s="81">
        <v>4279.99</v>
      </c>
    </row>
    <row r="3350" spans="5:16" x14ac:dyDescent="0.25">
      <c r="E3350" s="78">
        <v>40423</v>
      </c>
      <c r="F3350">
        <v>181224.47</v>
      </c>
      <c r="G3350">
        <v>181251.16</v>
      </c>
      <c r="H3350">
        <v>178808.68</v>
      </c>
      <c r="I3350">
        <v>179756.31</v>
      </c>
      <c r="J3350" s="5"/>
      <c r="L3350" s="80">
        <v>40457</v>
      </c>
      <c r="M3350" s="28">
        <v>4243.2299999999996</v>
      </c>
      <c r="N3350" s="28">
        <v>4306.6000000000004</v>
      </c>
      <c r="O3350" s="28">
        <v>4238.16</v>
      </c>
      <c r="P3350" s="81">
        <v>4277.45</v>
      </c>
    </row>
    <row r="3351" spans="5:16" x14ac:dyDescent="0.25">
      <c r="E3351" s="78">
        <v>40422</v>
      </c>
      <c r="F3351">
        <v>177113.62</v>
      </c>
      <c r="G3351">
        <v>181091</v>
      </c>
      <c r="H3351">
        <v>176673.17</v>
      </c>
      <c r="I3351">
        <v>181037.61</v>
      </c>
      <c r="J3351" s="5"/>
      <c r="L3351" s="80">
        <v>40456</v>
      </c>
      <c r="M3351" s="28">
        <v>4334.4799999999996</v>
      </c>
      <c r="N3351" s="28">
        <v>4337.0200000000004</v>
      </c>
      <c r="O3351" s="28">
        <v>4239.43</v>
      </c>
      <c r="P3351" s="81">
        <v>4240.7</v>
      </c>
    </row>
    <row r="3352" spans="5:16" x14ac:dyDescent="0.25">
      <c r="E3352" s="78">
        <v>40421</v>
      </c>
      <c r="F3352">
        <v>171774.85</v>
      </c>
      <c r="G3352">
        <v>175859.01</v>
      </c>
      <c r="H3352">
        <v>171774.85</v>
      </c>
      <c r="I3352">
        <v>175471.95</v>
      </c>
      <c r="J3352" s="5"/>
      <c r="L3352" s="80">
        <v>40455</v>
      </c>
      <c r="M3352" s="28">
        <v>4301.53</v>
      </c>
      <c r="N3352" s="28">
        <v>4344.62</v>
      </c>
      <c r="O3352" s="28">
        <v>4286.32</v>
      </c>
      <c r="P3352" s="81">
        <v>4328.1499999999996</v>
      </c>
    </row>
    <row r="3353" spans="5:16" x14ac:dyDescent="0.25">
      <c r="E3353" s="78">
        <v>40420</v>
      </c>
      <c r="F3353">
        <v>176686.52</v>
      </c>
      <c r="G3353">
        <v>176686.52</v>
      </c>
      <c r="H3353">
        <v>173069.5</v>
      </c>
      <c r="I3353">
        <v>173243.01</v>
      </c>
      <c r="J3353" s="5"/>
      <c r="L3353" s="80">
        <v>40452</v>
      </c>
      <c r="M3353" s="28">
        <v>4291.3900000000003</v>
      </c>
      <c r="N3353" s="28">
        <v>4311.67</v>
      </c>
      <c r="O3353" s="28">
        <v>4268.58</v>
      </c>
      <c r="P3353" s="81">
        <v>4309.1400000000003</v>
      </c>
    </row>
    <row r="3354" spans="5:16" x14ac:dyDescent="0.25">
      <c r="E3354" s="78">
        <v>40417</v>
      </c>
      <c r="F3354">
        <v>172028.44</v>
      </c>
      <c r="G3354">
        <v>177020.19</v>
      </c>
      <c r="H3354">
        <v>172028.44</v>
      </c>
      <c r="I3354">
        <v>176833.33</v>
      </c>
      <c r="J3354" s="5"/>
      <c r="L3354" s="80">
        <v>40451</v>
      </c>
      <c r="M3354" s="28">
        <v>4326.9399999999996</v>
      </c>
      <c r="N3354" s="28">
        <v>4329.4799999999996</v>
      </c>
      <c r="O3354" s="28">
        <v>4305.33</v>
      </c>
      <c r="P3354" s="81">
        <v>4305.33</v>
      </c>
    </row>
    <row r="3355" spans="5:16" x14ac:dyDescent="0.25">
      <c r="E3355" s="78">
        <v>40416</v>
      </c>
      <c r="F3355">
        <v>175351.83</v>
      </c>
      <c r="G3355">
        <v>176059.21</v>
      </c>
      <c r="H3355">
        <v>171521.26</v>
      </c>
      <c r="I3355">
        <v>171668.08</v>
      </c>
      <c r="J3355" s="5"/>
      <c r="L3355" s="80">
        <v>40450</v>
      </c>
      <c r="M3355" s="28">
        <v>4337.1000000000004</v>
      </c>
      <c r="N3355" s="28">
        <v>4343.46</v>
      </c>
      <c r="O3355" s="28">
        <v>4320.58</v>
      </c>
      <c r="P3355" s="81">
        <v>4324.3999999999996</v>
      </c>
    </row>
    <row r="3356" spans="5:16" x14ac:dyDescent="0.25">
      <c r="E3356" s="78">
        <v>40415</v>
      </c>
      <c r="F3356">
        <v>175698.85</v>
      </c>
      <c r="G3356">
        <v>176045.87</v>
      </c>
      <c r="H3356">
        <v>173069.5</v>
      </c>
      <c r="I3356">
        <v>174817.95</v>
      </c>
      <c r="J3356" s="5"/>
      <c r="L3356" s="80">
        <v>40449</v>
      </c>
      <c r="M3356" s="28">
        <v>4353.62</v>
      </c>
      <c r="N3356" s="28">
        <v>4358.71</v>
      </c>
      <c r="O3356" s="28">
        <v>4334.5600000000004</v>
      </c>
      <c r="P3356" s="81">
        <v>4343.46</v>
      </c>
    </row>
    <row r="3357" spans="5:16" x14ac:dyDescent="0.25">
      <c r="E3357" s="78">
        <v>40414</v>
      </c>
      <c r="F3357">
        <v>176846.68</v>
      </c>
      <c r="G3357">
        <v>177300.48000000001</v>
      </c>
      <c r="H3357">
        <v>175445.25</v>
      </c>
      <c r="I3357">
        <v>176299.46</v>
      </c>
      <c r="J3357" s="5"/>
      <c r="L3357" s="80">
        <v>40448</v>
      </c>
      <c r="M3357" s="28">
        <v>4353.62</v>
      </c>
      <c r="N3357" s="28">
        <v>4359.9799999999996</v>
      </c>
      <c r="O3357" s="28">
        <v>4342.1899999999996</v>
      </c>
      <c r="P3357" s="81">
        <v>4349.8100000000004</v>
      </c>
    </row>
    <row r="3358" spans="5:16" x14ac:dyDescent="0.25">
      <c r="E3358" s="78">
        <v>40413</v>
      </c>
      <c r="F3358">
        <v>181558.14</v>
      </c>
      <c r="G3358">
        <v>181865.12</v>
      </c>
      <c r="H3358">
        <v>178141.33</v>
      </c>
      <c r="I3358">
        <v>178208.07</v>
      </c>
      <c r="J3358" s="5"/>
      <c r="L3358" s="80">
        <v>40445</v>
      </c>
      <c r="M3358" s="28">
        <v>4375.2299999999996</v>
      </c>
      <c r="N3358" s="28">
        <v>4376.5</v>
      </c>
      <c r="O3358" s="28">
        <v>4346</v>
      </c>
      <c r="P3358" s="81">
        <v>4353.62</v>
      </c>
    </row>
    <row r="3359" spans="5:16" x14ac:dyDescent="0.25">
      <c r="E3359" s="78">
        <v>40410</v>
      </c>
      <c r="F3359">
        <v>180370.27</v>
      </c>
      <c r="G3359">
        <v>180944.19</v>
      </c>
      <c r="H3359">
        <v>179249.13</v>
      </c>
      <c r="I3359">
        <v>180690.59</v>
      </c>
      <c r="J3359" s="5"/>
      <c r="L3359" s="80">
        <v>40444</v>
      </c>
      <c r="M3359" s="28">
        <v>4386.66</v>
      </c>
      <c r="N3359" s="28">
        <v>4391.75</v>
      </c>
      <c r="O3359" s="28">
        <v>4363.79</v>
      </c>
      <c r="P3359" s="81">
        <v>4386.66</v>
      </c>
    </row>
    <row r="3360" spans="5:16" x14ac:dyDescent="0.25">
      <c r="E3360" s="78">
        <v>40409</v>
      </c>
      <c r="F3360">
        <v>182972.92</v>
      </c>
      <c r="G3360">
        <v>183213.16</v>
      </c>
      <c r="H3360">
        <v>180583.82</v>
      </c>
      <c r="I3360">
        <v>180877.45</v>
      </c>
      <c r="J3360" s="5"/>
      <c r="L3360" s="80">
        <v>40443</v>
      </c>
      <c r="M3360" s="28">
        <v>4352.3500000000004</v>
      </c>
      <c r="N3360" s="28">
        <v>4389.21</v>
      </c>
      <c r="O3360" s="28">
        <v>4338.37</v>
      </c>
      <c r="P3360" s="81">
        <v>4376.5</v>
      </c>
    </row>
    <row r="3361" spans="5:16" x14ac:dyDescent="0.25">
      <c r="E3361" s="78">
        <v>40408</v>
      </c>
      <c r="F3361">
        <v>182879.49</v>
      </c>
      <c r="G3361">
        <v>183493.45</v>
      </c>
      <c r="H3361">
        <v>181438.02</v>
      </c>
      <c r="I3361">
        <v>183039.65</v>
      </c>
      <c r="J3361" s="5"/>
      <c r="L3361" s="80">
        <v>40442</v>
      </c>
      <c r="M3361" s="28">
        <v>4410.8100000000004</v>
      </c>
      <c r="N3361" s="28">
        <v>4418.43</v>
      </c>
      <c r="O3361" s="28">
        <v>4353.62</v>
      </c>
      <c r="P3361" s="81">
        <v>4359.9799999999996</v>
      </c>
    </row>
    <row r="3362" spans="5:16" x14ac:dyDescent="0.25">
      <c r="E3362" s="78">
        <v>40407</v>
      </c>
      <c r="F3362">
        <v>182635.12</v>
      </c>
      <c r="G3362">
        <v>184142.48</v>
      </c>
      <c r="H3362">
        <v>181969.71</v>
      </c>
      <c r="I3362">
        <v>183653.61</v>
      </c>
      <c r="J3362" s="5"/>
      <c r="L3362" s="80">
        <v>40441</v>
      </c>
      <c r="M3362" s="28">
        <v>4371.41</v>
      </c>
      <c r="N3362" s="28">
        <v>4422.24</v>
      </c>
      <c r="O3362" s="28">
        <v>4365.0600000000004</v>
      </c>
      <c r="P3362" s="81">
        <v>4415.8900000000003</v>
      </c>
    </row>
    <row r="3363" spans="5:16" x14ac:dyDescent="0.25">
      <c r="E3363" s="78">
        <v>40406</v>
      </c>
      <c r="F3363">
        <v>178805.61</v>
      </c>
      <c r="G3363">
        <v>181793.17</v>
      </c>
      <c r="H3363">
        <v>178710.55</v>
      </c>
      <c r="I3363">
        <v>181616.64000000001</v>
      </c>
      <c r="J3363" s="5"/>
      <c r="L3363" s="80">
        <v>40438</v>
      </c>
      <c r="M3363" s="28">
        <v>4358.71</v>
      </c>
      <c r="N3363" s="28">
        <v>4393.0200000000004</v>
      </c>
      <c r="O3363" s="28">
        <v>4358.71</v>
      </c>
      <c r="P3363" s="81">
        <v>4389.21</v>
      </c>
    </row>
    <row r="3364" spans="5:16" x14ac:dyDescent="0.25">
      <c r="E3364" s="78">
        <v>40403</v>
      </c>
      <c r="F3364">
        <v>178710.55</v>
      </c>
      <c r="G3364">
        <v>181073.44</v>
      </c>
      <c r="H3364">
        <v>178547.59</v>
      </c>
      <c r="I3364">
        <v>179552.5</v>
      </c>
      <c r="J3364" s="5"/>
      <c r="L3364" s="80">
        <v>40437</v>
      </c>
      <c r="M3364" s="28">
        <v>4391.75</v>
      </c>
      <c r="N3364" s="28">
        <v>4396.83</v>
      </c>
      <c r="O3364" s="28">
        <v>4362.5200000000004</v>
      </c>
      <c r="P3364" s="81">
        <v>4365.0600000000004</v>
      </c>
    </row>
    <row r="3365" spans="5:16" x14ac:dyDescent="0.25">
      <c r="E3365" s="78">
        <v>40402</v>
      </c>
      <c r="F3365">
        <v>178398.22</v>
      </c>
      <c r="G3365">
        <v>179633.98</v>
      </c>
      <c r="H3365">
        <v>177352.57</v>
      </c>
      <c r="I3365">
        <v>179199.43</v>
      </c>
      <c r="J3365" s="5"/>
      <c r="L3365" s="80">
        <v>40436</v>
      </c>
      <c r="M3365" s="28">
        <v>4357.4399999999996</v>
      </c>
      <c r="N3365" s="28">
        <v>4409.54</v>
      </c>
      <c r="O3365" s="28">
        <v>4354.8900000000003</v>
      </c>
      <c r="P3365" s="81">
        <v>4394.29</v>
      </c>
    </row>
    <row r="3366" spans="5:16" x14ac:dyDescent="0.25">
      <c r="E3366" s="78">
        <v>40401</v>
      </c>
      <c r="F3366">
        <v>180883.32</v>
      </c>
      <c r="G3366">
        <v>181209.24</v>
      </c>
      <c r="H3366">
        <v>178574.75</v>
      </c>
      <c r="I3366">
        <v>178629.07</v>
      </c>
      <c r="J3366" s="5"/>
      <c r="L3366" s="80">
        <v>40435</v>
      </c>
      <c r="M3366" s="28">
        <v>4370.1400000000003</v>
      </c>
      <c r="N3366" s="28">
        <v>4377.7700000000004</v>
      </c>
      <c r="O3366" s="28">
        <v>4342.1899999999996</v>
      </c>
      <c r="P3366" s="81">
        <v>4359.9799999999996</v>
      </c>
    </row>
    <row r="3367" spans="5:16" x14ac:dyDescent="0.25">
      <c r="E3367" s="78">
        <v>40400</v>
      </c>
      <c r="F3367">
        <v>183246.22</v>
      </c>
      <c r="G3367">
        <v>183789.41</v>
      </c>
      <c r="H3367">
        <v>182282.05</v>
      </c>
      <c r="I3367">
        <v>183178.32</v>
      </c>
      <c r="J3367" s="5"/>
      <c r="L3367" s="80">
        <v>40434</v>
      </c>
      <c r="M3367" s="28">
        <v>4381.58</v>
      </c>
      <c r="N3367" s="28">
        <v>4384.12</v>
      </c>
      <c r="O3367" s="28">
        <v>4361.25</v>
      </c>
      <c r="P3367" s="81">
        <v>4365.0600000000004</v>
      </c>
    </row>
    <row r="3368" spans="5:16" x14ac:dyDescent="0.25">
      <c r="E3368" s="78">
        <v>40399</v>
      </c>
      <c r="F3368">
        <v>186369.58</v>
      </c>
      <c r="G3368">
        <v>186736.23</v>
      </c>
      <c r="H3368">
        <v>184278.28</v>
      </c>
      <c r="I3368">
        <v>184291.86</v>
      </c>
      <c r="J3368" s="5"/>
      <c r="L3368" s="80">
        <v>40431</v>
      </c>
      <c r="M3368" s="28">
        <v>4389.21</v>
      </c>
      <c r="N3368" s="28">
        <v>4396.83</v>
      </c>
      <c r="O3368" s="28">
        <v>4379.04</v>
      </c>
      <c r="P3368" s="81">
        <v>4394.29</v>
      </c>
    </row>
    <row r="3369" spans="5:16" x14ac:dyDescent="0.25">
      <c r="E3369" s="78">
        <v>40396</v>
      </c>
      <c r="F3369">
        <v>187130.05</v>
      </c>
      <c r="G3369">
        <v>187130.05</v>
      </c>
      <c r="H3369">
        <v>184223.96</v>
      </c>
      <c r="I3369">
        <v>185690.58</v>
      </c>
      <c r="J3369" s="5"/>
      <c r="L3369" s="80">
        <v>40430</v>
      </c>
      <c r="M3369" s="28">
        <v>4401.91</v>
      </c>
      <c r="N3369" s="28">
        <v>4409.54</v>
      </c>
      <c r="O3369" s="28">
        <v>4389.21</v>
      </c>
      <c r="P3369" s="81">
        <v>4391.75</v>
      </c>
    </row>
    <row r="3370" spans="5:16" x14ac:dyDescent="0.25">
      <c r="E3370" s="78">
        <v>40395</v>
      </c>
      <c r="F3370">
        <v>186451.05</v>
      </c>
      <c r="G3370">
        <v>186858.45</v>
      </c>
      <c r="H3370">
        <v>185106.65</v>
      </c>
      <c r="I3370">
        <v>186858.45</v>
      </c>
      <c r="J3370" s="5"/>
      <c r="L3370" s="80">
        <v>40429</v>
      </c>
      <c r="M3370" s="28">
        <v>4428.6000000000004</v>
      </c>
      <c r="N3370" s="28">
        <v>4429.87</v>
      </c>
      <c r="O3370" s="28">
        <v>4393.0200000000004</v>
      </c>
      <c r="P3370" s="81">
        <v>4407</v>
      </c>
    </row>
    <row r="3371" spans="5:16" x14ac:dyDescent="0.25">
      <c r="E3371" s="78">
        <v>40394</v>
      </c>
      <c r="F3371">
        <v>184984.43</v>
      </c>
      <c r="G3371">
        <v>186926.35</v>
      </c>
      <c r="H3371">
        <v>184033.85</v>
      </c>
      <c r="I3371">
        <v>186247.36</v>
      </c>
      <c r="J3371" s="5"/>
      <c r="L3371" s="80">
        <v>40427</v>
      </c>
      <c r="M3371" s="28">
        <v>4419.7</v>
      </c>
      <c r="N3371" s="28">
        <v>4440.04</v>
      </c>
      <c r="O3371" s="28">
        <v>4401.91</v>
      </c>
      <c r="P3371" s="81">
        <v>4412.08</v>
      </c>
    </row>
    <row r="3372" spans="5:16" x14ac:dyDescent="0.25">
      <c r="E3372" s="78">
        <v>40393</v>
      </c>
      <c r="F3372">
        <v>186043.66</v>
      </c>
      <c r="G3372">
        <v>187075.73</v>
      </c>
      <c r="H3372">
        <v>185283.19</v>
      </c>
      <c r="I3372">
        <v>185500.47</v>
      </c>
      <c r="J3372" s="5"/>
      <c r="L3372" s="80">
        <v>40424</v>
      </c>
      <c r="M3372" s="28">
        <v>4414.62</v>
      </c>
      <c r="N3372" s="28">
        <v>4437.49</v>
      </c>
      <c r="O3372" s="28">
        <v>4385.3900000000003</v>
      </c>
      <c r="P3372" s="81">
        <v>4427.33</v>
      </c>
    </row>
    <row r="3373" spans="5:16" x14ac:dyDescent="0.25">
      <c r="E3373" s="78">
        <v>40392</v>
      </c>
      <c r="F3373">
        <v>186315.26</v>
      </c>
      <c r="G3373">
        <v>187632.5</v>
      </c>
      <c r="H3373">
        <v>185622.69</v>
      </c>
      <c r="I3373">
        <v>186885.61</v>
      </c>
      <c r="J3373" s="5"/>
      <c r="L3373" s="80">
        <v>40423</v>
      </c>
      <c r="M3373" s="28">
        <v>4460.37</v>
      </c>
      <c r="N3373" s="28">
        <v>4462.91</v>
      </c>
      <c r="O3373" s="28">
        <v>4409.54</v>
      </c>
      <c r="P3373" s="81">
        <v>4410.8100000000004</v>
      </c>
    </row>
    <row r="3374" spans="5:16" x14ac:dyDescent="0.25">
      <c r="E3374" s="78">
        <v>40389</v>
      </c>
      <c r="F3374">
        <v>181969.71</v>
      </c>
      <c r="G3374">
        <v>184685.68</v>
      </c>
      <c r="H3374">
        <v>180625.31</v>
      </c>
      <c r="I3374">
        <v>184169.64</v>
      </c>
      <c r="J3374" s="5"/>
      <c r="L3374" s="80">
        <v>40422</v>
      </c>
      <c r="M3374" s="28">
        <v>4464.18</v>
      </c>
      <c r="N3374" s="28">
        <v>4471.8</v>
      </c>
      <c r="O3374" s="28">
        <v>4445.12</v>
      </c>
      <c r="P3374" s="81">
        <v>4465.45</v>
      </c>
    </row>
    <row r="3375" spans="5:16" x14ac:dyDescent="0.25">
      <c r="E3375" s="78">
        <v>40388</v>
      </c>
      <c r="F3375">
        <v>183056.1</v>
      </c>
      <c r="G3375">
        <v>184128.9</v>
      </c>
      <c r="H3375">
        <v>181657.38</v>
      </c>
      <c r="I3375">
        <v>182784.5</v>
      </c>
      <c r="J3375" s="5"/>
      <c r="L3375" s="80">
        <v>40421</v>
      </c>
      <c r="M3375" s="28">
        <v>4508.78</v>
      </c>
      <c r="N3375" s="28">
        <v>4510.05</v>
      </c>
      <c r="O3375" s="28">
        <v>4487.04</v>
      </c>
      <c r="P3375" s="81">
        <v>4489.6000000000004</v>
      </c>
    </row>
    <row r="3376" spans="5:16" x14ac:dyDescent="0.25">
      <c r="E3376" s="78">
        <v>40387</v>
      </c>
      <c r="F3376">
        <v>182784.5</v>
      </c>
      <c r="G3376">
        <v>183151.16</v>
      </c>
      <c r="H3376">
        <v>181236.4</v>
      </c>
      <c r="I3376">
        <v>182064.77</v>
      </c>
      <c r="J3376" s="5"/>
      <c r="L3376" s="80">
        <v>40420</v>
      </c>
      <c r="M3376" s="28">
        <v>4485.76</v>
      </c>
      <c r="N3376" s="28">
        <v>4506.22</v>
      </c>
      <c r="O3376" s="28">
        <v>4476.8100000000004</v>
      </c>
      <c r="P3376" s="81">
        <v>4499.82</v>
      </c>
    </row>
    <row r="3377" spans="5:16" x14ac:dyDescent="0.25">
      <c r="E3377" s="78">
        <v>40386</v>
      </c>
      <c r="F3377">
        <v>182621.54</v>
      </c>
      <c r="G3377">
        <v>183205.48</v>
      </c>
      <c r="H3377">
        <v>180883.32</v>
      </c>
      <c r="I3377">
        <v>182458.58</v>
      </c>
      <c r="J3377" s="5"/>
      <c r="L3377" s="80">
        <v>40417</v>
      </c>
      <c r="M3377" s="28">
        <v>4508.78</v>
      </c>
      <c r="N3377" s="28">
        <v>4508.78</v>
      </c>
      <c r="O3377" s="28">
        <v>4474.25</v>
      </c>
      <c r="P3377" s="81">
        <v>4476.8100000000004</v>
      </c>
    </row>
    <row r="3378" spans="5:16" x14ac:dyDescent="0.25">
      <c r="E3378" s="78">
        <v>40385</v>
      </c>
      <c r="F3378">
        <v>181154.92</v>
      </c>
      <c r="G3378">
        <v>181942.55</v>
      </c>
      <c r="H3378">
        <v>180611.73</v>
      </c>
      <c r="I3378">
        <v>181480.84</v>
      </c>
      <c r="J3378" s="5"/>
      <c r="L3378" s="80">
        <v>40416</v>
      </c>
      <c r="M3378" s="28">
        <v>4511.33</v>
      </c>
      <c r="N3378" s="28">
        <v>4513.8900000000003</v>
      </c>
      <c r="O3378" s="28">
        <v>4498.55</v>
      </c>
      <c r="P3378" s="81">
        <v>4511.33</v>
      </c>
    </row>
    <row r="3379" spans="5:16" x14ac:dyDescent="0.25">
      <c r="E3379" s="78">
        <v>40382</v>
      </c>
      <c r="F3379">
        <v>180815.43</v>
      </c>
      <c r="G3379">
        <v>181562.32</v>
      </c>
      <c r="H3379">
        <v>178574.75</v>
      </c>
      <c r="I3379">
        <v>181562.32</v>
      </c>
      <c r="J3379" s="5"/>
      <c r="L3379" s="80">
        <v>40415</v>
      </c>
      <c r="M3379" s="28">
        <v>4534.3500000000004</v>
      </c>
      <c r="N3379" s="28">
        <v>4550.97</v>
      </c>
      <c r="O3379" s="28">
        <v>4512.6099999999997</v>
      </c>
      <c r="P3379" s="81">
        <v>4517.7299999999996</v>
      </c>
    </row>
    <row r="3380" spans="5:16" x14ac:dyDescent="0.25">
      <c r="E3380" s="78">
        <v>40381</v>
      </c>
      <c r="F3380">
        <v>178438.96</v>
      </c>
      <c r="G3380">
        <v>181087.02</v>
      </c>
      <c r="H3380">
        <v>177895.76</v>
      </c>
      <c r="I3380">
        <v>180041.38</v>
      </c>
      <c r="J3380" s="5"/>
      <c r="L3380" s="80">
        <v>40414</v>
      </c>
      <c r="M3380" s="28">
        <v>4554.8100000000004</v>
      </c>
      <c r="N3380" s="28">
        <v>4565.04</v>
      </c>
      <c r="O3380" s="28">
        <v>4513.8900000000003</v>
      </c>
      <c r="P3380" s="81">
        <v>4536.91</v>
      </c>
    </row>
    <row r="3381" spans="5:16" x14ac:dyDescent="0.25">
      <c r="E3381" s="78">
        <v>40380</v>
      </c>
      <c r="F3381">
        <v>177053.81</v>
      </c>
      <c r="G3381">
        <v>177977.24</v>
      </c>
      <c r="H3381">
        <v>175451.39</v>
      </c>
      <c r="I3381">
        <v>176048.91</v>
      </c>
      <c r="J3381" s="5"/>
      <c r="L3381" s="80">
        <v>40413</v>
      </c>
      <c r="M3381" s="28">
        <v>4490.87</v>
      </c>
      <c r="N3381" s="28">
        <v>4536.91</v>
      </c>
      <c r="O3381" s="28">
        <v>4485.76</v>
      </c>
      <c r="P3381" s="81">
        <v>4535.63</v>
      </c>
    </row>
    <row r="3382" spans="5:16" x14ac:dyDescent="0.25">
      <c r="E3382" s="78">
        <v>40379</v>
      </c>
      <c r="F3382">
        <v>171472.5</v>
      </c>
      <c r="G3382">
        <v>176592.1</v>
      </c>
      <c r="H3382">
        <v>171350.28</v>
      </c>
      <c r="I3382">
        <v>176252.6</v>
      </c>
      <c r="J3382" s="5"/>
      <c r="L3382" s="80">
        <v>40410</v>
      </c>
      <c r="M3382" s="28">
        <v>4522.84</v>
      </c>
      <c r="N3382" s="28">
        <v>4525.3999999999996</v>
      </c>
      <c r="O3382" s="28">
        <v>4497.2700000000004</v>
      </c>
      <c r="P3382" s="81">
        <v>4501.1000000000004</v>
      </c>
    </row>
    <row r="3383" spans="5:16" x14ac:dyDescent="0.25">
      <c r="E3383" s="78">
        <v>40378</v>
      </c>
      <c r="F3383">
        <v>170834.25</v>
      </c>
      <c r="G3383">
        <v>173387.26</v>
      </c>
      <c r="H3383">
        <v>170834.25</v>
      </c>
      <c r="I3383">
        <v>173034.18</v>
      </c>
      <c r="J3383" s="5"/>
      <c r="L3383" s="80">
        <v>40409</v>
      </c>
      <c r="M3383" s="28">
        <v>4501.1000000000004</v>
      </c>
      <c r="N3383" s="28">
        <v>4525.3999999999996</v>
      </c>
      <c r="O3383" s="28">
        <v>4495.99</v>
      </c>
      <c r="P3383" s="81">
        <v>4504.9399999999996</v>
      </c>
    </row>
    <row r="3384" spans="5:16" x14ac:dyDescent="0.25">
      <c r="E3384" s="78">
        <v>40375</v>
      </c>
      <c r="F3384">
        <v>173876.13</v>
      </c>
      <c r="G3384">
        <v>173957.61</v>
      </c>
      <c r="H3384">
        <v>170209.58</v>
      </c>
      <c r="I3384">
        <v>170562.65</v>
      </c>
      <c r="J3384" s="5"/>
      <c r="L3384" s="80">
        <v>40408</v>
      </c>
      <c r="M3384" s="28">
        <v>4501.1000000000004</v>
      </c>
      <c r="N3384" s="28">
        <v>4502.38</v>
      </c>
      <c r="O3384" s="28">
        <v>4483.2</v>
      </c>
      <c r="P3384" s="81">
        <v>4498.55</v>
      </c>
    </row>
    <row r="3385" spans="5:16" x14ac:dyDescent="0.25">
      <c r="E3385" s="78">
        <v>40374</v>
      </c>
      <c r="F3385">
        <v>174147.73</v>
      </c>
      <c r="G3385">
        <v>174351.43</v>
      </c>
      <c r="H3385">
        <v>172178.65</v>
      </c>
      <c r="I3385">
        <v>173957.61</v>
      </c>
      <c r="J3385" s="5"/>
      <c r="L3385" s="80">
        <v>40407</v>
      </c>
      <c r="M3385" s="28">
        <v>4492.1499999999996</v>
      </c>
      <c r="N3385" s="28">
        <v>4504.9399999999996</v>
      </c>
      <c r="O3385" s="28">
        <v>4488.32</v>
      </c>
      <c r="P3385" s="81">
        <v>4503.66</v>
      </c>
    </row>
    <row r="3386" spans="5:16" x14ac:dyDescent="0.25">
      <c r="E3386" s="78">
        <v>40373</v>
      </c>
      <c r="F3386">
        <v>174365.01</v>
      </c>
      <c r="G3386">
        <v>174365.01</v>
      </c>
      <c r="H3386">
        <v>172436.67</v>
      </c>
      <c r="I3386">
        <v>173631.7</v>
      </c>
      <c r="J3386" s="5"/>
      <c r="L3386" s="80">
        <v>40406</v>
      </c>
      <c r="M3386" s="28">
        <v>4550.97</v>
      </c>
      <c r="N3386" s="28">
        <v>4552.25</v>
      </c>
      <c r="O3386" s="28">
        <v>4501.1000000000004</v>
      </c>
      <c r="P3386" s="81">
        <v>4504.9399999999996</v>
      </c>
    </row>
    <row r="3387" spans="5:16" x14ac:dyDescent="0.25">
      <c r="E3387" s="78">
        <v>40372</v>
      </c>
      <c r="F3387">
        <v>174202.05</v>
      </c>
      <c r="G3387">
        <v>174772.4</v>
      </c>
      <c r="H3387">
        <v>172789.75</v>
      </c>
      <c r="I3387">
        <v>174093.41</v>
      </c>
      <c r="J3387" s="5"/>
      <c r="L3387" s="80">
        <v>40403</v>
      </c>
      <c r="M3387" s="28">
        <v>4549.7</v>
      </c>
      <c r="N3387" s="28">
        <v>4562.4799999999996</v>
      </c>
      <c r="O3387" s="28">
        <v>4536.91</v>
      </c>
      <c r="P3387" s="81">
        <v>4552.25</v>
      </c>
    </row>
    <row r="3388" spans="5:16" x14ac:dyDescent="0.25">
      <c r="E3388" s="78">
        <v>40371</v>
      </c>
      <c r="F3388">
        <v>175179.8</v>
      </c>
      <c r="G3388">
        <v>175179.8</v>
      </c>
      <c r="H3388">
        <v>171703.36</v>
      </c>
      <c r="I3388">
        <v>172640.37</v>
      </c>
      <c r="J3388" s="5"/>
      <c r="L3388" s="80">
        <v>40402</v>
      </c>
      <c r="M3388" s="28">
        <v>4566.32</v>
      </c>
      <c r="N3388" s="28">
        <v>4572.71</v>
      </c>
      <c r="O3388" s="28">
        <v>4540.74</v>
      </c>
      <c r="P3388" s="81">
        <v>4544.58</v>
      </c>
    </row>
    <row r="3389" spans="5:16" x14ac:dyDescent="0.25">
      <c r="E3389" s="78">
        <v>40367</v>
      </c>
      <c r="F3389">
        <v>173305.78</v>
      </c>
      <c r="G3389">
        <v>174473.65</v>
      </c>
      <c r="H3389">
        <v>172219.39</v>
      </c>
      <c r="I3389">
        <v>174093.41</v>
      </c>
      <c r="J3389" s="5"/>
      <c r="L3389" s="80">
        <v>40401</v>
      </c>
      <c r="M3389" s="28">
        <v>4536.91</v>
      </c>
      <c r="N3389" s="28">
        <v>4563.76</v>
      </c>
      <c r="O3389" s="28">
        <v>4527.96</v>
      </c>
      <c r="P3389" s="81">
        <v>4561.2</v>
      </c>
    </row>
    <row r="3390" spans="5:16" x14ac:dyDescent="0.25">
      <c r="E3390" s="78">
        <v>40366</v>
      </c>
      <c r="F3390">
        <v>169747.86</v>
      </c>
      <c r="G3390">
        <v>173753.91</v>
      </c>
      <c r="H3390">
        <v>169462.69</v>
      </c>
      <c r="I3390">
        <v>173672.44</v>
      </c>
      <c r="J3390" s="5"/>
      <c r="L3390" s="80">
        <v>40400</v>
      </c>
      <c r="M3390" s="28">
        <v>4516.45</v>
      </c>
      <c r="N3390" s="28">
        <v>4534.3500000000004</v>
      </c>
      <c r="O3390" s="28">
        <v>4504.9399999999996</v>
      </c>
      <c r="P3390" s="81">
        <v>4506.22</v>
      </c>
    </row>
    <row r="3391" spans="5:16" x14ac:dyDescent="0.25">
      <c r="E3391" s="78">
        <v>40365</v>
      </c>
      <c r="F3391">
        <v>169204.67</v>
      </c>
      <c r="G3391">
        <v>171323.12</v>
      </c>
      <c r="H3391">
        <v>168172.6</v>
      </c>
      <c r="I3391">
        <v>170291.06</v>
      </c>
      <c r="J3391" s="5"/>
      <c r="L3391" s="80">
        <v>40399</v>
      </c>
      <c r="M3391" s="28">
        <v>4519.01</v>
      </c>
      <c r="N3391" s="28">
        <v>4521.5600000000004</v>
      </c>
      <c r="O3391" s="28">
        <v>4495.99</v>
      </c>
      <c r="P3391" s="81">
        <v>4498.55</v>
      </c>
    </row>
    <row r="3392" spans="5:16" x14ac:dyDescent="0.25">
      <c r="E3392" s="78">
        <v>40364</v>
      </c>
      <c r="F3392">
        <v>168254.07999999999</v>
      </c>
      <c r="G3392">
        <v>168960.23</v>
      </c>
      <c r="H3392">
        <v>166624.5</v>
      </c>
      <c r="I3392">
        <v>167045.48000000001</v>
      </c>
      <c r="J3392" s="5"/>
      <c r="L3392" s="80">
        <v>40396</v>
      </c>
      <c r="M3392" s="28">
        <v>4507.5</v>
      </c>
      <c r="N3392" s="28">
        <v>4533.07</v>
      </c>
      <c r="O3392" s="28">
        <v>4506.22</v>
      </c>
      <c r="P3392" s="81">
        <v>4526.68</v>
      </c>
    </row>
    <row r="3393" spans="5:16" x14ac:dyDescent="0.25">
      <c r="E3393" s="78">
        <v>40361</v>
      </c>
      <c r="F3393">
        <v>168525.68</v>
      </c>
      <c r="G3393">
        <v>169625.65</v>
      </c>
      <c r="H3393">
        <v>166624.5</v>
      </c>
      <c r="I3393">
        <v>168267.66</v>
      </c>
      <c r="J3393" s="5"/>
      <c r="L3393" s="80">
        <v>40395</v>
      </c>
      <c r="M3393" s="28">
        <v>4503.66</v>
      </c>
      <c r="N3393" s="28">
        <v>4524.12</v>
      </c>
      <c r="O3393" s="28">
        <v>4502.38</v>
      </c>
      <c r="P3393" s="81">
        <v>4507.5</v>
      </c>
    </row>
    <row r="3394" spans="5:16" x14ac:dyDescent="0.25">
      <c r="E3394" s="78">
        <v>40360</v>
      </c>
      <c r="F3394">
        <v>166543.03</v>
      </c>
      <c r="G3394">
        <v>168634.32</v>
      </c>
      <c r="H3394">
        <v>164859.13</v>
      </c>
      <c r="I3394">
        <v>168118.29</v>
      </c>
      <c r="J3394" s="5"/>
      <c r="L3394" s="80">
        <v>40394</v>
      </c>
      <c r="M3394" s="28">
        <v>4529.24</v>
      </c>
      <c r="N3394" s="28">
        <v>4535.63</v>
      </c>
      <c r="O3394" s="28">
        <v>4506.22</v>
      </c>
      <c r="P3394" s="81">
        <v>4508.78</v>
      </c>
    </row>
    <row r="3395" spans="5:16" x14ac:dyDescent="0.25">
      <c r="E3395" s="78">
        <v>40359</v>
      </c>
      <c r="F3395">
        <v>171105.85</v>
      </c>
      <c r="G3395">
        <v>172070.02</v>
      </c>
      <c r="H3395">
        <v>166651.66</v>
      </c>
      <c r="I3395">
        <v>166841.78</v>
      </c>
      <c r="J3395" s="5"/>
      <c r="L3395" s="80">
        <v>40393</v>
      </c>
      <c r="M3395" s="28">
        <v>4510.05</v>
      </c>
      <c r="N3395" s="28">
        <v>4536.91</v>
      </c>
      <c r="O3395" s="28">
        <v>4507.5</v>
      </c>
      <c r="P3395" s="81">
        <v>4525.3999999999996</v>
      </c>
    </row>
    <row r="3396" spans="5:16" x14ac:dyDescent="0.25">
      <c r="E3396" s="78">
        <v>40358</v>
      </c>
      <c r="F3396">
        <v>173414.42</v>
      </c>
      <c r="G3396">
        <v>174297.11</v>
      </c>
      <c r="H3396">
        <v>169340.47</v>
      </c>
      <c r="I3396">
        <v>170168.84</v>
      </c>
      <c r="J3396" s="5"/>
      <c r="L3396" s="80">
        <v>40392</v>
      </c>
      <c r="M3396" s="28">
        <v>4508.78</v>
      </c>
      <c r="N3396" s="28">
        <v>4516.45</v>
      </c>
      <c r="O3396" s="28">
        <v>4490.87</v>
      </c>
      <c r="P3396" s="81">
        <v>4511.33</v>
      </c>
    </row>
    <row r="3397" spans="5:16" x14ac:dyDescent="0.25">
      <c r="E3397" s="78">
        <v>40357</v>
      </c>
      <c r="F3397">
        <v>179321.64</v>
      </c>
      <c r="G3397">
        <v>179321.64</v>
      </c>
      <c r="H3397">
        <v>176524.2</v>
      </c>
      <c r="I3397">
        <v>176700.74</v>
      </c>
      <c r="J3397" s="5"/>
      <c r="L3397" s="80">
        <v>40389</v>
      </c>
      <c r="M3397" s="28">
        <v>4526.72</v>
      </c>
      <c r="N3397" s="28">
        <v>4535.72</v>
      </c>
      <c r="O3397" s="28">
        <v>4519</v>
      </c>
      <c r="P3397" s="81">
        <v>4520.28</v>
      </c>
    </row>
    <row r="3398" spans="5:16" x14ac:dyDescent="0.25">
      <c r="E3398" s="78">
        <v>40354</v>
      </c>
      <c r="F3398">
        <v>176564.94</v>
      </c>
      <c r="G3398">
        <v>178846.35</v>
      </c>
      <c r="H3398">
        <v>175478.55</v>
      </c>
      <c r="I3398">
        <v>178819.19</v>
      </c>
      <c r="J3398" s="5"/>
      <c r="L3398" s="80">
        <v>40388</v>
      </c>
      <c r="M3398" s="28">
        <v>4539.58</v>
      </c>
      <c r="N3398" s="28">
        <v>4557.59</v>
      </c>
      <c r="O3398" s="28">
        <v>4522.8599999999997</v>
      </c>
      <c r="P3398" s="81">
        <v>4525.43</v>
      </c>
    </row>
    <row r="3399" spans="5:16" x14ac:dyDescent="0.25">
      <c r="E3399" s="78">
        <v>40353</v>
      </c>
      <c r="F3399">
        <v>178194.52</v>
      </c>
      <c r="G3399">
        <v>178954.99</v>
      </c>
      <c r="H3399">
        <v>175424.23</v>
      </c>
      <c r="I3399">
        <v>176130.38</v>
      </c>
      <c r="J3399" s="5"/>
      <c r="L3399" s="80">
        <v>40387</v>
      </c>
      <c r="M3399" s="28">
        <v>4552.4399999999996</v>
      </c>
      <c r="N3399" s="28">
        <v>4564.0200000000004</v>
      </c>
      <c r="O3399" s="28">
        <v>4524.1400000000003</v>
      </c>
      <c r="P3399" s="81">
        <v>4556.3</v>
      </c>
    </row>
    <row r="3400" spans="5:16" x14ac:dyDescent="0.25">
      <c r="E3400" s="78">
        <v>40352</v>
      </c>
      <c r="F3400">
        <v>179253.75</v>
      </c>
      <c r="G3400">
        <v>179783.36</v>
      </c>
      <c r="H3400">
        <v>176945.17</v>
      </c>
      <c r="I3400">
        <v>179525.34</v>
      </c>
      <c r="J3400" s="5"/>
      <c r="L3400" s="80">
        <v>40386</v>
      </c>
      <c r="M3400" s="28">
        <v>4522.8599999999997</v>
      </c>
      <c r="N3400" s="28">
        <v>4565.3100000000004</v>
      </c>
      <c r="O3400" s="28">
        <v>4516.43</v>
      </c>
      <c r="P3400" s="81">
        <v>4551.16</v>
      </c>
    </row>
    <row r="3401" spans="5:16" x14ac:dyDescent="0.25">
      <c r="E3401" s="78">
        <v>40351</v>
      </c>
      <c r="F3401">
        <v>178031.56</v>
      </c>
      <c r="G3401">
        <v>181480.84</v>
      </c>
      <c r="H3401">
        <v>177759.96</v>
      </c>
      <c r="I3401">
        <v>178411.8</v>
      </c>
      <c r="J3401" s="5"/>
      <c r="L3401" s="80">
        <v>40385</v>
      </c>
      <c r="M3401" s="28">
        <v>4567.88</v>
      </c>
      <c r="N3401" s="28">
        <v>4569.17</v>
      </c>
      <c r="O3401" s="28">
        <v>4538.29</v>
      </c>
      <c r="P3401" s="81">
        <v>4540.87</v>
      </c>
    </row>
    <row r="3402" spans="5:16" x14ac:dyDescent="0.25">
      <c r="E3402" s="78">
        <v>40350</v>
      </c>
      <c r="F3402">
        <v>180475.93</v>
      </c>
      <c r="G3402">
        <v>180584.57</v>
      </c>
      <c r="H3402">
        <v>177759.96</v>
      </c>
      <c r="I3402">
        <v>178954.99</v>
      </c>
      <c r="J3402" s="5"/>
      <c r="L3402" s="80">
        <v>40382</v>
      </c>
      <c r="M3402" s="28">
        <v>4526.72</v>
      </c>
      <c r="N3402" s="28">
        <v>4573.03</v>
      </c>
      <c r="O3402" s="28">
        <v>4519</v>
      </c>
      <c r="P3402" s="81">
        <v>4569.17</v>
      </c>
    </row>
    <row r="3403" spans="5:16" x14ac:dyDescent="0.25">
      <c r="E3403" s="78">
        <v>40347</v>
      </c>
      <c r="F3403">
        <v>177624.17</v>
      </c>
      <c r="G3403">
        <v>178941.41</v>
      </c>
      <c r="H3403">
        <v>176782.22</v>
      </c>
      <c r="I3403">
        <v>176999.49</v>
      </c>
      <c r="J3403" s="5"/>
      <c r="L3403" s="80">
        <v>40381</v>
      </c>
      <c r="M3403" s="28">
        <v>4561.45</v>
      </c>
      <c r="N3403" s="28">
        <v>4571.74</v>
      </c>
      <c r="O3403" s="28">
        <v>4528</v>
      </c>
      <c r="P3403" s="81">
        <v>4533.1499999999996</v>
      </c>
    </row>
    <row r="3404" spans="5:16" x14ac:dyDescent="0.25">
      <c r="E3404" s="78">
        <v>40346</v>
      </c>
      <c r="F3404">
        <v>179525.34</v>
      </c>
      <c r="G3404">
        <v>179525.34</v>
      </c>
      <c r="H3404">
        <v>176374.82</v>
      </c>
      <c r="I3404">
        <v>177950.07999999999</v>
      </c>
      <c r="J3404" s="5"/>
      <c r="L3404" s="80">
        <v>40380</v>
      </c>
      <c r="M3404" s="28">
        <v>4569.17</v>
      </c>
      <c r="N3404" s="28">
        <v>4602.6099999999997</v>
      </c>
      <c r="O3404" s="28">
        <v>4558.88</v>
      </c>
      <c r="P3404" s="81">
        <v>4591.03</v>
      </c>
    </row>
    <row r="3405" spans="5:16" x14ac:dyDescent="0.25">
      <c r="E3405" s="78">
        <v>40345</v>
      </c>
      <c r="F3405">
        <v>176673.58</v>
      </c>
      <c r="G3405">
        <v>179416.7</v>
      </c>
      <c r="H3405">
        <v>175709.41</v>
      </c>
      <c r="I3405">
        <v>178683.39</v>
      </c>
      <c r="J3405" s="5"/>
      <c r="L3405" s="80">
        <v>40379</v>
      </c>
      <c r="M3405" s="28">
        <v>4636.0600000000004</v>
      </c>
      <c r="N3405" s="28">
        <v>4641.2</v>
      </c>
      <c r="O3405" s="28">
        <v>4565.3100000000004</v>
      </c>
      <c r="P3405" s="81">
        <v>4574.3100000000004</v>
      </c>
    </row>
    <row r="3406" spans="5:16" x14ac:dyDescent="0.25">
      <c r="E3406" s="78">
        <v>40344</v>
      </c>
      <c r="F3406">
        <v>175856.24</v>
      </c>
      <c r="G3406">
        <v>178172.31</v>
      </c>
      <c r="H3406">
        <v>175470.22</v>
      </c>
      <c r="I3406">
        <v>177841.44</v>
      </c>
      <c r="J3406" s="5"/>
      <c r="L3406" s="80">
        <v>40378</v>
      </c>
      <c r="M3406" s="28">
        <v>4584.6000000000004</v>
      </c>
      <c r="N3406" s="28">
        <v>4627.05</v>
      </c>
      <c r="O3406" s="28">
        <v>4571.74</v>
      </c>
      <c r="P3406" s="81">
        <v>4623.1899999999996</v>
      </c>
    </row>
    <row r="3407" spans="5:16" x14ac:dyDescent="0.25">
      <c r="E3407" s="78">
        <v>40343</v>
      </c>
      <c r="F3407">
        <v>177193.49</v>
      </c>
      <c r="G3407">
        <v>177276.21</v>
      </c>
      <c r="H3407">
        <v>174960.14</v>
      </c>
      <c r="I3407">
        <v>174960.14</v>
      </c>
      <c r="J3407" s="5"/>
      <c r="L3407" s="80">
        <v>40375</v>
      </c>
      <c r="M3407" s="28">
        <v>4553.7299999999996</v>
      </c>
      <c r="N3407" s="28">
        <v>4610.33</v>
      </c>
      <c r="O3407" s="28">
        <v>4547.3</v>
      </c>
      <c r="P3407" s="81">
        <v>4596.18</v>
      </c>
    </row>
    <row r="3408" spans="5:16" x14ac:dyDescent="0.25">
      <c r="E3408" s="78">
        <v>40340</v>
      </c>
      <c r="F3408">
        <v>174229.47</v>
      </c>
      <c r="G3408">
        <v>176242.25</v>
      </c>
      <c r="H3408">
        <v>171858.25</v>
      </c>
      <c r="I3408">
        <v>175608.09</v>
      </c>
      <c r="J3408" s="5"/>
      <c r="L3408" s="80">
        <v>40374</v>
      </c>
      <c r="M3408" s="28">
        <v>4534.43</v>
      </c>
      <c r="N3408" s="28">
        <v>4588.46</v>
      </c>
      <c r="O3408" s="28">
        <v>4516.43</v>
      </c>
      <c r="P3408" s="81">
        <v>4546.01</v>
      </c>
    </row>
    <row r="3409" spans="5:16" x14ac:dyDescent="0.25">
      <c r="E3409" s="78">
        <v>40339</v>
      </c>
      <c r="F3409">
        <v>170948.36</v>
      </c>
      <c r="G3409">
        <v>174532.76</v>
      </c>
      <c r="H3409">
        <v>170755.36</v>
      </c>
      <c r="I3409">
        <v>173981.32</v>
      </c>
      <c r="J3409" s="5"/>
      <c r="L3409" s="80">
        <v>40373</v>
      </c>
      <c r="M3409" s="28">
        <v>4540.87</v>
      </c>
      <c r="N3409" s="28">
        <v>4562.7299999999996</v>
      </c>
      <c r="O3409" s="28">
        <v>4530.58</v>
      </c>
      <c r="P3409" s="81">
        <v>4546.01</v>
      </c>
    </row>
    <row r="3410" spans="5:16" x14ac:dyDescent="0.25">
      <c r="E3410" s="78">
        <v>40338</v>
      </c>
      <c r="F3410">
        <v>171858.25</v>
      </c>
      <c r="G3410">
        <v>172961.14</v>
      </c>
      <c r="H3410">
        <v>169445.67</v>
      </c>
      <c r="I3410">
        <v>169707.61</v>
      </c>
      <c r="J3410" s="5"/>
      <c r="L3410" s="80">
        <v>40372</v>
      </c>
      <c r="M3410" s="28">
        <v>4533.1499999999996</v>
      </c>
      <c r="N3410" s="28">
        <v>4540.87</v>
      </c>
      <c r="O3410" s="28">
        <v>4515.1400000000003</v>
      </c>
      <c r="P3410" s="81">
        <v>4533.1499999999996</v>
      </c>
    </row>
    <row r="3411" spans="5:16" x14ac:dyDescent="0.25">
      <c r="E3411" s="78">
        <v>40337</v>
      </c>
      <c r="F3411">
        <v>169569.75</v>
      </c>
      <c r="G3411">
        <v>171251.66</v>
      </c>
      <c r="H3411">
        <v>168797.72</v>
      </c>
      <c r="I3411">
        <v>170741.57</v>
      </c>
      <c r="J3411" s="5"/>
      <c r="L3411" s="80">
        <v>40371</v>
      </c>
      <c r="M3411" s="28">
        <v>4552.4399999999996</v>
      </c>
      <c r="N3411" s="28">
        <v>4565.3100000000004</v>
      </c>
      <c r="O3411" s="28">
        <v>4538.29</v>
      </c>
      <c r="P3411" s="81">
        <v>4544.7299999999996</v>
      </c>
    </row>
    <row r="3412" spans="5:16" x14ac:dyDescent="0.25">
      <c r="E3412" s="78">
        <v>40336</v>
      </c>
      <c r="F3412">
        <v>170134.98</v>
      </c>
      <c r="G3412">
        <v>171582.53</v>
      </c>
      <c r="H3412">
        <v>168301.42</v>
      </c>
      <c r="I3412">
        <v>168880.44</v>
      </c>
      <c r="J3412" s="5"/>
      <c r="L3412" s="80">
        <v>40367</v>
      </c>
      <c r="M3412" s="28">
        <v>4566.59</v>
      </c>
      <c r="N3412" s="28">
        <v>4587.18</v>
      </c>
      <c r="O3412" s="28">
        <v>4543.4399999999996</v>
      </c>
      <c r="P3412" s="81">
        <v>4546.01</v>
      </c>
    </row>
    <row r="3413" spans="5:16" x14ac:dyDescent="0.25">
      <c r="E3413" s="78">
        <v>40333</v>
      </c>
      <c r="F3413">
        <v>172189.12</v>
      </c>
      <c r="G3413">
        <v>172892.21</v>
      </c>
      <c r="H3413">
        <v>169487.03</v>
      </c>
      <c r="I3413">
        <v>170121.19</v>
      </c>
      <c r="J3413" s="5"/>
      <c r="L3413" s="80">
        <v>40366</v>
      </c>
      <c r="M3413" s="28">
        <v>4612.8999999999996</v>
      </c>
      <c r="N3413" s="28">
        <v>4618.05</v>
      </c>
      <c r="O3413" s="28">
        <v>4556.3</v>
      </c>
      <c r="P3413" s="81">
        <v>4566.59</v>
      </c>
    </row>
    <row r="3414" spans="5:16" x14ac:dyDescent="0.25">
      <c r="E3414" s="78">
        <v>40331</v>
      </c>
      <c r="F3414">
        <v>172147.76</v>
      </c>
      <c r="G3414">
        <v>174946.35</v>
      </c>
      <c r="H3414">
        <v>170259.06</v>
      </c>
      <c r="I3414">
        <v>174808.49</v>
      </c>
      <c r="J3414" s="5"/>
      <c r="L3414" s="80">
        <v>40365</v>
      </c>
      <c r="M3414" s="28">
        <v>4566.59</v>
      </c>
      <c r="N3414" s="28">
        <v>4616.76</v>
      </c>
      <c r="O3414" s="28">
        <v>4553.7299999999996</v>
      </c>
      <c r="P3414" s="81">
        <v>4600.04</v>
      </c>
    </row>
    <row r="3415" spans="5:16" x14ac:dyDescent="0.25">
      <c r="E3415" s="78">
        <v>40330</v>
      </c>
      <c r="F3415">
        <v>170369.35</v>
      </c>
      <c r="G3415">
        <v>173953.75</v>
      </c>
      <c r="H3415">
        <v>170038.48</v>
      </c>
      <c r="I3415">
        <v>170948.36</v>
      </c>
      <c r="J3415" s="5"/>
      <c r="L3415" s="80">
        <v>40364</v>
      </c>
      <c r="M3415" s="28">
        <v>4592.32</v>
      </c>
      <c r="N3415" s="28">
        <v>4606.47</v>
      </c>
      <c r="O3415" s="28">
        <v>4575.6000000000004</v>
      </c>
      <c r="P3415" s="81">
        <v>4598.75</v>
      </c>
    </row>
    <row r="3416" spans="5:16" x14ac:dyDescent="0.25">
      <c r="E3416" s="78">
        <v>40329</v>
      </c>
      <c r="F3416">
        <v>171499.81</v>
      </c>
      <c r="G3416">
        <v>173705.60000000001</v>
      </c>
      <c r="H3416">
        <v>171499.81</v>
      </c>
      <c r="I3416">
        <v>173567.73</v>
      </c>
      <c r="J3416" s="5"/>
      <c r="L3416" s="80">
        <v>40361</v>
      </c>
      <c r="M3416" s="28">
        <v>4629.63</v>
      </c>
      <c r="N3416" s="28">
        <v>4634.7700000000004</v>
      </c>
      <c r="O3416" s="28">
        <v>4576.88</v>
      </c>
      <c r="P3416" s="81">
        <v>4583.32</v>
      </c>
    </row>
    <row r="3417" spans="5:16" x14ac:dyDescent="0.25">
      <c r="E3417" s="78">
        <v>40326</v>
      </c>
      <c r="F3417">
        <v>172326.98</v>
      </c>
      <c r="G3417">
        <v>172326.98</v>
      </c>
      <c r="H3417">
        <v>169321.60000000001</v>
      </c>
      <c r="I3417">
        <v>170948.36</v>
      </c>
      <c r="J3417" s="5"/>
      <c r="L3417" s="80">
        <v>40360</v>
      </c>
      <c r="M3417" s="28">
        <v>4669.5</v>
      </c>
      <c r="N3417" s="28">
        <v>4692.66</v>
      </c>
      <c r="O3417" s="28">
        <v>4629.63</v>
      </c>
      <c r="P3417" s="81">
        <v>4633.4799999999996</v>
      </c>
    </row>
    <row r="3418" spans="5:16" x14ac:dyDescent="0.25">
      <c r="E3418" s="78">
        <v>40325</v>
      </c>
      <c r="F3418">
        <v>169569.75</v>
      </c>
      <c r="G3418">
        <v>172326.98</v>
      </c>
      <c r="H3418">
        <v>168549.57</v>
      </c>
      <c r="I3418">
        <v>171761.75</v>
      </c>
      <c r="J3418" s="5"/>
      <c r="L3418" s="80">
        <v>40359</v>
      </c>
      <c r="M3418" s="28">
        <v>4675.96</v>
      </c>
      <c r="N3418" s="28">
        <v>4683.74</v>
      </c>
      <c r="O3418" s="28">
        <v>4660.3900000000003</v>
      </c>
      <c r="P3418" s="81">
        <v>4673.3599999999997</v>
      </c>
    </row>
    <row r="3419" spans="5:16" x14ac:dyDescent="0.25">
      <c r="E3419" s="78">
        <v>40324</v>
      </c>
      <c r="F3419">
        <v>165433.9</v>
      </c>
      <c r="G3419">
        <v>167832.69</v>
      </c>
      <c r="H3419">
        <v>163793.35</v>
      </c>
      <c r="I3419">
        <v>164689.45000000001</v>
      </c>
      <c r="J3419" s="5"/>
      <c r="L3419" s="80">
        <v>40358</v>
      </c>
      <c r="M3419" s="28">
        <v>4664.28</v>
      </c>
      <c r="N3419" s="28">
        <v>4716.18</v>
      </c>
      <c r="O3419" s="28">
        <v>4651.3100000000004</v>
      </c>
      <c r="P3419" s="81">
        <v>4701.91</v>
      </c>
    </row>
    <row r="3420" spans="5:16" x14ac:dyDescent="0.25">
      <c r="E3420" s="78">
        <v>40323</v>
      </c>
      <c r="F3420">
        <v>160167.59</v>
      </c>
      <c r="G3420">
        <v>164882.45000000001</v>
      </c>
      <c r="H3420">
        <v>159919.44</v>
      </c>
      <c r="I3420">
        <v>163917.42000000001</v>
      </c>
      <c r="J3420" s="5"/>
      <c r="L3420" s="80">
        <v>40357</v>
      </c>
      <c r="M3420" s="28">
        <v>4621.46</v>
      </c>
      <c r="N3420" s="28">
        <v>4635.74</v>
      </c>
      <c r="O3420" s="28">
        <v>4605.8999999999996</v>
      </c>
      <c r="P3420" s="81">
        <v>4621.46</v>
      </c>
    </row>
    <row r="3421" spans="5:16" x14ac:dyDescent="0.25">
      <c r="E3421" s="78">
        <v>40322</v>
      </c>
      <c r="F3421">
        <v>165061.67000000001</v>
      </c>
      <c r="G3421">
        <v>168646.08</v>
      </c>
      <c r="H3421">
        <v>164923.81</v>
      </c>
      <c r="I3421">
        <v>165557.98000000001</v>
      </c>
      <c r="J3421" s="5"/>
      <c r="L3421" s="80">
        <v>40354</v>
      </c>
      <c r="M3421" s="28">
        <v>4635.74</v>
      </c>
      <c r="N3421" s="28">
        <v>4659.16</v>
      </c>
      <c r="O3421" s="28">
        <v>4625.32</v>
      </c>
      <c r="P3421" s="81">
        <v>4635.74</v>
      </c>
    </row>
    <row r="3422" spans="5:16" x14ac:dyDescent="0.25">
      <c r="E3422" s="78">
        <v>40319</v>
      </c>
      <c r="F3422">
        <v>159919.44</v>
      </c>
      <c r="G3422">
        <v>167226.1</v>
      </c>
      <c r="H3422">
        <v>159919.44</v>
      </c>
      <c r="I3422">
        <v>166716.01</v>
      </c>
      <c r="J3422" s="5"/>
      <c r="L3422" s="80">
        <v>40353</v>
      </c>
      <c r="M3422" s="28">
        <v>4696.8999999999996</v>
      </c>
      <c r="N3422" s="28">
        <v>4696.8999999999996</v>
      </c>
      <c r="O3422" s="28">
        <v>4634.43</v>
      </c>
      <c r="P3422" s="81">
        <v>4650.05</v>
      </c>
    </row>
    <row r="3423" spans="5:16" x14ac:dyDescent="0.25">
      <c r="E3423" s="78">
        <v>40318</v>
      </c>
      <c r="F3423">
        <v>162400.95000000001</v>
      </c>
      <c r="G3423">
        <v>163945</v>
      </c>
      <c r="H3423">
        <v>159505.85</v>
      </c>
      <c r="I3423">
        <v>160912.04</v>
      </c>
      <c r="J3423" s="5"/>
      <c r="L3423" s="80">
        <v>40352</v>
      </c>
      <c r="M3423" s="28">
        <v>4666.97</v>
      </c>
      <c r="N3423" s="28">
        <v>4713.82</v>
      </c>
      <c r="O3423" s="28">
        <v>4650.05</v>
      </c>
      <c r="P3423" s="81">
        <v>4660.46</v>
      </c>
    </row>
    <row r="3424" spans="5:16" x14ac:dyDescent="0.25">
      <c r="E3424" s="78">
        <v>40317</v>
      </c>
      <c r="F3424">
        <v>166922.81</v>
      </c>
      <c r="G3424">
        <v>168053.27</v>
      </c>
      <c r="H3424">
        <v>163627.91</v>
      </c>
      <c r="I3424">
        <v>165171.96</v>
      </c>
      <c r="J3424" s="5"/>
      <c r="L3424" s="80">
        <v>40351</v>
      </c>
      <c r="M3424" s="28">
        <v>4630.53</v>
      </c>
      <c r="N3424" s="28">
        <v>4665.67</v>
      </c>
      <c r="O3424" s="28">
        <v>4594.09</v>
      </c>
      <c r="P3424" s="81">
        <v>4663.07</v>
      </c>
    </row>
    <row r="3425" spans="5:16" x14ac:dyDescent="0.25">
      <c r="E3425" s="78">
        <v>40316</v>
      </c>
      <c r="F3425">
        <v>176187.1</v>
      </c>
      <c r="G3425">
        <v>176628.26</v>
      </c>
      <c r="H3425">
        <v>168466.86</v>
      </c>
      <c r="I3425">
        <v>168632.29</v>
      </c>
      <c r="J3425" s="5"/>
      <c r="L3425" s="80">
        <v>40350</v>
      </c>
      <c r="M3425" s="28">
        <v>4570.66</v>
      </c>
      <c r="N3425" s="28">
        <v>4630.53</v>
      </c>
      <c r="O3425" s="28">
        <v>4568.0600000000004</v>
      </c>
      <c r="P3425" s="81">
        <v>4622.72</v>
      </c>
    </row>
    <row r="3426" spans="5:16" x14ac:dyDescent="0.25">
      <c r="E3426" s="78">
        <v>40315</v>
      </c>
      <c r="F3426">
        <v>175980.31</v>
      </c>
      <c r="G3426">
        <v>176324.97</v>
      </c>
      <c r="H3426">
        <v>171224.09</v>
      </c>
      <c r="I3426">
        <v>174312.19</v>
      </c>
      <c r="J3426" s="5"/>
      <c r="L3426" s="80">
        <v>40347</v>
      </c>
      <c r="M3426" s="28">
        <v>4646.1499999999996</v>
      </c>
      <c r="N3426" s="28">
        <v>4651.3500000000004</v>
      </c>
      <c r="O3426" s="28">
        <v>4612.3100000000004</v>
      </c>
      <c r="P3426" s="81">
        <v>4624.0200000000004</v>
      </c>
    </row>
    <row r="3427" spans="5:16" x14ac:dyDescent="0.25">
      <c r="E3427" s="78">
        <v>40312</v>
      </c>
      <c r="F3427">
        <v>177565.72</v>
      </c>
      <c r="G3427">
        <v>178448.03</v>
      </c>
      <c r="H3427">
        <v>174629.27</v>
      </c>
      <c r="I3427">
        <v>175580.51</v>
      </c>
      <c r="J3427" s="5"/>
      <c r="L3427" s="80">
        <v>40346</v>
      </c>
      <c r="M3427" s="28">
        <v>4643.54</v>
      </c>
      <c r="N3427" s="28">
        <v>4677.38</v>
      </c>
      <c r="O3427" s="28">
        <v>4635.74</v>
      </c>
      <c r="P3427" s="81">
        <v>4648.75</v>
      </c>
    </row>
    <row r="3428" spans="5:16" x14ac:dyDescent="0.25">
      <c r="E3428" s="78">
        <v>40311</v>
      </c>
      <c r="F3428">
        <v>181425.84</v>
      </c>
      <c r="G3428">
        <v>182528.74</v>
      </c>
      <c r="H3428">
        <v>179468.21</v>
      </c>
      <c r="I3428">
        <v>179675</v>
      </c>
      <c r="J3428" s="5"/>
      <c r="L3428" s="80">
        <v>40345</v>
      </c>
      <c r="M3428" s="28">
        <v>4693</v>
      </c>
      <c r="N3428" s="28">
        <v>4698.21</v>
      </c>
      <c r="O3428" s="28">
        <v>4647.45</v>
      </c>
      <c r="P3428" s="81">
        <v>4668.2700000000004</v>
      </c>
    </row>
    <row r="3429" spans="5:16" x14ac:dyDescent="0.25">
      <c r="E3429" s="78">
        <v>40310</v>
      </c>
      <c r="F3429">
        <v>179633.64</v>
      </c>
      <c r="G3429">
        <v>181646.42</v>
      </c>
      <c r="H3429">
        <v>178875.4</v>
      </c>
      <c r="I3429">
        <v>181012.26</v>
      </c>
      <c r="J3429" s="5"/>
      <c r="L3429" s="80">
        <v>40344</v>
      </c>
      <c r="M3429" s="28">
        <v>4713.82</v>
      </c>
      <c r="N3429" s="28">
        <v>4724.2299999999996</v>
      </c>
      <c r="O3429" s="28">
        <v>4656.5600000000004</v>
      </c>
      <c r="P3429" s="81">
        <v>4670.88</v>
      </c>
    </row>
    <row r="3430" spans="5:16" x14ac:dyDescent="0.25">
      <c r="E3430" s="78">
        <v>40309</v>
      </c>
      <c r="F3430">
        <v>179978.3</v>
      </c>
      <c r="G3430">
        <v>182818.25</v>
      </c>
      <c r="H3430">
        <v>178530.75</v>
      </c>
      <c r="I3430">
        <v>178530.75</v>
      </c>
      <c r="J3430" s="5"/>
      <c r="L3430" s="80">
        <v>40343</v>
      </c>
      <c r="M3430" s="28">
        <v>4685.1899999999996</v>
      </c>
      <c r="N3430" s="28">
        <v>4737.25</v>
      </c>
      <c r="O3430" s="28">
        <v>4678.68</v>
      </c>
      <c r="P3430" s="81">
        <v>4733.34</v>
      </c>
    </row>
    <row r="3431" spans="5:16" x14ac:dyDescent="0.25">
      <c r="E3431" s="78">
        <v>40308</v>
      </c>
      <c r="F3431">
        <v>182528.74</v>
      </c>
      <c r="G3431">
        <v>185079.18</v>
      </c>
      <c r="H3431">
        <v>180543.53</v>
      </c>
      <c r="I3431">
        <v>182115.15</v>
      </c>
      <c r="J3431" s="5"/>
      <c r="L3431" s="80">
        <v>40340</v>
      </c>
      <c r="M3431" s="28">
        <v>4711.22</v>
      </c>
      <c r="N3431" s="28">
        <v>4750.26</v>
      </c>
      <c r="O3431" s="28">
        <v>4700.8100000000004</v>
      </c>
      <c r="P3431" s="81">
        <v>4732.04</v>
      </c>
    </row>
    <row r="3432" spans="5:16" x14ac:dyDescent="0.25">
      <c r="E3432" s="78">
        <v>40305</v>
      </c>
      <c r="F3432">
        <v>177290</v>
      </c>
      <c r="G3432">
        <v>178944.34</v>
      </c>
      <c r="H3432">
        <v>171168.94</v>
      </c>
      <c r="I3432">
        <v>173981.32</v>
      </c>
      <c r="J3432" s="5"/>
      <c r="L3432" s="80">
        <v>40339</v>
      </c>
      <c r="M3432" s="28">
        <v>4789.3100000000004</v>
      </c>
      <c r="N3432" s="28">
        <v>4802.32</v>
      </c>
      <c r="O3432" s="28">
        <v>4719.03</v>
      </c>
      <c r="P3432" s="81">
        <v>4721.63</v>
      </c>
    </row>
    <row r="3433" spans="5:16" x14ac:dyDescent="0.25">
      <c r="E3433" s="78">
        <v>40304</v>
      </c>
      <c r="F3433">
        <v>180322.95</v>
      </c>
      <c r="G3433">
        <v>182060.01</v>
      </c>
      <c r="H3433">
        <v>168191.13</v>
      </c>
      <c r="I3433">
        <v>176187.1</v>
      </c>
      <c r="J3433" s="5"/>
      <c r="L3433" s="80">
        <v>40338</v>
      </c>
      <c r="M3433" s="28">
        <v>4828.3500000000004</v>
      </c>
      <c r="N3433" s="28">
        <v>4841.3599999999997</v>
      </c>
      <c r="O3433" s="28">
        <v>4801.0200000000004</v>
      </c>
      <c r="P3433" s="81">
        <v>4841.3599999999997</v>
      </c>
    </row>
    <row r="3434" spans="5:16" x14ac:dyDescent="0.25">
      <c r="E3434" s="78">
        <v>40303</v>
      </c>
      <c r="F3434">
        <v>179220.06</v>
      </c>
      <c r="G3434">
        <v>182390.88</v>
      </c>
      <c r="H3434">
        <v>176573.12</v>
      </c>
      <c r="I3434">
        <v>180943.33</v>
      </c>
      <c r="J3434" s="5"/>
      <c r="L3434" s="80">
        <v>40337</v>
      </c>
      <c r="M3434" s="28">
        <v>4888.22</v>
      </c>
      <c r="N3434" s="28">
        <v>4919.45</v>
      </c>
      <c r="O3434" s="28">
        <v>4846.57</v>
      </c>
      <c r="P3434" s="81">
        <v>4853.08</v>
      </c>
    </row>
    <row r="3435" spans="5:16" x14ac:dyDescent="0.25">
      <c r="E3435" s="78">
        <v>40302</v>
      </c>
      <c r="F3435">
        <v>185037.82</v>
      </c>
      <c r="G3435">
        <v>185423.83</v>
      </c>
      <c r="H3435">
        <v>179220.06</v>
      </c>
      <c r="I3435">
        <v>180322.95</v>
      </c>
      <c r="J3435" s="5"/>
      <c r="L3435" s="80">
        <v>40336</v>
      </c>
      <c r="M3435" s="28">
        <v>4871.3</v>
      </c>
      <c r="N3435" s="28">
        <v>4927.26</v>
      </c>
      <c r="O3435" s="28">
        <v>4849.17</v>
      </c>
      <c r="P3435" s="81">
        <v>4920.75</v>
      </c>
    </row>
    <row r="3436" spans="5:16" x14ac:dyDescent="0.25">
      <c r="E3436" s="78">
        <v>40301</v>
      </c>
      <c r="F3436">
        <v>189146.09</v>
      </c>
      <c r="G3436">
        <v>189283.95</v>
      </c>
      <c r="H3436">
        <v>185396.26</v>
      </c>
      <c r="I3436">
        <v>187119.53</v>
      </c>
      <c r="J3436" s="5"/>
      <c r="L3436" s="80">
        <v>40333</v>
      </c>
      <c r="M3436" s="28">
        <v>4807.53</v>
      </c>
      <c r="N3436" s="28">
        <v>4886.91</v>
      </c>
      <c r="O3436" s="28">
        <v>4786.7</v>
      </c>
      <c r="P3436" s="81">
        <v>4881.71</v>
      </c>
    </row>
    <row r="3437" spans="5:16" x14ac:dyDescent="0.25">
      <c r="E3437" s="78">
        <v>40298</v>
      </c>
      <c r="F3437">
        <v>189711.33</v>
      </c>
      <c r="G3437">
        <v>189973.26</v>
      </c>
      <c r="H3437">
        <v>186912.74</v>
      </c>
      <c r="I3437">
        <v>188043.2</v>
      </c>
      <c r="J3437" s="5"/>
      <c r="L3437" s="80">
        <v>40331</v>
      </c>
      <c r="M3437" s="28">
        <v>4817.9399999999996</v>
      </c>
      <c r="N3437" s="28">
        <v>4841.3599999999997</v>
      </c>
      <c r="O3437" s="28">
        <v>4756.7700000000004</v>
      </c>
      <c r="P3437" s="81">
        <v>4763.28</v>
      </c>
    </row>
    <row r="3438" spans="5:16" x14ac:dyDescent="0.25">
      <c r="E3438" s="78">
        <v>40297</v>
      </c>
      <c r="F3438">
        <v>187450.4</v>
      </c>
      <c r="G3438">
        <v>189394.24</v>
      </c>
      <c r="H3438">
        <v>186388.86</v>
      </c>
      <c r="I3438">
        <v>189146.09</v>
      </c>
      <c r="J3438" s="5"/>
      <c r="L3438" s="80">
        <v>40330</v>
      </c>
      <c r="M3438" s="28">
        <v>4804.92</v>
      </c>
      <c r="N3438" s="28">
        <v>4841.3599999999997</v>
      </c>
      <c r="O3438" s="28">
        <v>4755.47</v>
      </c>
      <c r="P3438" s="81">
        <v>4841.3599999999997</v>
      </c>
    </row>
    <row r="3439" spans="5:16" x14ac:dyDescent="0.25">
      <c r="E3439" s="78">
        <v>40296</v>
      </c>
      <c r="F3439">
        <v>185423.83</v>
      </c>
      <c r="G3439">
        <v>187353.89</v>
      </c>
      <c r="H3439">
        <v>183438.62</v>
      </c>
      <c r="I3439">
        <v>185285.97</v>
      </c>
      <c r="J3439" s="5"/>
      <c r="L3439" s="80">
        <v>40329</v>
      </c>
      <c r="M3439" s="28">
        <v>4744.87</v>
      </c>
      <c r="N3439" s="28">
        <v>4771.12</v>
      </c>
      <c r="O3439" s="28">
        <v>4738.3100000000004</v>
      </c>
      <c r="P3439" s="81">
        <v>4767.18</v>
      </c>
    </row>
    <row r="3440" spans="5:16" x14ac:dyDescent="0.25">
      <c r="E3440" s="78">
        <v>40295</v>
      </c>
      <c r="F3440">
        <v>190290.34</v>
      </c>
      <c r="G3440">
        <v>191062.37</v>
      </c>
      <c r="H3440">
        <v>184486.37</v>
      </c>
      <c r="I3440">
        <v>184679.38</v>
      </c>
      <c r="J3440" s="5"/>
      <c r="L3440" s="80">
        <v>40326</v>
      </c>
      <c r="M3440" s="28">
        <v>4752.75</v>
      </c>
      <c r="N3440" s="28">
        <v>4802.6099999999997</v>
      </c>
      <c r="O3440" s="28">
        <v>4743.5600000000004</v>
      </c>
      <c r="P3440" s="81">
        <v>4771.12</v>
      </c>
    </row>
    <row r="3441" spans="5:16" x14ac:dyDescent="0.25">
      <c r="E3441" s="78">
        <v>40294</v>
      </c>
      <c r="F3441">
        <v>193378.44</v>
      </c>
      <c r="G3441">
        <v>194467.55</v>
      </c>
      <c r="H3441">
        <v>191296.73</v>
      </c>
      <c r="I3441">
        <v>191489.74</v>
      </c>
      <c r="J3441" s="5"/>
      <c r="L3441" s="80">
        <v>40325</v>
      </c>
      <c r="M3441" s="28">
        <v>4843.29</v>
      </c>
      <c r="N3441" s="28">
        <v>4853.79</v>
      </c>
      <c r="O3441" s="28">
        <v>4760.62</v>
      </c>
      <c r="P3441" s="81">
        <v>4763.25</v>
      </c>
    </row>
    <row r="3442" spans="5:16" x14ac:dyDescent="0.25">
      <c r="E3442" s="78">
        <v>40291</v>
      </c>
      <c r="F3442">
        <v>194109.11</v>
      </c>
      <c r="G3442">
        <v>194136.68</v>
      </c>
      <c r="H3442">
        <v>191531.1</v>
      </c>
      <c r="I3442">
        <v>193419.8</v>
      </c>
      <c r="J3442" s="5"/>
      <c r="L3442" s="80">
        <v>40324</v>
      </c>
      <c r="M3442" s="28">
        <v>4828.8500000000004</v>
      </c>
      <c r="N3442" s="28">
        <v>4919.3999999999996</v>
      </c>
      <c r="O3442" s="28">
        <v>4807.8599999999997</v>
      </c>
      <c r="P3442" s="81">
        <v>4916.7700000000004</v>
      </c>
    </row>
    <row r="3443" spans="5:16" x14ac:dyDescent="0.25">
      <c r="E3443" s="78">
        <v>40290</v>
      </c>
      <c r="F3443">
        <v>191048.58</v>
      </c>
      <c r="G3443">
        <v>193695.53</v>
      </c>
      <c r="H3443">
        <v>189587.25</v>
      </c>
      <c r="I3443">
        <v>193281.94</v>
      </c>
      <c r="J3443" s="5"/>
      <c r="L3443" s="80">
        <v>40323</v>
      </c>
      <c r="M3443" s="28">
        <v>5087.1400000000003</v>
      </c>
      <c r="N3443" s="28">
        <v>5105.78</v>
      </c>
      <c r="O3443" s="28">
        <v>4916.7700000000004</v>
      </c>
      <c r="P3443" s="81">
        <v>4916.7700000000004</v>
      </c>
    </row>
    <row r="3444" spans="5:16" x14ac:dyDescent="0.25">
      <c r="E3444" s="78">
        <v>40288</v>
      </c>
      <c r="F3444">
        <v>193433.59</v>
      </c>
      <c r="G3444">
        <v>194495.12</v>
      </c>
      <c r="H3444">
        <v>192661.56</v>
      </c>
      <c r="I3444">
        <v>193226.8</v>
      </c>
      <c r="J3444" s="5"/>
      <c r="L3444" s="80">
        <v>40322</v>
      </c>
      <c r="M3444" s="28">
        <v>4962.03</v>
      </c>
      <c r="N3444" s="28">
        <v>4991.3100000000004</v>
      </c>
      <c r="O3444" s="28">
        <v>4907.45</v>
      </c>
      <c r="P3444" s="81">
        <v>4987.32</v>
      </c>
    </row>
    <row r="3445" spans="5:16" x14ac:dyDescent="0.25">
      <c r="E3445" s="78">
        <v>40287</v>
      </c>
      <c r="F3445">
        <v>192454.77</v>
      </c>
      <c r="G3445">
        <v>193985.03</v>
      </c>
      <c r="H3445">
        <v>190703.93</v>
      </c>
      <c r="I3445">
        <v>192482.34</v>
      </c>
      <c r="J3445" s="5"/>
      <c r="L3445" s="80">
        <v>40319</v>
      </c>
      <c r="M3445" s="28">
        <v>4988.6499999999996</v>
      </c>
      <c r="N3445" s="28">
        <v>5077.82</v>
      </c>
      <c r="O3445" s="28">
        <v>4919.43</v>
      </c>
      <c r="P3445" s="81">
        <v>4943.3900000000003</v>
      </c>
    </row>
    <row r="3446" spans="5:16" x14ac:dyDescent="0.25">
      <c r="E3446" s="78">
        <v>40284</v>
      </c>
      <c r="F3446">
        <v>196218.39</v>
      </c>
      <c r="G3446">
        <v>196328.68</v>
      </c>
      <c r="H3446">
        <v>192496.13</v>
      </c>
      <c r="I3446">
        <v>193640.38</v>
      </c>
      <c r="J3446" s="5"/>
      <c r="L3446" s="80">
        <v>40318</v>
      </c>
      <c r="M3446" s="28">
        <v>4954.04</v>
      </c>
      <c r="N3446" s="28">
        <v>5061.8500000000004</v>
      </c>
      <c r="O3446" s="28">
        <v>4939.3999999999996</v>
      </c>
      <c r="P3446" s="81">
        <v>5020.59</v>
      </c>
    </row>
    <row r="3447" spans="5:16" x14ac:dyDescent="0.25">
      <c r="E3447" s="78">
        <v>40283</v>
      </c>
      <c r="F3447">
        <v>198244.96</v>
      </c>
      <c r="G3447">
        <v>198823.98</v>
      </c>
      <c r="H3447">
        <v>196563.05</v>
      </c>
      <c r="I3447">
        <v>196728.48</v>
      </c>
      <c r="J3447" s="5"/>
      <c r="L3447" s="80">
        <v>40317</v>
      </c>
      <c r="M3447" s="28">
        <v>4895.33</v>
      </c>
      <c r="N3447" s="28">
        <v>4939.07</v>
      </c>
      <c r="O3447" s="28">
        <v>4844.96</v>
      </c>
      <c r="P3447" s="81">
        <v>4859.54</v>
      </c>
    </row>
    <row r="3448" spans="5:16" x14ac:dyDescent="0.25">
      <c r="E3448" s="78">
        <v>40282</v>
      </c>
      <c r="F3448">
        <v>198865.33</v>
      </c>
      <c r="G3448">
        <v>199251.35</v>
      </c>
      <c r="H3448">
        <v>197279.93</v>
      </c>
      <c r="I3448">
        <v>198906.69</v>
      </c>
      <c r="J3448" s="5"/>
      <c r="L3448" s="80">
        <v>40316</v>
      </c>
      <c r="M3448" s="28">
        <v>4756.1400000000003</v>
      </c>
      <c r="N3448" s="28">
        <v>4846.28</v>
      </c>
      <c r="O3448" s="28">
        <v>4740.24</v>
      </c>
      <c r="P3448" s="81">
        <v>4839.6499999999996</v>
      </c>
    </row>
    <row r="3449" spans="5:16" x14ac:dyDescent="0.25">
      <c r="E3449" s="78">
        <v>40281</v>
      </c>
      <c r="F3449">
        <v>196895.77</v>
      </c>
      <c r="G3449">
        <v>198669.23</v>
      </c>
      <c r="H3449">
        <v>195960.16</v>
      </c>
      <c r="I3449">
        <v>197831.37</v>
      </c>
      <c r="J3449" s="5"/>
      <c r="L3449" s="80">
        <v>40315</v>
      </c>
      <c r="M3449" s="28">
        <v>4778.68</v>
      </c>
      <c r="N3449" s="28">
        <v>4878.1000000000004</v>
      </c>
      <c r="O3449" s="28">
        <v>4764.1000000000004</v>
      </c>
      <c r="P3449" s="81">
        <v>4786.63</v>
      </c>
    </row>
    <row r="3450" spans="5:16" x14ac:dyDescent="0.25">
      <c r="E3450" s="78">
        <v>40280</v>
      </c>
      <c r="F3450">
        <v>199716.54</v>
      </c>
      <c r="G3450">
        <v>200526.47</v>
      </c>
      <c r="H3450">
        <v>196895.77</v>
      </c>
      <c r="I3450">
        <v>197175.05</v>
      </c>
      <c r="J3450" s="5"/>
      <c r="L3450" s="80">
        <v>40312</v>
      </c>
      <c r="M3450" s="28">
        <v>4748.1899999999996</v>
      </c>
      <c r="N3450" s="28">
        <v>4835.68</v>
      </c>
      <c r="O3450" s="28">
        <v>4733.6099999999997</v>
      </c>
      <c r="P3450" s="81">
        <v>4783.9799999999996</v>
      </c>
    </row>
    <row r="3451" spans="5:16" x14ac:dyDescent="0.25">
      <c r="E3451" s="78">
        <v>40277</v>
      </c>
      <c r="F3451">
        <v>201503.97</v>
      </c>
      <c r="G3451">
        <v>201503.97</v>
      </c>
      <c r="H3451">
        <v>199199.87</v>
      </c>
      <c r="I3451">
        <v>199618.8</v>
      </c>
      <c r="J3451" s="5"/>
      <c r="L3451" s="80">
        <v>40311</v>
      </c>
      <c r="M3451" s="28">
        <v>4703.12</v>
      </c>
      <c r="N3451" s="28">
        <v>4737.59</v>
      </c>
      <c r="O3451" s="28">
        <v>4699.1400000000003</v>
      </c>
      <c r="P3451" s="81">
        <v>4726.9799999999996</v>
      </c>
    </row>
    <row r="3452" spans="5:16" x14ac:dyDescent="0.25">
      <c r="E3452" s="78">
        <v>40276</v>
      </c>
      <c r="F3452">
        <v>197077.3</v>
      </c>
      <c r="G3452">
        <v>201029.18</v>
      </c>
      <c r="H3452">
        <v>196700.27</v>
      </c>
      <c r="I3452">
        <v>200917.47</v>
      </c>
      <c r="J3452" s="5"/>
      <c r="L3452" s="80">
        <v>40310</v>
      </c>
      <c r="M3452" s="28">
        <v>4738.91</v>
      </c>
      <c r="N3452" s="28">
        <v>4744.21</v>
      </c>
      <c r="O3452" s="28">
        <v>4704.45</v>
      </c>
      <c r="P3452" s="81">
        <v>4717.7</v>
      </c>
    </row>
    <row r="3453" spans="5:16" x14ac:dyDescent="0.25">
      <c r="E3453" s="78">
        <v>40275</v>
      </c>
      <c r="F3453">
        <v>197873.27</v>
      </c>
      <c r="G3453">
        <v>199507.08</v>
      </c>
      <c r="H3453">
        <v>197077.3</v>
      </c>
      <c r="I3453">
        <v>198222.37</v>
      </c>
      <c r="J3453" s="5"/>
      <c r="L3453" s="80">
        <v>40309</v>
      </c>
      <c r="M3453" s="28">
        <v>4758.79</v>
      </c>
      <c r="N3453" s="28">
        <v>4769.3999999999996</v>
      </c>
      <c r="O3453" s="28">
        <v>4721.68</v>
      </c>
      <c r="P3453" s="81">
        <v>4764.1000000000004</v>
      </c>
    </row>
    <row r="3454" spans="5:16" x14ac:dyDescent="0.25">
      <c r="E3454" s="78">
        <v>40274</v>
      </c>
      <c r="F3454">
        <v>198850.76</v>
      </c>
      <c r="G3454">
        <v>200749.9</v>
      </c>
      <c r="H3454">
        <v>198096.69</v>
      </c>
      <c r="I3454">
        <v>198878.69</v>
      </c>
      <c r="J3454" s="5"/>
      <c r="L3454" s="80">
        <v>40308</v>
      </c>
      <c r="M3454" s="28">
        <v>4772.05</v>
      </c>
      <c r="N3454" s="28">
        <v>4776.03</v>
      </c>
      <c r="O3454" s="28">
        <v>4705.7700000000004</v>
      </c>
      <c r="P3454" s="81">
        <v>4720.3500000000004</v>
      </c>
    </row>
    <row r="3455" spans="5:16" x14ac:dyDescent="0.25">
      <c r="E3455" s="78">
        <v>40273</v>
      </c>
      <c r="F3455">
        <v>199898.08</v>
      </c>
      <c r="G3455">
        <v>200805.76000000001</v>
      </c>
      <c r="H3455">
        <v>199018.33</v>
      </c>
      <c r="I3455">
        <v>199576.9</v>
      </c>
      <c r="J3455" s="5"/>
      <c r="L3455" s="80">
        <v>40305</v>
      </c>
      <c r="M3455" s="28">
        <v>4904.6099999999997</v>
      </c>
      <c r="N3455" s="28">
        <v>4996.07</v>
      </c>
      <c r="O3455" s="28">
        <v>4847.6099999999997</v>
      </c>
      <c r="P3455" s="81">
        <v>4895.33</v>
      </c>
    </row>
    <row r="3456" spans="5:16" x14ac:dyDescent="0.25">
      <c r="E3456" s="78">
        <v>40269</v>
      </c>
      <c r="F3456">
        <v>198264.26</v>
      </c>
      <c r="G3456">
        <v>199967.9</v>
      </c>
      <c r="H3456">
        <v>198250.3</v>
      </c>
      <c r="I3456">
        <v>198850.76</v>
      </c>
      <c r="J3456" s="5"/>
      <c r="L3456" s="80">
        <v>40304</v>
      </c>
      <c r="M3456" s="28">
        <v>4798.5600000000004</v>
      </c>
      <c r="N3456" s="28">
        <v>5053.07</v>
      </c>
      <c r="O3456" s="28">
        <v>4781.33</v>
      </c>
      <c r="P3456" s="81">
        <v>4941.72</v>
      </c>
    </row>
    <row r="3457" spans="5:16" x14ac:dyDescent="0.25">
      <c r="E3457" s="78">
        <v>40268</v>
      </c>
      <c r="F3457">
        <v>195247.99</v>
      </c>
      <c r="G3457">
        <v>197370.55</v>
      </c>
      <c r="H3457">
        <v>194843.03</v>
      </c>
      <c r="I3457">
        <v>197230.91</v>
      </c>
      <c r="J3457" s="5"/>
      <c r="L3457" s="80">
        <v>40303</v>
      </c>
      <c r="M3457" s="28">
        <v>4713.7299999999996</v>
      </c>
      <c r="N3457" s="28">
        <v>4794.58</v>
      </c>
      <c r="O3457" s="28">
        <v>4707.1000000000004</v>
      </c>
      <c r="P3457" s="81">
        <v>4781.33</v>
      </c>
    </row>
    <row r="3458" spans="5:16" x14ac:dyDescent="0.25">
      <c r="E3458" s="78">
        <v>40267</v>
      </c>
      <c r="F3458">
        <v>196490.81</v>
      </c>
      <c r="G3458">
        <v>197342.62</v>
      </c>
      <c r="H3458">
        <v>195289.88</v>
      </c>
      <c r="I3458">
        <v>195960.16</v>
      </c>
      <c r="J3458" s="5"/>
      <c r="L3458" s="80">
        <v>40302</v>
      </c>
      <c r="M3458" s="28">
        <v>4644.8</v>
      </c>
      <c r="N3458" s="28">
        <v>4705.7700000000004</v>
      </c>
      <c r="O3458" s="28">
        <v>4635.5200000000004</v>
      </c>
      <c r="P3458" s="81">
        <v>4705.7700000000004</v>
      </c>
    </row>
    <row r="3459" spans="5:16" x14ac:dyDescent="0.25">
      <c r="E3459" s="78">
        <v>40266</v>
      </c>
      <c r="F3459">
        <v>193544.35</v>
      </c>
      <c r="G3459">
        <v>196281.34</v>
      </c>
      <c r="H3459">
        <v>193306.96</v>
      </c>
      <c r="I3459">
        <v>196281.34</v>
      </c>
      <c r="J3459" s="5"/>
      <c r="L3459" s="80">
        <v>40301</v>
      </c>
      <c r="M3459" s="28">
        <v>4626.24</v>
      </c>
      <c r="N3459" s="28">
        <v>4632.87</v>
      </c>
      <c r="O3459" s="28">
        <v>4603.7</v>
      </c>
      <c r="P3459" s="81">
        <v>4607.68</v>
      </c>
    </row>
    <row r="3460" spans="5:16" x14ac:dyDescent="0.25">
      <c r="E3460" s="78">
        <v>40263</v>
      </c>
      <c r="F3460">
        <v>192287.57</v>
      </c>
      <c r="G3460">
        <v>193181.28</v>
      </c>
      <c r="H3460">
        <v>190388.43</v>
      </c>
      <c r="I3460">
        <v>192566.85</v>
      </c>
      <c r="J3460" s="5"/>
      <c r="L3460" s="80">
        <v>40298</v>
      </c>
      <c r="M3460" s="28">
        <v>4614.16</v>
      </c>
      <c r="N3460" s="28">
        <v>4630.21</v>
      </c>
      <c r="O3460" s="28">
        <v>4600.79</v>
      </c>
      <c r="P3460" s="81">
        <v>4630.21</v>
      </c>
    </row>
    <row r="3461" spans="5:16" x14ac:dyDescent="0.25">
      <c r="E3461" s="78">
        <v>40262</v>
      </c>
      <c r="F3461">
        <v>194382.21</v>
      </c>
      <c r="G3461">
        <v>194870.95</v>
      </c>
      <c r="H3461">
        <v>191310.07</v>
      </c>
      <c r="I3461">
        <v>191589.36</v>
      </c>
      <c r="J3461" s="5"/>
      <c r="L3461" s="80">
        <v>40297</v>
      </c>
      <c r="M3461" s="28">
        <v>4656.96</v>
      </c>
      <c r="N3461" s="28">
        <v>4658.3</v>
      </c>
      <c r="O3461" s="28">
        <v>4607.4799999999996</v>
      </c>
      <c r="P3461" s="81">
        <v>4626.2</v>
      </c>
    </row>
    <row r="3462" spans="5:16" x14ac:dyDescent="0.25">
      <c r="E3462" s="78">
        <v>40261</v>
      </c>
      <c r="F3462">
        <v>193446.6</v>
      </c>
      <c r="G3462">
        <v>195443.49</v>
      </c>
      <c r="H3462">
        <v>192566.85</v>
      </c>
      <c r="I3462">
        <v>193209.21</v>
      </c>
      <c r="J3462" s="5"/>
      <c r="L3462" s="80">
        <v>40296</v>
      </c>
      <c r="M3462" s="28">
        <v>4726.51</v>
      </c>
      <c r="N3462" s="28">
        <v>4731.8599999999997</v>
      </c>
      <c r="O3462" s="28">
        <v>4675.6899999999996</v>
      </c>
      <c r="P3462" s="81">
        <v>4685.05</v>
      </c>
    </row>
    <row r="3463" spans="5:16" x14ac:dyDescent="0.25">
      <c r="E3463" s="78">
        <v>40260</v>
      </c>
      <c r="F3463">
        <v>193935.35</v>
      </c>
      <c r="G3463">
        <v>195275.92</v>
      </c>
      <c r="H3463">
        <v>193097.5</v>
      </c>
      <c r="I3463">
        <v>194801.13</v>
      </c>
      <c r="J3463" s="5"/>
      <c r="L3463" s="80">
        <v>40295</v>
      </c>
      <c r="M3463" s="28">
        <v>4689.0600000000004</v>
      </c>
      <c r="N3463" s="28">
        <v>4746.57</v>
      </c>
      <c r="O3463" s="28">
        <v>4683.71</v>
      </c>
      <c r="P3463" s="81">
        <v>4739.88</v>
      </c>
    </row>
    <row r="3464" spans="5:16" x14ac:dyDescent="0.25">
      <c r="E3464" s="78">
        <v>40259</v>
      </c>
      <c r="F3464">
        <v>191687.11</v>
      </c>
      <c r="G3464">
        <v>194074.99</v>
      </c>
      <c r="H3464">
        <v>190569.97</v>
      </c>
      <c r="I3464">
        <v>194074.99</v>
      </c>
      <c r="J3464" s="5"/>
      <c r="L3464" s="80">
        <v>40294</v>
      </c>
      <c r="M3464" s="28">
        <v>4718.5600000000004</v>
      </c>
      <c r="N3464" s="28">
        <v>4718.5600000000004</v>
      </c>
      <c r="O3464" s="28">
        <v>4694.34</v>
      </c>
      <c r="P3464" s="81">
        <v>4706.45</v>
      </c>
    </row>
    <row r="3465" spans="5:16" x14ac:dyDescent="0.25">
      <c r="E3465" s="78">
        <v>40256</v>
      </c>
      <c r="F3465">
        <v>195918.27</v>
      </c>
      <c r="G3465">
        <v>196574.59</v>
      </c>
      <c r="H3465">
        <v>192818.21</v>
      </c>
      <c r="I3465">
        <v>193125.42</v>
      </c>
      <c r="J3465" s="5"/>
      <c r="L3465" s="80">
        <v>40291</v>
      </c>
      <c r="M3465" s="28">
        <v>4746.82</v>
      </c>
      <c r="N3465" s="28">
        <v>4764.32</v>
      </c>
      <c r="O3465" s="28">
        <v>4727.9799999999996</v>
      </c>
      <c r="P3465" s="81">
        <v>4736.0600000000004</v>
      </c>
    </row>
    <row r="3466" spans="5:16" x14ac:dyDescent="0.25">
      <c r="E3466" s="78">
        <v>40255</v>
      </c>
      <c r="F3466">
        <v>196309.27</v>
      </c>
      <c r="G3466">
        <v>197063.34</v>
      </c>
      <c r="H3466">
        <v>193474.53</v>
      </c>
      <c r="I3466">
        <v>195918.27</v>
      </c>
      <c r="J3466" s="5"/>
      <c r="L3466" s="80">
        <v>40290</v>
      </c>
      <c r="M3466" s="28">
        <v>4737.3999999999996</v>
      </c>
      <c r="N3466" s="28">
        <v>4776.43</v>
      </c>
      <c r="O3466" s="28">
        <v>4733.37</v>
      </c>
      <c r="P3466" s="81">
        <v>4756.24</v>
      </c>
    </row>
    <row r="3467" spans="5:16" x14ac:dyDescent="0.25">
      <c r="E3467" s="78">
        <v>40254</v>
      </c>
      <c r="F3467">
        <v>197314.7</v>
      </c>
      <c r="G3467">
        <v>198040.84</v>
      </c>
      <c r="H3467">
        <v>194647.53</v>
      </c>
      <c r="I3467">
        <v>196113.77</v>
      </c>
      <c r="J3467" s="5"/>
      <c r="L3467" s="80">
        <v>40288</v>
      </c>
      <c r="M3467" s="28">
        <v>4715.87</v>
      </c>
      <c r="N3467" s="28">
        <v>4729.33</v>
      </c>
      <c r="O3467" s="28">
        <v>4707.79</v>
      </c>
      <c r="P3467" s="81">
        <v>4721.25</v>
      </c>
    </row>
    <row r="3468" spans="5:16" x14ac:dyDescent="0.25">
      <c r="E3468" s="78">
        <v>40253</v>
      </c>
      <c r="F3468">
        <v>194382.21</v>
      </c>
      <c r="G3468">
        <v>196895.77</v>
      </c>
      <c r="H3468">
        <v>194242.56</v>
      </c>
      <c r="I3468">
        <v>196784.05</v>
      </c>
      <c r="J3468" s="5"/>
      <c r="L3468" s="80">
        <v>40287</v>
      </c>
      <c r="M3468" s="28">
        <v>4760.28</v>
      </c>
      <c r="N3468" s="28">
        <v>4771.05</v>
      </c>
      <c r="O3468" s="28">
        <v>4726.6400000000003</v>
      </c>
      <c r="P3468" s="81">
        <v>4729.33</v>
      </c>
    </row>
    <row r="3469" spans="5:16" x14ac:dyDescent="0.25">
      <c r="E3469" s="78">
        <v>40252</v>
      </c>
      <c r="F3469">
        <v>194102.92</v>
      </c>
      <c r="G3469">
        <v>195164.2</v>
      </c>
      <c r="H3469">
        <v>192846.14</v>
      </c>
      <c r="I3469">
        <v>193963.28</v>
      </c>
      <c r="J3469" s="5"/>
      <c r="L3469" s="80">
        <v>40284</v>
      </c>
      <c r="M3469" s="28">
        <v>4732.0200000000004</v>
      </c>
      <c r="N3469" s="28">
        <v>4768.3599999999997</v>
      </c>
      <c r="O3469" s="28">
        <v>4705.1000000000004</v>
      </c>
      <c r="P3469" s="81">
        <v>4742.79</v>
      </c>
    </row>
    <row r="3470" spans="5:16" x14ac:dyDescent="0.25">
      <c r="E3470" s="78">
        <v>40249</v>
      </c>
      <c r="F3470">
        <v>197635.87</v>
      </c>
      <c r="G3470">
        <v>198389.94</v>
      </c>
      <c r="H3470">
        <v>194521.85</v>
      </c>
      <c r="I3470">
        <v>194759.24</v>
      </c>
      <c r="J3470" s="5"/>
      <c r="L3470" s="80">
        <v>40283</v>
      </c>
      <c r="M3470" s="28">
        <v>4734.71</v>
      </c>
      <c r="N3470" s="28">
        <v>4748.17</v>
      </c>
      <c r="O3470" s="28">
        <v>4676.84</v>
      </c>
      <c r="P3470" s="81">
        <v>4719.91</v>
      </c>
    </row>
    <row r="3471" spans="5:16" x14ac:dyDescent="0.25">
      <c r="E3471" s="78">
        <v>40248</v>
      </c>
      <c r="F3471">
        <v>196616.48</v>
      </c>
      <c r="G3471">
        <v>197552.09</v>
      </c>
      <c r="H3471">
        <v>195080.42</v>
      </c>
      <c r="I3471">
        <v>196895.77</v>
      </c>
      <c r="J3471" s="5"/>
      <c r="L3471" s="80">
        <v>40282</v>
      </c>
      <c r="M3471" s="28">
        <v>4715.87</v>
      </c>
      <c r="N3471" s="28">
        <v>4727.9799999999996</v>
      </c>
      <c r="O3471" s="28">
        <v>4702.41</v>
      </c>
      <c r="P3471" s="81">
        <v>4713.18</v>
      </c>
    </row>
    <row r="3472" spans="5:16" x14ac:dyDescent="0.25">
      <c r="E3472" s="78">
        <v>40247</v>
      </c>
      <c r="F3472">
        <v>195792.59</v>
      </c>
      <c r="G3472">
        <v>198431.83</v>
      </c>
      <c r="H3472">
        <v>195359.7</v>
      </c>
      <c r="I3472">
        <v>197314.7</v>
      </c>
      <c r="J3472" s="5"/>
      <c r="L3472" s="80">
        <v>40281</v>
      </c>
      <c r="M3472" s="28">
        <v>4744.13</v>
      </c>
      <c r="N3472" s="28">
        <v>4777.78</v>
      </c>
      <c r="O3472" s="28">
        <v>4723.9399999999996</v>
      </c>
      <c r="P3472" s="81">
        <v>4726.6400000000003</v>
      </c>
    </row>
    <row r="3473" spans="5:16" x14ac:dyDescent="0.25">
      <c r="E3473" s="78">
        <v>40246</v>
      </c>
      <c r="F3473">
        <v>191868.64</v>
      </c>
      <c r="G3473">
        <v>197580.02</v>
      </c>
      <c r="H3473">
        <v>191533.5</v>
      </c>
      <c r="I3473">
        <v>195834.49</v>
      </c>
      <c r="J3473" s="5"/>
      <c r="L3473" s="80">
        <v>40280</v>
      </c>
      <c r="M3473" s="28">
        <v>4775.09</v>
      </c>
      <c r="N3473" s="28">
        <v>4781.82</v>
      </c>
      <c r="O3473" s="28">
        <v>4738.75</v>
      </c>
      <c r="P3473" s="81">
        <v>4740.09</v>
      </c>
    </row>
    <row r="3474" spans="5:16" x14ac:dyDescent="0.25">
      <c r="E3474" s="78">
        <v>40245</v>
      </c>
      <c r="F3474">
        <v>194717.35</v>
      </c>
      <c r="G3474">
        <v>194815.1</v>
      </c>
      <c r="H3474">
        <v>191980.36</v>
      </c>
      <c r="I3474">
        <v>192469.1</v>
      </c>
      <c r="J3474" s="5"/>
      <c r="L3474" s="80">
        <v>40277</v>
      </c>
      <c r="M3474" s="28">
        <v>4796.62</v>
      </c>
      <c r="N3474" s="28">
        <v>4802</v>
      </c>
      <c r="O3474" s="28">
        <v>4765.67</v>
      </c>
      <c r="P3474" s="81">
        <v>4771.05</v>
      </c>
    </row>
    <row r="3475" spans="5:16" x14ac:dyDescent="0.25">
      <c r="E3475" s="78">
        <v>40242</v>
      </c>
      <c r="F3475">
        <v>192120</v>
      </c>
      <c r="G3475">
        <v>194102.92</v>
      </c>
      <c r="H3475">
        <v>191868.64</v>
      </c>
      <c r="I3475">
        <v>193739.85</v>
      </c>
      <c r="J3475" s="5"/>
      <c r="L3475" s="80">
        <v>40276</v>
      </c>
      <c r="M3475" s="28">
        <v>4831.6099999999997</v>
      </c>
      <c r="N3475" s="28">
        <v>4839.6899999999996</v>
      </c>
      <c r="O3475" s="28">
        <v>4788.55</v>
      </c>
      <c r="P3475" s="81">
        <v>4812.7700000000004</v>
      </c>
    </row>
    <row r="3476" spans="5:16" x14ac:dyDescent="0.25">
      <c r="E3476" s="78">
        <v>40241</v>
      </c>
      <c r="F3476">
        <v>191198.36</v>
      </c>
      <c r="G3476">
        <v>192008.29</v>
      </c>
      <c r="H3476">
        <v>188154.16</v>
      </c>
      <c r="I3476">
        <v>191030.79</v>
      </c>
      <c r="J3476" s="5"/>
      <c r="L3476" s="80">
        <v>40275</v>
      </c>
      <c r="M3476" s="28">
        <v>4754.8999999999996</v>
      </c>
      <c r="N3476" s="28">
        <v>4818.1499999999996</v>
      </c>
      <c r="O3476" s="28">
        <v>4742.79</v>
      </c>
      <c r="P3476" s="81">
        <v>4815.46</v>
      </c>
    </row>
    <row r="3477" spans="5:16" x14ac:dyDescent="0.25">
      <c r="E3477" s="78">
        <v>40240</v>
      </c>
      <c r="F3477">
        <v>190667.72</v>
      </c>
      <c r="G3477">
        <v>193823.64</v>
      </c>
      <c r="H3477">
        <v>189815.9</v>
      </c>
      <c r="I3477">
        <v>190472.22</v>
      </c>
      <c r="J3477" s="5"/>
      <c r="L3477" s="80">
        <v>40274</v>
      </c>
      <c r="M3477" s="28">
        <v>4780.47</v>
      </c>
      <c r="N3477" s="28">
        <v>4791.24</v>
      </c>
      <c r="O3477" s="28">
        <v>4740.09</v>
      </c>
      <c r="P3477" s="81">
        <v>4744.13</v>
      </c>
    </row>
    <row r="3478" spans="5:16" x14ac:dyDescent="0.25">
      <c r="E3478" s="78">
        <v>40239</v>
      </c>
      <c r="F3478">
        <v>191310.07</v>
      </c>
      <c r="G3478">
        <v>192371.36</v>
      </c>
      <c r="H3478">
        <v>190290.68</v>
      </c>
      <c r="I3478">
        <v>190905.11</v>
      </c>
      <c r="J3478" s="5"/>
      <c r="L3478" s="80">
        <v>40273</v>
      </c>
      <c r="M3478" s="28">
        <v>4777.78</v>
      </c>
      <c r="N3478" s="28">
        <v>4777.78</v>
      </c>
      <c r="O3478" s="28">
        <v>4744.13</v>
      </c>
      <c r="P3478" s="81">
        <v>4768.3599999999997</v>
      </c>
    </row>
    <row r="3479" spans="5:16" x14ac:dyDescent="0.25">
      <c r="E3479" s="78">
        <v>40238</v>
      </c>
      <c r="F3479">
        <v>187553.69</v>
      </c>
      <c r="G3479">
        <v>189969.51</v>
      </c>
      <c r="H3479">
        <v>187386.12</v>
      </c>
      <c r="I3479">
        <v>189774.01</v>
      </c>
      <c r="J3479" s="5"/>
      <c r="L3479" s="80">
        <v>40269</v>
      </c>
      <c r="M3479" s="28">
        <v>4823.54</v>
      </c>
      <c r="N3479" s="28">
        <v>4823.54</v>
      </c>
      <c r="O3479" s="28">
        <v>4775.09</v>
      </c>
      <c r="P3479" s="81">
        <v>4779.12</v>
      </c>
    </row>
    <row r="3480" spans="5:16" x14ac:dyDescent="0.25">
      <c r="E3480" s="78">
        <v>40235</v>
      </c>
      <c r="F3480">
        <v>186408.63</v>
      </c>
      <c r="G3480">
        <v>187455.94</v>
      </c>
      <c r="H3480">
        <v>184523.45</v>
      </c>
      <c r="I3480">
        <v>187120.8</v>
      </c>
      <c r="J3480" s="5"/>
      <c r="L3480" s="80">
        <v>40268</v>
      </c>
      <c r="M3480" s="28">
        <v>4841.1400000000003</v>
      </c>
      <c r="N3480" s="28">
        <v>4841.1400000000003</v>
      </c>
      <c r="O3480" s="28">
        <v>4819.4799999999996</v>
      </c>
      <c r="P3480" s="81">
        <v>4822.1899999999996</v>
      </c>
    </row>
    <row r="3481" spans="5:16" x14ac:dyDescent="0.25">
      <c r="E3481" s="78">
        <v>40234</v>
      </c>
      <c r="F3481">
        <v>183909.03</v>
      </c>
      <c r="G3481">
        <v>187232.52</v>
      </c>
      <c r="H3481">
        <v>181339.61</v>
      </c>
      <c r="I3481">
        <v>185780.23</v>
      </c>
      <c r="J3481" s="5"/>
      <c r="L3481" s="80">
        <v>40267</v>
      </c>
      <c r="M3481" s="28">
        <v>4847.91</v>
      </c>
      <c r="N3481" s="28">
        <v>4873.6400000000003</v>
      </c>
      <c r="O3481" s="28">
        <v>4843.8500000000004</v>
      </c>
      <c r="P3481" s="81">
        <v>4845.21</v>
      </c>
    </row>
    <row r="3482" spans="5:16" x14ac:dyDescent="0.25">
      <c r="E3482" s="78">
        <v>40233</v>
      </c>
      <c r="F3482">
        <v>187372.16</v>
      </c>
      <c r="G3482">
        <v>187805.05</v>
      </c>
      <c r="H3482">
        <v>184467.6</v>
      </c>
      <c r="I3482">
        <v>185403.2</v>
      </c>
      <c r="J3482" s="5"/>
      <c r="L3482" s="80">
        <v>40266</v>
      </c>
      <c r="M3482" s="28">
        <v>4900.71</v>
      </c>
      <c r="N3482" s="28">
        <v>4915.6000000000004</v>
      </c>
      <c r="O3482" s="28">
        <v>4860.1000000000004</v>
      </c>
      <c r="P3482" s="81">
        <v>4862.8100000000004</v>
      </c>
    </row>
    <row r="3483" spans="5:16" x14ac:dyDescent="0.25">
      <c r="E3483" s="78">
        <v>40232</v>
      </c>
      <c r="F3483">
        <v>188265.87</v>
      </c>
      <c r="G3483">
        <v>189019.94</v>
      </c>
      <c r="H3483">
        <v>185026.17</v>
      </c>
      <c r="I3483">
        <v>186841.52</v>
      </c>
      <c r="J3483" s="5"/>
      <c r="L3483" s="80">
        <v>40263</v>
      </c>
      <c r="M3483" s="28">
        <v>4906.13</v>
      </c>
      <c r="N3483" s="28">
        <v>4960.28</v>
      </c>
      <c r="O3483" s="28">
        <v>4900.71</v>
      </c>
      <c r="P3483" s="81">
        <v>4927.79</v>
      </c>
    </row>
    <row r="3484" spans="5:16" x14ac:dyDescent="0.25">
      <c r="E3484" s="78">
        <v>40231</v>
      </c>
      <c r="F3484">
        <v>192092.07</v>
      </c>
      <c r="G3484">
        <v>192371.36</v>
      </c>
      <c r="H3484">
        <v>189005.97</v>
      </c>
      <c r="I3484">
        <v>189494.72</v>
      </c>
      <c r="J3484" s="5"/>
      <c r="L3484" s="80">
        <v>40262</v>
      </c>
      <c r="M3484" s="28">
        <v>4860.1000000000004</v>
      </c>
      <c r="N3484" s="28">
        <v>4934.5600000000004</v>
      </c>
      <c r="O3484" s="28">
        <v>4854.68</v>
      </c>
      <c r="P3484" s="81">
        <v>4934.5600000000004</v>
      </c>
    </row>
    <row r="3485" spans="5:16" x14ac:dyDescent="0.25">
      <c r="E3485" s="78">
        <v>40228</v>
      </c>
      <c r="F3485">
        <v>189075.79</v>
      </c>
      <c r="G3485">
        <v>191952.43</v>
      </c>
      <c r="H3485">
        <v>188824.44</v>
      </c>
      <c r="I3485">
        <v>190737.54</v>
      </c>
      <c r="J3485" s="5"/>
      <c r="L3485" s="80">
        <v>40261</v>
      </c>
      <c r="M3485" s="28">
        <v>4842.5</v>
      </c>
      <c r="N3485" s="28">
        <v>4887.17</v>
      </c>
      <c r="O3485" s="28">
        <v>4830.3100000000004</v>
      </c>
      <c r="P3485" s="81">
        <v>4881.76</v>
      </c>
    </row>
    <row r="3486" spans="5:16" x14ac:dyDescent="0.25">
      <c r="E3486" s="78">
        <v>40227</v>
      </c>
      <c r="F3486">
        <v>189299.22</v>
      </c>
      <c r="G3486">
        <v>191966.39</v>
      </c>
      <c r="H3486">
        <v>187679.37</v>
      </c>
      <c r="I3486">
        <v>191184.39</v>
      </c>
      <c r="J3486" s="5"/>
      <c r="L3486" s="80">
        <v>40260</v>
      </c>
      <c r="M3486" s="28">
        <v>4872.28</v>
      </c>
      <c r="N3486" s="28">
        <v>4872.28</v>
      </c>
      <c r="O3486" s="28">
        <v>4814.07</v>
      </c>
      <c r="P3486" s="81">
        <v>4818.13</v>
      </c>
    </row>
    <row r="3487" spans="5:16" x14ac:dyDescent="0.25">
      <c r="E3487" s="78">
        <v>40226</v>
      </c>
      <c r="F3487">
        <v>188796.51</v>
      </c>
      <c r="G3487">
        <v>190751.5</v>
      </c>
      <c r="H3487">
        <v>188796.51</v>
      </c>
      <c r="I3487">
        <v>189606.44</v>
      </c>
      <c r="J3487" s="5"/>
      <c r="L3487" s="80">
        <v>40259</v>
      </c>
      <c r="M3487" s="28">
        <v>4906.13</v>
      </c>
      <c r="N3487" s="28">
        <v>4918.3100000000004</v>
      </c>
      <c r="O3487" s="28">
        <v>4850.62</v>
      </c>
      <c r="P3487" s="81">
        <v>4850.62</v>
      </c>
    </row>
    <row r="3488" spans="5:16" x14ac:dyDescent="0.25">
      <c r="E3488" s="78">
        <v>40221</v>
      </c>
      <c r="F3488">
        <v>184536.4</v>
      </c>
      <c r="G3488">
        <v>186384.59</v>
      </c>
      <c r="H3488">
        <v>183153.79</v>
      </c>
      <c r="I3488">
        <v>186003.66</v>
      </c>
      <c r="J3488" s="5"/>
      <c r="L3488" s="80">
        <v>40256</v>
      </c>
      <c r="M3488" s="28">
        <v>4868.22</v>
      </c>
      <c r="N3488" s="28">
        <v>4891.2299999999996</v>
      </c>
      <c r="O3488" s="28">
        <v>4851.97</v>
      </c>
      <c r="P3488" s="81">
        <v>4888.53</v>
      </c>
    </row>
    <row r="3489" spans="5:16" x14ac:dyDescent="0.25">
      <c r="E3489" s="78">
        <v>40220</v>
      </c>
      <c r="F3489">
        <v>184395.32</v>
      </c>
      <c r="G3489">
        <v>186807.83</v>
      </c>
      <c r="H3489">
        <v>181432.58</v>
      </c>
      <c r="I3489">
        <v>186426.91</v>
      </c>
      <c r="J3489" s="5"/>
      <c r="L3489" s="80">
        <v>40255</v>
      </c>
      <c r="M3489" s="28">
        <v>4814.07</v>
      </c>
      <c r="N3489" s="28">
        <v>4865.51</v>
      </c>
      <c r="O3489" s="28">
        <v>4811.3599999999997</v>
      </c>
      <c r="P3489" s="81">
        <v>4862.8100000000004</v>
      </c>
    </row>
    <row r="3490" spans="5:16" x14ac:dyDescent="0.25">
      <c r="E3490" s="78">
        <v>40219</v>
      </c>
      <c r="F3490">
        <v>183407.74</v>
      </c>
      <c r="G3490">
        <v>184818.57</v>
      </c>
      <c r="H3490">
        <v>181474.9</v>
      </c>
      <c r="I3490">
        <v>183548.82</v>
      </c>
      <c r="J3490" s="5"/>
      <c r="L3490" s="80">
        <v>40254</v>
      </c>
      <c r="M3490" s="28">
        <v>4786.99</v>
      </c>
      <c r="N3490" s="28">
        <v>4801.88</v>
      </c>
      <c r="O3490" s="28">
        <v>4776.16</v>
      </c>
      <c r="P3490" s="81">
        <v>4800.53</v>
      </c>
    </row>
    <row r="3491" spans="5:16" x14ac:dyDescent="0.25">
      <c r="E3491" s="78">
        <v>40218</v>
      </c>
      <c r="F3491">
        <v>178610.92</v>
      </c>
      <c r="G3491">
        <v>185058.41</v>
      </c>
      <c r="H3491">
        <v>178610.92</v>
      </c>
      <c r="I3491">
        <v>182025.13</v>
      </c>
      <c r="J3491" s="5"/>
      <c r="L3491" s="80">
        <v>40253</v>
      </c>
      <c r="M3491" s="28">
        <v>4782.93</v>
      </c>
      <c r="N3491" s="28">
        <v>4807.3</v>
      </c>
      <c r="O3491" s="28">
        <v>4780.22</v>
      </c>
      <c r="P3491" s="81">
        <v>4796.47</v>
      </c>
    </row>
    <row r="3492" spans="5:16" x14ac:dyDescent="0.25">
      <c r="E3492" s="78">
        <v>40217</v>
      </c>
      <c r="F3492">
        <v>176917.93</v>
      </c>
      <c r="G3492">
        <v>180247.48</v>
      </c>
      <c r="H3492">
        <v>175845.7</v>
      </c>
      <c r="I3492">
        <v>177919.61</v>
      </c>
      <c r="J3492" s="5"/>
      <c r="L3492" s="80">
        <v>40252</v>
      </c>
      <c r="M3492" s="28">
        <v>4803.24</v>
      </c>
      <c r="N3492" s="28">
        <v>4805.95</v>
      </c>
      <c r="O3492" s="28">
        <v>4781.58</v>
      </c>
      <c r="P3492" s="81">
        <v>4789.7</v>
      </c>
    </row>
    <row r="3493" spans="5:16" x14ac:dyDescent="0.25">
      <c r="E3493" s="78">
        <v>40214</v>
      </c>
      <c r="F3493">
        <v>179175.25</v>
      </c>
      <c r="G3493">
        <v>180868.25</v>
      </c>
      <c r="H3493">
        <v>173108.69</v>
      </c>
      <c r="I3493">
        <v>177200.09</v>
      </c>
      <c r="J3493" s="5"/>
      <c r="L3493" s="80">
        <v>40249</v>
      </c>
      <c r="M3493" s="28">
        <v>4781.58</v>
      </c>
      <c r="N3493" s="28">
        <v>4807.3</v>
      </c>
      <c r="O3493" s="28">
        <v>4774.8100000000004</v>
      </c>
      <c r="P3493" s="81">
        <v>4792.41</v>
      </c>
    </row>
    <row r="3494" spans="5:16" x14ac:dyDescent="0.25">
      <c r="E3494" s="78">
        <v>40213</v>
      </c>
      <c r="F3494">
        <v>187640.22</v>
      </c>
      <c r="G3494">
        <v>188204.56</v>
      </c>
      <c r="H3494">
        <v>179739.58</v>
      </c>
      <c r="I3494">
        <v>180162.83</v>
      </c>
      <c r="J3494" s="5"/>
      <c r="L3494" s="80">
        <v>40248</v>
      </c>
      <c r="M3494" s="28">
        <v>4818.13</v>
      </c>
      <c r="N3494" s="28">
        <v>4826.25</v>
      </c>
      <c r="O3494" s="28">
        <v>4793.76</v>
      </c>
      <c r="P3494" s="81">
        <v>4795.12</v>
      </c>
    </row>
    <row r="3495" spans="5:16" x14ac:dyDescent="0.25">
      <c r="E3495" s="78">
        <v>40212</v>
      </c>
      <c r="F3495">
        <v>190207.93</v>
      </c>
      <c r="G3495">
        <v>190772.26</v>
      </c>
      <c r="H3495">
        <v>188416.18</v>
      </c>
      <c r="I3495">
        <v>189629.49</v>
      </c>
      <c r="J3495" s="5"/>
      <c r="L3495" s="80">
        <v>40247</v>
      </c>
      <c r="M3495" s="28">
        <v>4819.4799999999996</v>
      </c>
      <c r="N3495" s="28">
        <v>4843.8500000000004</v>
      </c>
      <c r="O3495" s="28">
        <v>4800.53</v>
      </c>
      <c r="P3495" s="81">
        <v>4811.3599999999997</v>
      </c>
    </row>
    <row r="3496" spans="5:16" x14ac:dyDescent="0.25">
      <c r="E3496" s="78">
        <v>40211</v>
      </c>
      <c r="F3496">
        <v>189051.05</v>
      </c>
      <c r="G3496">
        <v>190377.23</v>
      </c>
      <c r="H3496">
        <v>187894.17</v>
      </c>
      <c r="I3496">
        <v>189841.12</v>
      </c>
      <c r="J3496" s="5"/>
      <c r="L3496" s="80">
        <v>40246</v>
      </c>
      <c r="M3496" s="28">
        <v>4881.7299999999996</v>
      </c>
      <c r="N3496" s="28">
        <v>4895.26</v>
      </c>
      <c r="O3496" s="28">
        <v>4824.8999999999996</v>
      </c>
      <c r="P3496" s="81">
        <v>4827.6099999999997</v>
      </c>
    </row>
    <row r="3497" spans="5:16" x14ac:dyDescent="0.25">
      <c r="E3497" s="78">
        <v>40210</v>
      </c>
      <c r="F3497">
        <v>184268.34</v>
      </c>
      <c r="G3497">
        <v>188768.89</v>
      </c>
      <c r="H3497">
        <v>184268.34</v>
      </c>
      <c r="I3497">
        <v>188007.04000000001</v>
      </c>
      <c r="J3497" s="5"/>
      <c r="L3497" s="80">
        <v>40245</v>
      </c>
      <c r="M3497" s="28">
        <v>4824.8999999999996</v>
      </c>
      <c r="N3497" s="28">
        <v>4868.2</v>
      </c>
      <c r="O3497" s="28">
        <v>4814.08</v>
      </c>
      <c r="P3497" s="81">
        <v>4860.08</v>
      </c>
    </row>
    <row r="3498" spans="5:16" x14ac:dyDescent="0.25">
      <c r="E3498" s="78">
        <v>40207</v>
      </c>
      <c r="F3498">
        <v>185495.76</v>
      </c>
      <c r="G3498">
        <v>188331.53</v>
      </c>
      <c r="H3498">
        <v>183548.82</v>
      </c>
      <c r="I3498">
        <v>184141.37</v>
      </c>
      <c r="J3498" s="5"/>
      <c r="L3498" s="80">
        <v>40242</v>
      </c>
      <c r="M3498" s="28">
        <v>4850.6099999999997</v>
      </c>
      <c r="N3498" s="28">
        <v>4869.55</v>
      </c>
      <c r="O3498" s="28">
        <v>4830.3100000000004</v>
      </c>
      <c r="P3498" s="81">
        <v>4834.37</v>
      </c>
    </row>
    <row r="3499" spans="5:16" x14ac:dyDescent="0.25">
      <c r="E3499" s="78">
        <v>40206</v>
      </c>
      <c r="F3499">
        <v>185368.79</v>
      </c>
      <c r="G3499">
        <v>186652.64</v>
      </c>
      <c r="H3499">
        <v>182137.99</v>
      </c>
      <c r="I3499">
        <v>185665.06</v>
      </c>
      <c r="J3499" s="5"/>
      <c r="L3499" s="80">
        <v>40241</v>
      </c>
      <c r="M3499" s="28">
        <v>4879.0200000000004</v>
      </c>
      <c r="N3499" s="28">
        <v>4884.43</v>
      </c>
      <c r="O3499" s="28">
        <v>4849.26</v>
      </c>
      <c r="P3499" s="81">
        <v>4864.1400000000003</v>
      </c>
    </row>
    <row r="3500" spans="5:16" x14ac:dyDescent="0.25">
      <c r="E3500" s="78">
        <v>40205</v>
      </c>
      <c r="F3500">
        <v>184536.4</v>
      </c>
      <c r="G3500">
        <v>185777.93</v>
      </c>
      <c r="H3500">
        <v>182321.4</v>
      </c>
      <c r="I3500">
        <v>183266.65</v>
      </c>
      <c r="J3500" s="5"/>
      <c r="L3500" s="80">
        <v>40240</v>
      </c>
      <c r="M3500" s="28">
        <v>4866.84</v>
      </c>
      <c r="N3500" s="28">
        <v>4883.08</v>
      </c>
      <c r="O3500" s="28">
        <v>4828.96</v>
      </c>
      <c r="P3500" s="81">
        <v>4870.8999999999996</v>
      </c>
    </row>
    <row r="3501" spans="5:16" x14ac:dyDescent="0.25">
      <c r="E3501" s="78">
        <v>40204</v>
      </c>
      <c r="F3501">
        <v>184621.05</v>
      </c>
      <c r="G3501">
        <v>186483.34</v>
      </c>
      <c r="H3501">
        <v>182899.84</v>
      </c>
      <c r="I3501">
        <v>184987.87</v>
      </c>
      <c r="J3501" s="5"/>
      <c r="L3501" s="80">
        <v>40239</v>
      </c>
      <c r="M3501" s="28">
        <v>4891.2</v>
      </c>
      <c r="N3501" s="28">
        <v>4892.55</v>
      </c>
      <c r="O3501" s="28">
        <v>4847.8999999999996</v>
      </c>
      <c r="P3501" s="81">
        <v>4879.0200000000004</v>
      </c>
    </row>
    <row r="3502" spans="5:16" x14ac:dyDescent="0.25">
      <c r="E3502" s="78">
        <v>40200</v>
      </c>
      <c r="F3502">
        <v>186328.15</v>
      </c>
      <c r="G3502">
        <v>188839.43</v>
      </c>
      <c r="H3502">
        <v>185199.49</v>
      </c>
      <c r="I3502">
        <v>186652.64</v>
      </c>
      <c r="J3502" s="5"/>
      <c r="L3502" s="80">
        <v>40238</v>
      </c>
      <c r="M3502" s="28">
        <v>4920.97</v>
      </c>
      <c r="N3502" s="28">
        <v>4941.26</v>
      </c>
      <c r="O3502" s="28">
        <v>4885.79</v>
      </c>
      <c r="P3502" s="81">
        <v>4897.96</v>
      </c>
    </row>
    <row r="3503" spans="5:16" x14ac:dyDescent="0.25">
      <c r="E3503" s="78">
        <v>40199</v>
      </c>
      <c r="F3503">
        <v>193565.7</v>
      </c>
      <c r="G3503">
        <v>194257.01</v>
      </c>
      <c r="H3503">
        <v>186793.73</v>
      </c>
      <c r="I3503">
        <v>187555.57</v>
      </c>
      <c r="J3503" s="5"/>
      <c r="L3503" s="80">
        <v>40235</v>
      </c>
      <c r="M3503" s="28">
        <v>4948.1499999999996</v>
      </c>
      <c r="N3503" s="28">
        <v>4954.95</v>
      </c>
      <c r="O3503" s="28">
        <v>4925.0200000000004</v>
      </c>
      <c r="P3503" s="81">
        <v>4925.0200000000004</v>
      </c>
    </row>
    <row r="3504" spans="5:16" x14ac:dyDescent="0.25">
      <c r="E3504" s="78">
        <v>40198</v>
      </c>
      <c r="F3504">
        <v>196514.34</v>
      </c>
      <c r="G3504">
        <v>197092.78</v>
      </c>
      <c r="H3504">
        <v>191336.59</v>
      </c>
      <c r="I3504">
        <v>193170.67</v>
      </c>
      <c r="J3504" s="5"/>
      <c r="L3504" s="80">
        <v>40234</v>
      </c>
      <c r="M3504" s="28">
        <v>4982.1499999999996</v>
      </c>
      <c r="N3504" s="28">
        <v>5007.99</v>
      </c>
      <c r="O3504" s="28">
        <v>4957.67</v>
      </c>
      <c r="P3504" s="81">
        <v>4960.3900000000003</v>
      </c>
    </row>
    <row r="3505" spans="5:16" x14ac:dyDescent="0.25">
      <c r="E3505" s="78">
        <v>40197</v>
      </c>
      <c r="F3505">
        <v>195540.86</v>
      </c>
      <c r="G3505">
        <v>198898.64</v>
      </c>
      <c r="H3505">
        <v>194990.64</v>
      </c>
      <c r="I3505">
        <v>198489.5</v>
      </c>
      <c r="J3505" s="5"/>
      <c r="L3505" s="80">
        <v>40233</v>
      </c>
      <c r="M3505" s="28">
        <v>4960.3900000000003</v>
      </c>
      <c r="N3505" s="28">
        <v>4972.63</v>
      </c>
      <c r="O3505" s="28">
        <v>4944.07</v>
      </c>
      <c r="P3505" s="81">
        <v>4967.1899999999996</v>
      </c>
    </row>
    <row r="3506" spans="5:16" x14ac:dyDescent="0.25">
      <c r="E3506" s="78">
        <v>40196</v>
      </c>
      <c r="F3506">
        <v>196697.74</v>
      </c>
      <c r="G3506">
        <v>198094.46</v>
      </c>
      <c r="H3506">
        <v>196443.8</v>
      </c>
      <c r="I3506">
        <v>197064.56</v>
      </c>
      <c r="J3506" s="5"/>
      <c r="L3506" s="80">
        <v>40232</v>
      </c>
      <c r="M3506" s="28">
        <v>4944.07</v>
      </c>
      <c r="N3506" s="28">
        <v>4984.87</v>
      </c>
      <c r="O3506" s="28">
        <v>4935.91</v>
      </c>
      <c r="P3506" s="81">
        <v>4972.63</v>
      </c>
    </row>
    <row r="3507" spans="5:16" x14ac:dyDescent="0.25">
      <c r="E3507" s="78">
        <v>40193</v>
      </c>
      <c r="F3507">
        <v>197798.19</v>
      </c>
      <c r="G3507">
        <v>198489.5</v>
      </c>
      <c r="H3507">
        <v>195117.62</v>
      </c>
      <c r="I3507">
        <v>196105.2</v>
      </c>
      <c r="J3507" s="5"/>
      <c r="L3507" s="80">
        <v>40231</v>
      </c>
      <c r="M3507" s="28">
        <v>4901.8999999999996</v>
      </c>
      <c r="N3507" s="28">
        <v>4935.91</v>
      </c>
      <c r="O3507" s="28">
        <v>4891.0200000000004</v>
      </c>
      <c r="P3507" s="81">
        <v>4934.55</v>
      </c>
    </row>
    <row r="3508" spans="5:16" x14ac:dyDescent="0.25">
      <c r="E3508" s="78">
        <v>40192</v>
      </c>
      <c r="F3508">
        <v>200337.68</v>
      </c>
      <c r="G3508">
        <v>200506.98</v>
      </c>
      <c r="H3508">
        <v>197896.95</v>
      </c>
      <c r="I3508">
        <v>198757.55</v>
      </c>
      <c r="J3508" s="5"/>
      <c r="L3508" s="80">
        <v>40228</v>
      </c>
      <c r="M3508" s="28">
        <v>4969.91</v>
      </c>
      <c r="N3508" s="28">
        <v>4973.99</v>
      </c>
      <c r="O3508" s="28">
        <v>4904.62</v>
      </c>
      <c r="P3508" s="81">
        <v>4912.78</v>
      </c>
    </row>
    <row r="3509" spans="5:16" x14ac:dyDescent="0.25">
      <c r="E3509" s="78">
        <v>40191</v>
      </c>
      <c r="F3509">
        <v>199858</v>
      </c>
      <c r="G3509">
        <v>200930.23</v>
      </c>
      <c r="H3509">
        <v>197628.89</v>
      </c>
      <c r="I3509">
        <v>200168.38</v>
      </c>
      <c r="J3509" s="5"/>
      <c r="L3509" s="80">
        <v>40227</v>
      </c>
      <c r="M3509" s="28">
        <v>5002.55</v>
      </c>
      <c r="N3509" s="28">
        <v>5009.3500000000004</v>
      </c>
      <c r="O3509" s="28">
        <v>4925.0200000000004</v>
      </c>
      <c r="P3509" s="81">
        <v>4931.83</v>
      </c>
    </row>
    <row r="3510" spans="5:16" x14ac:dyDescent="0.25">
      <c r="E3510" s="78">
        <v>40190</v>
      </c>
      <c r="F3510">
        <v>198672.9</v>
      </c>
      <c r="G3510">
        <v>199928.54</v>
      </c>
      <c r="H3510">
        <v>197163.32</v>
      </c>
      <c r="I3510">
        <v>199547.62</v>
      </c>
      <c r="J3510" s="5"/>
      <c r="L3510" s="80">
        <v>40226</v>
      </c>
      <c r="M3510" s="28">
        <v>5010.71</v>
      </c>
      <c r="N3510" s="28">
        <v>5012.07</v>
      </c>
      <c r="O3510" s="28">
        <v>4975.3500000000004</v>
      </c>
      <c r="P3510" s="81">
        <v>4994.3900000000003</v>
      </c>
    </row>
    <row r="3511" spans="5:16" x14ac:dyDescent="0.25">
      <c r="E3511" s="78">
        <v>40189</v>
      </c>
      <c r="F3511">
        <v>202030.68</v>
      </c>
      <c r="G3511">
        <v>202383.38</v>
      </c>
      <c r="H3511">
        <v>199604.05</v>
      </c>
      <c r="I3511">
        <v>200506.98</v>
      </c>
      <c r="J3511" s="5"/>
      <c r="L3511" s="80">
        <v>40221</v>
      </c>
      <c r="M3511" s="28">
        <v>5076</v>
      </c>
      <c r="N3511" s="28">
        <v>5107.28</v>
      </c>
      <c r="O3511" s="28">
        <v>5054.24</v>
      </c>
      <c r="P3511" s="81">
        <v>5054.24</v>
      </c>
    </row>
    <row r="3512" spans="5:16" x14ac:dyDescent="0.25">
      <c r="E3512" s="78">
        <v>40186</v>
      </c>
      <c r="F3512">
        <v>201014.88</v>
      </c>
      <c r="G3512">
        <v>201367.59</v>
      </c>
      <c r="H3512">
        <v>199801.57</v>
      </c>
      <c r="I3512">
        <v>200605.74</v>
      </c>
      <c r="J3512" s="5"/>
      <c r="L3512" s="80">
        <v>40220</v>
      </c>
      <c r="M3512" s="28">
        <v>5040.6400000000003</v>
      </c>
      <c r="N3512" s="28">
        <v>5081.4399999999996</v>
      </c>
      <c r="O3512" s="28">
        <v>5020.2299999999996</v>
      </c>
      <c r="P3512" s="81">
        <v>5025.67</v>
      </c>
    </row>
    <row r="3513" spans="5:16" x14ac:dyDescent="0.25">
      <c r="E3513" s="78">
        <v>40185</v>
      </c>
      <c r="F3513">
        <v>200309.47</v>
      </c>
      <c r="G3513">
        <v>201395.8</v>
      </c>
      <c r="H3513">
        <v>199533.51</v>
      </c>
      <c r="I3513">
        <v>200535.2</v>
      </c>
      <c r="J3513" s="5"/>
      <c r="L3513" s="80">
        <v>40219</v>
      </c>
      <c r="M3513" s="28">
        <v>5027.03</v>
      </c>
      <c r="N3513" s="28">
        <v>5086.88</v>
      </c>
      <c r="O3513" s="28">
        <v>5013.43</v>
      </c>
      <c r="P3513" s="81">
        <v>5063.76</v>
      </c>
    </row>
    <row r="3514" spans="5:16" x14ac:dyDescent="0.25">
      <c r="E3514" s="78">
        <v>40184</v>
      </c>
      <c r="F3514">
        <v>199914.43</v>
      </c>
      <c r="G3514">
        <v>202453.93</v>
      </c>
      <c r="H3514">
        <v>199688.7</v>
      </c>
      <c r="I3514">
        <v>201692.08</v>
      </c>
      <c r="J3514" s="5"/>
      <c r="L3514" s="80">
        <v>40218</v>
      </c>
      <c r="M3514" s="28">
        <v>5093.68</v>
      </c>
      <c r="N3514" s="28">
        <v>5100.4799999999996</v>
      </c>
      <c r="O3514" s="28">
        <v>5021.59</v>
      </c>
      <c r="P3514" s="81">
        <v>5037.92</v>
      </c>
    </row>
    <row r="3515" spans="5:16" x14ac:dyDescent="0.25">
      <c r="E3515" s="78">
        <v>40183</v>
      </c>
      <c r="F3515">
        <v>199773.35</v>
      </c>
      <c r="G3515">
        <v>201522.78</v>
      </c>
      <c r="H3515">
        <v>199265.45</v>
      </c>
      <c r="I3515">
        <v>200478.77</v>
      </c>
      <c r="J3515" s="5"/>
      <c r="L3515" s="80">
        <v>40217</v>
      </c>
      <c r="M3515" s="28">
        <v>5104.5600000000004</v>
      </c>
      <c r="N3515" s="28">
        <v>5158.97</v>
      </c>
      <c r="O3515" s="28">
        <v>5085.5200000000004</v>
      </c>
      <c r="P3515" s="81">
        <v>5122.24</v>
      </c>
    </row>
    <row r="3516" spans="5:16" x14ac:dyDescent="0.25">
      <c r="E3516" s="78">
        <v>40182</v>
      </c>
      <c r="F3516">
        <v>195964.11</v>
      </c>
      <c r="G3516">
        <v>200041.41</v>
      </c>
      <c r="H3516">
        <v>195964.11</v>
      </c>
      <c r="I3516">
        <v>200013.19</v>
      </c>
      <c r="J3516" s="5"/>
      <c r="L3516" s="80">
        <v>40214</v>
      </c>
      <c r="M3516" s="28">
        <v>5129.05</v>
      </c>
      <c r="N3516" s="28">
        <v>5137.16</v>
      </c>
      <c r="O3516" s="28">
        <v>5048.03</v>
      </c>
      <c r="P3516" s="81">
        <v>5130.3999999999996</v>
      </c>
    </row>
    <row r="3517" spans="5:16" x14ac:dyDescent="0.25">
      <c r="E3517" s="78">
        <v>40177</v>
      </c>
      <c r="F3517">
        <v>193565.7</v>
      </c>
      <c r="G3517">
        <v>195484.43</v>
      </c>
      <c r="H3517">
        <v>193551.6</v>
      </c>
      <c r="I3517">
        <v>195117.62</v>
      </c>
      <c r="J3517" s="5"/>
      <c r="L3517" s="80">
        <v>40213</v>
      </c>
      <c r="M3517" s="28">
        <v>5045.33</v>
      </c>
      <c r="N3517" s="28">
        <v>5146.6099999999997</v>
      </c>
      <c r="O3517" s="28">
        <v>5041.2700000000004</v>
      </c>
      <c r="P3517" s="81">
        <v>5081.79</v>
      </c>
    </row>
    <row r="3518" spans="5:16" x14ac:dyDescent="0.25">
      <c r="E3518" s="78">
        <v>40176</v>
      </c>
      <c r="F3518">
        <v>195357.46</v>
      </c>
      <c r="G3518">
        <v>195399.78</v>
      </c>
      <c r="H3518">
        <v>194073.60000000001</v>
      </c>
      <c r="I3518">
        <v>195032.97</v>
      </c>
      <c r="J3518" s="5"/>
      <c r="L3518" s="80">
        <v>40212</v>
      </c>
      <c r="M3518" s="28">
        <v>4950.79</v>
      </c>
      <c r="N3518" s="28">
        <v>5037.22</v>
      </c>
      <c r="O3518" s="28">
        <v>4929.1899999999996</v>
      </c>
      <c r="P3518" s="81">
        <v>5019.67</v>
      </c>
    </row>
    <row r="3519" spans="5:16" x14ac:dyDescent="0.25">
      <c r="E3519" s="78">
        <v>40175</v>
      </c>
      <c r="F3519">
        <v>194412.2</v>
      </c>
      <c r="G3519">
        <v>195103.51</v>
      </c>
      <c r="H3519">
        <v>193339.97</v>
      </c>
      <c r="I3519">
        <v>194087.71</v>
      </c>
      <c r="J3519" s="5"/>
      <c r="L3519" s="80">
        <v>40211</v>
      </c>
      <c r="M3519" s="28">
        <v>5019.67</v>
      </c>
      <c r="N3519" s="28">
        <v>5026.42</v>
      </c>
      <c r="O3519" s="28">
        <v>4950.79</v>
      </c>
      <c r="P3519" s="81">
        <v>4964.3</v>
      </c>
    </row>
    <row r="3520" spans="5:16" x14ac:dyDescent="0.25">
      <c r="E3520" s="78">
        <v>40170</v>
      </c>
      <c r="F3520">
        <v>193339.97</v>
      </c>
      <c r="G3520">
        <v>193678.57</v>
      </c>
      <c r="H3520">
        <v>191054.43</v>
      </c>
      <c r="I3520">
        <v>192860.29</v>
      </c>
      <c r="J3520" s="5"/>
      <c r="L3520" s="80">
        <v>40210</v>
      </c>
      <c r="M3520" s="28">
        <v>5123.6499999999996</v>
      </c>
      <c r="N3520" s="28">
        <v>5138.51</v>
      </c>
      <c r="O3520" s="28">
        <v>5010.21</v>
      </c>
      <c r="P3520" s="81">
        <v>5011.5600000000004</v>
      </c>
    </row>
    <row r="3521" spans="5:16" x14ac:dyDescent="0.25">
      <c r="E3521" s="78">
        <v>40169</v>
      </c>
      <c r="F3521">
        <v>190038.63</v>
      </c>
      <c r="G3521">
        <v>192662.77</v>
      </c>
      <c r="H3521">
        <v>190038.63</v>
      </c>
      <c r="I3521">
        <v>192281.85</v>
      </c>
      <c r="J3521" s="5"/>
      <c r="L3521" s="80">
        <v>40207</v>
      </c>
      <c r="M3521" s="28">
        <v>5124.78</v>
      </c>
      <c r="N3521" s="28">
        <v>5141.2299999999996</v>
      </c>
      <c r="O3521" s="28">
        <v>5091.87</v>
      </c>
      <c r="P3521" s="81">
        <v>5139.8599999999997</v>
      </c>
    </row>
    <row r="3522" spans="5:16" x14ac:dyDescent="0.25">
      <c r="E3522" s="78">
        <v>40168</v>
      </c>
      <c r="F3522">
        <v>191872.71</v>
      </c>
      <c r="G3522">
        <v>193466.95</v>
      </c>
      <c r="H3522">
        <v>188768.89</v>
      </c>
      <c r="I3522">
        <v>189051.05</v>
      </c>
      <c r="J3522" s="5"/>
      <c r="L3522" s="80">
        <v>40206</v>
      </c>
      <c r="M3522" s="28">
        <v>5072.68</v>
      </c>
      <c r="N3522" s="28">
        <v>5150.83</v>
      </c>
      <c r="O3522" s="28">
        <v>5058.97</v>
      </c>
      <c r="P3522" s="81">
        <v>5134.37</v>
      </c>
    </row>
    <row r="3523" spans="5:16" x14ac:dyDescent="0.25">
      <c r="E3523" s="78">
        <v>40165</v>
      </c>
      <c r="F3523">
        <v>192154.88</v>
      </c>
      <c r="G3523">
        <v>192324.18</v>
      </c>
      <c r="H3523">
        <v>189206.24</v>
      </c>
      <c r="I3523">
        <v>190899.24</v>
      </c>
      <c r="J3523" s="5"/>
      <c r="L3523" s="80">
        <v>40205</v>
      </c>
      <c r="M3523" s="28">
        <v>5045.26</v>
      </c>
      <c r="N3523" s="28">
        <v>5128.8900000000003</v>
      </c>
      <c r="O3523" s="28">
        <v>5032.92</v>
      </c>
      <c r="P3523" s="81">
        <v>5095.99</v>
      </c>
    </row>
    <row r="3524" spans="5:16" x14ac:dyDescent="0.25">
      <c r="E3524" s="78">
        <v>40164</v>
      </c>
      <c r="F3524">
        <v>194750.8</v>
      </c>
      <c r="G3524">
        <v>195202.27</v>
      </c>
      <c r="H3524">
        <v>190828.7</v>
      </c>
      <c r="I3524">
        <v>191308.38</v>
      </c>
      <c r="J3524" s="5"/>
      <c r="L3524" s="80">
        <v>40204</v>
      </c>
      <c r="M3524" s="28">
        <v>5004.13</v>
      </c>
      <c r="N3524" s="28">
        <v>5076.79</v>
      </c>
      <c r="O3524" s="28">
        <v>5004.13</v>
      </c>
      <c r="P3524" s="81">
        <v>5038.3999999999996</v>
      </c>
    </row>
    <row r="3525" spans="5:16" x14ac:dyDescent="0.25">
      <c r="E3525" s="78">
        <v>40163</v>
      </c>
      <c r="F3525">
        <v>198323.02</v>
      </c>
      <c r="G3525">
        <v>199477.08</v>
      </c>
      <c r="H3525">
        <v>195540.86</v>
      </c>
      <c r="I3525">
        <v>196105.2</v>
      </c>
      <c r="J3525" s="5"/>
      <c r="L3525" s="80">
        <v>40200</v>
      </c>
      <c r="M3525" s="28">
        <v>4935.58</v>
      </c>
      <c r="N3525" s="28">
        <v>5032.92</v>
      </c>
      <c r="O3525" s="28">
        <v>4925.9799999999996</v>
      </c>
      <c r="P3525" s="81">
        <v>5006.87</v>
      </c>
    </row>
    <row r="3526" spans="5:16" x14ac:dyDescent="0.25">
      <c r="E3526" s="78">
        <v>40162</v>
      </c>
      <c r="F3526">
        <v>197861.63</v>
      </c>
      <c r="G3526">
        <v>199293.34</v>
      </c>
      <c r="H3526">
        <v>197203.05</v>
      </c>
      <c r="I3526">
        <v>198348.41</v>
      </c>
      <c r="J3526" s="5"/>
      <c r="L3526" s="80">
        <v>40199</v>
      </c>
      <c r="M3526" s="28">
        <v>4934.21</v>
      </c>
      <c r="N3526" s="28">
        <v>4968.4799999999996</v>
      </c>
      <c r="O3526" s="28">
        <v>4895.82</v>
      </c>
      <c r="P3526" s="81">
        <v>4949.29</v>
      </c>
    </row>
    <row r="3527" spans="5:16" x14ac:dyDescent="0.25">
      <c r="E3527" s="78">
        <v>40161</v>
      </c>
      <c r="F3527">
        <v>199422.19</v>
      </c>
      <c r="G3527">
        <v>200266.9</v>
      </c>
      <c r="H3527">
        <v>198276.83</v>
      </c>
      <c r="I3527">
        <v>198591.8</v>
      </c>
      <c r="J3527" s="5"/>
      <c r="L3527" s="80">
        <v>40198</v>
      </c>
      <c r="M3527" s="28">
        <v>4902.68</v>
      </c>
      <c r="N3527" s="28">
        <v>4930.1000000000004</v>
      </c>
      <c r="O3527" s="28">
        <v>4894.45</v>
      </c>
      <c r="P3527" s="81">
        <v>4912.2700000000004</v>
      </c>
    </row>
    <row r="3528" spans="5:16" x14ac:dyDescent="0.25">
      <c r="E3528" s="78">
        <v>40158</v>
      </c>
      <c r="F3528">
        <v>198720.66</v>
      </c>
      <c r="G3528">
        <v>199379.24</v>
      </c>
      <c r="H3528">
        <v>197718.46</v>
      </c>
      <c r="I3528">
        <v>198434.32</v>
      </c>
      <c r="J3528" s="5"/>
      <c r="L3528" s="80">
        <v>40197</v>
      </c>
      <c r="M3528" s="28">
        <v>4878</v>
      </c>
      <c r="N3528" s="28">
        <v>4897.1899999999996</v>
      </c>
      <c r="O3528" s="28">
        <v>4864.29</v>
      </c>
      <c r="P3528" s="81">
        <v>4864.29</v>
      </c>
    </row>
    <row r="3529" spans="5:16" x14ac:dyDescent="0.25">
      <c r="E3529" s="78">
        <v>40157</v>
      </c>
      <c r="F3529">
        <v>196859.44</v>
      </c>
      <c r="G3529">
        <v>197661.2</v>
      </c>
      <c r="H3529">
        <v>196186.54</v>
      </c>
      <c r="I3529">
        <v>197346.22</v>
      </c>
      <c r="J3529" s="5"/>
      <c r="L3529" s="80">
        <v>40196</v>
      </c>
      <c r="M3529" s="28">
        <v>4857.43</v>
      </c>
      <c r="N3529" s="28">
        <v>4888.97</v>
      </c>
      <c r="O3529" s="28">
        <v>4850.58</v>
      </c>
      <c r="P3529" s="81">
        <v>4856.0600000000004</v>
      </c>
    </row>
    <row r="3530" spans="5:16" x14ac:dyDescent="0.25">
      <c r="E3530" s="78">
        <v>40156</v>
      </c>
      <c r="F3530">
        <v>195742.71</v>
      </c>
      <c r="G3530">
        <v>195943.15</v>
      </c>
      <c r="H3530">
        <v>193280.18</v>
      </c>
      <c r="I3530">
        <v>195427.74</v>
      </c>
      <c r="J3530" s="5"/>
      <c r="L3530" s="80">
        <v>40193</v>
      </c>
      <c r="M3530" s="28">
        <v>4864.29</v>
      </c>
      <c r="N3530" s="28">
        <v>4878</v>
      </c>
      <c r="O3530" s="28">
        <v>4843.72</v>
      </c>
      <c r="P3530" s="81">
        <v>4872.51</v>
      </c>
    </row>
    <row r="3531" spans="5:16" x14ac:dyDescent="0.25">
      <c r="E3531" s="78">
        <v>40155</v>
      </c>
      <c r="F3531">
        <v>195427.74</v>
      </c>
      <c r="G3531">
        <v>195427.74</v>
      </c>
      <c r="H3531">
        <v>193137.01</v>
      </c>
      <c r="I3531">
        <v>194139.2</v>
      </c>
      <c r="J3531" s="5"/>
      <c r="L3531" s="80">
        <v>40192</v>
      </c>
      <c r="M3531" s="28">
        <v>4832.75</v>
      </c>
      <c r="N3531" s="28">
        <v>4876.63</v>
      </c>
      <c r="O3531" s="28">
        <v>4824.53</v>
      </c>
      <c r="P3531" s="81">
        <v>4840.9799999999996</v>
      </c>
    </row>
    <row r="3532" spans="5:16" x14ac:dyDescent="0.25">
      <c r="E3532" s="78">
        <v>40154</v>
      </c>
      <c r="F3532">
        <v>193280.18</v>
      </c>
      <c r="G3532">
        <v>197818.68</v>
      </c>
      <c r="H3532">
        <v>193051.11</v>
      </c>
      <c r="I3532">
        <v>196945.34</v>
      </c>
      <c r="J3532" s="5"/>
      <c r="L3532" s="80">
        <v>40191</v>
      </c>
      <c r="M3532" s="28">
        <v>4798.4799999999996</v>
      </c>
      <c r="N3532" s="28">
        <v>4846.46</v>
      </c>
      <c r="O3532" s="28">
        <v>4782.03</v>
      </c>
      <c r="P3532" s="81">
        <v>4832.75</v>
      </c>
    </row>
    <row r="3533" spans="5:16" x14ac:dyDescent="0.25">
      <c r="E3533" s="78">
        <v>40151</v>
      </c>
      <c r="F3533">
        <v>196372.66</v>
      </c>
      <c r="G3533">
        <v>199379.24</v>
      </c>
      <c r="H3533">
        <v>193022.47</v>
      </c>
      <c r="I3533">
        <v>194110.57</v>
      </c>
      <c r="J3533" s="5"/>
      <c r="L3533" s="80">
        <v>40190</v>
      </c>
      <c r="M3533" s="28">
        <v>4787.51</v>
      </c>
      <c r="N3533" s="28">
        <v>4816.3</v>
      </c>
      <c r="O3533" s="28">
        <v>4777.91</v>
      </c>
      <c r="P3533" s="81">
        <v>4812.1899999999996</v>
      </c>
    </row>
    <row r="3534" spans="5:16" x14ac:dyDescent="0.25">
      <c r="E3534" s="78">
        <v>40150</v>
      </c>
      <c r="F3534">
        <v>198047.76</v>
      </c>
      <c r="G3534">
        <v>199393.56</v>
      </c>
      <c r="H3534">
        <v>195284.57</v>
      </c>
      <c r="I3534">
        <v>196716.27</v>
      </c>
      <c r="J3534" s="5"/>
      <c r="L3534" s="80">
        <v>40189</v>
      </c>
      <c r="M3534" s="28">
        <v>4735.3999999999996</v>
      </c>
      <c r="N3534" s="28">
        <v>4787.51</v>
      </c>
      <c r="O3534" s="28">
        <v>4731.29</v>
      </c>
      <c r="P3534" s="81">
        <v>4783.3999999999996</v>
      </c>
    </row>
    <row r="3535" spans="5:16" x14ac:dyDescent="0.25">
      <c r="E3535" s="78">
        <v>40149</v>
      </c>
      <c r="F3535">
        <v>196286.76</v>
      </c>
      <c r="G3535">
        <v>198921.1</v>
      </c>
      <c r="H3535">
        <v>196143.59</v>
      </c>
      <c r="I3535">
        <v>196773.54</v>
      </c>
      <c r="J3535" s="5"/>
      <c r="L3535" s="80">
        <v>40186</v>
      </c>
      <c r="M3535" s="28">
        <v>4810.83</v>
      </c>
      <c r="N3535" s="28">
        <v>4824.54</v>
      </c>
      <c r="O3535" s="28">
        <v>4750.49</v>
      </c>
      <c r="P3535" s="81">
        <v>4757.34</v>
      </c>
    </row>
    <row r="3536" spans="5:16" x14ac:dyDescent="0.25">
      <c r="E3536" s="78">
        <v>40148</v>
      </c>
      <c r="F3536">
        <v>195370.47</v>
      </c>
      <c r="G3536">
        <v>197933.22</v>
      </c>
      <c r="H3536">
        <v>195227.3</v>
      </c>
      <c r="I3536">
        <v>196859.44</v>
      </c>
      <c r="J3536" s="5"/>
      <c r="L3536" s="80">
        <v>40185</v>
      </c>
      <c r="M3536" s="28">
        <v>4788.88</v>
      </c>
      <c r="N3536" s="28">
        <v>4820.43</v>
      </c>
      <c r="O3536" s="28">
        <v>4779.28</v>
      </c>
      <c r="P3536" s="81">
        <v>4809.46</v>
      </c>
    </row>
    <row r="3537" spans="5:16" x14ac:dyDescent="0.25">
      <c r="E3537" s="78">
        <v>40147</v>
      </c>
      <c r="F3537">
        <v>192421.16</v>
      </c>
      <c r="G3537">
        <v>194239.42</v>
      </c>
      <c r="H3537">
        <v>191461.91</v>
      </c>
      <c r="I3537">
        <v>193652.42</v>
      </c>
      <c r="J3537" s="5"/>
      <c r="L3537" s="80">
        <v>40184</v>
      </c>
      <c r="M3537" s="28">
        <v>4769.6899999999996</v>
      </c>
      <c r="N3537" s="28">
        <v>4791.63</v>
      </c>
      <c r="O3537" s="28">
        <v>4755.97</v>
      </c>
      <c r="P3537" s="81">
        <v>4769.6899999999996</v>
      </c>
    </row>
    <row r="3538" spans="5:16" x14ac:dyDescent="0.25">
      <c r="E3538" s="78">
        <v>40144</v>
      </c>
      <c r="F3538">
        <v>189271.4</v>
      </c>
      <c r="G3538">
        <v>193280.18</v>
      </c>
      <c r="H3538">
        <v>188584.19</v>
      </c>
      <c r="I3538">
        <v>193280.18</v>
      </c>
      <c r="J3538" s="5"/>
      <c r="L3538" s="80">
        <v>40183</v>
      </c>
      <c r="M3538" s="28">
        <v>4742.26</v>
      </c>
      <c r="N3538" s="28">
        <v>4791.63</v>
      </c>
      <c r="O3538" s="28">
        <v>4731.29</v>
      </c>
      <c r="P3538" s="81">
        <v>4768.3100000000004</v>
      </c>
    </row>
    <row r="3539" spans="5:16" x14ac:dyDescent="0.25">
      <c r="E3539" s="78">
        <v>40143</v>
      </c>
      <c r="F3539">
        <v>192850.67</v>
      </c>
      <c r="G3539">
        <v>193251.54</v>
      </c>
      <c r="H3539">
        <v>190044.52</v>
      </c>
      <c r="I3539">
        <v>190846.28</v>
      </c>
      <c r="J3539" s="5"/>
      <c r="L3539" s="80">
        <v>40182</v>
      </c>
      <c r="M3539" s="28">
        <v>4772.43</v>
      </c>
      <c r="N3539" s="28">
        <v>4783.3999999999996</v>
      </c>
      <c r="O3539" s="28">
        <v>4736.7700000000004</v>
      </c>
      <c r="P3539" s="81">
        <v>4745</v>
      </c>
    </row>
    <row r="3540" spans="5:16" x14ac:dyDescent="0.25">
      <c r="E3540" s="78">
        <v>40142</v>
      </c>
      <c r="F3540">
        <v>194425.54</v>
      </c>
      <c r="G3540">
        <v>195943.15</v>
      </c>
      <c r="H3540">
        <v>193308.81</v>
      </c>
      <c r="I3540">
        <v>195370.47</v>
      </c>
      <c r="J3540" s="5"/>
      <c r="L3540" s="80">
        <v>40177</v>
      </c>
      <c r="M3540" s="28">
        <v>4808.1099999999997</v>
      </c>
      <c r="N3540" s="28">
        <v>4821.8999999999996</v>
      </c>
      <c r="O3540" s="28">
        <v>4792.95</v>
      </c>
      <c r="P3540" s="81">
        <v>4802.6000000000004</v>
      </c>
    </row>
    <row r="3541" spans="5:16" x14ac:dyDescent="0.25">
      <c r="E3541" s="78">
        <v>40141</v>
      </c>
      <c r="F3541">
        <v>192592.96</v>
      </c>
      <c r="G3541">
        <v>193824.23</v>
      </c>
      <c r="H3541">
        <v>189729.55</v>
      </c>
      <c r="I3541">
        <v>193065.42</v>
      </c>
      <c r="J3541" s="5"/>
      <c r="L3541" s="80">
        <v>40176</v>
      </c>
      <c r="M3541" s="28">
        <v>4784.67</v>
      </c>
      <c r="N3541" s="28">
        <v>4816.3900000000003</v>
      </c>
      <c r="O3541" s="28">
        <v>4766.75</v>
      </c>
      <c r="P3541" s="81">
        <v>4815.01</v>
      </c>
    </row>
    <row r="3542" spans="5:16" x14ac:dyDescent="0.25">
      <c r="E3542" s="78">
        <v>40140</v>
      </c>
      <c r="F3542">
        <v>194139.2</v>
      </c>
      <c r="G3542">
        <v>194253.74</v>
      </c>
      <c r="H3542">
        <v>191404.64</v>
      </c>
      <c r="I3542">
        <v>192764.76</v>
      </c>
      <c r="J3542" s="5"/>
      <c r="L3542" s="80">
        <v>40175</v>
      </c>
      <c r="M3542" s="28">
        <v>4839.83</v>
      </c>
      <c r="N3542" s="28">
        <v>4839.83</v>
      </c>
      <c r="O3542" s="28">
        <v>4781.92</v>
      </c>
      <c r="P3542" s="81">
        <v>4806.7299999999996</v>
      </c>
    </row>
    <row r="3543" spans="5:16" x14ac:dyDescent="0.25">
      <c r="E3543" s="78">
        <v>40136</v>
      </c>
      <c r="F3543">
        <v>190101.79</v>
      </c>
      <c r="G3543">
        <v>192005.96</v>
      </c>
      <c r="H3543">
        <v>188483.97</v>
      </c>
      <c r="I3543">
        <v>191848.47</v>
      </c>
      <c r="J3543" s="5"/>
      <c r="L3543" s="80">
        <v>40170</v>
      </c>
      <c r="M3543" s="28">
        <v>4908.7700000000004</v>
      </c>
      <c r="N3543" s="28">
        <v>4919.8</v>
      </c>
      <c r="O3543" s="28">
        <v>4834.3100000000004</v>
      </c>
      <c r="P3543" s="81">
        <v>4855</v>
      </c>
    </row>
    <row r="3544" spans="5:16" x14ac:dyDescent="0.25">
      <c r="E3544" s="78">
        <v>40135</v>
      </c>
      <c r="F3544">
        <v>194740.52</v>
      </c>
      <c r="G3544">
        <v>196029.05</v>
      </c>
      <c r="H3544">
        <v>191418.96</v>
      </c>
      <c r="I3544">
        <v>192106.18</v>
      </c>
      <c r="J3544" s="5"/>
      <c r="L3544" s="80">
        <v>40169</v>
      </c>
      <c r="M3544" s="28">
        <v>4911.53</v>
      </c>
      <c r="N3544" s="28">
        <v>4940.49</v>
      </c>
      <c r="O3544" s="28">
        <v>4908.7700000000004</v>
      </c>
      <c r="P3544" s="81">
        <v>4912.91</v>
      </c>
    </row>
    <row r="3545" spans="5:16" x14ac:dyDescent="0.25">
      <c r="E3545" s="78">
        <v>40134</v>
      </c>
      <c r="F3545">
        <v>191648.03</v>
      </c>
      <c r="G3545">
        <v>194339.64</v>
      </c>
      <c r="H3545">
        <v>190388.13</v>
      </c>
      <c r="I3545">
        <v>193996.03</v>
      </c>
      <c r="J3545" s="5"/>
      <c r="L3545" s="80">
        <v>40168</v>
      </c>
      <c r="M3545" s="28">
        <v>4922.5600000000004</v>
      </c>
      <c r="N3545" s="28">
        <v>4936.3500000000004</v>
      </c>
      <c r="O3545" s="28">
        <v>4890.8500000000004</v>
      </c>
      <c r="P3545" s="81">
        <v>4928.08</v>
      </c>
    </row>
    <row r="3546" spans="5:16" x14ac:dyDescent="0.25">
      <c r="E3546" s="78">
        <v>40133</v>
      </c>
      <c r="F3546">
        <v>190817.65</v>
      </c>
      <c r="G3546">
        <v>192864.98</v>
      </c>
      <c r="H3546">
        <v>189729.55</v>
      </c>
      <c r="I3546">
        <v>191447.6</v>
      </c>
      <c r="J3546" s="5"/>
      <c r="L3546" s="80">
        <v>40165</v>
      </c>
      <c r="M3546" s="28">
        <v>4911.53</v>
      </c>
      <c r="N3546" s="28">
        <v>4974.96</v>
      </c>
      <c r="O3546" s="28">
        <v>4911.53</v>
      </c>
      <c r="P3546" s="81">
        <v>4918.42</v>
      </c>
    </row>
    <row r="3547" spans="5:16" x14ac:dyDescent="0.25">
      <c r="E3547" s="78">
        <v>40130</v>
      </c>
      <c r="F3547">
        <v>187410.19</v>
      </c>
      <c r="G3547">
        <v>189786.82</v>
      </c>
      <c r="H3547">
        <v>184861.75</v>
      </c>
      <c r="I3547">
        <v>188154.67</v>
      </c>
      <c r="J3547" s="5"/>
      <c r="L3547" s="80">
        <v>40164</v>
      </c>
      <c r="M3547" s="28">
        <v>4889.47</v>
      </c>
      <c r="N3547" s="28">
        <v>4965.3</v>
      </c>
      <c r="O3547" s="28">
        <v>4888.09</v>
      </c>
      <c r="P3547" s="81">
        <v>4926.7</v>
      </c>
    </row>
    <row r="3548" spans="5:16" x14ac:dyDescent="0.25">
      <c r="E3548" s="78">
        <v>40129</v>
      </c>
      <c r="F3548">
        <v>190731.74</v>
      </c>
      <c r="G3548">
        <v>192363.89</v>
      </c>
      <c r="H3548">
        <v>185076.51</v>
      </c>
      <c r="I3548">
        <v>185949.85</v>
      </c>
      <c r="J3548" s="5"/>
      <c r="L3548" s="80">
        <v>40163</v>
      </c>
      <c r="M3548" s="28">
        <v>4831.55</v>
      </c>
      <c r="N3548" s="28">
        <v>4857.75</v>
      </c>
      <c r="O3548" s="28">
        <v>4826.04</v>
      </c>
      <c r="P3548" s="81">
        <v>4855</v>
      </c>
    </row>
    <row r="3549" spans="5:16" x14ac:dyDescent="0.25">
      <c r="E3549" s="78">
        <v>40128</v>
      </c>
      <c r="F3549">
        <v>192922.25</v>
      </c>
      <c r="G3549">
        <v>194368.27</v>
      </c>
      <c r="H3549">
        <v>190273.6</v>
      </c>
      <c r="I3549">
        <v>191275.79</v>
      </c>
      <c r="J3549" s="5"/>
      <c r="L3549" s="80">
        <v>40162</v>
      </c>
      <c r="M3549" s="28">
        <v>4850.8599999999997</v>
      </c>
      <c r="N3549" s="28">
        <v>4888.09</v>
      </c>
      <c r="O3549" s="28">
        <v>4835.6899999999996</v>
      </c>
      <c r="P3549" s="81">
        <v>4843.96</v>
      </c>
    </row>
    <row r="3550" spans="5:16" x14ac:dyDescent="0.25">
      <c r="E3550" s="78">
        <v>40127</v>
      </c>
      <c r="F3550">
        <v>190130.43</v>
      </c>
      <c r="G3550">
        <v>192635.91</v>
      </c>
      <c r="H3550">
        <v>189328.67</v>
      </c>
      <c r="I3550">
        <v>191275.79</v>
      </c>
      <c r="J3550" s="5"/>
      <c r="L3550" s="80">
        <v>40161</v>
      </c>
      <c r="M3550" s="28">
        <v>4850.87</v>
      </c>
      <c r="N3550" s="28">
        <v>4860.53</v>
      </c>
      <c r="O3550" s="28">
        <v>4819.1400000000003</v>
      </c>
      <c r="P3550" s="81">
        <v>4828.8</v>
      </c>
    </row>
    <row r="3551" spans="5:16" x14ac:dyDescent="0.25">
      <c r="E3551" s="78">
        <v>40126</v>
      </c>
      <c r="F3551">
        <v>188985.06</v>
      </c>
      <c r="G3551">
        <v>191390.33</v>
      </c>
      <c r="H3551">
        <v>188126.04</v>
      </c>
      <c r="I3551">
        <v>190874.91</v>
      </c>
      <c r="J3551" s="5"/>
      <c r="L3551" s="80">
        <v>40158</v>
      </c>
      <c r="M3551" s="28">
        <v>4850.87</v>
      </c>
      <c r="N3551" s="28">
        <v>4895.0200000000004</v>
      </c>
      <c r="O3551" s="28">
        <v>4837.07</v>
      </c>
      <c r="P3551" s="81">
        <v>4867.43</v>
      </c>
    </row>
    <row r="3552" spans="5:16" x14ac:dyDescent="0.25">
      <c r="E3552" s="78">
        <v>40123</v>
      </c>
      <c r="F3552">
        <v>187267.02</v>
      </c>
      <c r="G3552">
        <v>188183.31</v>
      </c>
      <c r="H3552">
        <v>183401.41</v>
      </c>
      <c r="I3552">
        <v>186093.02</v>
      </c>
      <c r="J3552" s="5"/>
      <c r="L3552" s="80">
        <v>40157</v>
      </c>
      <c r="M3552" s="28">
        <v>4863.29</v>
      </c>
      <c r="N3552" s="28">
        <v>4915.72</v>
      </c>
      <c r="O3552" s="28">
        <v>4849.49</v>
      </c>
      <c r="P3552" s="81">
        <v>4868.8100000000004</v>
      </c>
    </row>
    <row r="3553" spans="5:16" x14ac:dyDescent="0.25">
      <c r="E3553" s="78">
        <v>40122</v>
      </c>
      <c r="F3553">
        <v>182914.63</v>
      </c>
      <c r="G3553">
        <v>187639.26</v>
      </c>
      <c r="H3553">
        <v>182771.46</v>
      </c>
      <c r="I3553">
        <v>187467.46</v>
      </c>
      <c r="J3553" s="5"/>
      <c r="L3553" s="80">
        <v>40156</v>
      </c>
      <c r="M3553" s="28">
        <v>4848.1099999999997</v>
      </c>
      <c r="N3553" s="28">
        <v>4915.72</v>
      </c>
      <c r="O3553" s="28">
        <v>4839.83</v>
      </c>
      <c r="P3553" s="81">
        <v>4882.6000000000004</v>
      </c>
    </row>
    <row r="3554" spans="5:16" x14ac:dyDescent="0.25">
      <c r="E3554" s="78">
        <v>40121</v>
      </c>
      <c r="F3554">
        <v>182886</v>
      </c>
      <c r="G3554">
        <v>185434.43</v>
      </c>
      <c r="H3554">
        <v>182127.2</v>
      </c>
      <c r="I3554">
        <v>184632.68</v>
      </c>
      <c r="J3554" s="5"/>
      <c r="L3554" s="80">
        <v>40155</v>
      </c>
      <c r="M3554" s="28">
        <v>4787.41</v>
      </c>
      <c r="N3554" s="28">
        <v>4893.6400000000003</v>
      </c>
      <c r="O3554" s="28">
        <v>4787.41</v>
      </c>
      <c r="P3554" s="81">
        <v>4882.6000000000004</v>
      </c>
    </row>
    <row r="3555" spans="5:16" x14ac:dyDescent="0.25">
      <c r="E3555" s="78">
        <v>40120</v>
      </c>
      <c r="F3555">
        <v>174668.01</v>
      </c>
      <c r="G3555">
        <v>182685.56</v>
      </c>
      <c r="H3555">
        <v>174109.65</v>
      </c>
      <c r="I3555">
        <v>180709.81</v>
      </c>
      <c r="J3555" s="5"/>
      <c r="L3555" s="80">
        <v>40154</v>
      </c>
      <c r="M3555" s="28">
        <v>4810.8599999999997</v>
      </c>
      <c r="N3555" s="28">
        <v>4830.18</v>
      </c>
      <c r="O3555" s="28">
        <v>4766.71</v>
      </c>
      <c r="P3555" s="81">
        <v>4797.0600000000004</v>
      </c>
    </row>
    <row r="3556" spans="5:16" x14ac:dyDescent="0.25">
      <c r="E3556" s="78">
        <v>40116</v>
      </c>
      <c r="F3556">
        <v>183000.54</v>
      </c>
      <c r="G3556">
        <v>186121.65</v>
      </c>
      <c r="H3556">
        <v>175813.38</v>
      </c>
      <c r="I3556">
        <v>177101.91</v>
      </c>
      <c r="J3556" s="5"/>
      <c r="L3556" s="80">
        <v>40151</v>
      </c>
      <c r="M3556" s="28">
        <v>4746.0200000000004</v>
      </c>
      <c r="N3556" s="28">
        <v>4806.72</v>
      </c>
      <c r="O3556" s="28">
        <v>4711.53</v>
      </c>
      <c r="P3556" s="81">
        <v>4801.2</v>
      </c>
    </row>
    <row r="3557" spans="5:16" x14ac:dyDescent="0.25">
      <c r="E3557" s="78">
        <v>40115</v>
      </c>
      <c r="F3557">
        <v>174940.04</v>
      </c>
      <c r="G3557">
        <v>184947.65</v>
      </c>
      <c r="H3557">
        <v>173436.75</v>
      </c>
      <c r="I3557">
        <v>184260.44</v>
      </c>
      <c r="J3557" s="5"/>
      <c r="L3557" s="80">
        <v>40150</v>
      </c>
      <c r="M3557" s="28">
        <v>4751.54</v>
      </c>
      <c r="N3557" s="28">
        <v>4757.05</v>
      </c>
      <c r="O3557" s="28">
        <v>4725.32</v>
      </c>
      <c r="P3557" s="81">
        <v>4743.26</v>
      </c>
    </row>
    <row r="3558" spans="5:16" x14ac:dyDescent="0.25">
      <c r="E3558" s="78">
        <v>40114</v>
      </c>
      <c r="F3558">
        <v>182685.56</v>
      </c>
      <c r="G3558">
        <v>184002.73</v>
      </c>
      <c r="H3558">
        <v>173150.41</v>
      </c>
      <c r="I3558">
        <v>173665.82</v>
      </c>
      <c r="J3558" s="5"/>
      <c r="L3558" s="80">
        <v>40149</v>
      </c>
      <c r="M3558" s="28">
        <v>4774.99</v>
      </c>
      <c r="N3558" s="28">
        <v>4787.41</v>
      </c>
      <c r="O3558" s="28">
        <v>4761.1899999999996</v>
      </c>
      <c r="P3558" s="81">
        <v>4768.09</v>
      </c>
    </row>
    <row r="3559" spans="5:16" x14ac:dyDescent="0.25">
      <c r="E3559" s="78">
        <v>40113</v>
      </c>
      <c r="F3559">
        <v>188698.72</v>
      </c>
      <c r="G3559">
        <v>190044.52</v>
      </c>
      <c r="H3559">
        <v>182828.73</v>
      </c>
      <c r="I3559">
        <v>183258.23999999999</v>
      </c>
      <c r="J3559" s="5"/>
      <c r="L3559" s="80">
        <v>40148</v>
      </c>
      <c r="M3559" s="28">
        <v>4838.45</v>
      </c>
      <c r="N3559" s="28">
        <v>4846.7299999999996</v>
      </c>
      <c r="O3559" s="28">
        <v>4773.6099999999997</v>
      </c>
      <c r="P3559" s="81">
        <v>4774.99</v>
      </c>
    </row>
    <row r="3560" spans="5:16" x14ac:dyDescent="0.25">
      <c r="E3560" s="78">
        <v>40112</v>
      </c>
      <c r="F3560">
        <v>188985.06</v>
      </c>
      <c r="G3560">
        <v>190674.47</v>
      </c>
      <c r="H3560">
        <v>186407.99</v>
      </c>
      <c r="I3560">
        <v>189271.4</v>
      </c>
      <c r="J3560" s="5"/>
      <c r="L3560" s="80">
        <v>40147</v>
      </c>
      <c r="M3560" s="28">
        <v>4833.96</v>
      </c>
      <c r="N3560" s="28">
        <v>4875.7299999999996</v>
      </c>
      <c r="O3560" s="28">
        <v>4825.6099999999997</v>
      </c>
      <c r="P3560" s="81">
        <v>4872.95</v>
      </c>
    </row>
    <row r="3561" spans="5:16" x14ac:dyDescent="0.25">
      <c r="E3561" s="78">
        <v>40109</v>
      </c>
      <c r="F3561">
        <v>192421.16</v>
      </c>
      <c r="G3561">
        <v>193967.4</v>
      </c>
      <c r="H3561">
        <v>187925.6</v>
      </c>
      <c r="I3561">
        <v>188097.41</v>
      </c>
      <c r="J3561" s="5"/>
      <c r="L3561" s="80">
        <v>40144</v>
      </c>
      <c r="M3561" s="28">
        <v>4900.79</v>
      </c>
      <c r="N3561" s="28">
        <v>4904.97</v>
      </c>
      <c r="O3561" s="28">
        <v>4821.43</v>
      </c>
      <c r="P3561" s="81">
        <v>4846.49</v>
      </c>
    </row>
    <row r="3562" spans="5:16" x14ac:dyDescent="0.25">
      <c r="E3562" s="78">
        <v>40108</v>
      </c>
      <c r="F3562">
        <v>191132.62</v>
      </c>
      <c r="G3562">
        <v>193824.23</v>
      </c>
      <c r="H3562">
        <v>189557.75</v>
      </c>
      <c r="I3562">
        <v>191705.3</v>
      </c>
      <c r="J3562" s="5"/>
      <c r="L3562" s="80">
        <v>40143</v>
      </c>
      <c r="M3562" s="28">
        <v>4833.96</v>
      </c>
      <c r="N3562" s="28">
        <v>4888.26</v>
      </c>
      <c r="O3562" s="28">
        <v>4820.04</v>
      </c>
      <c r="P3562" s="81">
        <v>4865.9799999999996</v>
      </c>
    </row>
    <row r="3563" spans="5:16" x14ac:dyDescent="0.25">
      <c r="E3563" s="78">
        <v>40107</v>
      </c>
      <c r="F3563">
        <v>188040.14</v>
      </c>
      <c r="G3563">
        <v>194769.15</v>
      </c>
      <c r="H3563">
        <v>187839.7</v>
      </c>
      <c r="I3563">
        <v>190989.45</v>
      </c>
      <c r="J3563" s="5"/>
      <c r="L3563" s="80">
        <v>40142</v>
      </c>
      <c r="M3563" s="28">
        <v>4807.51</v>
      </c>
      <c r="N3563" s="28">
        <v>4839.53</v>
      </c>
      <c r="O3563" s="28">
        <v>4792.1899999999996</v>
      </c>
      <c r="P3563" s="81">
        <v>4796.37</v>
      </c>
    </row>
    <row r="3564" spans="5:16" x14ac:dyDescent="0.25">
      <c r="E3564" s="78">
        <v>40106</v>
      </c>
      <c r="F3564">
        <v>191132.62</v>
      </c>
      <c r="G3564">
        <v>191132.62</v>
      </c>
      <c r="H3564">
        <v>185491.7</v>
      </c>
      <c r="I3564">
        <v>189500.48</v>
      </c>
      <c r="J3564" s="5"/>
      <c r="L3564" s="80">
        <v>40141</v>
      </c>
      <c r="M3564" s="28">
        <v>4813.08</v>
      </c>
      <c r="N3564" s="28">
        <v>4843.71</v>
      </c>
      <c r="O3564" s="28">
        <v>4797.76</v>
      </c>
      <c r="P3564" s="81">
        <v>4822.82</v>
      </c>
    </row>
    <row r="3565" spans="5:16" x14ac:dyDescent="0.25">
      <c r="E3565" s="78">
        <v>40105</v>
      </c>
      <c r="F3565">
        <v>192277.98</v>
      </c>
      <c r="G3565">
        <v>195771.34</v>
      </c>
      <c r="H3565">
        <v>191619.4</v>
      </c>
      <c r="I3565">
        <v>194425.54</v>
      </c>
      <c r="J3565" s="5"/>
      <c r="L3565" s="80">
        <v>40140</v>
      </c>
      <c r="M3565" s="28">
        <v>4789.41</v>
      </c>
      <c r="N3565" s="28">
        <v>4827</v>
      </c>
      <c r="O3565" s="28">
        <v>4782.45</v>
      </c>
      <c r="P3565" s="81">
        <v>4815.8599999999997</v>
      </c>
    </row>
    <row r="3566" spans="5:16" x14ac:dyDescent="0.25">
      <c r="E3566" s="78">
        <v>40102</v>
      </c>
      <c r="F3566">
        <v>191905.74</v>
      </c>
      <c r="G3566">
        <v>192936.57</v>
      </c>
      <c r="H3566">
        <v>189471.84</v>
      </c>
      <c r="I3566">
        <v>191648.03</v>
      </c>
      <c r="J3566" s="5"/>
      <c r="L3566" s="80">
        <v>40136</v>
      </c>
      <c r="M3566" s="28">
        <v>4808.8999999999996</v>
      </c>
      <c r="N3566" s="28">
        <v>4854.8500000000004</v>
      </c>
      <c r="O3566" s="28">
        <v>4797.76</v>
      </c>
      <c r="P3566" s="81">
        <v>4820.04</v>
      </c>
    </row>
    <row r="3567" spans="5:16" x14ac:dyDescent="0.25">
      <c r="E3567" s="78">
        <v>40101</v>
      </c>
      <c r="F3567">
        <v>191103.99</v>
      </c>
      <c r="G3567">
        <v>193738.32</v>
      </c>
      <c r="H3567">
        <v>190474.04</v>
      </c>
      <c r="I3567">
        <v>192993.84</v>
      </c>
      <c r="J3567" s="5"/>
      <c r="L3567" s="80">
        <v>40135</v>
      </c>
      <c r="M3567" s="28">
        <v>4771.3100000000004</v>
      </c>
      <c r="N3567" s="28">
        <v>4822.82</v>
      </c>
      <c r="O3567" s="28">
        <v>4757.3900000000003</v>
      </c>
      <c r="P3567" s="81">
        <v>4817.26</v>
      </c>
    </row>
    <row r="3568" spans="5:16" x14ac:dyDescent="0.25">
      <c r="E3568" s="78">
        <v>40100</v>
      </c>
      <c r="F3568">
        <v>188985.06</v>
      </c>
      <c r="G3568">
        <v>192750.45</v>
      </c>
      <c r="H3568">
        <v>188068.77</v>
      </c>
      <c r="I3568">
        <v>192277.98</v>
      </c>
      <c r="J3568" s="5"/>
      <c r="L3568" s="80">
        <v>40134</v>
      </c>
      <c r="M3568" s="28">
        <v>4804.72</v>
      </c>
      <c r="N3568" s="28">
        <v>4824.22</v>
      </c>
      <c r="O3568" s="28">
        <v>4775.49</v>
      </c>
      <c r="P3568" s="81">
        <v>4778.2700000000004</v>
      </c>
    </row>
    <row r="3569" spans="5:16" x14ac:dyDescent="0.25">
      <c r="E3569" s="78">
        <v>40099</v>
      </c>
      <c r="F3569">
        <v>187296.05</v>
      </c>
      <c r="G3569">
        <v>187644.4</v>
      </c>
      <c r="H3569">
        <v>185670.41</v>
      </c>
      <c r="I3569">
        <v>187267.02</v>
      </c>
      <c r="J3569" s="5"/>
      <c r="L3569" s="80">
        <v>40133</v>
      </c>
      <c r="M3569" s="28">
        <v>4792.1899999999996</v>
      </c>
      <c r="N3569" s="28">
        <v>4800.55</v>
      </c>
      <c r="O3569" s="28">
        <v>4769.92</v>
      </c>
      <c r="P3569" s="81">
        <v>4783.84</v>
      </c>
    </row>
    <row r="3570" spans="5:16" x14ac:dyDescent="0.25">
      <c r="E3570" s="78">
        <v>40095</v>
      </c>
      <c r="F3570">
        <v>185002.74</v>
      </c>
      <c r="G3570">
        <v>186657.4</v>
      </c>
      <c r="H3570">
        <v>184131.87</v>
      </c>
      <c r="I3570">
        <v>186512.26</v>
      </c>
      <c r="J3570" s="5"/>
      <c r="L3570" s="80">
        <v>40130</v>
      </c>
      <c r="M3570" s="28">
        <v>4831.18</v>
      </c>
      <c r="N3570" s="28">
        <v>4871.55</v>
      </c>
      <c r="O3570" s="28">
        <v>4793.59</v>
      </c>
      <c r="P3570" s="81">
        <v>4811.6899999999996</v>
      </c>
    </row>
    <row r="3571" spans="5:16" x14ac:dyDescent="0.25">
      <c r="E3571" s="78">
        <v>40094</v>
      </c>
      <c r="F3571">
        <v>183696.43</v>
      </c>
      <c r="G3571">
        <v>185757.5</v>
      </c>
      <c r="H3571">
        <v>182303.03</v>
      </c>
      <c r="I3571">
        <v>185467.21</v>
      </c>
      <c r="J3571" s="5"/>
      <c r="L3571" s="80">
        <v>40129</v>
      </c>
      <c r="M3571" s="28">
        <v>4803.33</v>
      </c>
      <c r="N3571" s="28">
        <v>4865.9799999999996</v>
      </c>
      <c r="O3571" s="28">
        <v>4793.59</v>
      </c>
      <c r="P3571" s="81">
        <v>4846.49</v>
      </c>
    </row>
    <row r="3572" spans="5:16" x14ac:dyDescent="0.25">
      <c r="E3572" s="78">
        <v>40093</v>
      </c>
      <c r="F3572">
        <v>182462.69</v>
      </c>
      <c r="G3572">
        <v>183188.42</v>
      </c>
      <c r="H3572">
        <v>180314.54</v>
      </c>
      <c r="I3572">
        <v>182012.74</v>
      </c>
      <c r="J3572" s="5"/>
      <c r="L3572" s="80">
        <v>40128</v>
      </c>
      <c r="M3572" s="28">
        <v>4771.3100000000004</v>
      </c>
      <c r="N3572" s="28">
        <v>4821.43</v>
      </c>
      <c r="O3572" s="28">
        <v>4749.03</v>
      </c>
      <c r="P3572" s="81">
        <v>4800.55</v>
      </c>
    </row>
    <row r="3573" spans="5:16" x14ac:dyDescent="0.25">
      <c r="E3573" s="78">
        <v>40092</v>
      </c>
      <c r="F3573">
        <v>182941.67</v>
      </c>
      <c r="G3573">
        <v>184102.84</v>
      </c>
      <c r="H3573">
        <v>180053.27</v>
      </c>
      <c r="I3573">
        <v>182564.3</v>
      </c>
      <c r="J3573" s="5"/>
      <c r="L3573" s="80">
        <v>40127</v>
      </c>
      <c r="M3573" s="28">
        <v>4749.03</v>
      </c>
      <c r="N3573" s="28">
        <v>4803.33</v>
      </c>
      <c r="O3573" s="28">
        <v>4749.03</v>
      </c>
      <c r="P3573" s="81">
        <v>4783.84</v>
      </c>
    </row>
    <row r="3574" spans="5:16" x14ac:dyDescent="0.25">
      <c r="E3574" s="78">
        <v>40091</v>
      </c>
      <c r="F3574">
        <v>178964.68</v>
      </c>
      <c r="G3574">
        <v>181722.45</v>
      </c>
      <c r="H3574">
        <v>177890.6</v>
      </c>
      <c r="I3574">
        <v>181490.22</v>
      </c>
      <c r="J3574" s="5"/>
      <c r="L3574" s="80">
        <v>40126</v>
      </c>
      <c r="M3574" s="28">
        <v>4772.7</v>
      </c>
      <c r="N3574" s="28">
        <v>4778.2700000000004</v>
      </c>
      <c r="O3574" s="28">
        <v>4747.6400000000003</v>
      </c>
      <c r="P3574" s="81">
        <v>4749.03</v>
      </c>
    </row>
    <row r="3575" spans="5:16" x14ac:dyDescent="0.25">
      <c r="E3575" s="78">
        <v>40088</v>
      </c>
      <c r="F3575">
        <v>175756.96</v>
      </c>
      <c r="G3575">
        <v>178471.19</v>
      </c>
      <c r="H3575">
        <v>173478.17</v>
      </c>
      <c r="I3575">
        <v>177890.6</v>
      </c>
      <c r="J3575" s="5"/>
      <c r="L3575" s="80">
        <v>40123</v>
      </c>
      <c r="M3575" s="28">
        <v>4793.59</v>
      </c>
      <c r="N3575" s="28">
        <v>4832.57</v>
      </c>
      <c r="O3575" s="28">
        <v>4788.0200000000004</v>
      </c>
      <c r="P3575" s="81">
        <v>4814.47</v>
      </c>
    </row>
    <row r="3576" spans="5:16" x14ac:dyDescent="0.25">
      <c r="E3576" s="78">
        <v>40087</v>
      </c>
      <c r="F3576">
        <v>177716.43</v>
      </c>
      <c r="G3576">
        <v>178964.68</v>
      </c>
      <c r="H3576">
        <v>175219.92</v>
      </c>
      <c r="I3576">
        <v>176308.51</v>
      </c>
      <c r="J3576" s="5"/>
      <c r="L3576" s="80">
        <v>40122</v>
      </c>
      <c r="M3576" s="28">
        <v>4831.18</v>
      </c>
      <c r="N3576" s="28">
        <v>4845.1000000000004</v>
      </c>
      <c r="O3576" s="28">
        <v>4800.55</v>
      </c>
      <c r="P3576" s="81">
        <v>4800.55</v>
      </c>
    </row>
    <row r="3577" spans="5:16" x14ac:dyDescent="0.25">
      <c r="E3577" s="78">
        <v>40086</v>
      </c>
      <c r="F3577">
        <v>179690.41</v>
      </c>
      <c r="G3577">
        <v>180241.96</v>
      </c>
      <c r="H3577">
        <v>177208.42</v>
      </c>
      <c r="I3577">
        <v>178877.59</v>
      </c>
      <c r="J3577" s="5"/>
      <c r="L3577" s="80">
        <v>40121</v>
      </c>
      <c r="M3577" s="28">
        <v>4850.6899999999996</v>
      </c>
      <c r="N3577" s="28">
        <v>4860.4399999999996</v>
      </c>
      <c r="O3577" s="28">
        <v>4811.68</v>
      </c>
      <c r="P3577" s="81">
        <v>4820.04</v>
      </c>
    </row>
    <row r="3578" spans="5:16" x14ac:dyDescent="0.25">
      <c r="E3578" s="78">
        <v>40085</v>
      </c>
      <c r="F3578">
        <v>177803.51999999999</v>
      </c>
      <c r="G3578">
        <v>179225.94</v>
      </c>
      <c r="H3578">
        <v>176671.38</v>
      </c>
      <c r="I3578">
        <v>178064.78</v>
      </c>
      <c r="J3578" s="5"/>
      <c r="L3578" s="80">
        <v>40120</v>
      </c>
      <c r="M3578" s="28">
        <v>4978.8500000000004</v>
      </c>
      <c r="N3578" s="28">
        <v>4987.21</v>
      </c>
      <c r="O3578" s="28">
        <v>4861.83</v>
      </c>
      <c r="P3578" s="81">
        <v>4888.3</v>
      </c>
    </row>
    <row r="3579" spans="5:16" x14ac:dyDescent="0.25">
      <c r="E3579" s="78">
        <v>40084</v>
      </c>
      <c r="F3579">
        <v>176845.55</v>
      </c>
      <c r="G3579">
        <v>178616.33</v>
      </c>
      <c r="H3579">
        <v>175626.33</v>
      </c>
      <c r="I3579">
        <v>178311.53</v>
      </c>
      <c r="J3579" s="5"/>
      <c r="L3579" s="80">
        <v>40116</v>
      </c>
      <c r="M3579" s="28">
        <v>4897.49</v>
      </c>
      <c r="N3579" s="28">
        <v>4934.2700000000004</v>
      </c>
      <c r="O3579" s="28">
        <v>4867.78</v>
      </c>
      <c r="P3579" s="81">
        <v>4934.2700000000004</v>
      </c>
    </row>
    <row r="3580" spans="5:16" x14ac:dyDescent="0.25">
      <c r="E3580" s="78">
        <v>40081</v>
      </c>
      <c r="F3580">
        <v>175365.07</v>
      </c>
      <c r="G3580">
        <v>176192.4</v>
      </c>
      <c r="H3580">
        <v>173362.06</v>
      </c>
      <c r="I3580">
        <v>176061.77</v>
      </c>
      <c r="J3580" s="5"/>
      <c r="L3580" s="80">
        <v>40115</v>
      </c>
      <c r="M3580" s="28">
        <v>4993.6899999999996</v>
      </c>
      <c r="N3580" s="28">
        <v>5029.05</v>
      </c>
      <c r="O3580" s="28">
        <v>4881.93</v>
      </c>
      <c r="P3580" s="81">
        <v>4905.9799999999996</v>
      </c>
    </row>
    <row r="3581" spans="5:16" x14ac:dyDescent="0.25">
      <c r="E3581" s="78">
        <v>40080</v>
      </c>
      <c r="F3581">
        <v>176497.2</v>
      </c>
      <c r="G3581">
        <v>178093.81</v>
      </c>
      <c r="H3581">
        <v>173623.32</v>
      </c>
      <c r="I3581">
        <v>174871.57</v>
      </c>
      <c r="J3581" s="5"/>
      <c r="L3581" s="80">
        <v>40114</v>
      </c>
      <c r="M3581" s="28">
        <v>4956.91</v>
      </c>
      <c r="N3581" s="28">
        <v>5044.6099999999997</v>
      </c>
      <c r="O3581" s="28">
        <v>4901.7299999999996</v>
      </c>
      <c r="P3581" s="81">
        <v>5031.88</v>
      </c>
    </row>
    <row r="3582" spans="5:16" x14ac:dyDescent="0.25">
      <c r="E3582" s="78">
        <v>40079</v>
      </c>
      <c r="F3582">
        <v>179109.83</v>
      </c>
      <c r="G3582">
        <v>179545.26</v>
      </c>
      <c r="H3582">
        <v>175974.68</v>
      </c>
      <c r="I3582">
        <v>176323.03</v>
      </c>
      <c r="J3582" s="5"/>
      <c r="L3582" s="80">
        <v>40113</v>
      </c>
      <c r="M3582" s="28">
        <v>4891.83</v>
      </c>
      <c r="N3582" s="28">
        <v>4945.59</v>
      </c>
      <c r="O3582" s="28">
        <v>4886.17</v>
      </c>
      <c r="P3582" s="81">
        <v>4938.5200000000004</v>
      </c>
    </row>
    <row r="3583" spans="5:16" x14ac:dyDescent="0.25">
      <c r="E3583" s="78">
        <v>40078</v>
      </c>
      <c r="F3583">
        <v>178906.62</v>
      </c>
      <c r="G3583">
        <v>181025.75</v>
      </c>
      <c r="H3583">
        <v>177963.18</v>
      </c>
      <c r="I3583">
        <v>178819.54</v>
      </c>
      <c r="J3583" s="5"/>
      <c r="L3583" s="80">
        <v>40112</v>
      </c>
      <c r="M3583" s="28">
        <v>4852.22</v>
      </c>
      <c r="N3583" s="28">
        <v>4939.93</v>
      </c>
      <c r="O3583" s="28">
        <v>4821.1000000000004</v>
      </c>
      <c r="P3583" s="81">
        <v>4908.8100000000004</v>
      </c>
    </row>
    <row r="3584" spans="5:16" x14ac:dyDescent="0.25">
      <c r="E3584" s="78">
        <v>40077</v>
      </c>
      <c r="F3584">
        <v>175118.32</v>
      </c>
      <c r="G3584">
        <v>178209.92000000001</v>
      </c>
      <c r="H3584">
        <v>174813.51</v>
      </c>
      <c r="I3584">
        <v>178093.81</v>
      </c>
      <c r="J3584" s="5"/>
      <c r="L3584" s="80">
        <v>40109</v>
      </c>
      <c r="M3584" s="28">
        <v>4870.6099999999997</v>
      </c>
      <c r="N3584" s="28">
        <v>4874.8599999999997</v>
      </c>
      <c r="O3584" s="28">
        <v>4839.49</v>
      </c>
      <c r="P3584" s="81">
        <v>4866.37</v>
      </c>
    </row>
    <row r="3585" spans="5:16" x14ac:dyDescent="0.25">
      <c r="E3585" s="78">
        <v>40074</v>
      </c>
      <c r="F3585">
        <v>176061.77</v>
      </c>
      <c r="G3585">
        <v>177193.9</v>
      </c>
      <c r="H3585">
        <v>175698.9</v>
      </c>
      <c r="I3585">
        <v>176352.06</v>
      </c>
      <c r="J3585" s="5"/>
      <c r="L3585" s="80">
        <v>40108</v>
      </c>
      <c r="M3585" s="28">
        <v>4922.95</v>
      </c>
      <c r="N3585" s="28">
        <v>4935.6899999999996</v>
      </c>
      <c r="O3585" s="28">
        <v>4866.37</v>
      </c>
      <c r="P3585" s="81">
        <v>4869.2</v>
      </c>
    </row>
    <row r="3586" spans="5:16" x14ac:dyDescent="0.25">
      <c r="E3586" s="78">
        <v>40073</v>
      </c>
      <c r="F3586">
        <v>175916.62</v>
      </c>
      <c r="G3586">
        <v>178238.95</v>
      </c>
      <c r="H3586">
        <v>175248.95</v>
      </c>
      <c r="I3586">
        <v>176018.22</v>
      </c>
      <c r="J3586" s="5"/>
      <c r="L3586" s="80">
        <v>40107</v>
      </c>
      <c r="M3586" s="28">
        <v>4982.37</v>
      </c>
      <c r="N3586" s="28">
        <v>5012.08</v>
      </c>
      <c r="O3586" s="28">
        <v>4880.5200000000004</v>
      </c>
      <c r="P3586" s="81">
        <v>4915.88</v>
      </c>
    </row>
    <row r="3587" spans="5:16" x14ac:dyDescent="0.25">
      <c r="E3587" s="78">
        <v>40072</v>
      </c>
      <c r="F3587">
        <v>173870.07</v>
      </c>
      <c r="G3587">
        <v>176932.64</v>
      </c>
      <c r="H3587">
        <v>173449.14</v>
      </c>
      <c r="I3587">
        <v>176410.12</v>
      </c>
      <c r="J3587" s="5"/>
      <c r="L3587" s="80">
        <v>40106</v>
      </c>
      <c r="M3587" s="28">
        <v>4937.1000000000004</v>
      </c>
      <c r="N3587" s="28">
        <v>5003.59</v>
      </c>
      <c r="O3587" s="28">
        <v>4910.22</v>
      </c>
      <c r="P3587" s="81">
        <v>4972.47</v>
      </c>
    </row>
    <row r="3588" spans="5:16" x14ac:dyDescent="0.25">
      <c r="E3588" s="78">
        <v>40071</v>
      </c>
      <c r="F3588">
        <v>172331.51999999999</v>
      </c>
      <c r="G3588">
        <v>173565.26</v>
      </c>
      <c r="H3588">
        <v>171213.9</v>
      </c>
      <c r="I3588">
        <v>173100.79</v>
      </c>
      <c r="J3588" s="5"/>
      <c r="L3588" s="80">
        <v>40105</v>
      </c>
      <c r="M3588" s="28">
        <v>4846.5600000000004</v>
      </c>
      <c r="N3588" s="28">
        <v>4877.6899999999996</v>
      </c>
      <c r="O3588" s="28">
        <v>4835.25</v>
      </c>
      <c r="P3588" s="81">
        <v>4870.6099999999997</v>
      </c>
    </row>
    <row r="3589" spans="5:16" x14ac:dyDescent="0.25">
      <c r="E3589" s="78">
        <v>40070</v>
      </c>
      <c r="F3589">
        <v>169094.77</v>
      </c>
      <c r="G3589">
        <v>172287.98</v>
      </c>
      <c r="H3589">
        <v>168369.04</v>
      </c>
      <c r="I3589">
        <v>172099.29</v>
      </c>
      <c r="J3589" s="5"/>
      <c r="L3589" s="80">
        <v>40102</v>
      </c>
      <c r="M3589" s="28">
        <v>4855.05</v>
      </c>
      <c r="N3589" s="28">
        <v>4894.66</v>
      </c>
      <c r="O3589" s="28">
        <v>4833.83</v>
      </c>
      <c r="P3589" s="81">
        <v>4846.5600000000004</v>
      </c>
    </row>
    <row r="3590" spans="5:16" x14ac:dyDescent="0.25">
      <c r="E3590" s="78">
        <v>40067</v>
      </c>
      <c r="F3590">
        <v>171736.42</v>
      </c>
      <c r="G3590">
        <v>171896.08</v>
      </c>
      <c r="H3590">
        <v>169675.35</v>
      </c>
      <c r="I3590">
        <v>170343.03</v>
      </c>
      <c r="J3590" s="5"/>
      <c r="L3590" s="80">
        <v>40101</v>
      </c>
      <c r="M3590" s="28">
        <v>4849.3900000000003</v>
      </c>
      <c r="N3590" s="28">
        <v>4864.95</v>
      </c>
      <c r="O3590" s="28">
        <v>4816.8599999999997</v>
      </c>
      <c r="P3590" s="81">
        <v>4826.76</v>
      </c>
    </row>
    <row r="3591" spans="5:16" x14ac:dyDescent="0.25">
      <c r="E3591" s="78">
        <v>40066</v>
      </c>
      <c r="F3591">
        <v>169094.77</v>
      </c>
      <c r="G3591">
        <v>171242.93</v>
      </c>
      <c r="H3591">
        <v>168136.81</v>
      </c>
      <c r="I3591">
        <v>170923.61</v>
      </c>
      <c r="J3591" s="5"/>
      <c r="L3591" s="80">
        <v>40100</v>
      </c>
      <c r="M3591" s="28">
        <v>4863.54</v>
      </c>
      <c r="N3591" s="28">
        <v>4873.4399999999996</v>
      </c>
      <c r="O3591" s="28">
        <v>4826.76</v>
      </c>
      <c r="P3591" s="81">
        <v>4828.17</v>
      </c>
    </row>
    <row r="3592" spans="5:16" x14ac:dyDescent="0.25">
      <c r="E3592" s="78">
        <v>40065</v>
      </c>
      <c r="F3592">
        <v>169501.18</v>
      </c>
      <c r="G3592">
        <v>170430.11</v>
      </c>
      <c r="H3592">
        <v>167962.64</v>
      </c>
      <c r="I3592">
        <v>169356.03</v>
      </c>
      <c r="J3592" s="5"/>
      <c r="L3592" s="80">
        <v>40099</v>
      </c>
      <c r="M3592" s="28">
        <v>4911.6400000000003</v>
      </c>
      <c r="N3592" s="28">
        <v>4937.1000000000004</v>
      </c>
      <c r="O3592" s="28">
        <v>4886.17</v>
      </c>
      <c r="P3592" s="81">
        <v>4887.59</v>
      </c>
    </row>
    <row r="3593" spans="5:16" x14ac:dyDescent="0.25">
      <c r="E3593" s="78">
        <v>40064</v>
      </c>
      <c r="F3593">
        <v>167236.91</v>
      </c>
      <c r="G3593">
        <v>169239.92</v>
      </c>
      <c r="H3593">
        <v>166903.07</v>
      </c>
      <c r="I3593">
        <v>169210.89</v>
      </c>
      <c r="J3593" s="5"/>
      <c r="L3593" s="80">
        <v>40095</v>
      </c>
      <c r="M3593" s="28">
        <v>4930.03</v>
      </c>
      <c r="N3593" s="28">
        <v>4955.49</v>
      </c>
      <c r="O3593" s="28">
        <v>4927.2</v>
      </c>
      <c r="P3593" s="81">
        <v>4948.42</v>
      </c>
    </row>
    <row r="3594" spans="5:16" x14ac:dyDescent="0.25">
      <c r="E3594" s="78">
        <v>40060</v>
      </c>
      <c r="F3594">
        <v>164058.22</v>
      </c>
      <c r="G3594">
        <v>166046.71</v>
      </c>
      <c r="H3594">
        <v>162418.07</v>
      </c>
      <c r="I3594">
        <v>165611.26999999999</v>
      </c>
      <c r="J3594" s="5"/>
      <c r="L3594" s="80">
        <v>40094</v>
      </c>
      <c r="M3594" s="28">
        <v>4948.42</v>
      </c>
      <c r="N3594" s="28">
        <v>4978.13</v>
      </c>
      <c r="O3594" s="28">
        <v>4922.95</v>
      </c>
      <c r="P3594" s="81">
        <v>4931.4399999999996</v>
      </c>
    </row>
    <row r="3595" spans="5:16" x14ac:dyDescent="0.25">
      <c r="E3595" s="78">
        <v>40059</v>
      </c>
      <c r="F3595">
        <v>163143.79999999999</v>
      </c>
      <c r="G3595">
        <v>163288.94</v>
      </c>
      <c r="H3595">
        <v>161634.28</v>
      </c>
      <c r="I3595">
        <v>163143.79999999999</v>
      </c>
      <c r="J3595" s="5"/>
      <c r="L3595" s="80">
        <v>40093</v>
      </c>
      <c r="M3595" s="28">
        <v>5007.83</v>
      </c>
      <c r="N3595" s="28">
        <v>5037.54</v>
      </c>
      <c r="O3595" s="28">
        <v>4963.9799999999996</v>
      </c>
      <c r="P3595" s="81">
        <v>4968.22</v>
      </c>
    </row>
    <row r="3596" spans="5:16" x14ac:dyDescent="0.25">
      <c r="E3596" s="78">
        <v>40058</v>
      </c>
      <c r="F3596">
        <v>163608.26</v>
      </c>
      <c r="G3596">
        <v>164072.73000000001</v>
      </c>
      <c r="H3596">
        <v>160850.49</v>
      </c>
      <c r="I3596">
        <v>161111.76</v>
      </c>
      <c r="J3596" s="5"/>
      <c r="L3596" s="80">
        <v>40092</v>
      </c>
      <c r="M3596" s="28">
        <v>4971.05</v>
      </c>
      <c r="N3596" s="28">
        <v>5003.59</v>
      </c>
      <c r="O3596" s="28">
        <v>4955.49</v>
      </c>
      <c r="P3596" s="81">
        <v>5003.59</v>
      </c>
    </row>
    <row r="3597" spans="5:16" x14ac:dyDescent="0.25">
      <c r="E3597" s="78">
        <v>40057</v>
      </c>
      <c r="F3597">
        <v>164101.76000000001</v>
      </c>
      <c r="G3597">
        <v>167062.73000000001</v>
      </c>
      <c r="H3597">
        <v>162984.14000000001</v>
      </c>
      <c r="I3597">
        <v>163434.09</v>
      </c>
      <c r="J3597" s="5"/>
      <c r="L3597" s="80">
        <v>40091</v>
      </c>
      <c r="M3597" s="28">
        <v>5036.13</v>
      </c>
      <c r="N3597" s="28">
        <v>5055.93</v>
      </c>
      <c r="O3597" s="28">
        <v>5000.76</v>
      </c>
      <c r="P3597" s="81">
        <v>5000.76</v>
      </c>
    </row>
    <row r="3598" spans="5:16" x14ac:dyDescent="0.25">
      <c r="E3598" s="78">
        <v>40056</v>
      </c>
      <c r="F3598">
        <v>166975.64000000001</v>
      </c>
      <c r="G3598">
        <v>167338.51</v>
      </c>
      <c r="H3598">
        <v>164304.95999999999</v>
      </c>
      <c r="I3598">
        <v>164943.6</v>
      </c>
      <c r="J3598" s="5"/>
      <c r="L3598" s="80">
        <v>40088</v>
      </c>
      <c r="M3598" s="28">
        <v>5087.05</v>
      </c>
      <c r="N3598" s="28">
        <v>5135.1499999999996</v>
      </c>
      <c r="O3598" s="28">
        <v>5040.37</v>
      </c>
      <c r="P3598" s="81">
        <v>5064.42</v>
      </c>
    </row>
    <row r="3599" spans="5:16" x14ac:dyDescent="0.25">
      <c r="E3599" s="78">
        <v>40053</v>
      </c>
      <c r="F3599">
        <v>169994.68</v>
      </c>
      <c r="G3599">
        <v>170110.79</v>
      </c>
      <c r="H3599">
        <v>167614.29</v>
      </c>
      <c r="I3599">
        <v>168949.63</v>
      </c>
      <c r="J3599" s="5"/>
      <c r="L3599" s="80">
        <v>40087</v>
      </c>
      <c r="M3599" s="28">
        <v>5047.4399999999996</v>
      </c>
      <c r="N3599" s="28">
        <v>5094.13</v>
      </c>
      <c r="O3599" s="28">
        <v>5017.74</v>
      </c>
      <c r="P3599" s="81">
        <v>5078.57</v>
      </c>
    </row>
    <row r="3600" spans="5:16" x14ac:dyDescent="0.25">
      <c r="E3600" s="78">
        <v>40052</v>
      </c>
      <c r="F3600">
        <v>170314</v>
      </c>
      <c r="G3600">
        <v>170401.08</v>
      </c>
      <c r="H3600">
        <v>166293.46</v>
      </c>
      <c r="I3600">
        <v>169196.37</v>
      </c>
      <c r="J3600" s="5"/>
      <c r="L3600" s="80">
        <v>40086</v>
      </c>
      <c r="M3600" s="28">
        <v>5021.9799999999996</v>
      </c>
      <c r="N3600" s="28">
        <v>5038.93</v>
      </c>
      <c r="O3600" s="28">
        <v>5013.51</v>
      </c>
      <c r="P3600" s="81">
        <v>5023.3900000000003</v>
      </c>
    </row>
    <row r="3601" spans="5:16" x14ac:dyDescent="0.25">
      <c r="E3601" s="78">
        <v>40051</v>
      </c>
      <c r="F3601">
        <v>168194.87</v>
      </c>
      <c r="G3601">
        <v>170255.94</v>
      </c>
      <c r="H3601">
        <v>167207.88</v>
      </c>
      <c r="I3601">
        <v>169530.21</v>
      </c>
      <c r="J3601" s="5"/>
      <c r="L3601" s="80">
        <v>40085</v>
      </c>
      <c r="M3601" s="28">
        <v>5057.29</v>
      </c>
      <c r="N3601" s="28">
        <v>5074.24</v>
      </c>
      <c r="O3601" s="28">
        <v>5044.58</v>
      </c>
      <c r="P3601" s="81">
        <v>5048.8100000000004</v>
      </c>
    </row>
    <row r="3602" spans="5:16" x14ac:dyDescent="0.25">
      <c r="E3602" s="78">
        <v>40050</v>
      </c>
      <c r="F3602">
        <v>170401.08</v>
      </c>
      <c r="G3602">
        <v>171126.81</v>
      </c>
      <c r="H3602">
        <v>167933.61</v>
      </c>
      <c r="I3602">
        <v>168688.36</v>
      </c>
      <c r="J3602" s="5"/>
      <c r="L3602" s="80">
        <v>40084</v>
      </c>
      <c r="M3602" s="28">
        <v>5053.05</v>
      </c>
      <c r="N3602" s="28">
        <v>5074.24</v>
      </c>
      <c r="O3602" s="28">
        <v>5038.93</v>
      </c>
      <c r="P3602" s="81">
        <v>5045.99</v>
      </c>
    </row>
    <row r="3603" spans="5:16" x14ac:dyDescent="0.25">
      <c r="E3603" s="78">
        <v>40049</v>
      </c>
      <c r="F3603">
        <v>169675.35</v>
      </c>
      <c r="G3603">
        <v>171968.66</v>
      </c>
      <c r="H3603">
        <v>169094.77</v>
      </c>
      <c r="I3603">
        <v>169675.35</v>
      </c>
      <c r="J3603" s="5"/>
      <c r="L3603" s="80">
        <v>40081</v>
      </c>
      <c r="M3603" s="28">
        <v>5078.47</v>
      </c>
      <c r="N3603" s="28">
        <v>5130.7299999999996</v>
      </c>
      <c r="O3603" s="28">
        <v>5051.6400000000003</v>
      </c>
      <c r="P3603" s="81">
        <v>5064.3500000000004</v>
      </c>
    </row>
    <row r="3604" spans="5:16" x14ac:dyDescent="0.25">
      <c r="E3604" s="78">
        <v>40046</v>
      </c>
      <c r="F3604">
        <v>167643.31</v>
      </c>
      <c r="G3604">
        <v>169617.3</v>
      </c>
      <c r="H3604">
        <v>167091.76</v>
      </c>
      <c r="I3604">
        <v>169036.71</v>
      </c>
      <c r="J3604" s="5"/>
      <c r="L3604" s="80">
        <v>40080</v>
      </c>
      <c r="M3604" s="28">
        <v>5061.53</v>
      </c>
      <c r="N3604" s="28">
        <v>5126.49</v>
      </c>
      <c r="O3604" s="28">
        <v>5030.46</v>
      </c>
      <c r="P3604" s="81">
        <v>5086.95</v>
      </c>
    </row>
    <row r="3605" spans="5:16" x14ac:dyDescent="0.25">
      <c r="E3605" s="78">
        <v>40045</v>
      </c>
      <c r="F3605">
        <v>166046.71</v>
      </c>
      <c r="G3605">
        <v>166874.04</v>
      </c>
      <c r="H3605">
        <v>164188.85</v>
      </c>
      <c r="I3605">
        <v>166627.29</v>
      </c>
      <c r="J3605" s="5"/>
      <c r="L3605" s="80">
        <v>40079</v>
      </c>
      <c r="M3605" s="28">
        <v>5075.6499999999996</v>
      </c>
      <c r="N3605" s="28">
        <v>5085.53</v>
      </c>
      <c r="O3605" s="28">
        <v>5031.87</v>
      </c>
      <c r="P3605" s="81">
        <v>5084.12</v>
      </c>
    </row>
    <row r="3606" spans="5:16" x14ac:dyDescent="0.25">
      <c r="E3606" s="78">
        <v>40044</v>
      </c>
      <c r="F3606">
        <v>161547.19</v>
      </c>
      <c r="G3606">
        <v>165408.07</v>
      </c>
      <c r="H3606">
        <v>160734.38</v>
      </c>
      <c r="I3606">
        <v>165408.07</v>
      </c>
      <c r="J3606" s="5"/>
      <c r="L3606" s="80">
        <v>40078</v>
      </c>
      <c r="M3606" s="28">
        <v>5118.0200000000004</v>
      </c>
      <c r="N3606" s="28">
        <v>5130.7299999999996</v>
      </c>
      <c r="O3606" s="28">
        <v>5062.9399999999996</v>
      </c>
      <c r="P3606" s="81">
        <v>5068.59</v>
      </c>
    </row>
    <row r="3607" spans="5:16" x14ac:dyDescent="0.25">
      <c r="E3607" s="78">
        <v>40043</v>
      </c>
      <c r="F3607">
        <v>162751.9</v>
      </c>
      <c r="G3607">
        <v>164014.67000000001</v>
      </c>
      <c r="H3607">
        <v>161982.63</v>
      </c>
      <c r="I3607">
        <v>163448.6</v>
      </c>
      <c r="J3607" s="5"/>
      <c r="L3607" s="80">
        <v>40077</v>
      </c>
      <c r="M3607" s="28">
        <v>5142.0200000000004</v>
      </c>
      <c r="N3607" s="28">
        <v>5163.21</v>
      </c>
      <c r="O3607" s="28">
        <v>5126.49</v>
      </c>
      <c r="P3607" s="81">
        <v>5160.38</v>
      </c>
    </row>
    <row r="3608" spans="5:16" x14ac:dyDescent="0.25">
      <c r="E3608" s="78">
        <v>40042</v>
      </c>
      <c r="F3608">
        <v>163579.23000000001</v>
      </c>
      <c r="G3608">
        <v>163579.23000000001</v>
      </c>
      <c r="H3608">
        <v>161053.70000000001</v>
      </c>
      <c r="I3608">
        <v>161547.19</v>
      </c>
      <c r="J3608" s="5"/>
      <c r="L3608" s="80">
        <v>40074</v>
      </c>
      <c r="M3608" s="28">
        <v>5109.54</v>
      </c>
      <c r="N3608" s="28">
        <v>5126.49</v>
      </c>
      <c r="O3608" s="28">
        <v>5085.53</v>
      </c>
      <c r="P3608" s="81">
        <v>5115.1899999999996</v>
      </c>
    </row>
    <row r="3609" spans="5:16" x14ac:dyDescent="0.25">
      <c r="E3609" s="78">
        <v>40039</v>
      </c>
      <c r="F3609">
        <v>167498.17000000001</v>
      </c>
      <c r="G3609">
        <v>169094.77</v>
      </c>
      <c r="H3609">
        <v>164217.88</v>
      </c>
      <c r="I3609">
        <v>166337</v>
      </c>
      <c r="J3609" s="5"/>
      <c r="L3609" s="80">
        <v>40073</v>
      </c>
      <c r="M3609" s="28">
        <v>5106.72</v>
      </c>
      <c r="N3609" s="28">
        <v>5137.79</v>
      </c>
      <c r="O3609" s="28">
        <v>5088.3599999999997</v>
      </c>
      <c r="P3609" s="81">
        <v>5108.13</v>
      </c>
    </row>
    <row r="3610" spans="5:16" x14ac:dyDescent="0.25">
      <c r="E3610" s="78">
        <v>40038</v>
      </c>
      <c r="F3610">
        <v>169123.8</v>
      </c>
      <c r="G3610">
        <v>169123.8</v>
      </c>
      <c r="H3610">
        <v>165901.57</v>
      </c>
      <c r="I3610">
        <v>167933.61</v>
      </c>
      <c r="J3610" s="5"/>
      <c r="L3610" s="80">
        <v>40072</v>
      </c>
      <c r="M3610" s="28">
        <v>5078.47</v>
      </c>
      <c r="N3610" s="28">
        <v>5110.95</v>
      </c>
      <c r="O3610" s="28">
        <v>5071.41</v>
      </c>
      <c r="P3610" s="81">
        <v>5096.83</v>
      </c>
    </row>
    <row r="3611" spans="5:16" x14ac:dyDescent="0.25">
      <c r="E3611" s="78">
        <v>40037</v>
      </c>
      <c r="F3611">
        <v>163056.71</v>
      </c>
      <c r="G3611">
        <v>166917.59</v>
      </c>
      <c r="H3611">
        <v>162882.53</v>
      </c>
      <c r="I3611">
        <v>166627.29</v>
      </c>
      <c r="J3611" s="5"/>
      <c r="L3611" s="80">
        <v>40071</v>
      </c>
      <c r="M3611" s="28">
        <v>5132.1400000000003</v>
      </c>
      <c r="N3611" s="28">
        <v>5150.5</v>
      </c>
      <c r="O3611" s="28">
        <v>5101.07</v>
      </c>
      <c r="P3611" s="81">
        <v>5101.07</v>
      </c>
    </row>
    <row r="3612" spans="5:16" x14ac:dyDescent="0.25">
      <c r="E3612" s="78">
        <v>40036</v>
      </c>
      <c r="F3612">
        <v>166664.82</v>
      </c>
      <c r="G3612">
        <v>167135.96</v>
      </c>
      <c r="H3612">
        <v>163440.47</v>
      </c>
      <c r="I3612">
        <v>164014.67000000001</v>
      </c>
      <c r="J3612" s="5"/>
      <c r="L3612" s="80">
        <v>40070</v>
      </c>
      <c r="M3612" s="28">
        <v>5199.93</v>
      </c>
      <c r="N3612" s="28">
        <v>5201.34</v>
      </c>
      <c r="O3612" s="28">
        <v>5120.84</v>
      </c>
      <c r="P3612" s="81">
        <v>5123.66</v>
      </c>
    </row>
    <row r="3613" spans="5:16" x14ac:dyDescent="0.25">
      <c r="E3613" s="78">
        <v>40035</v>
      </c>
      <c r="F3613">
        <v>165722.54</v>
      </c>
      <c r="G3613">
        <v>167842.66</v>
      </c>
      <c r="H3613">
        <v>165045.28</v>
      </c>
      <c r="I3613">
        <v>167695.43</v>
      </c>
      <c r="J3613" s="5"/>
      <c r="L3613" s="80">
        <v>40067</v>
      </c>
      <c r="M3613" s="28">
        <v>5115.1899999999996</v>
      </c>
      <c r="N3613" s="28">
        <v>5187.22</v>
      </c>
      <c r="O3613" s="28">
        <v>5108.13</v>
      </c>
      <c r="P3613" s="81">
        <v>5185.8</v>
      </c>
    </row>
    <row r="3614" spans="5:16" x14ac:dyDescent="0.25">
      <c r="E3614" s="78">
        <v>40032</v>
      </c>
      <c r="F3614">
        <v>164044.12</v>
      </c>
      <c r="G3614">
        <v>167077.06</v>
      </c>
      <c r="H3614">
        <v>163926.32999999999</v>
      </c>
      <c r="I3614">
        <v>166134.79</v>
      </c>
      <c r="J3614" s="5"/>
      <c r="L3614" s="80">
        <v>40066</v>
      </c>
      <c r="M3614" s="28">
        <v>5214.05</v>
      </c>
      <c r="N3614" s="28">
        <v>5214.05</v>
      </c>
      <c r="O3614" s="28">
        <v>5127.8999999999996</v>
      </c>
      <c r="P3614" s="81">
        <v>5127.8999999999996</v>
      </c>
    </row>
    <row r="3615" spans="5:16" x14ac:dyDescent="0.25">
      <c r="E3615" s="78">
        <v>40031</v>
      </c>
      <c r="F3615">
        <v>166370.35999999999</v>
      </c>
      <c r="G3615">
        <v>167459.85999999999</v>
      </c>
      <c r="H3615">
        <v>163013.5</v>
      </c>
      <c r="I3615">
        <v>164161.9</v>
      </c>
      <c r="J3615" s="5"/>
      <c r="L3615" s="80">
        <v>40065</v>
      </c>
      <c r="M3615" s="28">
        <v>5174.51</v>
      </c>
      <c r="N3615" s="28">
        <v>5214.05</v>
      </c>
      <c r="O3615" s="28">
        <v>5151.91</v>
      </c>
      <c r="P3615" s="81">
        <v>5192.8599999999997</v>
      </c>
    </row>
    <row r="3616" spans="5:16" x14ac:dyDescent="0.25">
      <c r="E3616" s="78">
        <v>40030</v>
      </c>
      <c r="F3616">
        <v>165531.14000000001</v>
      </c>
      <c r="G3616">
        <v>167106.51</v>
      </c>
      <c r="H3616">
        <v>163204.9</v>
      </c>
      <c r="I3616">
        <v>165751.99</v>
      </c>
      <c r="J3616" s="5"/>
      <c r="L3616" s="80">
        <v>40064</v>
      </c>
      <c r="M3616" s="28">
        <v>5171.68</v>
      </c>
      <c r="N3616" s="28">
        <v>5191.45</v>
      </c>
      <c r="O3616" s="28">
        <v>5164.62</v>
      </c>
      <c r="P3616" s="81">
        <v>5184.3900000000003</v>
      </c>
    </row>
    <row r="3617" spans="5:16" x14ac:dyDescent="0.25">
      <c r="E3617" s="78">
        <v>40029</v>
      </c>
      <c r="F3617">
        <v>164279.69</v>
      </c>
      <c r="G3617">
        <v>167253.74</v>
      </c>
      <c r="H3617">
        <v>164161.9</v>
      </c>
      <c r="I3617">
        <v>165928.67000000001</v>
      </c>
      <c r="J3617" s="5"/>
      <c r="L3617" s="80">
        <v>40060</v>
      </c>
      <c r="M3617" s="28">
        <v>5263.48</v>
      </c>
      <c r="N3617" s="28">
        <v>5283.25</v>
      </c>
      <c r="O3617" s="28">
        <v>5206.99</v>
      </c>
      <c r="P3617" s="81">
        <v>5226.76</v>
      </c>
    </row>
    <row r="3618" spans="5:16" x14ac:dyDescent="0.25">
      <c r="E3618" s="78">
        <v>40028</v>
      </c>
      <c r="F3618">
        <v>163779.1</v>
      </c>
      <c r="G3618">
        <v>166017.01</v>
      </c>
      <c r="H3618">
        <v>163131.29</v>
      </c>
      <c r="I3618">
        <v>165486.98000000001</v>
      </c>
      <c r="J3618" s="5"/>
      <c r="L3618" s="80">
        <v>40059</v>
      </c>
      <c r="M3618" s="28">
        <v>5310.08</v>
      </c>
      <c r="N3618" s="28">
        <v>5331.27</v>
      </c>
      <c r="O3618" s="28">
        <v>5276.19</v>
      </c>
      <c r="P3618" s="81">
        <v>5279.01</v>
      </c>
    </row>
    <row r="3619" spans="5:16" x14ac:dyDescent="0.25">
      <c r="E3619" s="78">
        <v>40025</v>
      </c>
      <c r="F3619">
        <v>161187.85</v>
      </c>
      <c r="G3619">
        <v>162660.15</v>
      </c>
      <c r="H3619">
        <v>159892.22</v>
      </c>
      <c r="I3619">
        <v>161099.51</v>
      </c>
      <c r="J3619" s="5"/>
      <c r="L3619" s="80">
        <v>40058</v>
      </c>
      <c r="M3619" s="28">
        <v>5411.76</v>
      </c>
      <c r="N3619" s="28">
        <v>5454.13</v>
      </c>
      <c r="O3619" s="28">
        <v>5331.27</v>
      </c>
      <c r="P3619" s="81">
        <v>5348.21</v>
      </c>
    </row>
    <row r="3620" spans="5:16" x14ac:dyDescent="0.25">
      <c r="E3620" s="78">
        <v>40024</v>
      </c>
      <c r="F3620">
        <v>159892.22</v>
      </c>
      <c r="G3620">
        <v>162763.21</v>
      </c>
      <c r="H3620">
        <v>159892.22</v>
      </c>
      <c r="I3620">
        <v>160466.42000000001</v>
      </c>
      <c r="J3620" s="5"/>
      <c r="L3620" s="80">
        <v>40057</v>
      </c>
      <c r="M3620" s="28">
        <v>5366.57</v>
      </c>
      <c r="N3620" s="28">
        <v>5440.01</v>
      </c>
      <c r="O3620" s="28">
        <v>5297.37</v>
      </c>
      <c r="P3620" s="81">
        <v>5428.71</v>
      </c>
    </row>
    <row r="3621" spans="5:16" x14ac:dyDescent="0.25">
      <c r="E3621" s="78">
        <v>40023</v>
      </c>
      <c r="F3621">
        <v>159008.84</v>
      </c>
      <c r="G3621">
        <v>159303.29999999999</v>
      </c>
      <c r="H3621">
        <v>157094.84</v>
      </c>
      <c r="I3621">
        <v>158861.60999999999</v>
      </c>
      <c r="J3621" s="5"/>
      <c r="L3621" s="80">
        <v>40056</v>
      </c>
      <c r="M3621" s="28">
        <v>5346.82</v>
      </c>
      <c r="N3621" s="28">
        <v>5385.01</v>
      </c>
      <c r="O3621" s="28">
        <v>5314.28</v>
      </c>
      <c r="P3621" s="81">
        <v>5336.91</v>
      </c>
    </row>
    <row r="3622" spans="5:16" x14ac:dyDescent="0.25">
      <c r="E3622" s="78">
        <v>40022</v>
      </c>
      <c r="F3622">
        <v>160245.57</v>
      </c>
      <c r="G3622">
        <v>161011.17000000001</v>
      </c>
      <c r="H3622">
        <v>158729.1</v>
      </c>
      <c r="I3622">
        <v>160687.26</v>
      </c>
      <c r="J3622" s="5"/>
      <c r="L3622" s="80">
        <v>40053</v>
      </c>
      <c r="M3622" s="28">
        <v>5254.87</v>
      </c>
      <c r="N3622" s="28">
        <v>5342.57</v>
      </c>
      <c r="O3622" s="28">
        <v>5254.87</v>
      </c>
      <c r="P3622" s="81">
        <v>5327.01</v>
      </c>
    </row>
    <row r="3623" spans="5:16" x14ac:dyDescent="0.25">
      <c r="E3623" s="78">
        <v>40021</v>
      </c>
      <c r="F3623">
        <v>161541.20000000001</v>
      </c>
      <c r="G3623">
        <v>162159.57</v>
      </c>
      <c r="H3623">
        <v>159156.07</v>
      </c>
      <c r="I3623">
        <v>161217.29</v>
      </c>
      <c r="J3623" s="5"/>
      <c r="L3623" s="80">
        <v>40052</v>
      </c>
      <c r="M3623" s="28">
        <v>5250.63</v>
      </c>
      <c r="N3623" s="28">
        <v>5351.06</v>
      </c>
      <c r="O3623" s="28">
        <v>5239.3100000000004</v>
      </c>
      <c r="P3623" s="81">
        <v>5281.75</v>
      </c>
    </row>
    <row r="3624" spans="5:16" x14ac:dyDescent="0.25">
      <c r="E3624" s="78">
        <v>40018</v>
      </c>
      <c r="F3624">
        <v>160289.74</v>
      </c>
      <c r="G3624">
        <v>161806.22</v>
      </c>
      <c r="H3624">
        <v>159627.21</v>
      </c>
      <c r="I3624">
        <v>161290.91</v>
      </c>
      <c r="J3624" s="5"/>
      <c r="L3624" s="80">
        <v>40051</v>
      </c>
      <c r="M3624" s="28">
        <v>5269.02</v>
      </c>
      <c r="N3624" s="28">
        <v>5308.62</v>
      </c>
      <c r="O3624" s="28">
        <v>5256.29</v>
      </c>
      <c r="P3624" s="81">
        <v>5267.6</v>
      </c>
    </row>
    <row r="3625" spans="5:16" x14ac:dyDescent="0.25">
      <c r="E3625" s="78">
        <v>40017</v>
      </c>
      <c r="F3625">
        <v>157683.76</v>
      </c>
      <c r="G3625">
        <v>161658.99</v>
      </c>
      <c r="H3625">
        <v>156888.72</v>
      </c>
      <c r="I3625">
        <v>160039.45000000001</v>
      </c>
      <c r="J3625" s="5"/>
      <c r="L3625" s="80">
        <v>40050</v>
      </c>
      <c r="M3625" s="28">
        <v>5196.88</v>
      </c>
      <c r="N3625" s="28">
        <v>5270.43</v>
      </c>
      <c r="O3625" s="28">
        <v>5171.42</v>
      </c>
      <c r="P3625" s="81">
        <v>5269.02</v>
      </c>
    </row>
    <row r="3626" spans="5:16" x14ac:dyDescent="0.25">
      <c r="E3626" s="78">
        <v>40016</v>
      </c>
      <c r="F3626">
        <v>157242.07</v>
      </c>
      <c r="G3626">
        <v>158832.16</v>
      </c>
      <c r="H3626">
        <v>155269.19</v>
      </c>
      <c r="I3626">
        <v>157183.18</v>
      </c>
      <c r="J3626" s="5"/>
      <c r="L3626" s="80">
        <v>40049</v>
      </c>
      <c r="M3626" s="28">
        <v>5168.59</v>
      </c>
      <c r="N3626" s="28">
        <v>5223.75</v>
      </c>
      <c r="O3626" s="28">
        <v>5164.3500000000004</v>
      </c>
      <c r="P3626" s="81">
        <v>5211.0200000000004</v>
      </c>
    </row>
    <row r="3627" spans="5:16" x14ac:dyDescent="0.25">
      <c r="E3627" s="78">
        <v>40015</v>
      </c>
      <c r="F3627">
        <v>158419.92000000001</v>
      </c>
      <c r="G3627">
        <v>159126.62</v>
      </c>
      <c r="H3627">
        <v>155195.57</v>
      </c>
      <c r="I3627">
        <v>157963.5</v>
      </c>
      <c r="J3627" s="5"/>
      <c r="L3627" s="80">
        <v>40046</v>
      </c>
      <c r="M3627" s="28">
        <v>5196.88</v>
      </c>
      <c r="N3627" s="28">
        <v>5205.37</v>
      </c>
      <c r="O3627" s="28">
        <v>5165.76</v>
      </c>
      <c r="P3627" s="81">
        <v>5182.7299999999996</v>
      </c>
    </row>
    <row r="3628" spans="5:16" x14ac:dyDescent="0.25">
      <c r="E3628" s="78">
        <v>40014</v>
      </c>
      <c r="F3628">
        <v>156211.46</v>
      </c>
      <c r="G3628">
        <v>157610.15</v>
      </c>
      <c r="H3628">
        <v>155858.10999999999</v>
      </c>
      <c r="I3628">
        <v>157507.09</v>
      </c>
      <c r="J3628" s="5"/>
      <c r="L3628" s="80">
        <v>40045</v>
      </c>
      <c r="M3628" s="28">
        <v>5196.88</v>
      </c>
      <c r="N3628" s="28">
        <v>5254.87</v>
      </c>
      <c r="O3628" s="28">
        <v>5186.9799999999996</v>
      </c>
      <c r="P3628" s="81">
        <v>5218.1000000000004</v>
      </c>
    </row>
    <row r="3629" spans="5:16" x14ac:dyDescent="0.25">
      <c r="E3629" s="78">
        <v>40011</v>
      </c>
      <c r="F3629">
        <v>153708.54</v>
      </c>
      <c r="G3629">
        <v>155180.85</v>
      </c>
      <c r="H3629">
        <v>152766.26999999999</v>
      </c>
      <c r="I3629">
        <v>154150.23000000001</v>
      </c>
      <c r="J3629" s="5"/>
      <c r="L3629" s="80">
        <v>40044</v>
      </c>
      <c r="M3629" s="28">
        <v>5259.12</v>
      </c>
      <c r="N3629" s="28">
        <v>5283.16</v>
      </c>
      <c r="O3629" s="28">
        <v>5177.08</v>
      </c>
      <c r="P3629" s="81">
        <v>5211.0200000000004</v>
      </c>
    </row>
    <row r="3630" spans="5:16" x14ac:dyDescent="0.25">
      <c r="E3630" s="78">
        <v>40010</v>
      </c>
      <c r="F3630">
        <v>151647.32</v>
      </c>
      <c r="G3630">
        <v>155180.85</v>
      </c>
      <c r="H3630">
        <v>149821.66</v>
      </c>
      <c r="I3630">
        <v>153855.76999999999</v>
      </c>
      <c r="J3630" s="5"/>
      <c r="L3630" s="80">
        <v>40043</v>
      </c>
      <c r="M3630" s="28">
        <v>5297.31</v>
      </c>
      <c r="N3630" s="28">
        <v>5307.21</v>
      </c>
      <c r="O3630" s="28">
        <v>5215.2700000000004</v>
      </c>
      <c r="P3630" s="81">
        <v>5228</v>
      </c>
    </row>
    <row r="3631" spans="5:16" x14ac:dyDescent="0.25">
      <c r="E3631" s="78">
        <v>40009</v>
      </c>
      <c r="F3631">
        <v>147819.32999999999</v>
      </c>
      <c r="G3631">
        <v>152677.93</v>
      </c>
      <c r="H3631">
        <v>147524.87</v>
      </c>
      <c r="I3631">
        <v>152295.13</v>
      </c>
      <c r="J3631" s="5"/>
      <c r="L3631" s="80">
        <v>40042</v>
      </c>
      <c r="M3631" s="28">
        <v>5318.53</v>
      </c>
      <c r="N3631" s="28">
        <v>5341.16</v>
      </c>
      <c r="O3631" s="28">
        <v>5277.51</v>
      </c>
      <c r="P3631" s="81">
        <v>5329.84</v>
      </c>
    </row>
    <row r="3632" spans="5:16" x14ac:dyDescent="0.25">
      <c r="E3632" s="78">
        <v>40008</v>
      </c>
      <c r="F3632">
        <v>147524.87</v>
      </c>
      <c r="G3632">
        <v>148349.35999999999</v>
      </c>
      <c r="H3632">
        <v>143667.43</v>
      </c>
      <c r="I3632">
        <v>145021.95000000001</v>
      </c>
      <c r="J3632" s="5"/>
      <c r="L3632" s="80">
        <v>40039</v>
      </c>
      <c r="M3632" s="28">
        <v>5174.25</v>
      </c>
      <c r="N3632" s="28">
        <v>5267.6</v>
      </c>
      <c r="O3632" s="28">
        <v>5154.4399999999996</v>
      </c>
      <c r="P3632" s="81">
        <v>5244.97</v>
      </c>
    </row>
    <row r="3633" spans="5:16" x14ac:dyDescent="0.25">
      <c r="E3633" s="78">
        <v>40007</v>
      </c>
      <c r="F3633">
        <v>145758.1</v>
      </c>
      <c r="G3633">
        <v>147171.51</v>
      </c>
      <c r="H3633">
        <v>142842.94</v>
      </c>
      <c r="I3633">
        <v>146347.01999999999</v>
      </c>
      <c r="J3633" s="5"/>
      <c r="L3633" s="80">
        <v>40038</v>
      </c>
      <c r="M3633" s="28">
        <v>5165.76</v>
      </c>
      <c r="N3633" s="28">
        <v>5219.51</v>
      </c>
      <c r="O3633" s="28">
        <v>5160.1000000000004</v>
      </c>
      <c r="P3633" s="81">
        <v>5170</v>
      </c>
    </row>
    <row r="3634" spans="5:16" x14ac:dyDescent="0.25">
      <c r="E3634" s="78">
        <v>40004</v>
      </c>
      <c r="F3634">
        <v>143991.34</v>
      </c>
      <c r="G3634">
        <v>146185.07</v>
      </c>
      <c r="H3634">
        <v>143991.34</v>
      </c>
      <c r="I3634">
        <v>145169.18</v>
      </c>
      <c r="J3634" s="5"/>
      <c r="L3634" s="80">
        <v>40037</v>
      </c>
      <c r="M3634" s="28">
        <v>5271.85</v>
      </c>
      <c r="N3634" s="28">
        <v>5271.85</v>
      </c>
      <c r="O3634" s="28">
        <v>5192.6400000000003</v>
      </c>
      <c r="P3634" s="81">
        <v>5216.68</v>
      </c>
    </row>
    <row r="3635" spans="5:16" x14ac:dyDescent="0.25">
      <c r="E3635" s="78">
        <v>40002</v>
      </c>
      <c r="F3635">
        <v>146229.24</v>
      </c>
      <c r="G3635">
        <v>148010.73000000001</v>
      </c>
      <c r="H3635">
        <v>143682.15</v>
      </c>
      <c r="I3635">
        <v>145228.07</v>
      </c>
      <c r="J3635" s="5"/>
      <c r="L3635" s="80">
        <v>40036</v>
      </c>
      <c r="M3635" s="28">
        <v>5236.49</v>
      </c>
      <c r="N3635" s="28">
        <v>5284.58</v>
      </c>
      <c r="O3635" s="28">
        <v>5219.51</v>
      </c>
      <c r="P3635" s="81">
        <v>5250.63</v>
      </c>
    </row>
    <row r="3636" spans="5:16" x14ac:dyDescent="0.25">
      <c r="E3636" s="78">
        <v>40001</v>
      </c>
      <c r="F3636">
        <v>150513.64000000001</v>
      </c>
      <c r="G3636">
        <v>150734.49</v>
      </c>
      <c r="H3636">
        <v>146523.70000000001</v>
      </c>
      <c r="I3636">
        <v>146788.71</v>
      </c>
      <c r="J3636" s="5"/>
      <c r="L3636" s="80">
        <v>40035</v>
      </c>
      <c r="M3636" s="28">
        <v>5151.62</v>
      </c>
      <c r="N3636" s="28">
        <v>5260.53</v>
      </c>
      <c r="O3636" s="28">
        <v>5148.79</v>
      </c>
      <c r="P3636" s="81">
        <v>5225.17</v>
      </c>
    </row>
    <row r="3637" spans="5:16" x14ac:dyDescent="0.25">
      <c r="E3637" s="78">
        <v>40000</v>
      </c>
      <c r="F3637">
        <v>148496.59</v>
      </c>
      <c r="G3637">
        <v>150763.94</v>
      </c>
      <c r="H3637">
        <v>147407.07999999999</v>
      </c>
      <c r="I3637">
        <v>150616.70000000001</v>
      </c>
      <c r="J3637" s="5"/>
      <c r="L3637" s="80">
        <v>40032</v>
      </c>
      <c r="M3637" s="28">
        <v>5228</v>
      </c>
      <c r="N3637" s="28">
        <v>5236.49</v>
      </c>
      <c r="O3637" s="28">
        <v>5161.5200000000004</v>
      </c>
      <c r="P3637" s="81">
        <v>5171.42</v>
      </c>
    </row>
    <row r="3638" spans="5:16" x14ac:dyDescent="0.25">
      <c r="E3638" s="78">
        <v>39997</v>
      </c>
      <c r="F3638">
        <v>151941.78</v>
      </c>
      <c r="G3638">
        <v>152501.25</v>
      </c>
      <c r="H3638">
        <v>150970.06</v>
      </c>
      <c r="I3638">
        <v>151205.63</v>
      </c>
      <c r="J3638" s="5"/>
      <c r="L3638" s="80">
        <v>40031</v>
      </c>
      <c r="M3638" s="28">
        <v>5154.4399999999996</v>
      </c>
      <c r="N3638" s="28">
        <v>5249.22</v>
      </c>
      <c r="O3638" s="28">
        <v>5141.71</v>
      </c>
      <c r="P3638" s="81">
        <v>5233.66</v>
      </c>
    </row>
    <row r="3639" spans="5:16" x14ac:dyDescent="0.25">
      <c r="E3639" s="78">
        <v>39996</v>
      </c>
      <c r="F3639">
        <v>152236.24</v>
      </c>
      <c r="G3639">
        <v>152825.16</v>
      </c>
      <c r="H3639">
        <v>150189.74</v>
      </c>
      <c r="I3639">
        <v>151735.66</v>
      </c>
      <c r="J3639" s="5"/>
      <c r="L3639" s="80">
        <v>40030</v>
      </c>
      <c r="M3639" s="28">
        <v>5168.59</v>
      </c>
      <c r="N3639" s="28">
        <v>5225.17</v>
      </c>
      <c r="O3639" s="28">
        <v>5136.0600000000004</v>
      </c>
      <c r="P3639" s="81">
        <v>5157.2700000000004</v>
      </c>
    </row>
    <row r="3640" spans="5:16" x14ac:dyDescent="0.25">
      <c r="E3640" s="78">
        <v>39995</v>
      </c>
      <c r="F3640">
        <v>154739.16</v>
      </c>
      <c r="G3640">
        <v>155828.66</v>
      </c>
      <c r="H3640">
        <v>152677.93</v>
      </c>
      <c r="I3640">
        <v>152854.60999999999</v>
      </c>
      <c r="J3640" s="5"/>
      <c r="L3640" s="80">
        <v>40029</v>
      </c>
      <c r="M3640" s="28">
        <v>5233.66</v>
      </c>
      <c r="N3640" s="28">
        <v>5237.8999999999996</v>
      </c>
      <c r="O3640" s="28">
        <v>5162.93</v>
      </c>
      <c r="P3640" s="81">
        <v>5167.17</v>
      </c>
    </row>
    <row r="3641" spans="5:16" x14ac:dyDescent="0.25">
      <c r="E3641" s="78">
        <v>39994</v>
      </c>
      <c r="F3641">
        <v>154709.71</v>
      </c>
      <c r="G3641">
        <v>156505.92000000001</v>
      </c>
      <c r="H3641">
        <v>151750.38</v>
      </c>
      <c r="I3641">
        <v>153296.29999999999</v>
      </c>
      <c r="J3641" s="5"/>
      <c r="L3641" s="80">
        <v>40028</v>
      </c>
      <c r="M3641" s="28">
        <v>5276.09</v>
      </c>
      <c r="N3641" s="28">
        <v>5278.92</v>
      </c>
      <c r="O3641" s="28">
        <v>5188.3900000000003</v>
      </c>
      <c r="P3641" s="81">
        <v>5195.46</v>
      </c>
    </row>
    <row r="3642" spans="5:16" x14ac:dyDescent="0.25">
      <c r="E3642" s="78">
        <v>39993</v>
      </c>
      <c r="F3642">
        <v>155121.96</v>
      </c>
      <c r="G3642">
        <v>155445.85999999999</v>
      </c>
      <c r="H3642">
        <v>153855.76999999999</v>
      </c>
      <c r="I3642">
        <v>154474.14000000001</v>
      </c>
      <c r="J3642" s="5"/>
      <c r="L3642" s="80">
        <v>40025</v>
      </c>
      <c r="M3642" s="28">
        <v>5310.06</v>
      </c>
      <c r="N3642" s="28">
        <v>5336.95</v>
      </c>
      <c r="O3642" s="28">
        <v>5297.3</v>
      </c>
      <c r="P3642" s="81">
        <v>5302.97</v>
      </c>
    </row>
    <row r="3643" spans="5:16" x14ac:dyDescent="0.25">
      <c r="E3643" s="78">
        <v>39990</v>
      </c>
      <c r="F3643">
        <v>154591.93</v>
      </c>
      <c r="G3643">
        <v>154724.43</v>
      </c>
      <c r="H3643">
        <v>152825.16</v>
      </c>
      <c r="I3643">
        <v>153693.82</v>
      </c>
      <c r="J3643" s="5"/>
      <c r="L3643" s="80">
        <v>40024</v>
      </c>
      <c r="M3643" s="28">
        <v>5335.54</v>
      </c>
      <c r="N3643" s="28">
        <v>5344.03</v>
      </c>
      <c r="O3643" s="28">
        <v>5302.97</v>
      </c>
      <c r="P3643" s="81">
        <v>5331.29</v>
      </c>
    </row>
    <row r="3644" spans="5:16" x14ac:dyDescent="0.25">
      <c r="E3644" s="78">
        <v>39989</v>
      </c>
      <c r="F3644">
        <v>147789.88</v>
      </c>
      <c r="G3644">
        <v>154003</v>
      </c>
      <c r="H3644">
        <v>146567.87</v>
      </c>
      <c r="I3644">
        <v>153826.32999999999</v>
      </c>
      <c r="J3644" s="5"/>
      <c r="L3644" s="80">
        <v>40023</v>
      </c>
      <c r="M3644" s="28">
        <v>5358.19</v>
      </c>
      <c r="N3644" s="28">
        <v>5409.17</v>
      </c>
      <c r="O3644" s="28">
        <v>5339.78</v>
      </c>
      <c r="P3644" s="81">
        <v>5362.44</v>
      </c>
    </row>
    <row r="3645" spans="5:16" x14ac:dyDescent="0.25">
      <c r="E3645" s="78">
        <v>39988</v>
      </c>
      <c r="F3645">
        <v>149291.63</v>
      </c>
      <c r="G3645">
        <v>151264.51999999999</v>
      </c>
      <c r="H3645">
        <v>147171.51</v>
      </c>
      <c r="I3645">
        <v>148231.57</v>
      </c>
      <c r="J3645" s="5"/>
      <c r="L3645" s="80">
        <v>40022</v>
      </c>
      <c r="M3645" s="28">
        <v>5310.05</v>
      </c>
      <c r="N3645" s="28">
        <v>5370.94</v>
      </c>
      <c r="O3645" s="28">
        <v>5307.21</v>
      </c>
      <c r="P3645" s="81">
        <v>5329.87</v>
      </c>
    </row>
    <row r="3646" spans="5:16" x14ac:dyDescent="0.25">
      <c r="E3646" s="78">
        <v>39987</v>
      </c>
      <c r="F3646">
        <v>148422.97</v>
      </c>
      <c r="G3646">
        <v>148849.94</v>
      </c>
      <c r="H3646">
        <v>146288.13</v>
      </c>
      <c r="I3646">
        <v>148540.76</v>
      </c>
      <c r="J3646" s="5"/>
      <c r="L3646" s="80">
        <v>40021</v>
      </c>
      <c r="M3646" s="28">
        <v>5339.78</v>
      </c>
      <c r="N3646" s="28">
        <v>5368.1</v>
      </c>
      <c r="O3646" s="28">
        <v>5304.38</v>
      </c>
      <c r="P3646" s="81">
        <v>5311.46</v>
      </c>
    </row>
    <row r="3647" spans="5:16" x14ac:dyDescent="0.25">
      <c r="E3647" s="78">
        <v>39986</v>
      </c>
      <c r="F3647">
        <v>150410.57999999999</v>
      </c>
      <c r="G3647">
        <v>151205.63</v>
      </c>
      <c r="H3647">
        <v>146906.5</v>
      </c>
      <c r="I3647">
        <v>148113.79</v>
      </c>
      <c r="J3647" s="5"/>
      <c r="L3647" s="80">
        <v>40018</v>
      </c>
      <c r="M3647" s="28">
        <v>5355.36</v>
      </c>
      <c r="N3647" s="28">
        <v>5393.59</v>
      </c>
      <c r="O3647" s="28">
        <v>5346.86</v>
      </c>
      <c r="P3647" s="81">
        <v>5370.94</v>
      </c>
    </row>
    <row r="3648" spans="5:16" x14ac:dyDescent="0.25">
      <c r="E3648" s="78">
        <v>39983</v>
      </c>
      <c r="F3648">
        <v>153134.34</v>
      </c>
      <c r="G3648">
        <v>154061.9</v>
      </c>
      <c r="H3648">
        <v>152177.35</v>
      </c>
      <c r="I3648">
        <v>152471.81</v>
      </c>
      <c r="J3648" s="5"/>
      <c r="L3648" s="80">
        <v>40017</v>
      </c>
      <c r="M3648" s="28">
        <v>5382.26</v>
      </c>
      <c r="N3648" s="28">
        <v>5390.76</v>
      </c>
      <c r="O3648" s="28">
        <v>5339.78</v>
      </c>
      <c r="P3648" s="81">
        <v>5383.68</v>
      </c>
    </row>
    <row r="3649" spans="5:16" x14ac:dyDescent="0.25">
      <c r="E3649" s="78">
        <v>39982</v>
      </c>
      <c r="F3649">
        <v>151338.13</v>
      </c>
      <c r="G3649">
        <v>152942.95000000001</v>
      </c>
      <c r="H3649">
        <v>150233.91</v>
      </c>
      <c r="I3649">
        <v>151941.78</v>
      </c>
      <c r="J3649" s="5"/>
      <c r="L3649" s="80">
        <v>40016</v>
      </c>
      <c r="M3649" s="28">
        <v>5386.51</v>
      </c>
      <c r="N3649" s="28">
        <v>5419.08</v>
      </c>
      <c r="O3649" s="28">
        <v>5380.85</v>
      </c>
      <c r="P3649" s="81">
        <v>5400.67</v>
      </c>
    </row>
    <row r="3650" spans="5:16" x14ac:dyDescent="0.25">
      <c r="E3650" s="78">
        <v>39981</v>
      </c>
      <c r="F3650">
        <v>151588.43</v>
      </c>
      <c r="G3650">
        <v>152604.32</v>
      </c>
      <c r="H3650">
        <v>149880.54999999999</v>
      </c>
      <c r="I3650">
        <v>152236.24</v>
      </c>
      <c r="J3650" s="5"/>
      <c r="L3650" s="80">
        <v>40015</v>
      </c>
      <c r="M3650" s="28">
        <v>5382.26</v>
      </c>
      <c r="N3650" s="28">
        <v>5431.82</v>
      </c>
      <c r="O3650" s="28">
        <v>5366.69</v>
      </c>
      <c r="P3650" s="81">
        <v>5379.43</v>
      </c>
    </row>
    <row r="3651" spans="5:16" x14ac:dyDescent="0.25">
      <c r="E3651" s="78">
        <v>39980</v>
      </c>
      <c r="F3651">
        <v>156254</v>
      </c>
      <c r="G3651">
        <v>157000.20000000001</v>
      </c>
      <c r="H3651">
        <v>152000.67000000001</v>
      </c>
      <c r="I3651">
        <v>152000.67000000001</v>
      </c>
      <c r="J3651" s="5"/>
      <c r="L3651" s="80">
        <v>40014</v>
      </c>
      <c r="M3651" s="28">
        <v>5417.66</v>
      </c>
      <c r="N3651" s="28">
        <v>5426.16</v>
      </c>
      <c r="O3651" s="28">
        <v>5386.51</v>
      </c>
      <c r="P3651" s="81">
        <v>5386.51</v>
      </c>
    </row>
    <row r="3652" spans="5:16" x14ac:dyDescent="0.25">
      <c r="E3652" s="78">
        <v>39979</v>
      </c>
      <c r="F3652">
        <v>157298.68</v>
      </c>
      <c r="G3652">
        <v>158044.88</v>
      </c>
      <c r="H3652">
        <v>152761.79</v>
      </c>
      <c r="I3652">
        <v>155209.32</v>
      </c>
      <c r="J3652" s="5"/>
      <c r="L3652" s="80">
        <v>40011</v>
      </c>
      <c r="M3652" s="28">
        <v>5508.29</v>
      </c>
      <c r="N3652" s="28">
        <v>5513.95</v>
      </c>
      <c r="O3652" s="28">
        <v>5451.65</v>
      </c>
      <c r="P3652" s="81">
        <v>5470.06</v>
      </c>
    </row>
    <row r="3653" spans="5:16" x14ac:dyDescent="0.25">
      <c r="E3653" s="78">
        <v>39976</v>
      </c>
      <c r="F3653">
        <v>161925.10999999999</v>
      </c>
      <c r="G3653">
        <v>161984.81</v>
      </c>
      <c r="H3653">
        <v>158671.69</v>
      </c>
      <c r="I3653">
        <v>160283.48000000001</v>
      </c>
      <c r="J3653" s="5"/>
      <c r="L3653" s="80">
        <v>40010</v>
      </c>
      <c r="M3653" s="28">
        <v>5494.13</v>
      </c>
      <c r="N3653" s="28">
        <v>5515.37</v>
      </c>
      <c r="O3653" s="28">
        <v>5443.15</v>
      </c>
      <c r="P3653" s="81">
        <v>5482.8</v>
      </c>
    </row>
    <row r="3654" spans="5:16" x14ac:dyDescent="0.25">
      <c r="E3654" s="78">
        <v>39974</v>
      </c>
      <c r="F3654">
        <v>162223.59</v>
      </c>
      <c r="G3654">
        <v>162522.07</v>
      </c>
      <c r="H3654">
        <v>157641.93</v>
      </c>
      <c r="I3654">
        <v>159820.82999999999</v>
      </c>
      <c r="J3654" s="5"/>
      <c r="L3654" s="80">
        <v>40009</v>
      </c>
      <c r="M3654" s="28">
        <v>5543.69</v>
      </c>
      <c r="N3654" s="28">
        <v>5549.35</v>
      </c>
      <c r="O3654" s="28">
        <v>5484.22</v>
      </c>
      <c r="P3654" s="81">
        <v>5487.05</v>
      </c>
    </row>
    <row r="3655" spans="5:16" x14ac:dyDescent="0.25">
      <c r="E3655" s="78">
        <v>39973</v>
      </c>
      <c r="F3655">
        <v>161477.39000000001</v>
      </c>
      <c r="G3655">
        <v>162551.92000000001</v>
      </c>
      <c r="H3655">
        <v>158044.88</v>
      </c>
      <c r="I3655">
        <v>158791.07999999999</v>
      </c>
      <c r="J3655" s="5"/>
      <c r="L3655" s="80">
        <v>40008</v>
      </c>
      <c r="M3655" s="28">
        <v>5589</v>
      </c>
      <c r="N3655" s="28">
        <v>5627.23</v>
      </c>
      <c r="O3655" s="28">
        <v>5564.93</v>
      </c>
      <c r="P3655" s="81">
        <v>5573.43</v>
      </c>
    </row>
    <row r="3656" spans="5:16" x14ac:dyDescent="0.25">
      <c r="E3656" s="78">
        <v>39972</v>
      </c>
      <c r="F3656">
        <v>158134.42000000001</v>
      </c>
      <c r="G3656">
        <v>161328.15</v>
      </c>
      <c r="H3656">
        <v>156850.96</v>
      </c>
      <c r="I3656">
        <v>160581.96</v>
      </c>
      <c r="J3656" s="5"/>
      <c r="L3656" s="80">
        <v>40007</v>
      </c>
      <c r="M3656" s="28">
        <v>5679.63</v>
      </c>
      <c r="N3656" s="28">
        <v>5719.27</v>
      </c>
      <c r="O3656" s="28">
        <v>5611.66</v>
      </c>
      <c r="P3656" s="81">
        <v>5625.82</v>
      </c>
    </row>
    <row r="3657" spans="5:16" x14ac:dyDescent="0.25">
      <c r="E3657" s="78">
        <v>39969</v>
      </c>
      <c r="F3657">
        <v>162089.28</v>
      </c>
      <c r="G3657">
        <v>164999.45000000001</v>
      </c>
      <c r="H3657">
        <v>158582.14000000001</v>
      </c>
      <c r="I3657">
        <v>159999.92000000001</v>
      </c>
      <c r="J3657" s="5"/>
      <c r="L3657" s="80">
        <v>40004</v>
      </c>
      <c r="M3657" s="28">
        <v>5720.69</v>
      </c>
      <c r="N3657" s="28">
        <v>5768.84</v>
      </c>
      <c r="O3657" s="28">
        <v>5669.71</v>
      </c>
      <c r="P3657" s="81">
        <v>5672.55</v>
      </c>
    </row>
    <row r="3658" spans="5:16" x14ac:dyDescent="0.25">
      <c r="E3658" s="78">
        <v>39968</v>
      </c>
      <c r="F3658">
        <v>155104.85999999999</v>
      </c>
      <c r="G3658">
        <v>160626.73000000001</v>
      </c>
      <c r="H3658">
        <v>154612.37</v>
      </c>
      <c r="I3658">
        <v>160298.4</v>
      </c>
      <c r="J3658" s="5"/>
      <c r="L3658" s="80">
        <v>40002</v>
      </c>
      <c r="M3658" s="28">
        <v>5685.29</v>
      </c>
      <c r="N3658" s="28">
        <v>5766</v>
      </c>
      <c r="O3658" s="28">
        <v>5641.39</v>
      </c>
      <c r="P3658" s="81">
        <v>5700.87</v>
      </c>
    </row>
    <row r="3659" spans="5:16" x14ac:dyDescent="0.25">
      <c r="E3659" s="78">
        <v>39967</v>
      </c>
      <c r="F3659">
        <v>160044.69</v>
      </c>
      <c r="G3659">
        <v>160731.19</v>
      </c>
      <c r="H3659">
        <v>154492.97</v>
      </c>
      <c r="I3659">
        <v>155955.51999999999</v>
      </c>
      <c r="J3659" s="5"/>
      <c r="L3659" s="80">
        <v>40001</v>
      </c>
      <c r="M3659" s="28">
        <v>5539.44</v>
      </c>
      <c r="N3659" s="28">
        <v>5690.95</v>
      </c>
      <c r="O3659" s="28">
        <v>5532.36</v>
      </c>
      <c r="P3659" s="81">
        <v>5668.3</v>
      </c>
    </row>
    <row r="3660" spans="5:16" x14ac:dyDescent="0.25">
      <c r="E3660" s="78">
        <v>39966</v>
      </c>
      <c r="F3660">
        <v>162969.79</v>
      </c>
      <c r="G3660">
        <v>164894.98000000001</v>
      </c>
      <c r="H3660">
        <v>160880.43</v>
      </c>
      <c r="I3660">
        <v>161268.46</v>
      </c>
      <c r="J3660" s="5"/>
      <c r="L3660" s="80">
        <v>40000</v>
      </c>
      <c r="M3660" s="28">
        <v>5613.07</v>
      </c>
      <c r="N3660" s="28">
        <v>5647.06</v>
      </c>
      <c r="O3660" s="28">
        <v>5550.77</v>
      </c>
      <c r="P3660" s="81">
        <v>5559.27</v>
      </c>
    </row>
    <row r="3661" spans="5:16" x14ac:dyDescent="0.25">
      <c r="E3661" s="78">
        <v>39965</v>
      </c>
      <c r="F3661">
        <v>163417.51</v>
      </c>
      <c r="G3661">
        <v>164536.81</v>
      </c>
      <c r="H3661">
        <v>162163.9</v>
      </c>
      <c r="I3661">
        <v>162954.87</v>
      </c>
      <c r="J3661" s="5"/>
      <c r="L3661" s="80">
        <v>39997</v>
      </c>
      <c r="M3661" s="28">
        <v>5540.86</v>
      </c>
      <c r="N3661" s="28">
        <v>5567.76</v>
      </c>
      <c r="O3661" s="28">
        <v>5536.61</v>
      </c>
      <c r="P3661" s="81">
        <v>5553.6</v>
      </c>
    </row>
    <row r="3662" spans="5:16" x14ac:dyDescent="0.25">
      <c r="E3662" s="78">
        <v>39962</v>
      </c>
      <c r="F3662">
        <v>160731.19</v>
      </c>
      <c r="G3662">
        <v>161328.15</v>
      </c>
      <c r="H3662">
        <v>157000.20000000001</v>
      </c>
      <c r="I3662">
        <v>159537.28</v>
      </c>
      <c r="J3662" s="5"/>
      <c r="L3662" s="80">
        <v>39996</v>
      </c>
      <c r="M3662" s="28">
        <v>5529.53</v>
      </c>
      <c r="N3662" s="28">
        <v>5587.59</v>
      </c>
      <c r="O3662" s="28">
        <v>5513.95</v>
      </c>
      <c r="P3662" s="81">
        <v>5564.93</v>
      </c>
    </row>
    <row r="3663" spans="5:16" x14ac:dyDescent="0.25">
      <c r="E3663" s="78">
        <v>39961</v>
      </c>
      <c r="F3663">
        <v>155060.09</v>
      </c>
      <c r="G3663">
        <v>159686.51999999999</v>
      </c>
      <c r="H3663">
        <v>155060.09</v>
      </c>
      <c r="I3663">
        <v>159626.82</v>
      </c>
      <c r="J3663" s="5"/>
      <c r="L3663" s="80">
        <v>39995</v>
      </c>
      <c r="M3663" s="28">
        <v>5545.11</v>
      </c>
      <c r="N3663" s="28">
        <v>5550.77</v>
      </c>
      <c r="O3663" s="28">
        <v>5479.97</v>
      </c>
      <c r="P3663" s="81">
        <v>5505.46</v>
      </c>
    </row>
    <row r="3664" spans="5:16" x14ac:dyDescent="0.25">
      <c r="E3664" s="78">
        <v>39960</v>
      </c>
      <c r="F3664">
        <v>155746.59</v>
      </c>
      <c r="G3664">
        <v>159447.73000000001</v>
      </c>
      <c r="H3664">
        <v>154761.60999999999</v>
      </c>
      <c r="I3664">
        <v>155060.09</v>
      </c>
      <c r="J3664" s="5"/>
      <c r="L3664" s="80">
        <v>39994</v>
      </c>
      <c r="M3664" s="28">
        <v>5554.96</v>
      </c>
      <c r="N3664" s="28">
        <v>5577.76</v>
      </c>
      <c r="O3664" s="28">
        <v>5515.06</v>
      </c>
      <c r="P3664" s="81">
        <v>5563.51</v>
      </c>
    </row>
    <row r="3665" spans="5:16" x14ac:dyDescent="0.25">
      <c r="E3665" s="78">
        <v>39959</v>
      </c>
      <c r="F3665">
        <v>150941.07</v>
      </c>
      <c r="G3665">
        <v>156134.60999999999</v>
      </c>
      <c r="H3665">
        <v>150224.72</v>
      </c>
      <c r="I3665">
        <v>156134.60999999999</v>
      </c>
      <c r="J3665" s="5"/>
      <c r="L3665" s="80">
        <v>39993</v>
      </c>
      <c r="M3665" s="28">
        <v>5506.51</v>
      </c>
      <c r="N3665" s="28">
        <v>5606.27</v>
      </c>
      <c r="O3665" s="28">
        <v>5496.53</v>
      </c>
      <c r="P3665" s="81">
        <v>5572.06</v>
      </c>
    </row>
    <row r="3666" spans="5:16" x14ac:dyDescent="0.25">
      <c r="E3666" s="78">
        <v>39958</v>
      </c>
      <c r="F3666">
        <v>150433.65</v>
      </c>
      <c r="G3666">
        <v>153269.21</v>
      </c>
      <c r="H3666">
        <v>150433.65</v>
      </c>
      <c r="I3666">
        <v>152523.01</v>
      </c>
      <c r="J3666" s="5"/>
      <c r="L3666" s="80">
        <v>39990</v>
      </c>
      <c r="M3666" s="28">
        <v>5509.36</v>
      </c>
      <c r="N3666" s="28">
        <v>5564.94</v>
      </c>
      <c r="O3666" s="28">
        <v>5485.13</v>
      </c>
      <c r="P3666" s="81">
        <v>5516.49</v>
      </c>
    </row>
    <row r="3667" spans="5:16" x14ac:dyDescent="0.25">
      <c r="E3667" s="78">
        <v>39955</v>
      </c>
      <c r="F3667">
        <v>152373.76999999999</v>
      </c>
      <c r="G3667">
        <v>153119.97</v>
      </c>
      <c r="H3667">
        <v>150165.01999999999</v>
      </c>
      <c r="I3667">
        <v>151657.42000000001</v>
      </c>
      <c r="J3667" s="5"/>
      <c r="L3667" s="80">
        <v>39989</v>
      </c>
      <c r="M3667" s="28">
        <v>5604.84</v>
      </c>
      <c r="N3667" s="28">
        <v>5637.62</v>
      </c>
      <c r="O3667" s="28">
        <v>5533.59</v>
      </c>
      <c r="P3667" s="81">
        <v>5533.59</v>
      </c>
    </row>
    <row r="3668" spans="5:16" x14ac:dyDescent="0.25">
      <c r="E3668" s="78">
        <v>39954</v>
      </c>
      <c r="F3668">
        <v>152821.49</v>
      </c>
      <c r="G3668">
        <v>152821.49</v>
      </c>
      <c r="H3668">
        <v>148792.01999999999</v>
      </c>
      <c r="I3668">
        <v>151120.16</v>
      </c>
      <c r="J3668" s="5"/>
      <c r="L3668" s="80">
        <v>39988</v>
      </c>
      <c r="M3668" s="28">
        <v>5631.92</v>
      </c>
      <c r="N3668" s="28">
        <v>5686.07</v>
      </c>
      <c r="O3668" s="28">
        <v>5593.44</v>
      </c>
      <c r="P3668" s="81">
        <v>5620.52</v>
      </c>
    </row>
    <row r="3669" spans="5:16" x14ac:dyDescent="0.25">
      <c r="E3669" s="78">
        <v>39953</v>
      </c>
      <c r="F3669">
        <v>155194.4</v>
      </c>
      <c r="G3669">
        <v>158194.12</v>
      </c>
      <c r="H3669">
        <v>153418.45000000001</v>
      </c>
      <c r="I3669">
        <v>153866.17000000001</v>
      </c>
      <c r="J3669" s="5"/>
      <c r="L3669" s="80">
        <v>39987</v>
      </c>
      <c r="M3669" s="28">
        <v>5760.17</v>
      </c>
      <c r="N3669" s="28">
        <v>5774.43</v>
      </c>
      <c r="O3669" s="28">
        <v>5644.74</v>
      </c>
      <c r="P3669" s="81">
        <v>5650.44</v>
      </c>
    </row>
    <row r="3670" spans="5:16" x14ac:dyDescent="0.25">
      <c r="E3670" s="78">
        <v>39952</v>
      </c>
      <c r="F3670">
        <v>155925.68</v>
      </c>
      <c r="G3670">
        <v>157000.20000000001</v>
      </c>
      <c r="H3670">
        <v>153328.9</v>
      </c>
      <c r="I3670">
        <v>154582.51999999999</v>
      </c>
      <c r="J3670" s="5"/>
      <c r="L3670" s="80">
        <v>39986</v>
      </c>
      <c r="M3670" s="28">
        <v>5683.22</v>
      </c>
      <c r="N3670" s="28">
        <v>5818.6</v>
      </c>
      <c r="O3670" s="28">
        <v>5674.67</v>
      </c>
      <c r="P3670" s="81">
        <v>5800.08</v>
      </c>
    </row>
    <row r="3671" spans="5:16" x14ac:dyDescent="0.25">
      <c r="E3671" s="78">
        <v>39951</v>
      </c>
      <c r="F3671">
        <v>148821.85999999999</v>
      </c>
      <c r="G3671">
        <v>155060.09</v>
      </c>
      <c r="H3671">
        <v>148642.78</v>
      </c>
      <c r="I3671">
        <v>154612.37</v>
      </c>
      <c r="J3671" s="5"/>
      <c r="L3671" s="80">
        <v>39983</v>
      </c>
      <c r="M3671" s="28">
        <v>5609.12</v>
      </c>
      <c r="N3671" s="28">
        <v>5647.59</v>
      </c>
      <c r="O3671" s="28">
        <v>5572.06</v>
      </c>
      <c r="P3671" s="81">
        <v>5640.47</v>
      </c>
    </row>
    <row r="3672" spans="5:16" x14ac:dyDescent="0.25">
      <c r="E3672" s="78">
        <v>39948</v>
      </c>
      <c r="F3672">
        <v>147508.54999999999</v>
      </c>
      <c r="G3672">
        <v>149209.89000000001</v>
      </c>
      <c r="H3672">
        <v>146702.66</v>
      </c>
      <c r="I3672">
        <v>147717.49</v>
      </c>
      <c r="J3672" s="5"/>
      <c r="L3672" s="80">
        <v>39982</v>
      </c>
      <c r="M3672" s="28">
        <v>5629.07</v>
      </c>
      <c r="N3672" s="28">
        <v>5660.42</v>
      </c>
      <c r="O3672" s="28">
        <v>5583.46</v>
      </c>
      <c r="P3672" s="81">
        <v>5643.32</v>
      </c>
    </row>
    <row r="3673" spans="5:16" x14ac:dyDescent="0.25">
      <c r="E3673" s="78">
        <v>39947</v>
      </c>
      <c r="F3673">
        <v>146723.54999999999</v>
      </c>
      <c r="G3673">
        <v>149224.81</v>
      </c>
      <c r="H3673">
        <v>145508.74</v>
      </c>
      <c r="I3673">
        <v>149090.5</v>
      </c>
      <c r="J3673" s="5"/>
      <c r="L3673" s="80">
        <v>39981</v>
      </c>
      <c r="M3673" s="28">
        <v>5666.12</v>
      </c>
      <c r="N3673" s="28">
        <v>5711.72</v>
      </c>
      <c r="O3673" s="28">
        <v>5593.44</v>
      </c>
      <c r="P3673" s="81">
        <v>5626.22</v>
      </c>
    </row>
    <row r="3674" spans="5:16" x14ac:dyDescent="0.25">
      <c r="E3674" s="78">
        <v>39946</v>
      </c>
      <c r="F3674">
        <v>149851.62</v>
      </c>
      <c r="G3674">
        <v>150105.32999999999</v>
      </c>
      <c r="H3674">
        <v>145866.92000000001</v>
      </c>
      <c r="I3674">
        <v>146702.66</v>
      </c>
      <c r="J3674" s="5"/>
      <c r="L3674" s="80">
        <v>39980</v>
      </c>
      <c r="M3674" s="28">
        <v>5529.31</v>
      </c>
      <c r="N3674" s="28">
        <v>5641.89</v>
      </c>
      <c r="O3674" s="28">
        <v>5520.76</v>
      </c>
      <c r="P3674" s="81">
        <v>5637.62</v>
      </c>
    </row>
    <row r="3675" spans="5:16" x14ac:dyDescent="0.25">
      <c r="E3675" s="78">
        <v>39945</v>
      </c>
      <c r="F3675">
        <v>154940.69</v>
      </c>
      <c r="G3675">
        <v>155746.59</v>
      </c>
      <c r="H3675">
        <v>150135.17000000001</v>
      </c>
      <c r="I3675">
        <v>151627.57</v>
      </c>
      <c r="J3675" s="5"/>
      <c r="L3675" s="80">
        <v>39979</v>
      </c>
      <c r="M3675" s="28">
        <v>5563.51</v>
      </c>
      <c r="N3675" s="28">
        <v>5609.12</v>
      </c>
      <c r="O3675" s="28">
        <v>5533.59</v>
      </c>
      <c r="P3675" s="81">
        <v>5577.76</v>
      </c>
    </row>
    <row r="3676" spans="5:16" x14ac:dyDescent="0.25">
      <c r="E3676" s="78">
        <v>39944</v>
      </c>
      <c r="F3676">
        <v>152970.73000000001</v>
      </c>
      <c r="G3676">
        <v>154224.34</v>
      </c>
      <c r="H3676">
        <v>150821.68</v>
      </c>
      <c r="I3676">
        <v>153806.47</v>
      </c>
      <c r="J3676" s="5"/>
      <c r="L3676" s="80">
        <v>39976</v>
      </c>
      <c r="M3676" s="28">
        <v>5540.71</v>
      </c>
      <c r="N3676" s="28">
        <v>5576.34</v>
      </c>
      <c r="O3676" s="28">
        <v>5483.71</v>
      </c>
      <c r="P3676" s="81">
        <v>5509.36</v>
      </c>
    </row>
    <row r="3677" spans="5:16" x14ac:dyDescent="0.25">
      <c r="E3677" s="78">
        <v>39941</v>
      </c>
      <c r="F3677">
        <v>155119.78</v>
      </c>
      <c r="G3677">
        <v>155955.51999999999</v>
      </c>
      <c r="H3677">
        <v>150732.13</v>
      </c>
      <c r="I3677">
        <v>155209.32</v>
      </c>
      <c r="J3677" s="5"/>
      <c r="L3677" s="80">
        <v>39974</v>
      </c>
      <c r="M3677" s="28">
        <v>5506.51</v>
      </c>
      <c r="N3677" s="28">
        <v>5626.22</v>
      </c>
      <c r="O3677" s="28">
        <v>5497.96</v>
      </c>
      <c r="P3677" s="81">
        <v>5574.91</v>
      </c>
    </row>
    <row r="3678" spans="5:16" x14ac:dyDescent="0.25">
      <c r="E3678" s="78">
        <v>39940</v>
      </c>
      <c r="F3678">
        <v>156701.72</v>
      </c>
      <c r="G3678">
        <v>157806.1</v>
      </c>
      <c r="H3678">
        <v>149926.24</v>
      </c>
      <c r="I3678">
        <v>151329.09</v>
      </c>
      <c r="J3678" s="5"/>
      <c r="L3678" s="80">
        <v>39973</v>
      </c>
      <c r="M3678" s="28">
        <v>5574.91</v>
      </c>
      <c r="N3678" s="28">
        <v>5583.46</v>
      </c>
      <c r="O3678" s="28">
        <v>5533.59</v>
      </c>
      <c r="P3678" s="81">
        <v>5563.51</v>
      </c>
    </row>
    <row r="3679" spans="5:16" x14ac:dyDescent="0.25">
      <c r="E3679" s="78">
        <v>39939</v>
      </c>
      <c r="F3679">
        <v>151926.04999999999</v>
      </c>
      <c r="G3679">
        <v>157298.68</v>
      </c>
      <c r="H3679">
        <v>151627.57</v>
      </c>
      <c r="I3679">
        <v>155000.39000000001</v>
      </c>
      <c r="J3679" s="5"/>
      <c r="L3679" s="80">
        <v>39972</v>
      </c>
      <c r="M3679" s="28">
        <v>5660.42</v>
      </c>
      <c r="N3679" s="28">
        <v>5683.22</v>
      </c>
      <c r="O3679" s="28">
        <v>5607.69</v>
      </c>
      <c r="P3679" s="81">
        <v>5616.24</v>
      </c>
    </row>
    <row r="3680" spans="5:16" x14ac:dyDescent="0.25">
      <c r="E3680" s="78">
        <v>39938</v>
      </c>
      <c r="F3680">
        <v>152224.53</v>
      </c>
      <c r="G3680">
        <v>153746.78</v>
      </c>
      <c r="H3680">
        <v>150970.92000000001</v>
      </c>
      <c r="I3680">
        <v>153119.97</v>
      </c>
      <c r="J3680" s="5"/>
      <c r="L3680" s="80">
        <v>39969</v>
      </c>
      <c r="M3680" s="28">
        <v>5529.31</v>
      </c>
      <c r="N3680" s="28">
        <v>5640.47</v>
      </c>
      <c r="O3680" s="28">
        <v>5466.61</v>
      </c>
      <c r="P3680" s="81">
        <v>5616.24</v>
      </c>
    </row>
    <row r="3681" spans="5:16" x14ac:dyDescent="0.25">
      <c r="E3681" s="78">
        <v>39937</v>
      </c>
      <c r="F3681">
        <v>146254.94</v>
      </c>
      <c r="G3681">
        <v>152523.01</v>
      </c>
      <c r="H3681">
        <v>145568.44</v>
      </c>
      <c r="I3681">
        <v>152523.01</v>
      </c>
      <c r="J3681" s="5"/>
      <c r="L3681" s="80">
        <v>39968</v>
      </c>
      <c r="M3681" s="28">
        <v>5671.82</v>
      </c>
      <c r="N3681" s="28">
        <v>5671.82</v>
      </c>
      <c r="O3681" s="28">
        <v>5547.84</v>
      </c>
      <c r="P3681" s="81">
        <v>5549.26</v>
      </c>
    </row>
    <row r="3682" spans="5:16" x14ac:dyDescent="0.25">
      <c r="E3682" s="78">
        <v>39933</v>
      </c>
      <c r="F3682">
        <v>144314.82</v>
      </c>
      <c r="G3682">
        <v>145449.04999999999</v>
      </c>
      <c r="H3682">
        <v>141777.75</v>
      </c>
      <c r="I3682">
        <v>142076.23000000001</v>
      </c>
      <c r="J3682" s="5"/>
      <c r="L3682" s="80">
        <v>39967</v>
      </c>
      <c r="M3682" s="28">
        <v>5549.26</v>
      </c>
      <c r="N3682" s="28">
        <v>5673.24</v>
      </c>
      <c r="O3682" s="28">
        <v>5530.74</v>
      </c>
      <c r="P3682" s="81">
        <v>5629.07</v>
      </c>
    </row>
    <row r="3683" spans="5:16" x14ac:dyDescent="0.25">
      <c r="E3683" s="78">
        <v>39932</v>
      </c>
      <c r="F3683">
        <v>140285.35</v>
      </c>
      <c r="G3683">
        <v>143419.39000000001</v>
      </c>
      <c r="H3683">
        <v>139554.07999999999</v>
      </c>
      <c r="I3683">
        <v>142822.43</v>
      </c>
      <c r="J3683" s="5"/>
      <c r="L3683" s="80">
        <v>39966</v>
      </c>
      <c r="M3683" s="28">
        <v>5572.06</v>
      </c>
      <c r="N3683" s="28">
        <v>5604.84</v>
      </c>
      <c r="O3683" s="28">
        <v>5509.36</v>
      </c>
      <c r="P3683" s="81">
        <v>5509.36</v>
      </c>
    </row>
    <row r="3684" spans="5:16" x14ac:dyDescent="0.25">
      <c r="E3684" s="78">
        <v>39931</v>
      </c>
      <c r="F3684">
        <v>136942.38</v>
      </c>
      <c r="G3684">
        <v>139628.70000000001</v>
      </c>
      <c r="H3684">
        <v>136136.49</v>
      </c>
      <c r="I3684">
        <v>138792.95000000001</v>
      </c>
      <c r="J3684" s="5"/>
      <c r="L3684" s="80">
        <v>39965</v>
      </c>
      <c r="M3684" s="28">
        <v>5620.52</v>
      </c>
      <c r="N3684" s="28">
        <v>5620.52</v>
      </c>
      <c r="O3684" s="28">
        <v>5564.94</v>
      </c>
      <c r="P3684" s="81">
        <v>5601.99</v>
      </c>
    </row>
    <row r="3685" spans="5:16" x14ac:dyDescent="0.25">
      <c r="E3685" s="78">
        <v>39930</v>
      </c>
      <c r="F3685">
        <v>140285.35</v>
      </c>
      <c r="G3685">
        <v>140882.31</v>
      </c>
      <c r="H3685">
        <v>138046.76</v>
      </c>
      <c r="I3685">
        <v>138494.47</v>
      </c>
      <c r="J3685" s="5"/>
      <c r="L3685" s="80">
        <v>39962</v>
      </c>
      <c r="M3685" s="28">
        <v>5686.24</v>
      </c>
      <c r="N3685" s="28">
        <v>5691.98</v>
      </c>
      <c r="O3685" s="28">
        <v>5651.81</v>
      </c>
      <c r="P3685" s="81">
        <v>5660.42</v>
      </c>
    </row>
    <row r="3686" spans="5:16" x14ac:dyDescent="0.25">
      <c r="E3686" s="78">
        <v>39927</v>
      </c>
      <c r="F3686">
        <v>139986.87</v>
      </c>
      <c r="G3686">
        <v>142434.4</v>
      </c>
      <c r="H3686">
        <v>139300.37</v>
      </c>
      <c r="I3686">
        <v>142374.71</v>
      </c>
      <c r="J3686" s="5"/>
      <c r="L3686" s="80">
        <v>39961</v>
      </c>
      <c r="M3686" s="28">
        <v>5838.29</v>
      </c>
      <c r="N3686" s="28">
        <v>5839.73</v>
      </c>
      <c r="O3686" s="28">
        <v>5729.27</v>
      </c>
      <c r="P3686" s="81">
        <v>5747.92</v>
      </c>
    </row>
    <row r="3687" spans="5:16" x14ac:dyDescent="0.25">
      <c r="E3687" s="78">
        <v>39926</v>
      </c>
      <c r="F3687">
        <v>136554.35999999999</v>
      </c>
      <c r="G3687">
        <v>139240.67000000001</v>
      </c>
      <c r="H3687">
        <v>136315.57</v>
      </c>
      <c r="I3687">
        <v>139240.67000000001</v>
      </c>
      <c r="J3687" s="5"/>
      <c r="L3687" s="80">
        <v>39960</v>
      </c>
      <c r="M3687" s="28">
        <v>5766.57</v>
      </c>
      <c r="N3687" s="28">
        <v>5864.11</v>
      </c>
      <c r="O3687" s="28">
        <v>5732.14</v>
      </c>
      <c r="P3687" s="81">
        <v>5851.2</v>
      </c>
    </row>
    <row r="3688" spans="5:16" x14ac:dyDescent="0.25">
      <c r="E3688" s="78">
        <v>39925</v>
      </c>
      <c r="F3688">
        <v>135882.78</v>
      </c>
      <c r="G3688">
        <v>137599.04000000001</v>
      </c>
      <c r="H3688">
        <v>134972.42000000001</v>
      </c>
      <c r="I3688">
        <v>135509.68</v>
      </c>
      <c r="J3688" s="5"/>
      <c r="L3688" s="80">
        <v>39959</v>
      </c>
      <c r="M3688" s="28">
        <v>5852.64</v>
      </c>
      <c r="N3688" s="28">
        <v>5881.33</v>
      </c>
      <c r="O3688" s="28">
        <v>5757.96</v>
      </c>
      <c r="P3688" s="81">
        <v>5757.96</v>
      </c>
    </row>
    <row r="3689" spans="5:16" x14ac:dyDescent="0.25">
      <c r="E3689" s="78">
        <v>39923</v>
      </c>
      <c r="F3689">
        <v>136942.38</v>
      </c>
      <c r="G3689">
        <v>136942.38</v>
      </c>
      <c r="H3689">
        <v>134106.82999999999</v>
      </c>
      <c r="I3689">
        <v>134465</v>
      </c>
      <c r="J3689" s="5"/>
      <c r="L3689" s="80">
        <v>39958</v>
      </c>
      <c r="M3689" s="28">
        <v>5799.56</v>
      </c>
      <c r="N3689" s="28">
        <v>5826.82</v>
      </c>
      <c r="O3689" s="28">
        <v>5799.56</v>
      </c>
      <c r="P3689" s="81">
        <v>5816.78</v>
      </c>
    </row>
    <row r="3690" spans="5:16" x14ac:dyDescent="0.25">
      <c r="E3690" s="78">
        <v>39920</v>
      </c>
      <c r="F3690">
        <v>139867.48000000001</v>
      </c>
      <c r="G3690">
        <v>140285.35</v>
      </c>
      <c r="H3690">
        <v>138195.99</v>
      </c>
      <c r="I3690">
        <v>138195.99</v>
      </c>
      <c r="J3690" s="5"/>
      <c r="L3690" s="80">
        <v>39955</v>
      </c>
      <c r="M3690" s="28">
        <v>5815.34</v>
      </c>
      <c r="N3690" s="28">
        <v>5846.9</v>
      </c>
      <c r="O3690" s="28">
        <v>5783.78</v>
      </c>
      <c r="P3690" s="81">
        <v>5822.51</v>
      </c>
    </row>
    <row r="3691" spans="5:16" x14ac:dyDescent="0.25">
      <c r="E3691" s="78">
        <v>39919</v>
      </c>
      <c r="F3691">
        <v>137151.32</v>
      </c>
      <c r="G3691">
        <v>140225.66</v>
      </c>
      <c r="H3691">
        <v>136852.84</v>
      </c>
      <c r="I3691">
        <v>139986.87</v>
      </c>
      <c r="J3691" s="5"/>
      <c r="L3691" s="80">
        <v>39954</v>
      </c>
      <c r="M3691" s="28">
        <v>5866.98</v>
      </c>
      <c r="N3691" s="28">
        <v>5884.2</v>
      </c>
      <c r="O3691" s="28">
        <v>5790.96</v>
      </c>
      <c r="P3691" s="81">
        <v>5841.16</v>
      </c>
    </row>
    <row r="3692" spans="5:16" x14ac:dyDescent="0.25">
      <c r="E3692" s="78">
        <v>39918</v>
      </c>
      <c r="F3692">
        <v>137300.56</v>
      </c>
      <c r="G3692">
        <v>138046.76</v>
      </c>
      <c r="H3692">
        <v>135897.70000000001</v>
      </c>
      <c r="I3692">
        <v>137419.95000000001</v>
      </c>
      <c r="J3692" s="5"/>
      <c r="L3692" s="80">
        <v>39953</v>
      </c>
      <c r="M3692" s="28">
        <v>5836.86</v>
      </c>
      <c r="N3692" s="28">
        <v>5861.24</v>
      </c>
      <c r="O3692" s="28">
        <v>5788.09</v>
      </c>
      <c r="P3692" s="81">
        <v>5846.9</v>
      </c>
    </row>
    <row r="3693" spans="5:16" x14ac:dyDescent="0.25">
      <c r="E3693" s="78">
        <v>39917</v>
      </c>
      <c r="F3693">
        <v>140171.20000000001</v>
      </c>
      <c r="G3693">
        <v>142065.4</v>
      </c>
      <c r="H3693">
        <v>137817.14000000001</v>
      </c>
      <c r="I3693">
        <v>138106.45000000001</v>
      </c>
      <c r="J3693" s="5"/>
      <c r="L3693" s="80">
        <v>39952</v>
      </c>
      <c r="M3693" s="28">
        <v>5910.02</v>
      </c>
      <c r="N3693" s="28">
        <v>5960.22</v>
      </c>
      <c r="O3693" s="28">
        <v>5844.03</v>
      </c>
      <c r="P3693" s="81">
        <v>5868.42</v>
      </c>
    </row>
    <row r="3694" spans="5:16" x14ac:dyDescent="0.25">
      <c r="E3694" s="78">
        <v>39916</v>
      </c>
      <c r="F3694">
        <v>137801.92000000001</v>
      </c>
      <c r="G3694">
        <v>140923.4</v>
      </c>
      <c r="H3694">
        <v>137801.92000000001</v>
      </c>
      <c r="I3694">
        <v>140131.60999999999</v>
      </c>
      <c r="J3694" s="5"/>
      <c r="L3694" s="80">
        <v>39951</v>
      </c>
      <c r="M3694" s="28">
        <v>6024.77</v>
      </c>
      <c r="N3694" s="28">
        <v>6036.25</v>
      </c>
      <c r="O3694" s="28">
        <v>5950.18</v>
      </c>
      <c r="P3694" s="81">
        <v>5960.22</v>
      </c>
    </row>
    <row r="3695" spans="5:16" x14ac:dyDescent="0.25">
      <c r="E3695" s="78">
        <v>39912</v>
      </c>
      <c r="F3695">
        <v>136431.51</v>
      </c>
      <c r="G3695">
        <v>139446.39999999999</v>
      </c>
      <c r="H3695">
        <v>136431.51</v>
      </c>
      <c r="I3695">
        <v>139020.04999999999</v>
      </c>
      <c r="J3695" s="5"/>
      <c r="L3695" s="80">
        <v>39948</v>
      </c>
      <c r="M3695" s="28">
        <v>6039.12</v>
      </c>
      <c r="N3695" s="28">
        <v>6095.06</v>
      </c>
      <c r="O3695" s="28">
        <v>5950.18</v>
      </c>
      <c r="P3695" s="81">
        <v>6082.15</v>
      </c>
    </row>
    <row r="3696" spans="5:16" x14ac:dyDescent="0.25">
      <c r="E3696" s="78">
        <v>39911</v>
      </c>
      <c r="F3696">
        <v>133386.16</v>
      </c>
      <c r="G3696">
        <v>135746.31</v>
      </c>
      <c r="H3696">
        <v>133020.72</v>
      </c>
      <c r="I3696">
        <v>135030.65</v>
      </c>
      <c r="J3696" s="5"/>
      <c r="L3696" s="80">
        <v>39947</v>
      </c>
      <c r="M3696" s="28">
        <v>6085.02</v>
      </c>
      <c r="N3696" s="28">
        <v>6122.32</v>
      </c>
      <c r="O3696" s="28">
        <v>5987.48</v>
      </c>
      <c r="P3696" s="81">
        <v>6007.56</v>
      </c>
    </row>
    <row r="3697" spans="5:16" x14ac:dyDescent="0.25">
      <c r="E3697" s="78">
        <v>39910</v>
      </c>
      <c r="F3697">
        <v>132609.60000000001</v>
      </c>
      <c r="G3697">
        <v>135944.26</v>
      </c>
      <c r="H3697">
        <v>132411.65</v>
      </c>
      <c r="I3697">
        <v>134086.59</v>
      </c>
      <c r="J3697" s="5"/>
      <c r="L3697" s="80">
        <v>39946</v>
      </c>
      <c r="M3697" s="28">
        <v>5996.08</v>
      </c>
      <c r="N3697" s="28">
        <v>6096.5</v>
      </c>
      <c r="O3697" s="28">
        <v>5968.83</v>
      </c>
      <c r="P3697" s="81">
        <v>6093.63</v>
      </c>
    </row>
    <row r="3698" spans="5:16" x14ac:dyDescent="0.25">
      <c r="E3698" s="78">
        <v>39909</v>
      </c>
      <c r="F3698">
        <v>134665.21</v>
      </c>
      <c r="G3698">
        <v>135061.1</v>
      </c>
      <c r="H3698">
        <v>132472.56</v>
      </c>
      <c r="I3698">
        <v>135000.20000000001</v>
      </c>
      <c r="J3698" s="5"/>
      <c r="L3698" s="80">
        <v>39945</v>
      </c>
      <c r="M3698" s="28">
        <v>5924.36</v>
      </c>
      <c r="N3698" s="28">
        <v>5991.78</v>
      </c>
      <c r="O3698" s="28">
        <v>5897.11</v>
      </c>
      <c r="P3698" s="81">
        <v>5965.96</v>
      </c>
    </row>
    <row r="3699" spans="5:16" x14ac:dyDescent="0.25">
      <c r="E3699" s="78">
        <v>39906</v>
      </c>
      <c r="F3699">
        <v>134391.13</v>
      </c>
      <c r="G3699">
        <v>136522.87</v>
      </c>
      <c r="H3699">
        <v>133386.16</v>
      </c>
      <c r="I3699">
        <v>135517.91</v>
      </c>
      <c r="J3699" s="5"/>
      <c r="L3699" s="80">
        <v>39944</v>
      </c>
      <c r="M3699" s="28">
        <v>5978.87</v>
      </c>
      <c r="N3699" s="28">
        <v>5996.08</v>
      </c>
      <c r="O3699" s="28">
        <v>5914.32</v>
      </c>
      <c r="P3699" s="81">
        <v>5961.66</v>
      </c>
    </row>
    <row r="3700" spans="5:16" x14ac:dyDescent="0.25">
      <c r="E3700" s="78">
        <v>39905</v>
      </c>
      <c r="F3700">
        <v>130188.55</v>
      </c>
      <c r="G3700">
        <v>135533.13</v>
      </c>
      <c r="H3700">
        <v>130188.55</v>
      </c>
      <c r="I3700">
        <v>134452.04</v>
      </c>
      <c r="J3700" s="5"/>
      <c r="L3700" s="80">
        <v>39941</v>
      </c>
      <c r="M3700" s="28">
        <v>6043.42</v>
      </c>
      <c r="N3700" s="28">
        <v>6046.29</v>
      </c>
      <c r="O3700" s="28">
        <v>5938.71</v>
      </c>
      <c r="P3700" s="81">
        <v>5938.71</v>
      </c>
    </row>
    <row r="3701" spans="5:16" x14ac:dyDescent="0.25">
      <c r="E3701" s="78">
        <v>39904</v>
      </c>
      <c r="F3701">
        <v>123793.32</v>
      </c>
      <c r="G3701">
        <v>128604.97</v>
      </c>
      <c r="H3701">
        <v>122666.55</v>
      </c>
      <c r="I3701">
        <v>128452.7</v>
      </c>
      <c r="J3701" s="5"/>
      <c r="L3701" s="80">
        <v>39940</v>
      </c>
      <c r="M3701" s="28">
        <v>6053.46</v>
      </c>
      <c r="N3701" s="28">
        <v>6102.24</v>
      </c>
      <c r="O3701" s="28">
        <v>6023.34</v>
      </c>
      <c r="P3701" s="81">
        <v>6090.76</v>
      </c>
    </row>
    <row r="3702" spans="5:16" x14ac:dyDescent="0.25">
      <c r="E3702" s="78">
        <v>39903</v>
      </c>
      <c r="F3702">
        <v>125894.61</v>
      </c>
      <c r="G3702">
        <v>127295.47</v>
      </c>
      <c r="H3702">
        <v>124341.49</v>
      </c>
      <c r="I3702">
        <v>124859.2</v>
      </c>
      <c r="J3702" s="5"/>
      <c r="L3702" s="80">
        <v>39939</v>
      </c>
      <c r="M3702" s="28">
        <v>6176.83</v>
      </c>
      <c r="N3702" s="28">
        <v>6189.74</v>
      </c>
      <c r="O3702" s="28">
        <v>6082.15</v>
      </c>
      <c r="P3702" s="81">
        <v>6105.1</v>
      </c>
    </row>
    <row r="3703" spans="5:16" x14ac:dyDescent="0.25">
      <c r="E3703" s="78">
        <v>39902</v>
      </c>
      <c r="F3703">
        <v>125605.3</v>
      </c>
      <c r="G3703">
        <v>126077.33</v>
      </c>
      <c r="H3703">
        <v>123336.52</v>
      </c>
      <c r="I3703">
        <v>124250.13</v>
      </c>
      <c r="J3703" s="5"/>
      <c r="L3703" s="80">
        <v>39938</v>
      </c>
      <c r="M3703" s="28">
        <v>6110.84</v>
      </c>
      <c r="N3703" s="28">
        <v>6237.08</v>
      </c>
      <c r="O3703" s="28">
        <v>6082.15</v>
      </c>
      <c r="P3703" s="81">
        <v>6168.22</v>
      </c>
    </row>
    <row r="3704" spans="5:16" x14ac:dyDescent="0.25">
      <c r="E3704" s="78">
        <v>39899</v>
      </c>
      <c r="F3704">
        <v>128955.19</v>
      </c>
      <c r="G3704">
        <v>129122.68</v>
      </c>
      <c r="H3704">
        <v>127143.2</v>
      </c>
      <c r="I3704">
        <v>128513.61</v>
      </c>
      <c r="J3704" s="5"/>
      <c r="L3704" s="80">
        <v>39937</v>
      </c>
      <c r="M3704" s="28">
        <v>6252.85</v>
      </c>
      <c r="N3704" s="28">
        <v>6271.5</v>
      </c>
      <c r="O3704" s="28">
        <v>6107.97</v>
      </c>
      <c r="P3704" s="81">
        <v>6110.84</v>
      </c>
    </row>
    <row r="3705" spans="5:16" x14ac:dyDescent="0.25">
      <c r="E3705" s="78">
        <v>39898</v>
      </c>
      <c r="F3705">
        <v>129594.71</v>
      </c>
      <c r="G3705">
        <v>130858.53</v>
      </c>
      <c r="H3705">
        <v>128513.61</v>
      </c>
      <c r="I3705">
        <v>130493.09</v>
      </c>
      <c r="J3705" s="5"/>
      <c r="L3705" s="80">
        <v>39933</v>
      </c>
      <c r="M3705" s="28">
        <v>6327.43</v>
      </c>
      <c r="N3705" s="28">
        <v>6350.67</v>
      </c>
      <c r="O3705" s="28">
        <v>6299.83</v>
      </c>
      <c r="P3705" s="81">
        <v>6328.88</v>
      </c>
    </row>
    <row r="3706" spans="5:16" x14ac:dyDescent="0.25">
      <c r="E3706" s="78">
        <v>39897</v>
      </c>
      <c r="F3706">
        <v>127600.01</v>
      </c>
      <c r="G3706">
        <v>130645.35</v>
      </c>
      <c r="H3706">
        <v>125803.25</v>
      </c>
      <c r="I3706">
        <v>128452.7</v>
      </c>
      <c r="J3706" s="5"/>
      <c r="L3706" s="80">
        <v>39932</v>
      </c>
      <c r="M3706" s="28">
        <v>6353.58</v>
      </c>
      <c r="N3706" s="28">
        <v>6381.17</v>
      </c>
      <c r="O3706" s="28">
        <v>6282.4</v>
      </c>
      <c r="P3706" s="81">
        <v>6341.95</v>
      </c>
    </row>
    <row r="3707" spans="5:16" x14ac:dyDescent="0.25">
      <c r="E3707" s="78">
        <v>39896</v>
      </c>
      <c r="F3707">
        <v>129122.68</v>
      </c>
      <c r="G3707">
        <v>129274.95</v>
      </c>
      <c r="H3707">
        <v>126381.87</v>
      </c>
      <c r="I3707">
        <v>127386.83</v>
      </c>
      <c r="J3707" s="5"/>
      <c r="L3707" s="80">
        <v>39931</v>
      </c>
      <c r="M3707" s="28">
        <v>6504.64</v>
      </c>
      <c r="N3707" s="28">
        <v>6513.36</v>
      </c>
      <c r="O3707" s="28">
        <v>6384.08</v>
      </c>
      <c r="P3707" s="81">
        <v>6407.32</v>
      </c>
    </row>
    <row r="3708" spans="5:16" x14ac:dyDescent="0.25">
      <c r="E3708" s="78">
        <v>39895</v>
      </c>
      <c r="F3708">
        <v>126381.87</v>
      </c>
      <c r="G3708">
        <v>130493.09</v>
      </c>
      <c r="H3708">
        <v>125468.26</v>
      </c>
      <c r="I3708">
        <v>130340.82</v>
      </c>
      <c r="J3708" s="5"/>
      <c r="L3708" s="80">
        <v>39930</v>
      </c>
      <c r="M3708" s="28">
        <v>6423.3</v>
      </c>
      <c r="N3708" s="28">
        <v>6481.4</v>
      </c>
      <c r="O3708" s="28">
        <v>6375.36</v>
      </c>
      <c r="P3708" s="81">
        <v>6478.5</v>
      </c>
    </row>
    <row r="3709" spans="5:16" x14ac:dyDescent="0.25">
      <c r="E3709" s="78">
        <v>39892</v>
      </c>
      <c r="F3709">
        <v>124402.39</v>
      </c>
      <c r="G3709">
        <v>126016.43</v>
      </c>
      <c r="H3709">
        <v>122757.91</v>
      </c>
      <c r="I3709">
        <v>123123.35</v>
      </c>
      <c r="J3709" s="5"/>
      <c r="L3709" s="80">
        <v>39927</v>
      </c>
      <c r="M3709" s="28">
        <v>6389.89</v>
      </c>
      <c r="N3709" s="28">
        <v>6411.68</v>
      </c>
      <c r="O3709" s="28">
        <v>6340.5</v>
      </c>
      <c r="P3709" s="81">
        <v>6357.93</v>
      </c>
    </row>
    <row r="3710" spans="5:16" x14ac:dyDescent="0.25">
      <c r="E3710" s="78">
        <v>39891</v>
      </c>
      <c r="F3710">
        <v>124889.65</v>
      </c>
      <c r="G3710">
        <v>126168.69</v>
      </c>
      <c r="H3710">
        <v>123641.06</v>
      </c>
      <c r="I3710">
        <v>123641.06</v>
      </c>
      <c r="J3710" s="5"/>
      <c r="L3710" s="80">
        <v>39926</v>
      </c>
      <c r="M3710" s="28">
        <v>6405.87</v>
      </c>
      <c r="N3710" s="28">
        <v>6478.5</v>
      </c>
      <c r="O3710" s="28">
        <v>6379.72</v>
      </c>
      <c r="P3710" s="81">
        <v>6424.75</v>
      </c>
    </row>
    <row r="3711" spans="5:16" x14ac:dyDescent="0.25">
      <c r="E3711" s="78">
        <v>39890</v>
      </c>
      <c r="F3711">
        <v>120291.18</v>
      </c>
      <c r="G3711">
        <v>124554.66</v>
      </c>
      <c r="H3711">
        <v>119073.04</v>
      </c>
      <c r="I3711">
        <v>123641.06</v>
      </c>
      <c r="J3711" s="5"/>
      <c r="L3711" s="80">
        <v>39925</v>
      </c>
      <c r="M3711" s="28">
        <v>6481.4</v>
      </c>
      <c r="N3711" s="28">
        <v>6516.26</v>
      </c>
      <c r="O3711" s="28">
        <v>6410.23</v>
      </c>
      <c r="P3711" s="81">
        <v>6446.54</v>
      </c>
    </row>
    <row r="3712" spans="5:16" x14ac:dyDescent="0.25">
      <c r="E3712" s="78">
        <v>39889</v>
      </c>
      <c r="F3712">
        <v>117976.71</v>
      </c>
      <c r="G3712">
        <v>121661.58</v>
      </c>
      <c r="H3712">
        <v>116789.03</v>
      </c>
      <c r="I3712">
        <v>121509.31</v>
      </c>
      <c r="J3712" s="5"/>
      <c r="L3712" s="80">
        <v>39923</v>
      </c>
      <c r="M3712" s="28">
        <v>6429.11</v>
      </c>
      <c r="N3712" s="28">
        <v>6551.13</v>
      </c>
      <c r="O3712" s="28">
        <v>6429.11</v>
      </c>
      <c r="P3712" s="81">
        <v>6540.96</v>
      </c>
    </row>
    <row r="3713" spans="5:16" x14ac:dyDescent="0.25">
      <c r="E3713" s="78">
        <v>39888</v>
      </c>
      <c r="F3713">
        <v>121204.78</v>
      </c>
      <c r="G3713">
        <v>122209.74</v>
      </c>
      <c r="H3713">
        <v>118007.17</v>
      </c>
      <c r="I3713">
        <v>118311.7</v>
      </c>
      <c r="J3713" s="5"/>
      <c r="L3713" s="80">
        <v>39920</v>
      </c>
      <c r="M3713" s="28">
        <v>6327.43</v>
      </c>
      <c r="N3713" s="28">
        <v>6408.77</v>
      </c>
      <c r="O3713" s="28">
        <v>6321.62</v>
      </c>
      <c r="P3713" s="81">
        <v>6391.34</v>
      </c>
    </row>
    <row r="3714" spans="5:16" x14ac:dyDescent="0.25">
      <c r="E3714" s="78">
        <v>39885</v>
      </c>
      <c r="F3714">
        <v>121265.69</v>
      </c>
      <c r="G3714">
        <v>123184.25</v>
      </c>
      <c r="H3714">
        <v>118479.19</v>
      </c>
      <c r="I3714">
        <v>119834.37</v>
      </c>
      <c r="J3714" s="5"/>
      <c r="L3714" s="80">
        <v>39919</v>
      </c>
      <c r="M3714" s="28">
        <v>6376.82</v>
      </c>
      <c r="N3714" s="28">
        <v>6388.44</v>
      </c>
      <c r="O3714" s="28">
        <v>6320.17</v>
      </c>
      <c r="P3714" s="81">
        <v>6333.24</v>
      </c>
    </row>
    <row r="3715" spans="5:16" x14ac:dyDescent="0.25">
      <c r="E3715" s="78">
        <v>39884</v>
      </c>
      <c r="F3715">
        <v>118220.34</v>
      </c>
      <c r="G3715">
        <v>121037.29</v>
      </c>
      <c r="H3715">
        <v>117550.36</v>
      </c>
      <c r="I3715">
        <v>120138.91</v>
      </c>
      <c r="J3715" s="5"/>
      <c r="L3715" s="80">
        <v>39918</v>
      </c>
      <c r="M3715" s="28">
        <v>6461.07</v>
      </c>
      <c r="N3715" s="28">
        <v>6485.76</v>
      </c>
      <c r="O3715" s="28">
        <v>6362.29</v>
      </c>
      <c r="P3715" s="81">
        <v>6368.1</v>
      </c>
    </row>
    <row r="3716" spans="5:16" x14ac:dyDescent="0.25">
      <c r="E3716" s="78">
        <v>39883</v>
      </c>
      <c r="F3716">
        <v>119986.64</v>
      </c>
      <c r="G3716">
        <v>121387.5</v>
      </c>
      <c r="H3716">
        <v>117489.46</v>
      </c>
      <c r="I3716">
        <v>119438.48</v>
      </c>
      <c r="J3716" s="5"/>
      <c r="L3716" s="80">
        <v>39917</v>
      </c>
      <c r="M3716" s="28">
        <v>6341.95</v>
      </c>
      <c r="N3716" s="28">
        <v>6447.99</v>
      </c>
      <c r="O3716" s="28">
        <v>6330.33</v>
      </c>
      <c r="P3716" s="81">
        <v>6446.54</v>
      </c>
    </row>
    <row r="3717" spans="5:16" x14ac:dyDescent="0.25">
      <c r="E3717" s="78">
        <v>39882</v>
      </c>
      <c r="F3717">
        <v>115723.16</v>
      </c>
      <c r="G3717">
        <v>119834.37</v>
      </c>
      <c r="H3717">
        <v>115174.99</v>
      </c>
      <c r="I3717">
        <v>119529.84</v>
      </c>
      <c r="J3717" s="5"/>
      <c r="L3717" s="80">
        <v>39916</v>
      </c>
      <c r="M3717" s="28">
        <v>6341.95</v>
      </c>
      <c r="N3717" s="28">
        <v>6356.48</v>
      </c>
      <c r="O3717" s="28">
        <v>6314.36</v>
      </c>
      <c r="P3717" s="81">
        <v>6337.6</v>
      </c>
    </row>
    <row r="3718" spans="5:16" x14ac:dyDescent="0.25">
      <c r="E3718" s="78">
        <v>39881</v>
      </c>
      <c r="F3718">
        <v>112982.34</v>
      </c>
      <c r="G3718">
        <v>115509.98</v>
      </c>
      <c r="H3718">
        <v>111886.02</v>
      </c>
      <c r="I3718">
        <v>112982.34</v>
      </c>
      <c r="J3718" s="5"/>
      <c r="L3718" s="80">
        <v>39912</v>
      </c>
      <c r="M3718" s="28">
        <v>6411.68</v>
      </c>
      <c r="N3718" s="28">
        <v>6414.58</v>
      </c>
      <c r="O3718" s="28">
        <v>6328.88</v>
      </c>
      <c r="P3718" s="81">
        <v>6339.05</v>
      </c>
    </row>
    <row r="3719" spans="5:16" x14ac:dyDescent="0.25">
      <c r="E3719" s="78">
        <v>39878</v>
      </c>
      <c r="F3719">
        <v>114815.64</v>
      </c>
      <c r="G3719">
        <v>118037.62</v>
      </c>
      <c r="H3719">
        <v>112221.01</v>
      </c>
      <c r="I3719">
        <v>114048.22</v>
      </c>
      <c r="J3719" s="5"/>
      <c r="L3719" s="80">
        <v>39911</v>
      </c>
      <c r="M3719" s="28">
        <v>6472.69</v>
      </c>
      <c r="N3719" s="28">
        <v>6478.5</v>
      </c>
      <c r="O3719" s="28">
        <v>6402.96</v>
      </c>
      <c r="P3719" s="81">
        <v>6439.28</v>
      </c>
    </row>
    <row r="3720" spans="5:16" x14ac:dyDescent="0.25">
      <c r="E3720" s="78">
        <v>39877</v>
      </c>
      <c r="F3720">
        <v>115875.42</v>
      </c>
      <c r="G3720">
        <v>117398.1</v>
      </c>
      <c r="H3720">
        <v>114048.22</v>
      </c>
      <c r="I3720">
        <v>115890.65</v>
      </c>
      <c r="J3720" s="5"/>
      <c r="L3720" s="80">
        <v>39910</v>
      </c>
      <c r="M3720" s="28">
        <v>6548.22</v>
      </c>
      <c r="N3720" s="28">
        <v>6559.84</v>
      </c>
      <c r="O3720" s="28">
        <v>6465.42</v>
      </c>
      <c r="P3720" s="81">
        <v>6465.42</v>
      </c>
    </row>
    <row r="3721" spans="5:16" x14ac:dyDescent="0.25">
      <c r="E3721" s="78">
        <v>39876</v>
      </c>
      <c r="F3721">
        <v>114809.55</v>
      </c>
      <c r="G3721">
        <v>119073.04</v>
      </c>
      <c r="H3721">
        <v>114809.55</v>
      </c>
      <c r="I3721">
        <v>118311.7</v>
      </c>
      <c r="J3721" s="5"/>
      <c r="L3721" s="80">
        <v>39909</v>
      </c>
      <c r="M3721" s="28">
        <v>6440.73</v>
      </c>
      <c r="N3721" s="28">
        <v>6524.98</v>
      </c>
      <c r="O3721" s="28">
        <v>6439.28</v>
      </c>
      <c r="P3721" s="81">
        <v>6495.93</v>
      </c>
    </row>
    <row r="3722" spans="5:16" x14ac:dyDescent="0.25">
      <c r="E3722" s="78">
        <v>39875</v>
      </c>
      <c r="F3722">
        <v>112738.72</v>
      </c>
      <c r="G3722">
        <v>114352.75</v>
      </c>
      <c r="H3722">
        <v>109997.91</v>
      </c>
      <c r="I3722">
        <v>112373.28</v>
      </c>
      <c r="J3722" s="5"/>
      <c r="L3722" s="80">
        <v>39906</v>
      </c>
      <c r="M3722" s="28">
        <v>6516.26</v>
      </c>
      <c r="N3722" s="28">
        <v>6524.98</v>
      </c>
      <c r="O3722" s="28">
        <v>6411.68</v>
      </c>
      <c r="P3722" s="81">
        <v>6463.97</v>
      </c>
    </row>
    <row r="3723" spans="5:16" x14ac:dyDescent="0.25">
      <c r="E3723" s="78">
        <v>39874</v>
      </c>
      <c r="F3723">
        <v>114809.55</v>
      </c>
      <c r="G3723">
        <v>115723.16</v>
      </c>
      <c r="H3723">
        <v>111307.4</v>
      </c>
      <c r="I3723">
        <v>111916.47</v>
      </c>
      <c r="J3723" s="5"/>
      <c r="L3723" s="80">
        <v>39905</v>
      </c>
      <c r="M3723" s="28">
        <v>6581.63</v>
      </c>
      <c r="N3723" s="28">
        <v>6587.44</v>
      </c>
      <c r="O3723" s="28">
        <v>6509</v>
      </c>
      <c r="P3723" s="81">
        <v>6516.26</v>
      </c>
    </row>
    <row r="3724" spans="5:16" x14ac:dyDescent="0.25">
      <c r="E3724" s="78">
        <v>39871</v>
      </c>
      <c r="F3724">
        <v>117245.83</v>
      </c>
      <c r="G3724">
        <v>120047.55</v>
      </c>
      <c r="H3724">
        <v>114170.03</v>
      </c>
      <c r="I3724">
        <v>117550.36</v>
      </c>
      <c r="J3724" s="5"/>
      <c r="L3724" s="80">
        <v>39904</v>
      </c>
      <c r="M3724" s="28">
        <v>6766.11</v>
      </c>
      <c r="N3724" s="28">
        <v>6769.01</v>
      </c>
      <c r="O3724" s="28">
        <v>6645.54</v>
      </c>
      <c r="P3724" s="81">
        <v>6647</v>
      </c>
    </row>
    <row r="3725" spans="5:16" x14ac:dyDescent="0.25">
      <c r="E3725" s="78">
        <v>39870</v>
      </c>
      <c r="F3725">
        <v>119986.64</v>
      </c>
      <c r="G3725">
        <v>121204.78</v>
      </c>
      <c r="H3725">
        <v>118174.66</v>
      </c>
      <c r="I3725">
        <v>118524.87</v>
      </c>
      <c r="J3725" s="5"/>
      <c r="L3725" s="80">
        <v>39903</v>
      </c>
      <c r="M3725" s="28">
        <v>6795.28</v>
      </c>
      <c r="N3725" s="28">
        <v>6818.71</v>
      </c>
      <c r="O3725" s="28">
        <v>6757.2</v>
      </c>
      <c r="P3725" s="81">
        <v>6780.63</v>
      </c>
    </row>
    <row r="3726" spans="5:16" x14ac:dyDescent="0.25">
      <c r="E3726" s="78">
        <v>39869</v>
      </c>
      <c r="F3726">
        <v>116027.69</v>
      </c>
      <c r="G3726">
        <v>120519.58</v>
      </c>
      <c r="H3726">
        <v>115723.16</v>
      </c>
      <c r="I3726">
        <v>118159.43</v>
      </c>
      <c r="J3726" s="5"/>
      <c r="L3726" s="80">
        <v>39902</v>
      </c>
      <c r="M3726" s="28">
        <v>6780.63</v>
      </c>
      <c r="N3726" s="28">
        <v>6850.93</v>
      </c>
      <c r="O3726" s="28">
        <v>6771.85</v>
      </c>
      <c r="P3726" s="81">
        <v>6837.75</v>
      </c>
    </row>
    <row r="3727" spans="5:16" x14ac:dyDescent="0.25">
      <c r="E3727" s="78">
        <v>39864</v>
      </c>
      <c r="F3727">
        <v>120580.48</v>
      </c>
      <c r="G3727">
        <v>121417.95</v>
      </c>
      <c r="H3727">
        <v>117854.9</v>
      </c>
      <c r="I3727">
        <v>120595.71</v>
      </c>
      <c r="J3727" s="5"/>
      <c r="L3727" s="80">
        <v>39899</v>
      </c>
      <c r="M3727" s="28">
        <v>6648.83</v>
      </c>
      <c r="N3727" s="28">
        <v>6727.91</v>
      </c>
      <c r="O3727" s="28">
        <v>6613.68</v>
      </c>
      <c r="P3727" s="81">
        <v>6716.2</v>
      </c>
    </row>
    <row r="3728" spans="5:16" x14ac:dyDescent="0.25">
      <c r="E3728" s="78">
        <v>39863</v>
      </c>
      <c r="F3728">
        <v>124630.79</v>
      </c>
      <c r="G3728">
        <v>125163.73</v>
      </c>
      <c r="H3728">
        <v>122362.01</v>
      </c>
      <c r="I3728">
        <v>123184.25</v>
      </c>
      <c r="J3728" s="5"/>
      <c r="L3728" s="80">
        <v>39898</v>
      </c>
      <c r="M3728" s="28">
        <v>6537.53</v>
      </c>
      <c r="N3728" s="28">
        <v>6601.96</v>
      </c>
      <c r="O3728" s="28">
        <v>6508.24</v>
      </c>
      <c r="P3728" s="81">
        <v>6593.18</v>
      </c>
    </row>
    <row r="3729" spans="5:16" x14ac:dyDescent="0.25">
      <c r="E3729" s="78">
        <v>39862</v>
      </c>
      <c r="F3729">
        <v>123336.52</v>
      </c>
      <c r="G3729">
        <v>125407.36</v>
      </c>
      <c r="H3729">
        <v>121448.41</v>
      </c>
      <c r="I3729">
        <v>123031.99</v>
      </c>
      <c r="J3729" s="5"/>
      <c r="L3729" s="80">
        <v>39897</v>
      </c>
      <c r="M3729" s="28">
        <v>6616.61</v>
      </c>
      <c r="N3729" s="28">
        <v>6648.83</v>
      </c>
      <c r="O3729" s="28">
        <v>6546.31</v>
      </c>
      <c r="P3729" s="81">
        <v>6560.96</v>
      </c>
    </row>
    <row r="3730" spans="5:16" x14ac:dyDescent="0.25">
      <c r="E3730" s="78">
        <v>39861</v>
      </c>
      <c r="F3730">
        <v>126840.8</v>
      </c>
      <c r="G3730">
        <v>126902.55</v>
      </c>
      <c r="H3730">
        <v>122301.95</v>
      </c>
      <c r="I3730">
        <v>123351.75</v>
      </c>
      <c r="J3730" s="5"/>
      <c r="L3730" s="80">
        <v>39896</v>
      </c>
      <c r="M3730" s="28">
        <v>6628.33</v>
      </c>
      <c r="N3730" s="28">
        <v>6653.22</v>
      </c>
      <c r="O3730" s="28">
        <v>6566.82</v>
      </c>
      <c r="P3730" s="81">
        <v>6596.11</v>
      </c>
    </row>
    <row r="3731" spans="5:16" x14ac:dyDescent="0.25">
      <c r="E3731" s="78">
        <v>39860</v>
      </c>
      <c r="F3731">
        <v>128106.73</v>
      </c>
      <c r="G3731">
        <v>128600.76</v>
      </c>
      <c r="H3731">
        <v>126748.17</v>
      </c>
      <c r="I3731">
        <v>128600.76</v>
      </c>
      <c r="J3731" s="5"/>
      <c r="L3731" s="80">
        <v>39895</v>
      </c>
      <c r="M3731" s="28">
        <v>6590.25</v>
      </c>
      <c r="N3731" s="28">
        <v>6692.76</v>
      </c>
      <c r="O3731" s="28">
        <v>6568.28</v>
      </c>
      <c r="P3731" s="81">
        <v>6590.25</v>
      </c>
    </row>
    <row r="3732" spans="5:16" x14ac:dyDescent="0.25">
      <c r="E3732" s="78">
        <v>39857</v>
      </c>
      <c r="F3732">
        <v>127550.96</v>
      </c>
      <c r="G3732">
        <v>129434.43</v>
      </c>
      <c r="H3732">
        <v>126748.17</v>
      </c>
      <c r="I3732">
        <v>129063.91</v>
      </c>
      <c r="J3732" s="5"/>
      <c r="L3732" s="80">
        <v>39892</v>
      </c>
      <c r="M3732" s="28">
        <v>6601.96</v>
      </c>
      <c r="N3732" s="28">
        <v>6675.19</v>
      </c>
      <c r="O3732" s="28">
        <v>6580</v>
      </c>
      <c r="P3732" s="81">
        <v>6663.47</v>
      </c>
    </row>
    <row r="3733" spans="5:16" x14ac:dyDescent="0.25">
      <c r="E3733" s="78">
        <v>39856</v>
      </c>
      <c r="F3733">
        <v>125497.67</v>
      </c>
      <c r="G3733">
        <v>126902.55</v>
      </c>
      <c r="H3733">
        <v>123506.13</v>
      </c>
      <c r="I3733">
        <v>125358.72</v>
      </c>
      <c r="J3733" s="5"/>
      <c r="L3733" s="80">
        <v>39891</v>
      </c>
      <c r="M3733" s="28">
        <v>6552.17</v>
      </c>
      <c r="N3733" s="28">
        <v>6648.83</v>
      </c>
      <c r="O3733" s="28">
        <v>6531.67</v>
      </c>
      <c r="P3733" s="81">
        <v>6634.18</v>
      </c>
    </row>
    <row r="3734" spans="5:16" x14ac:dyDescent="0.25">
      <c r="E3734" s="78">
        <v>39855</v>
      </c>
      <c r="F3734">
        <v>128075.86</v>
      </c>
      <c r="G3734">
        <v>130175.46</v>
      </c>
      <c r="H3734">
        <v>124432.43</v>
      </c>
      <c r="I3734">
        <v>126902.55</v>
      </c>
      <c r="J3734" s="5"/>
      <c r="L3734" s="80">
        <v>39890</v>
      </c>
      <c r="M3734" s="28">
        <v>6732.3</v>
      </c>
      <c r="N3734" s="28">
        <v>6783.56</v>
      </c>
      <c r="O3734" s="28">
        <v>6600.5</v>
      </c>
      <c r="P3734" s="81">
        <v>6606.36</v>
      </c>
    </row>
    <row r="3735" spans="5:16" x14ac:dyDescent="0.25">
      <c r="E3735" s="78">
        <v>39854</v>
      </c>
      <c r="F3735">
        <v>129527.06</v>
      </c>
      <c r="G3735">
        <v>132769.09</v>
      </c>
      <c r="H3735">
        <v>126439.4</v>
      </c>
      <c r="I3735">
        <v>127211.32</v>
      </c>
      <c r="J3735" s="5"/>
      <c r="L3735" s="80">
        <v>39889</v>
      </c>
      <c r="M3735" s="28">
        <v>6722.05</v>
      </c>
      <c r="N3735" s="28">
        <v>6748.41</v>
      </c>
      <c r="O3735" s="28">
        <v>6685.44</v>
      </c>
      <c r="P3735" s="81">
        <v>6713.27</v>
      </c>
    </row>
    <row r="3736" spans="5:16" x14ac:dyDescent="0.25">
      <c r="E3736" s="78">
        <v>39853</v>
      </c>
      <c r="F3736">
        <v>131534.03</v>
      </c>
      <c r="G3736">
        <v>134621.68</v>
      </c>
      <c r="H3736">
        <v>129681.44</v>
      </c>
      <c r="I3736">
        <v>130407.03999999999</v>
      </c>
      <c r="J3736" s="5"/>
      <c r="L3736" s="80">
        <v>39888</v>
      </c>
      <c r="M3736" s="28">
        <v>6722.05</v>
      </c>
      <c r="N3736" s="28">
        <v>6732.3</v>
      </c>
      <c r="O3736" s="28">
        <v>6637.11</v>
      </c>
      <c r="P3736" s="81">
        <v>6713.27</v>
      </c>
    </row>
    <row r="3737" spans="5:16" x14ac:dyDescent="0.25">
      <c r="E3737" s="78">
        <v>39850</v>
      </c>
      <c r="F3737">
        <v>128446.38</v>
      </c>
      <c r="G3737">
        <v>132892.6</v>
      </c>
      <c r="H3737">
        <v>127828.85</v>
      </c>
      <c r="I3737">
        <v>132614.71</v>
      </c>
      <c r="J3737" s="5"/>
      <c r="L3737" s="80">
        <v>39885</v>
      </c>
      <c r="M3737" s="28">
        <v>6730.84</v>
      </c>
      <c r="N3737" s="28">
        <v>6812.85</v>
      </c>
      <c r="O3737" s="28">
        <v>6697.16</v>
      </c>
      <c r="P3737" s="81">
        <v>6777.7</v>
      </c>
    </row>
    <row r="3738" spans="5:16" x14ac:dyDescent="0.25">
      <c r="E3738" s="78">
        <v>39849</v>
      </c>
      <c r="F3738">
        <v>124401.55</v>
      </c>
      <c r="G3738">
        <v>128291.99</v>
      </c>
      <c r="H3738">
        <v>123197.37</v>
      </c>
      <c r="I3738">
        <v>127365.7</v>
      </c>
      <c r="J3738" s="5"/>
      <c r="L3738" s="80">
        <v>39884</v>
      </c>
      <c r="M3738" s="28">
        <v>6909.51</v>
      </c>
      <c r="N3738" s="28">
        <v>6912.44</v>
      </c>
      <c r="O3738" s="28">
        <v>6745.49</v>
      </c>
      <c r="P3738" s="81">
        <v>6752.81</v>
      </c>
    </row>
    <row r="3739" spans="5:16" x14ac:dyDescent="0.25">
      <c r="E3739" s="78">
        <v>39848</v>
      </c>
      <c r="F3739">
        <v>123197.37</v>
      </c>
      <c r="G3739">
        <v>128878.65</v>
      </c>
      <c r="H3739">
        <v>122888.6</v>
      </c>
      <c r="I3739">
        <v>124432.43</v>
      </c>
      <c r="J3739" s="5"/>
      <c r="L3739" s="80">
        <v>39883</v>
      </c>
      <c r="M3739" s="28">
        <v>6842.14</v>
      </c>
      <c r="N3739" s="28">
        <v>6930.01</v>
      </c>
      <c r="O3739" s="28">
        <v>6812.85</v>
      </c>
      <c r="P3739" s="81">
        <v>6896.33</v>
      </c>
    </row>
    <row r="3740" spans="5:16" x14ac:dyDescent="0.25">
      <c r="E3740" s="78">
        <v>39847</v>
      </c>
      <c r="F3740">
        <v>120109.71</v>
      </c>
      <c r="G3740">
        <v>123506.13</v>
      </c>
      <c r="H3740">
        <v>119183.42</v>
      </c>
      <c r="I3740">
        <v>123042.98</v>
      </c>
      <c r="J3740" s="5"/>
      <c r="L3740" s="80">
        <v>39882</v>
      </c>
      <c r="M3740" s="28">
        <v>6984.2</v>
      </c>
      <c r="N3740" s="28">
        <v>6984.2</v>
      </c>
      <c r="O3740" s="28">
        <v>6865.57</v>
      </c>
      <c r="P3740" s="81">
        <v>6865.57</v>
      </c>
    </row>
    <row r="3741" spans="5:16" x14ac:dyDescent="0.25">
      <c r="E3741" s="78">
        <v>39846</v>
      </c>
      <c r="F3741">
        <v>119337.8</v>
      </c>
      <c r="G3741">
        <v>122579.84</v>
      </c>
      <c r="H3741">
        <v>118565.89</v>
      </c>
      <c r="I3741">
        <v>119955.33</v>
      </c>
      <c r="J3741" s="5"/>
      <c r="L3741" s="80">
        <v>39881</v>
      </c>
      <c r="M3741" s="28">
        <v>7044.24</v>
      </c>
      <c r="N3741" s="28">
        <v>7061.82</v>
      </c>
      <c r="O3741" s="28">
        <v>6973.95</v>
      </c>
      <c r="P3741" s="81">
        <v>7035.46</v>
      </c>
    </row>
    <row r="3742" spans="5:16" x14ac:dyDescent="0.25">
      <c r="E3742" s="78">
        <v>39843</v>
      </c>
      <c r="F3742">
        <v>122271.07</v>
      </c>
      <c r="G3742">
        <v>125204.34</v>
      </c>
      <c r="H3742">
        <v>121066.89</v>
      </c>
      <c r="I3742">
        <v>121807.92</v>
      </c>
      <c r="J3742" s="5"/>
      <c r="L3742" s="80">
        <v>39878</v>
      </c>
      <c r="M3742" s="28">
        <v>7045.71</v>
      </c>
      <c r="N3742" s="28">
        <v>7080.86</v>
      </c>
      <c r="O3742" s="28">
        <v>6975.41</v>
      </c>
      <c r="P3742" s="81">
        <v>7009.1</v>
      </c>
    </row>
    <row r="3743" spans="5:16" x14ac:dyDescent="0.25">
      <c r="E3743" s="78">
        <v>39842</v>
      </c>
      <c r="F3743">
        <v>123506.13</v>
      </c>
      <c r="G3743">
        <v>124432.43</v>
      </c>
      <c r="H3743">
        <v>122425.45</v>
      </c>
      <c r="I3743">
        <v>123290</v>
      </c>
      <c r="J3743" s="5"/>
      <c r="L3743" s="80">
        <v>39877</v>
      </c>
      <c r="M3743" s="28">
        <v>7073.53</v>
      </c>
      <c r="N3743" s="28">
        <v>7096.97</v>
      </c>
      <c r="O3743" s="28">
        <v>7001.77</v>
      </c>
      <c r="P3743" s="81">
        <v>7076.46</v>
      </c>
    </row>
    <row r="3744" spans="5:16" x14ac:dyDescent="0.25">
      <c r="E3744" s="78">
        <v>39841</v>
      </c>
      <c r="F3744">
        <v>123506.13</v>
      </c>
      <c r="G3744">
        <v>125821.87</v>
      </c>
      <c r="H3744">
        <v>122950.35</v>
      </c>
      <c r="I3744">
        <v>125065.4</v>
      </c>
      <c r="J3744" s="5"/>
      <c r="L3744" s="80">
        <v>39876</v>
      </c>
      <c r="M3744" s="28">
        <v>7094.04</v>
      </c>
      <c r="N3744" s="28">
        <v>7111.61</v>
      </c>
      <c r="O3744" s="28">
        <v>6976.88</v>
      </c>
      <c r="P3744" s="81">
        <v>6997.38</v>
      </c>
    </row>
    <row r="3745" spans="5:16" x14ac:dyDescent="0.25">
      <c r="E3745" s="78">
        <v>39840</v>
      </c>
      <c r="F3745">
        <v>119800.95</v>
      </c>
      <c r="G3745">
        <v>121499.16</v>
      </c>
      <c r="H3745">
        <v>118473.26</v>
      </c>
      <c r="I3745">
        <v>120850.75</v>
      </c>
      <c r="J3745" s="5"/>
      <c r="L3745" s="80">
        <v>39875</v>
      </c>
      <c r="M3745" s="28">
        <v>7189.23</v>
      </c>
      <c r="N3745" s="28">
        <v>7240.49</v>
      </c>
      <c r="O3745" s="28">
        <v>7095.5</v>
      </c>
      <c r="P3745" s="81">
        <v>7143.83</v>
      </c>
    </row>
    <row r="3746" spans="5:16" x14ac:dyDescent="0.25">
      <c r="E3746" s="78">
        <v>39839</v>
      </c>
      <c r="F3746">
        <v>119183.42</v>
      </c>
      <c r="G3746">
        <v>121499.16</v>
      </c>
      <c r="H3746">
        <v>117793.97</v>
      </c>
      <c r="I3746">
        <v>119800.95</v>
      </c>
      <c r="J3746" s="5"/>
      <c r="L3746" s="80">
        <v>39874</v>
      </c>
      <c r="M3746" s="28">
        <v>7120.4</v>
      </c>
      <c r="N3746" s="28">
        <v>7244.88</v>
      </c>
      <c r="O3746" s="28">
        <v>7088.18</v>
      </c>
      <c r="P3746" s="81">
        <v>7244.88</v>
      </c>
    </row>
    <row r="3747" spans="5:16" x14ac:dyDescent="0.25">
      <c r="E3747" s="78">
        <v>39836</v>
      </c>
      <c r="F3747">
        <v>116435.41</v>
      </c>
      <c r="G3747">
        <v>120711.81</v>
      </c>
      <c r="H3747">
        <v>114397.55</v>
      </c>
      <c r="I3747">
        <v>118257.12</v>
      </c>
      <c r="J3747" s="5"/>
      <c r="L3747" s="80">
        <v>39871</v>
      </c>
      <c r="M3747" s="28">
        <v>7022.98</v>
      </c>
      <c r="N3747" s="28">
        <v>7107.73</v>
      </c>
      <c r="O3747" s="28">
        <v>7006.62</v>
      </c>
      <c r="P3747" s="81">
        <v>7073.53</v>
      </c>
    </row>
    <row r="3748" spans="5:16" x14ac:dyDescent="0.25">
      <c r="E3748" s="78">
        <v>39835</v>
      </c>
      <c r="F3748">
        <v>121653.54</v>
      </c>
      <c r="G3748">
        <v>121653.54</v>
      </c>
      <c r="H3748">
        <v>115787</v>
      </c>
      <c r="I3748">
        <v>118411.5</v>
      </c>
      <c r="J3748" s="5"/>
      <c r="L3748" s="80">
        <v>39870</v>
      </c>
      <c r="M3748" s="28">
        <v>7018.52</v>
      </c>
      <c r="N3748" s="28">
        <v>7031.9</v>
      </c>
      <c r="O3748" s="28">
        <v>6970.93</v>
      </c>
      <c r="P3748" s="81">
        <v>6997.7</v>
      </c>
    </row>
    <row r="3749" spans="5:16" x14ac:dyDescent="0.25">
      <c r="E3749" s="78">
        <v>39834</v>
      </c>
      <c r="F3749">
        <v>117639.59</v>
      </c>
      <c r="G3749">
        <v>120109.71</v>
      </c>
      <c r="H3749">
        <v>116404.53</v>
      </c>
      <c r="I3749">
        <v>120109.71</v>
      </c>
      <c r="J3749" s="5"/>
      <c r="L3749" s="80">
        <v>39869</v>
      </c>
      <c r="M3749" s="28">
        <v>7140.45</v>
      </c>
      <c r="N3749" s="28">
        <v>7170.19</v>
      </c>
      <c r="O3749" s="28">
        <v>7048.25</v>
      </c>
      <c r="P3749" s="81">
        <v>7048.25</v>
      </c>
    </row>
    <row r="3750" spans="5:16" x14ac:dyDescent="0.25">
      <c r="E3750" s="78">
        <v>39833</v>
      </c>
      <c r="F3750">
        <v>119893.58</v>
      </c>
      <c r="G3750">
        <v>122348.26</v>
      </c>
      <c r="H3750">
        <v>116250.15</v>
      </c>
      <c r="I3750">
        <v>116713.29</v>
      </c>
      <c r="J3750" s="5"/>
      <c r="L3750" s="80">
        <v>39864</v>
      </c>
      <c r="M3750" s="28">
        <v>7103.27</v>
      </c>
      <c r="N3750" s="28">
        <v>7152.34</v>
      </c>
      <c r="O3750" s="28">
        <v>7054.2</v>
      </c>
      <c r="P3750" s="81">
        <v>7116.66</v>
      </c>
    </row>
    <row r="3751" spans="5:16" x14ac:dyDescent="0.25">
      <c r="E3751" s="78">
        <v>39832</v>
      </c>
      <c r="F3751">
        <v>123506.13</v>
      </c>
      <c r="G3751">
        <v>124401.55</v>
      </c>
      <c r="H3751">
        <v>120480.23</v>
      </c>
      <c r="I3751">
        <v>121066.89</v>
      </c>
      <c r="J3751" s="5"/>
      <c r="L3751" s="80">
        <v>39863</v>
      </c>
      <c r="M3751" s="28">
        <v>6959.04</v>
      </c>
      <c r="N3751" s="28">
        <v>7083.94</v>
      </c>
      <c r="O3751" s="28">
        <v>6905.51</v>
      </c>
      <c r="P3751" s="81">
        <v>7075.02</v>
      </c>
    </row>
    <row r="3752" spans="5:16" x14ac:dyDescent="0.25">
      <c r="E3752" s="78">
        <v>39829</v>
      </c>
      <c r="F3752">
        <v>124741.19</v>
      </c>
      <c r="G3752">
        <v>125358.72</v>
      </c>
      <c r="H3752">
        <v>120264.1</v>
      </c>
      <c r="I3752">
        <v>122888.6</v>
      </c>
      <c r="J3752" s="5"/>
      <c r="L3752" s="80">
        <v>39862</v>
      </c>
      <c r="M3752" s="28">
        <v>6941.19</v>
      </c>
      <c r="N3752" s="28">
        <v>7051.23</v>
      </c>
      <c r="O3752" s="28">
        <v>6917.4</v>
      </c>
      <c r="P3752" s="81">
        <v>7009.59</v>
      </c>
    </row>
    <row r="3753" spans="5:16" x14ac:dyDescent="0.25">
      <c r="E3753" s="78">
        <v>39828</v>
      </c>
      <c r="F3753">
        <v>118797.46</v>
      </c>
      <c r="G3753">
        <v>122579.84</v>
      </c>
      <c r="H3753">
        <v>115169.47</v>
      </c>
      <c r="I3753">
        <v>122039.5</v>
      </c>
      <c r="J3753" s="5"/>
      <c r="L3753" s="80">
        <v>39861</v>
      </c>
      <c r="M3753" s="28">
        <v>6865.36</v>
      </c>
      <c r="N3753" s="28">
        <v>6985.8</v>
      </c>
      <c r="O3753" s="28">
        <v>6843.05</v>
      </c>
      <c r="P3753" s="81">
        <v>6985.8</v>
      </c>
    </row>
    <row r="3754" spans="5:16" x14ac:dyDescent="0.25">
      <c r="E3754" s="78">
        <v>39827</v>
      </c>
      <c r="F3754">
        <v>123351.75</v>
      </c>
      <c r="G3754">
        <v>123722.27</v>
      </c>
      <c r="H3754">
        <v>117485.21</v>
      </c>
      <c r="I3754">
        <v>119183.42</v>
      </c>
      <c r="J3754" s="5"/>
      <c r="L3754" s="80">
        <v>39860</v>
      </c>
      <c r="M3754" s="28">
        <v>6762.76</v>
      </c>
      <c r="N3754" s="28">
        <v>6807.37</v>
      </c>
      <c r="O3754" s="28">
        <v>6750.86</v>
      </c>
      <c r="P3754" s="81">
        <v>6793.98</v>
      </c>
    </row>
    <row r="3755" spans="5:16" x14ac:dyDescent="0.25">
      <c r="E3755" s="78">
        <v>39826</v>
      </c>
      <c r="F3755">
        <v>122271.07</v>
      </c>
      <c r="G3755">
        <v>126254.14</v>
      </c>
      <c r="H3755">
        <v>120109.71</v>
      </c>
      <c r="I3755">
        <v>124278.04</v>
      </c>
      <c r="J3755" s="5"/>
      <c r="L3755" s="80">
        <v>39857</v>
      </c>
      <c r="M3755" s="28">
        <v>6819.26</v>
      </c>
      <c r="N3755" s="28">
        <v>6843.05</v>
      </c>
      <c r="O3755" s="28">
        <v>6716.66</v>
      </c>
      <c r="P3755" s="81">
        <v>6716.66</v>
      </c>
    </row>
    <row r="3756" spans="5:16" x14ac:dyDescent="0.25">
      <c r="E3756" s="78">
        <v>39825</v>
      </c>
      <c r="F3756">
        <v>128569.88</v>
      </c>
      <c r="G3756">
        <v>128755.14</v>
      </c>
      <c r="H3756">
        <v>122888.6</v>
      </c>
      <c r="I3756">
        <v>123814.9</v>
      </c>
      <c r="J3756" s="5"/>
      <c r="L3756" s="80">
        <v>39856</v>
      </c>
      <c r="M3756" s="28">
        <v>6847.51</v>
      </c>
      <c r="N3756" s="28">
        <v>6896.58</v>
      </c>
      <c r="O3756" s="28">
        <v>6796.96</v>
      </c>
      <c r="P3756" s="81">
        <v>6896.58</v>
      </c>
    </row>
    <row r="3757" spans="5:16" x14ac:dyDescent="0.25">
      <c r="E3757" s="78">
        <v>39822</v>
      </c>
      <c r="F3757">
        <v>130638.61</v>
      </c>
      <c r="G3757">
        <v>133417.5</v>
      </c>
      <c r="H3757">
        <v>128832.33</v>
      </c>
      <c r="I3757">
        <v>130144.59</v>
      </c>
      <c r="J3757" s="5"/>
      <c r="L3757" s="80">
        <v>39855</v>
      </c>
      <c r="M3757" s="28">
        <v>6869.82</v>
      </c>
      <c r="N3757" s="28">
        <v>6881.71</v>
      </c>
      <c r="O3757" s="28">
        <v>6758.29</v>
      </c>
      <c r="P3757" s="81">
        <v>6767.22</v>
      </c>
    </row>
    <row r="3758" spans="5:16" x14ac:dyDescent="0.25">
      <c r="E3758" s="78">
        <v>39821</v>
      </c>
      <c r="F3758">
        <v>128755.14</v>
      </c>
      <c r="G3758">
        <v>131842.79999999999</v>
      </c>
      <c r="H3758">
        <v>126223.27</v>
      </c>
      <c r="I3758">
        <v>131225.26</v>
      </c>
      <c r="J3758" s="5"/>
      <c r="L3758" s="80">
        <v>39854</v>
      </c>
      <c r="M3758" s="28">
        <v>6780.6</v>
      </c>
      <c r="N3758" s="28">
        <v>6926.32</v>
      </c>
      <c r="O3758" s="28">
        <v>6691.38</v>
      </c>
      <c r="P3758" s="81">
        <v>6918.89</v>
      </c>
    </row>
    <row r="3759" spans="5:16" x14ac:dyDescent="0.25">
      <c r="E3759" s="78">
        <v>39820</v>
      </c>
      <c r="F3759">
        <v>130607.73</v>
      </c>
      <c r="G3759">
        <v>131379.65</v>
      </c>
      <c r="H3759">
        <v>126902.55</v>
      </c>
      <c r="I3759">
        <v>128739.7</v>
      </c>
      <c r="J3759" s="5"/>
      <c r="L3759" s="80">
        <v>39853</v>
      </c>
      <c r="M3759" s="28">
        <v>6735.99</v>
      </c>
      <c r="N3759" s="28">
        <v>6777.63</v>
      </c>
      <c r="O3759" s="28">
        <v>6678</v>
      </c>
      <c r="P3759" s="81">
        <v>6765.73</v>
      </c>
    </row>
    <row r="3760" spans="5:16" x14ac:dyDescent="0.25">
      <c r="E3760" s="78">
        <v>39819</v>
      </c>
      <c r="F3760">
        <v>131966.29999999999</v>
      </c>
      <c r="G3760">
        <v>133232.24</v>
      </c>
      <c r="H3760">
        <v>130515.1</v>
      </c>
      <c r="I3760">
        <v>133232.24</v>
      </c>
      <c r="J3760" s="5"/>
      <c r="L3760" s="80">
        <v>39850</v>
      </c>
      <c r="M3760" s="28">
        <v>6801.42</v>
      </c>
      <c r="N3760" s="28">
        <v>6859.41</v>
      </c>
      <c r="O3760" s="28">
        <v>6712.2</v>
      </c>
      <c r="P3760" s="81">
        <v>6712.2</v>
      </c>
    </row>
    <row r="3761" spans="5:16" x14ac:dyDescent="0.25">
      <c r="E3761" s="78">
        <v>39818</v>
      </c>
      <c r="F3761">
        <v>126902.55</v>
      </c>
      <c r="G3761">
        <v>131688.41</v>
      </c>
      <c r="H3761">
        <v>124278.04</v>
      </c>
      <c r="I3761">
        <v>130607.73</v>
      </c>
      <c r="J3761" s="5"/>
      <c r="L3761" s="80">
        <v>39849</v>
      </c>
      <c r="M3761" s="28">
        <v>6911.45</v>
      </c>
      <c r="N3761" s="28">
        <v>6950.11</v>
      </c>
      <c r="O3761" s="28">
        <v>6819.26</v>
      </c>
      <c r="P3761" s="81">
        <v>6819.26</v>
      </c>
    </row>
    <row r="3762" spans="5:16" x14ac:dyDescent="0.25">
      <c r="E3762" s="78">
        <v>39815</v>
      </c>
      <c r="F3762">
        <v>119013.6</v>
      </c>
      <c r="G3762">
        <v>126439.4</v>
      </c>
      <c r="H3762">
        <v>118874.65</v>
      </c>
      <c r="I3762">
        <v>126439.4</v>
      </c>
      <c r="J3762" s="5"/>
      <c r="L3762" s="80">
        <v>39848</v>
      </c>
      <c r="M3762" s="28">
        <v>6914.43</v>
      </c>
      <c r="N3762" s="28">
        <v>6954.58</v>
      </c>
      <c r="O3762" s="28">
        <v>6814.8</v>
      </c>
      <c r="P3762" s="81">
        <v>6906.99</v>
      </c>
    </row>
    <row r="3763" spans="5:16" x14ac:dyDescent="0.25">
      <c r="E3763" s="78">
        <v>39812</v>
      </c>
      <c r="F3763">
        <v>117330.82</v>
      </c>
      <c r="G3763">
        <v>118874.65</v>
      </c>
      <c r="H3763">
        <v>116713.29</v>
      </c>
      <c r="I3763">
        <v>117176.44</v>
      </c>
      <c r="J3763" s="5"/>
      <c r="L3763" s="80">
        <v>39847</v>
      </c>
      <c r="M3763" s="28">
        <v>6947.14</v>
      </c>
      <c r="N3763" s="28">
        <v>6984.31</v>
      </c>
      <c r="O3763" s="28">
        <v>6906.99</v>
      </c>
      <c r="P3763" s="81">
        <v>6908.48</v>
      </c>
    </row>
    <row r="3764" spans="5:16" x14ac:dyDescent="0.25">
      <c r="E3764" s="78">
        <v>39811</v>
      </c>
      <c r="F3764">
        <v>116883.12</v>
      </c>
      <c r="G3764">
        <v>118195.37</v>
      </c>
      <c r="H3764">
        <v>115231.22</v>
      </c>
      <c r="I3764">
        <v>116775.05</v>
      </c>
      <c r="J3764" s="5"/>
      <c r="L3764" s="80">
        <v>39846</v>
      </c>
      <c r="M3764" s="28">
        <v>7012.57</v>
      </c>
      <c r="N3764" s="28">
        <v>7100.3</v>
      </c>
      <c r="O3764" s="28">
        <v>6938.22</v>
      </c>
      <c r="P3764" s="81">
        <v>6944.17</v>
      </c>
    </row>
    <row r="3765" spans="5:16" x14ac:dyDescent="0.25">
      <c r="E3765" s="78">
        <v>39808</v>
      </c>
      <c r="F3765">
        <v>115787</v>
      </c>
      <c r="G3765">
        <v>117176.44</v>
      </c>
      <c r="H3765">
        <v>114165.98</v>
      </c>
      <c r="I3765">
        <v>116095.76</v>
      </c>
      <c r="J3765" s="5"/>
      <c r="L3765" s="80">
        <v>39843</v>
      </c>
      <c r="M3765" s="28">
        <v>6898.9</v>
      </c>
      <c r="N3765" s="28">
        <v>6972.53</v>
      </c>
      <c r="O3765" s="28">
        <v>6891.38</v>
      </c>
      <c r="P3765" s="81">
        <v>6962.01</v>
      </c>
    </row>
    <row r="3766" spans="5:16" x14ac:dyDescent="0.25">
      <c r="E3766" s="78">
        <v>39805</v>
      </c>
      <c r="F3766">
        <v>119800.95</v>
      </c>
      <c r="G3766">
        <v>120418.48</v>
      </c>
      <c r="H3766">
        <v>114490.18</v>
      </c>
      <c r="I3766">
        <v>115015.08</v>
      </c>
      <c r="J3766" s="5"/>
      <c r="L3766" s="80">
        <v>39842</v>
      </c>
      <c r="M3766" s="28">
        <v>6855.32</v>
      </c>
      <c r="N3766" s="28">
        <v>6909.42</v>
      </c>
      <c r="O3766" s="28">
        <v>6762.15</v>
      </c>
      <c r="P3766" s="81">
        <v>6897.39</v>
      </c>
    </row>
    <row r="3767" spans="5:16" x14ac:dyDescent="0.25">
      <c r="E3767" s="78">
        <v>39804</v>
      </c>
      <c r="F3767">
        <v>124432.43</v>
      </c>
      <c r="G3767">
        <v>124895.58</v>
      </c>
      <c r="H3767">
        <v>118102.74</v>
      </c>
      <c r="I3767">
        <v>119183.42</v>
      </c>
      <c r="J3767" s="5"/>
      <c r="L3767" s="80">
        <v>39841</v>
      </c>
      <c r="M3767" s="28">
        <v>7004.09</v>
      </c>
      <c r="N3767" s="28">
        <v>7016.11</v>
      </c>
      <c r="O3767" s="28">
        <v>6810.24</v>
      </c>
      <c r="P3767" s="81">
        <v>6834.28</v>
      </c>
    </row>
    <row r="3768" spans="5:16" x14ac:dyDescent="0.25">
      <c r="E3768" s="78">
        <v>39801</v>
      </c>
      <c r="F3768">
        <v>122888.6</v>
      </c>
      <c r="G3768">
        <v>125513.11</v>
      </c>
      <c r="H3768">
        <v>122024.06</v>
      </c>
      <c r="I3768">
        <v>123506.13</v>
      </c>
      <c r="J3768" s="5"/>
      <c r="L3768" s="80">
        <v>39840</v>
      </c>
      <c r="M3768" s="28">
        <v>6972.53</v>
      </c>
      <c r="N3768" s="28">
        <v>7056.68</v>
      </c>
      <c r="O3768" s="28">
        <v>6924.44</v>
      </c>
      <c r="P3768" s="81">
        <v>7050.67</v>
      </c>
    </row>
    <row r="3769" spans="5:16" x14ac:dyDescent="0.25">
      <c r="E3769" s="78">
        <v>39800</v>
      </c>
      <c r="F3769">
        <v>125682.93</v>
      </c>
      <c r="G3769">
        <v>128291.99</v>
      </c>
      <c r="H3769">
        <v>122919.48</v>
      </c>
      <c r="I3769">
        <v>123969.28</v>
      </c>
      <c r="J3769" s="5"/>
      <c r="L3769" s="80">
        <v>39839</v>
      </c>
      <c r="M3769" s="28">
        <v>6969.52</v>
      </c>
      <c r="N3769" s="28">
        <v>7023.62</v>
      </c>
      <c r="O3769" s="28">
        <v>6930.45</v>
      </c>
      <c r="P3769" s="81">
        <v>6999.58</v>
      </c>
    </row>
    <row r="3770" spans="5:16" x14ac:dyDescent="0.25">
      <c r="E3770" s="78">
        <v>39799</v>
      </c>
      <c r="F3770">
        <v>126593.78</v>
      </c>
      <c r="G3770">
        <v>127674.46</v>
      </c>
      <c r="H3770">
        <v>123598.76</v>
      </c>
      <c r="I3770">
        <v>125667.49</v>
      </c>
      <c r="J3770" s="5"/>
      <c r="L3770" s="80">
        <v>39836</v>
      </c>
      <c r="M3770" s="28">
        <v>7089.74</v>
      </c>
      <c r="N3770" s="28">
        <v>7134.82</v>
      </c>
      <c r="O3770" s="28">
        <v>6977.04</v>
      </c>
      <c r="P3770" s="81">
        <v>7017.61</v>
      </c>
    </row>
    <row r="3771" spans="5:16" x14ac:dyDescent="0.25">
      <c r="E3771" s="78">
        <v>39798</v>
      </c>
      <c r="F3771">
        <v>122028.22</v>
      </c>
      <c r="G3771">
        <v>126726.47</v>
      </c>
      <c r="H3771">
        <v>122028.22</v>
      </c>
      <c r="I3771">
        <v>126285.02</v>
      </c>
      <c r="J3771" s="5"/>
      <c r="L3771" s="80">
        <v>39835</v>
      </c>
      <c r="M3771" s="28">
        <v>7038.65</v>
      </c>
      <c r="N3771" s="28">
        <v>7097.25</v>
      </c>
      <c r="O3771" s="28">
        <v>6977.04</v>
      </c>
      <c r="P3771" s="81">
        <v>6993.57</v>
      </c>
    </row>
    <row r="3772" spans="5:16" x14ac:dyDescent="0.25">
      <c r="E3772" s="78">
        <v>39797</v>
      </c>
      <c r="F3772">
        <v>126127.36</v>
      </c>
      <c r="G3772">
        <v>126127.36</v>
      </c>
      <c r="H3772">
        <v>120309.74</v>
      </c>
      <c r="I3772">
        <v>120924.61</v>
      </c>
      <c r="J3772" s="5"/>
      <c r="L3772" s="80">
        <v>39834</v>
      </c>
      <c r="M3772" s="28">
        <v>7140.83</v>
      </c>
      <c r="N3772" s="28">
        <v>7164.87</v>
      </c>
      <c r="O3772" s="28">
        <v>7046.16</v>
      </c>
      <c r="P3772" s="81">
        <v>7047.66</v>
      </c>
    </row>
    <row r="3773" spans="5:16" x14ac:dyDescent="0.25">
      <c r="E3773" s="78">
        <v>39794</v>
      </c>
      <c r="F3773">
        <v>116951.59</v>
      </c>
      <c r="G3773">
        <v>124393.11</v>
      </c>
      <c r="H3773">
        <v>116667.81</v>
      </c>
      <c r="I3773">
        <v>123604.81</v>
      </c>
      <c r="J3773" s="5"/>
      <c r="L3773" s="80">
        <v>39833</v>
      </c>
      <c r="M3773" s="28">
        <v>7145.34</v>
      </c>
      <c r="N3773" s="28">
        <v>7179.9</v>
      </c>
      <c r="O3773" s="28">
        <v>7079.22</v>
      </c>
      <c r="P3773" s="81">
        <v>7164.87</v>
      </c>
    </row>
    <row r="3774" spans="5:16" x14ac:dyDescent="0.25">
      <c r="E3774" s="78">
        <v>39793</v>
      </c>
      <c r="F3774">
        <v>124724.19</v>
      </c>
      <c r="G3774">
        <v>126064.3</v>
      </c>
      <c r="H3774">
        <v>122185.88</v>
      </c>
      <c r="I3774">
        <v>122343.54</v>
      </c>
      <c r="J3774" s="5"/>
      <c r="L3774" s="80">
        <v>39832</v>
      </c>
      <c r="M3774" s="28">
        <v>7025.12</v>
      </c>
      <c r="N3774" s="28">
        <v>7116.79</v>
      </c>
      <c r="O3774" s="28">
        <v>6978.54</v>
      </c>
      <c r="P3774" s="81">
        <v>7110.78</v>
      </c>
    </row>
    <row r="3775" spans="5:16" x14ac:dyDescent="0.25">
      <c r="E3775" s="78">
        <v>39792</v>
      </c>
      <c r="F3775">
        <v>122658.86</v>
      </c>
      <c r="G3775">
        <v>126095.83</v>
      </c>
      <c r="H3775">
        <v>121870.56</v>
      </c>
      <c r="I3775">
        <v>123131.84</v>
      </c>
      <c r="J3775" s="5"/>
      <c r="L3775" s="80">
        <v>39829</v>
      </c>
      <c r="M3775" s="28">
        <v>7068.7</v>
      </c>
      <c r="N3775" s="28">
        <v>7098.76</v>
      </c>
      <c r="O3775" s="28">
        <v>6962.01</v>
      </c>
      <c r="P3775" s="81">
        <v>7031.13</v>
      </c>
    </row>
    <row r="3776" spans="5:16" x14ac:dyDescent="0.25">
      <c r="E3776" s="78">
        <v>39791</v>
      </c>
      <c r="F3776">
        <v>120451.63</v>
      </c>
      <c r="G3776">
        <v>123447.15</v>
      </c>
      <c r="H3776">
        <v>119032.7</v>
      </c>
      <c r="I3776">
        <v>120924.61</v>
      </c>
      <c r="J3776" s="5"/>
      <c r="L3776" s="80">
        <v>39828</v>
      </c>
      <c r="M3776" s="28">
        <v>7166.38</v>
      </c>
      <c r="N3776" s="28">
        <v>7258.04</v>
      </c>
      <c r="O3776" s="28">
        <v>7095.75</v>
      </c>
      <c r="P3776" s="81">
        <v>7116.79</v>
      </c>
    </row>
    <row r="3777" spans="5:16" x14ac:dyDescent="0.25">
      <c r="E3777" s="78">
        <v>39790</v>
      </c>
      <c r="F3777">
        <v>118244.4</v>
      </c>
      <c r="G3777">
        <v>121839.03</v>
      </c>
      <c r="H3777">
        <v>116510.15</v>
      </c>
      <c r="I3777">
        <v>121397.58</v>
      </c>
      <c r="J3777" s="5"/>
      <c r="L3777" s="80">
        <v>39827</v>
      </c>
      <c r="M3777" s="28">
        <v>6984.55</v>
      </c>
      <c r="N3777" s="28">
        <v>7191.92</v>
      </c>
      <c r="O3777" s="28">
        <v>6959</v>
      </c>
      <c r="P3777" s="81">
        <v>7166.38</v>
      </c>
    </row>
    <row r="3778" spans="5:16" x14ac:dyDescent="0.25">
      <c r="E3778" s="78">
        <v>39787</v>
      </c>
      <c r="F3778">
        <v>110992.08</v>
      </c>
      <c r="G3778">
        <v>112726.33</v>
      </c>
      <c r="H3778">
        <v>107996.55</v>
      </c>
      <c r="I3778">
        <v>112726.33</v>
      </c>
      <c r="J3778" s="5"/>
      <c r="L3778" s="80">
        <v>39826</v>
      </c>
      <c r="M3778" s="28">
        <v>7065.7</v>
      </c>
      <c r="N3778" s="28">
        <v>7074.71</v>
      </c>
      <c r="O3778" s="28">
        <v>6933.46</v>
      </c>
      <c r="P3778" s="81">
        <v>7014.6</v>
      </c>
    </row>
    <row r="3779" spans="5:16" x14ac:dyDescent="0.25">
      <c r="E3779" s="78">
        <v>39786</v>
      </c>
      <c r="F3779">
        <v>112883.99</v>
      </c>
      <c r="G3779">
        <v>114618.24000000001</v>
      </c>
      <c r="H3779">
        <v>111465.05</v>
      </c>
      <c r="I3779">
        <v>112411.01</v>
      </c>
      <c r="J3779" s="5"/>
      <c r="L3779" s="80">
        <v>39825</v>
      </c>
      <c r="M3779" s="28">
        <v>6882.37</v>
      </c>
      <c r="N3779" s="28">
        <v>7044.66</v>
      </c>
      <c r="O3779" s="28">
        <v>6822.26</v>
      </c>
      <c r="P3779" s="81">
        <v>7010.1</v>
      </c>
    </row>
    <row r="3780" spans="5:16" x14ac:dyDescent="0.25">
      <c r="E3780" s="78">
        <v>39785</v>
      </c>
      <c r="F3780">
        <v>110818.65</v>
      </c>
      <c r="G3780">
        <v>112726.33</v>
      </c>
      <c r="H3780">
        <v>107050.6</v>
      </c>
      <c r="I3780">
        <v>112253.35</v>
      </c>
      <c r="J3780" s="5"/>
      <c r="L3780" s="80">
        <v>39822</v>
      </c>
      <c r="M3780" s="28">
        <v>6928.95</v>
      </c>
      <c r="N3780" s="28">
        <v>6981.55</v>
      </c>
      <c r="O3780" s="28">
        <v>6814.75</v>
      </c>
      <c r="P3780" s="81">
        <v>6816.25</v>
      </c>
    </row>
    <row r="3781" spans="5:16" x14ac:dyDescent="0.25">
      <c r="E3781" s="78">
        <v>39784</v>
      </c>
      <c r="F3781">
        <v>112190.29</v>
      </c>
      <c r="G3781">
        <v>113514.62</v>
      </c>
      <c r="H3781">
        <v>110519.1</v>
      </c>
      <c r="I3781">
        <v>111465.05</v>
      </c>
      <c r="J3781" s="5"/>
      <c r="L3781" s="80">
        <v>39821</v>
      </c>
      <c r="M3781" s="28">
        <v>6859.83</v>
      </c>
      <c r="N3781" s="28">
        <v>6993.57</v>
      </c>
      <c r="O3781" s="28">
        <v>6798.22</v>
      </c>
      <c r="P3781" s="81">
        <v>6957.5</v>
      </c>
    </row>
    <row r="3782" spans="5:16" x14ac:dyDescent="0.25">
      <c r="E3782" s="78">
        <v>39783</v>
      </c>
      <c r="F3782">
        <v>113514.62</v>
      </c>
      <c r="G3782">
        <v>113829.94</v>
      </c>
      <c r="H3782">
        <v>109100.17</v>
      </c>
      <c r="I3782">
        <v>110503.33</v>
      </c>
      <c r="J3782" s="5"/>
      <c r="L3782" s="80">
        <v>39820</v>
      </c>
      <c r="M3782" s="28">
        <v>6641.94</v>
      </c>
      <c r="N3782" s="28">
        <v>6904.91</v>
      </c>
      <c r="O3782" s="28">
        <v>6611.88</v>
      </c>
      <c r="P3782" s="81">
        <v>6882.37</v>
      </c>
    </row>
    <row r="3783" spans="5:16" x14ac:dyDescent="0.25">
      <c r="E3783" s="78">
        <v>39780</v>
      </c>
      <c r="F3783">
        <v>114302.92</v>
      </c>
      <c r="G3783">
        <v>118496.65</v>
      </c>
      <c r="H3783">
        <v>113199.31</v>
      </c>
      <c r="I3783">
        <v>116667.81</v>
      </c>
      <c r="J3783" s="5"/>
      <c r="L3783" s="80">
        <v>39819</v>
      </c>
      <c r="M3783" s="28">
        <v>6771.17</v>
      </c>
      <c r="N3783" s="28">
        <v>6777.18</v>
      </c>
      <c r="O3783" s="28">
        <v>6536.75</v>
      </c>
      <c r="P3783" s="81">
        <v>6586.34</v>
      </c>
    </row>
    <row r="3784" spans="5:16" x14ac:dyDescent="0.25">
      <c r="E3784" s="78">
        <v>39779</v>
      </c>
      <c r="F3784">
        <v>115721.85</v>
      </c>
      <c r="G3784">
        <v>116825.47</v>
      </c>
      <c r="H3784">
        <v>114649.77</v>
      </c>
      <c r="I3784">
        <v>115406.53</v>
      </c>
      <c r="J3784" s="5"/>
      <c r="L3784" s="80">
        <v>39818</v>
      </c>
      <c r="M3784" s="28">
        <v>7047.66</v>
      </c>
      <c r="N3784" s="28">
        <v>7092.75</v>
      </c>
      <c r="O3784" s="28">
        <v>6783.19</v>
      </c>
      <c r="P3784" s="81">
        <v>6783.19</v>
      </c>
    </row>
    <row r="3785" spans="5:16" x14ac:dyDescent="0.25">
      <c r="E3785" s="78">
        <v>39778</v>
      </c>
      <c r="F3785">
        <v>109415.48</v>
      </c>
      <c r="G3785">
        <v>117613.75999999999</v>
      </c>
      <c r="H3785">
        <v>108784.85</v>
      </c>
      <c r="I3785">
        <v>116194.83</v>
      </c>
      <c r="J3785" s="5"/>
      <c r="L3785" s="80">
        <v>39815</v>
      </c>
      <c r="M3785" s="28">
        <v>7035.64</v>
      </c>
      <c r="N3785" s="28">
        <v>7122.8</v>
      </c>
      <c r="O3785" s="28">
        <v>6987.56</v>
      </c>
      <c r="P3785" s="81">
        <v>7029.63</v>
      </c>
    </row>
    <row r="3786" spans="5:16" x14ac:dyDescent="0.25">
      <c r="E3786" s="78">
        <v>39777</v>
      </c>
      <c r="F3786">
        <v>108784.85</v>
      </c>
      <c r="G3786">
        <v>113041.65</v>
      </c>
      <c r="H3786">
        <v>106735.28</v>
      </c>
      <c r="I3786">
        <v>111307.4</v>
      </c>
      <c r="J3786" s="5"/>
      <c r="L3786" s="80">
        <v>39812</v>
      </c>
      <c r="M3786" s="28">
        <v>7170</v>
      </c>
      <c r="N3786" s="28">
        <v>7176.04</v>
      </c>
      <c r="O3786" s="28">
        <v>7037</v>
      </c>
      <c r="P3786" s="81">
        <v>7062.69</v>
      </c>
    </row>
    <row r="3787" spans="5:16" x14ac:dyDescent="0.25">
      <c r="E3787" s="78">
        <v>39776</v>
      </c>
      <c r="F3787">
        <v>105726.26</v>
      </c>
      <c r="G3787">
        <v>109415.48</v>
      </c>
      <c r="H3787">
        <v>104212.73</v>
      </c>
      <c r="I3787">
        <v>108469.53</v>
      </c>
      <c r="J3787" s="5"/>
      <c r="L3787" s="80">
        <v>39811</v>
      </c>
      <c r="M3787" s="28">
        <v>7088.38</v>
      </c>
      <c r="N3787" s="28">
        <v>7330.21</v>
      </c>
      <c r="O3787" s="28">
        <v>7076.29</v>
      </c>
      <c r="P3787" s="81">
        <v>7236.5</v>
      </c>
    </row>
    <row r="3788" spans="5:16" x14ac:dyDescent="0.25">
      <c r="E3788" s="78">
        <v>39773</v>
      </c>
      <c r="F3788">
        <v>99640.61</v>
      </c>
      <c r="G3788">
        <v>103109.12</v>
      </c>
      <c r="H3788">
        <v>98726.19</v>
      </c>
      <c r="I3788">
        <v>99798.27</v>
      </c>
      <c r="J3788" s="5"/>
      <c r="L3788" s="80">
        <v>39808</v>
      </c>
      <c r="M3788" s="28">
        <v>7203.25</v>
      </c>
      <c r="N3788" s="28">
        <v>7221.39</v>
      </c>
      <c r="O3788" s="28">
        <v>7129.19</v>
      </c>
      <c r="P3788" s="81">
        <v>7170</v>
      </c>
    </row>
    <row r="3789" spans="5:16" x14ac:dyDescent="0.25">
      <c r="E3789" s="78">
        <v>39771</v>
      </c>
      <c r="F3789">
        <v>109115.93</v>
      </c>
      <c r="G3789">
        <v>110992.08</v>
      </c>
      <c r="H3789">
        <v>105789.32</v>
      </c>
      <c r="I3789">
        <v>106577.62</v>
      </c>
      <c r="J3789" s="5"/>
      <c r="L3789" s="80">
        <v>39805</v>
      </c>
      <c r="M3789" s="28">
        <v>7269.75</v>
      </c>
      <c r="N3789" s="28">
        <v>7269.75</v>
      </c>
      <c r="O3789" s="28">
        <v>7165.47</v>
      </c>
      <c r="P3789" s="81">
        <v>7227.43</v>
      </c>
    </row>
    <row r="3790" spans="5:16" x14ac:dyDescent="0.25">
      <c r="E3790" s="78">
        <v>39770</v>
      </c>
      <c r="F3790">
        <v>110361.44</v>
      </c>
      <c r="G3790">
        <v>114019.13</v>
      </c>
      <c r="H3790">
        <v>107697</v>
      </c>
      <c r="I3790">
        <v>108311.87</v>
      </c>
      <c r="J3790" s="5"/>
      <c r="L3790" s="80">
        <v>39804</v>
      </c>
      <c r="M3790" s="28">
        <v>7118.61</v>
      </c>
      <c r="N3790" s="28">
        <v>7327.18</v>
      </c>
      <c r="O3790" s="28">
        <v>7118.61</v>
      </c>
      <c r="P3790" s="81">
        <v>7290.91</v>
      </c>
    </row>
    <row r="3791" spans="5:16" x14ac:dyDescent="0.25">
      <c r="E3791" s="78">
        <v>39769</v>
      </c>
      <c r="F3791">
        <v>110992.08</v>
      </c>
      <c r="G3791">
        <v>116447.09</v>
      </c>
      <c r="H3791">
        <v>108753.32</v>
      </c>
      <c r="I3791">
        <v>114145.26</v>
      </c>
      <c r="J3791" s="5"/>
      <c r="L3791" s="80">
        <v>39801</v>
      </c>
      <c r="M3791" s="28">
        <v>7375.55</v>
      </c>
      <c r="N3791" s="28">
        <v>7496.46</v>
      </c>
      <c r="O3791" s="28">
        <v>7135.24</v>
      </c>
      <c r="P3791" s="81">
        <v>7157.91</v>
      </c>
    </row>
    <row r="3792" spans="5:16" x14ac:dyDescent="0.25">
      <c r="E3792" s="78">
        <v>39766</v>
      </c>
      <c r="F3792">
        <v>119820.99</v>
      </c>
      <c r="G3792">
        <v>119820.99</v>
      </c>
      <c r="H3792">
        <v>111433.52</v>
      </c>
      <c r="I3792">
        <v>114618.24000000001</v>
      </c>
      <c r="J3792" s="5"/>
      <c r="L3792" s="80">
        <v>39800</v>
      </c>
      <c r="M3792" s="28">
        <v>7079.32</v>
      </c>
      <c r="N3792" s="28">
        <v>7381.59</v>
      </c>
      <c r="O3792" s="28">
        <v>7079.32</v>
      </c>
      <c r="P3792" s="81">
        <v>7360.43</v>
      </c>
    </row>
    <row r="3793" spans="5:16" x14ac:dyDescent="0.25">
      <c r="E3793" s="78">
        <v>39765</v>
      </c>
      <c r="F3793">
        <v>109573.14</v>
      </c>
      <c r="G3793">
        <v>116037.17</v>
      </c>
      <c r="H3793">
        <v>107208.26</v>
      </c>
      <c r="I3793">
        <v>115406.53</v>
      </c>
      <c r="J3793" s="5"/>
      <c r="L3793" s="80">
        <v>39799</v>
      </c>
      <c r="M3793" s="28">
        <v>7012.82</v>
      </c>
      <c r="N3793" s="28">
        <v>7251.61</v>
      </c>
      <c r="O3793" s="28">
        <v>7012.82</v>
      </c>
      <c r="P3793" s="81">
        <v>7177.56</v>
      </c>
    </row>
    <row r="3794" spans="5:16" x14ac:dyDescent="0.25">
      <c r="E3794" s="78">
        <v>39764</v>
      </c>
      <c r="F3794">
        <v>119884.06</v>
      </c>
      <c r="G3794">
        <v>120766.95</v>
      </c>
      <c r="H3794">
        <v>109100.17</v>
      </c>
      <c r="I3794">
        <v>110046.12</v>
      </c>
      <c r="J3794" s="5"/>
      <c r="L3794" s="80">
        <v>39798</v>
      </c>
      <c r="M3794" s="28">
        <v>7248.59</v>
      </c>
      <c r="N3794" s="28">
        <v>7299.98</v>
      </c>
      <c r="O3794" s="28">
        <v>7029.44</v>
      </c>
      <c r="P3794" s="81">
        <v>7067.23</v>
      </c>
    </row>
    <row r="3795" spans="5:16" x14ac:dyDescent="0.25">
      <c r="E3795" s="78">
        <v>39763</v>
      </c>
      <c r="F3795">
        <v>115091.22</v>
      </c>
      <c r="G3795">
        <v>120609.29</v>
      </c>
      <c r="H3795">
        <v>113356.96</v>
      </c>
      <c r="I3795">
        <v>119663.33</v>
      </c>
      <c r="J3795" s="5"/>
      <c r="L3795" s="80">
        <v>39797</v>
      </c>
      <c r="M3795" s="28">
        <v>7185.77</v>
      </c>
      <c r="N3795" s="28">
        <v>7284.49</v>
      </c>
      <c r="O3795" s="28">
        <v>7051.15</v>
      </c>
      <c r="P3795" s="81">
        <v>7248.59</v>
      </c>
    </row>
    <row r="3796" spans="5:16" x14ac:dyDescent="0.25">
      <c r="E3796" s="78">
        <v>39762</v>
      </c>
      <c r="F3796">
        <v>123762.47</v>
      </c>
      <c r="G3796">
        <v>124582.3</v>
      </c>
      <c r="H3796">
        <v>115879.51</v>
      </c>
      <c r="I3796">
        <v>117456.1</v>
      </c>
      <c r="J3796" s="5"/>
      <c r="L3796" s="80">
        <v>39794</v>
      </c>
      <c r="M3796" s="28">
        <v>7230.64</v>
      </c>
      <c r="N3796" s="28">
        <v>7278.51</v>
      </c>
      <c r="O3796" s="28">
        <v>7063.11</v>
      </c>
      <c r="P3796" s="81">
        <v>7221.67</v>
      </c>
    </row>
    <row r="3797" spans="5:16" x14ac:dyDescent="0.25">
      <c r="E3797" s="78">
        <v>39759</v>
      </c>
      <c r="F3797">
        <v>118875.04</v>
      </c>
      <c r="G3797">
        <v>120766.95</v>
      </c>
      <c r="H3797">
        <v>116005.64</v>
      </c>
      <c r="I3797">
        <v>117771.42</v>
      </c>
      <c r="J3797" s="5"/>
      <c r="L3797" s="80">
        <v>39793</v>
      </c>
      <c r="M3797" s="28">
        <v>7254.57</v>
      </c>
      <c r="N3797" s="28">
        <v>7305.43</v>
      </c>
      <c r="O3797" s="28">
        <v>6871.65</v>
      </c>
      <c r="P3797" s="81">
        <v>7015.25</v>
      </c>
    </row>
    <row r="3798" spans="5:16" x14ac:dyDescent="0.25">
      <c r="E3798" s="78">
        <v>39758</v>
      </c>
      <c r="F3798">
        <v>119820.99</v>
      </c>
      <c r="G3798">
        <v>120956.14</v>
      </c>
      <c r="H3798">
        <v>113041.65</v>
      </c>
      <c r="I3798">
        <v>117298.44</v>
      </c>
      <c r="J3798" s="5"/>
      <c r="L3798" s="80">
        <v>39792</v>
      </c>
      <c r="M3798" s="28">
        <v>7419.11</v>
      </c>
      <c r="N3798" s="28">
        <v>7559.72</v>
      </c>
      <c r="O3798" s="28">
        <v>7256.07</v>
      </c>
      <c r="P3798" s="81">
        <v>7362.27</v>
      </c>
    </row>
    <row r="3799" spans="5:16" x14ac:dyDescent="0.25">
      <c r="E3799" s="78">
        <v>39757</v>
      </c>
      <c r="F3799">
        <v>128996.76</v>
      </c>
      <c r="G3799">
        <v>129690.46</v>
      </c>
      <c r="H3799">
        <v>120766.95</v>
      </c>
      <c r="I3799">
        <v>121397.58</v>
      </c>
      <c r="J3799" s="5"/>
      <c r="L3799" s="80">
        <v>39791</v>
      </c>
      <c r="M3799" s="28">
        <v>7592.62</v>
      </c>
      <c r="N3799" s="28">
        <v>7670.4</v>
      </c>
      <c r="O3799" s="28">
        <v>7305.43</v>
      </c>
      <c r="P3799" s="81">
        <v>7413.13</v>
      </c>
    </row>
    <row r="3800" spans="5:16" x14ac:dyDescent="0.25">
      <c r="E3800" s="78">
        <v>39756</v>
      </c>
      <c r="F3800">
        <v>125812.04</v>
      </c>
      <c r="G3800">
        <v>131645.43</v>
      </c>
      <c r="H3800">
        <v>125023.75</v>
      </c>
      <c r="I3800">
        <v>129438.2</v>
      </c>
      <c r="J3800" s="5"/>
      <c r="L3800" s="80">
        <v>39790</v>
      </c>
      <c r="M3800" s="28">
        <v>7176.79</v>
      </c>
      <c r="N3800" s="28">
        <v>7619.55</v>
      </c>
      <c r="O3800" s="28">
        <v>7149.87</v>
      </c>
      <c r="P3800" s="81">
        <v>7577.66</v>
      </c>
    </row>
    <row r="3801" spans="5:16" x14ac:dyDescent="0.25">
      <c r="E3801" s="78">
        <v>39755</v>
      </c>
      <c r="F3801">
        <v>120451.63</v>
      </c>
      <c r="G3801">
        <v>123762.47</v>
      </c>
      <c r="H3801">
        <v>119505.67</v>
      </c>
      <c r="I3801">
        <v>122974.18</v>
      </c>
      <c r="J3801" s="5"/>
      <c r="L3801" s="80">
        <v>39787</v>
      </c>
      <c r="M3801" s="28">
        <v>7538.77</v>
      </c>
      <c r="N3801" s="28">
        <v>7888.79</v>
      </c>
      <c r="O3801" s="28">
        <v>7245.6</v>
      </c>
      <c r="P3801" s="81">
        <v>7317.4</v>
      </c>
    </row>
    <row r="3802" spans="5:16" x14ac:dyDescent="0.25">
      <c r="E3802" s="78">
        <v>39752</v>
      </c>
      <c r="F3802">
        <v>118559.72</v>
      </c>
      <c r="G3802">
        <v>122185.88</v>
      </c>
      <c r="H3802">
        <v>115721.85</v>
      </c>
      <c r="I3802">
        <v>118875.04</v>
      </c>
      <c r="J3802" s="5"/>
      <c r="L3802" s="80">
        <v>39786</v>
      </c>
      <c r="M3802" s="28">
        <v>7526.81</v>
      </c>
      <c r="N3802" s="28">
        <v>7671.9</v>
      </c>
      <c r="O3802" s="28">
        <v>7410.14</v>
      </c>
      <c r="P3802" s="81">
        <v>7549.24</v>
      </c>
    </row>
    <row r="3803" spans="5:16" x14ac:dyDescent="0.25">
      <c r="E3803" s="78">
        <v>39751</v>
      </c>
      <c r="F3803">
        <v>116052.94</v>
      </c>
      <c r="G3803">
        <v>121555.24</v>
      </c>
      <c r="H3803">
        <v>114145.26</v>
      </c>
      <c r="I3803">
        <v>121397.58</v>
      </c>
      <c r="J3803" s="5"/>
      <c r="L3803" s="80">
        <v>39785</v>
      </c>
      <c r="M3803" s="28">
        <v>7314.41</v>
      </c>
      <c r="N3803" s="28">
        <v>7568.69</v>
      </c>
      <c r="O3803" s="28">
        <v>7149.87</v>
      </c>
      <c r="P3803" s="81">
        <v>7547.75</v>
      </c>
    </row>
    <row r="3804" spans="5:16" x14ac:dyDescent="0.25">
      <c r="E3804" s="78">
        <v>39750</v>
      </c>
      <c r="F3804">
        <v>108784.85</v>
      </c>
      <c r="G3804">
        <v>115847.98</v>
      </c>
      <c r="H3804">
        <v>107428.98</v>
      </c>
      <c r="I3804">
        <v>111938.03</v>
      </c>
      <c r="J3804" s="5"/>
      <c r="L3804" s="80">
        <v>39784</v>
      </c>
      <c r="M3804" s="28">
        <v>7045.16</v>
      </c>
      <c r="N3804" s="28">
        <v>7312.91</v>
      </c>
      <c r="O3804" s="28">
        <v>6931.48</v>
      </c>
      <c r="P3804" s="81">
        <v>7269.53</v>
      </c>
    </row>
    <row r="3805" spans="5:16" x14ac:dyDescent="0.25">
      <c r="E3805" s="78">
        <v>39749</v>
      </c>
      <c r="F3805">
        <v>100287.02</v>
      </c>
      <c r="G3805">
        <v>106751.03999999999</v>
      </c>
      <c r="H3805">
        <v>95541.48</v>
      </c>
      <c r="I3805">
        <v>106751.03999999999</v>
      </c>
      <c r="J3805" s="5"/>
      <c r="L3805" s="80">
        <v>39783</v>
      </c>
      <c r="M3805" s="28">
        <v>7179.79</v>
      </c>
      <c r="N3805" s="28">
        <v>7179.79</v>
      </c>
      <c r="O3805" s="28">
        <v>6958.41</v>
      </c>
      <c r="P3805" s="81">
        <v>7081.06</v>
      </c>
    </row>
    <row r="3806" spans="5:16" x14ac:dyDescent="0.25">
      <c r="E3806" s="78">
        <v>39748</v>
      </c>
      <c r="F3806">
        <v>99325.3</v>
      </c>
      <c r="G3806">
        <v>100901.89</v>
      </c>
      <c r="H3806">
        <v>94122.54</v>
      </c>
      <c r="I3806">
        <v>94122.54</v>
      </c>
      <c r="J3806" s="5"/>
      <c r="L3806" s="80">
        <v>39780</v>
      </c>
      <c r="M3806" s="28">
        <v>6944.4</v>
      </c>
      <c r="N3806" s="28">
        <v>7046.79</v>
      </c>
      <c r="O3806" s="28">
        <v>6926.33</v>
      </c>
      <c r="P3806" s="81">
        <v>7027.21</v>
      </c>
    </row>
    <row r="3807" spans="5:16" x14ac:dyDescent="0.25">
      <c r="E3807" s="78">
        <v>39745</v>
      </c>
      <c r="F3807">
        <v>98221.68</v>
      </c>
      <c r="G3807">
        <v>105001.03</v>
      </c>
      <c r="H3807">
        <v>97811.77</v>
      </c>
      <c r="I3807">
        <v>100586.57</v>
      </c>
      <c r="J3807" s="5"/>
      <c r="L3807" s="80">
        <v>39779</v>
      </c>
      <c r="M3807" s="28">
        <v>6685.42</v>
      </c>
      <c r="N3807" s="28">
        <v>6982.04</v>
      </c>
      <c r="O3807" s="28">
        <v>6649.28</v>
      </c>
      <c r="P3807" s="81">
        <v>6956.45</v>
      </c>
    </row>
    <row r="3808" spans="5:16" x14ac:dyDescent="0.25">
      <c r="E3808" s="78">
        <v>39744</v>
      </c>
      <c r="F3808">
        <v>107208.26</v>
      </c>
      <c r="G3808">
        <v>115564.19</v>
      </c>
      <c r="H3808">
        <v>102667.67</v>
      </c>
      <c r="I3808">
        <v>108784.85</v>
      </c>
      <c r="J3808" s="5"/>
      <c r="L3808" s="80">
        <v>39778</v>
      </c>
      <c r="M3808" s="28">
        <v>7119.06</v>
      </c>
      <c r="N3808" s="28">
        <v>7147.67</v>
      </c>
      <c r="O3808" s="28">
        <v>6655.3</v>
      </c>
      <c r="P3808" s="81">
        <v>6655.3</v>
      </c>
    </row>
    <row r="3809" spans="5:16" x14ac:dyDescent="0.25">
      <c r="E3809" s="78">
        <v>39743</v>
      </c>
      <c r="F3809">
        <v>116037.17</v>
      </c>
      <c r="G3809">
        <v>120672.35</v>
      </c>
      <c r="H3809">
        <v>113719.58</v>
      </c>
      <c r="I3809">
        <v>113719.58</v>
      </c>
      <c r="J3809" s="5"/>
      <c r="L3809" s="80">
        <v>39777</v>
      </c>
      <c r="M3809" s="28">
        <v>7019.69</v>
      </c>
      <c r="N3809" s="28">
        <v>7143.16</v>
      </c>
      <c r="O3809" s="28">
        <v>6869.11</v>
      </c>
      <c r="P3809" s="81">
        <v>7046.79</v>
      </c>
    </row>
    <row r="3810" spans="5:16" x14ac:dyDescent="0.25">
      <c r="E3810" s="78">
        <v>39742</v>
      </c>
      <c r="F3810">
        <v>124834.55</v>
      </c>
      <c r="G3810">
        <v>129280.54</v>
      </c>
      <c r="H3810">
        <v>121712.9</v>
      </c>
      <c r="I3810">
        <v>125812.04</v>
      </c>
      <c r="J3810" s="5"/>
      <c r="L3810" s="80">
        <v>39776</v>
      </c>
      <c r="M3810" s="28">
        <v>7317.82</v>
      </c>
      <c r="N3810" s="28">
        <v>7317.82</v>
      </c>
      <c r="O3810" s="28">
        <v>6988.07</v>
      </c>
      <c r="P3810" s="81">
        <v>6988.07</v>
      </c>
    </row>
    <row r="3811" spans="5:16" x14ac:dyDescent="0.25">
      <c r="E3811" s="78">
        <v>39741</v>
      </c>
      <c r="F3811">
        <v>121082.27</v>
      </c>
      <c r="G3811">
        <v>127546.29</v>
      </c>
      <c r="H3811">
        <v>119190.36</v>
      </c>
      <c r="I3811">
        <v>127388.63</v>
      </c>
      <c r="J3811" s="5"/>
      <c r="L3811" s="80">
        <v>39773</v>
      </c>
      <c r="M3811" s="28">
        <v>7287.7</v>
      </c>
      <c r="N3811" s="28">
        <v>7498.51</v>
      </c>
      <c r="O3811" s="28">
        <v>7239.52</v>
      </c>
      <c r="P3811" s="81">
        <v>7477.43</v>
      </c>
    </row>
    <row r="3812" spans="5:16" x14ac:dyDescent="0.25">
      <c r="E3812" s="78">
        <v>39738</v>
      </c>
      <c r="F3812">
        <v>118244.4</v>
      </c>
      <c r="G3812">
        <v>123920.13</v>
      </c>
      <c r="H3812">
        <v>113672.28</v>
      </c>
      <c r="I3812">
        <v>117613.75999999999</v>
      </c>
      <c r="J3812" s="5"/>
      <c r="L3812" s="80">
        <v>39771</v>
      </c>
      <c r="M3812" s="28">
        <v>7076.9</v>
      </c>
      <c r="N3812" s="28">
        <v>7293.73</v>
      </c>
      <c r="O3812" s="28">
        <v>7028.72</v>
      </c>
      <c r="P3812" s="81">
        <v>7194.35</v>
      </c>
    </row>
    <row r="3813" spans="5:16" x14ac:dyDescent="0.25">
      <c r="E3813" s="78">
        <v>39737</v>
      </c>
      <c r="F3813">
        <v>116983.13</v>
      </c>
      <c r="G3813">
        <v>122989.94</v>
      </c>
      <c r="H3813">
        <v>109163.23</v>
      </c>
      <c r="I3813">
        <v>118244.4</v>
      </c>
      <c r="J3813" s="5"/>
      <c r="L3813" s="80">
        <v>39770</v>
      </c>
      <c r="M3813" s="28">
        <v>6986.56</v>
      </c>
      <c r="N3813" s="28">
        <v>7104.01</v>
      </c>
      <c r="O3813" s="28">
        <v>6884.17</v>
      </c>
      <c r="P3813" s="81">
        <v>7076.9</v>
      </c>
    </row>
    <row r="3814" spans="5:16" x14ac:dyDescent="0.25">
      <c r="E3814" s="78">
        <v>39736</v>
      </c>
      <c r="F3814">
        <v>134167.98000000001</v>
      </c>
      <c r="G3814">
        <v>134167.98000000001</v>
      </c>
      <c r="H3814">
        <v>119505.67</v>
      </c>
      <c r="I3814">
        <v>119505.67</v>
      </c>
      <c r="J3814" s="5"/>
      <c r="L3814" s="80">
        <v>39769</v>
      </c>
      <c r="M3814" s="28">
        <v>6851.04</v>
      </c>
      <c r="N3814" s="28">
        <v>7043.78</v>
      </c>
      <c r="O3814" s="28">
        <v>6820.93</v>
      </c>
      <c r="P3814" s="81">
        <v>6926.33</v>
      </c>
    </row>
    <row r="3815" spans="5:16" x14ac:dyDescent="0.25">
      <c r="E3815" s="78">
        <v>39735</v>
      </c>
      <c r="F3815">
        <v>132898.17000000001</v>
      </c>
      <c r="G3815">
        <v>140441.9</v>
      </c>
      <c r="H3815">
        <v>129046.05</v>
      </c>
      <c r="I3815">
        <v>133379.68</v>
      </c>
      <c r="J3815" s="5"/>
      <c r="L3815" s="80">
        <v>39766</v>
      </c>
      <c r="M3815" s="28">
        <v>6962.47</v>
      </c>
      <c r="N3815" s="28">
        <v>7058.83</v>
      </c>
      <c r="O3815" s="28">
        <v>6745.64</v>
      </c>
      <c r="P3815" s="81">
        <v>6745.64</v>
      </c>
    </row>
    <row r="3816" spans="5:16" x14ac:dyDescent="0.25">
      <c r="E3816" s="78">
        <v>39734</v>
      </c>
      <c r="F3816">
        <v>122465.34</v>
      </c>
      <c r="G3816">
        <v>132256.15</v>
      </c>
      <c r="H3816">
        <v>121341.81</v>
      </c>
      <c r="I3816">
        <v>132095.64000000001</v>
      </c>
      <c r="J3816" s="5"/>
      <c r="L3816" s="80">
        <v>39765</v>
      </c>
      <c r="M3816" s="28">
        <v>7052.81</v>
      </c>
      <c r="N3816" s="28">
        <v>7263.61</v>
      </c>
      <c r="O3816" s="28">
        <v>6906.76</v>
      </c>
      <c r="P3816" s="81">
        <v>6998.61</v>
      </c>
    </row>
    <row r="3817" spans="5:16" x14ac:dyDescent="0.25">
      <c r="E3817" s="78">
        <v>39731</v>
      </c>
      <c r="F3817">
        <v>118934.23</v>
      </c>
      <c r="G3817">
        <v>119415.75</v>
      </c>
      <c r="H3817">
        <v>107795.18</v>
      </c>
      <c r="I3817">
        <v>115563.62</v>
      </c>
      <c r="J3817" s="5"/>
      <c r="L3817" s="80">
        <v>39764</v>
      </c>
      <c r="M3817" s="28">
        <v>6739.62</v>
      </c>
      <c r="N3817" s="28">
        <v>7046.79</v>
      </c>
      <c r="O3817" s="28">
        <v>6730.59</v>
      </c>
      <c r="P3817" s="81">
        <v>7046.79</v>
      </c>
    </row>
    <row r="3818" spans="5:16" x14ac:dyDescent="0.25">
      <c r="E3818" s="78">
        <v>39730</v>
      </c>
      <c r="F3818">
        <v>124391.4</v>
      </c>
      <c r="G3818">
        <v>130330.09</v>
      </c>
      <c r="H3818">
        <v>118613.22</v>
      </c>
      <c r="I3818">
        <v>119255.24</v>
      </c>
      <c r="J3818" s="5"/>
      <c r="L3818" s="80">
        <v>39763</v>
      </c>
      <c r="M3818" s="28">
        <v>6685.42</v>
      </c>
      <c r="N3818" s="28">
        <v>6771.24</v>
      </c>
      <c r="O3818" s="28">
        <v>6637.23</v>
      </c>
      <c r="P3818" s="81">
        <v>6729.08</v>
      </c>
    </row>
    <row r="3819" spans="5:16" x14ac:dyDescent="0.25">
      <c r="E3819" s="78">
        <v>39729</v>
      </c>
      <c r="F3819">
        <v>130009.08</v>
      </c>
      <c r="G3819">
        <v>133219.18</v>
      </c>
      <c r="H3819">
        <v>120378.78</v>
      </c>
      <c r="I3819">
        <v>124872.92</v>
      </c>
      <c r="J3819" s="5"/>
      <c r="L3819" s="80">
        <v>39762</v>
      </c>
      <c r="M3819" s="28">
        <v>6414.38</v>
      </c>
      <c r="N3819" s="28">
        <v>6661.32</v>
      </c>
      <c r="O3819" s="28">
        <v>6393.3</v>
      </c>
      <c r="P3819" s="81">
        <v>6607.12</v>
      </c>
    </row>
    <row r="3820" spans="5:16" x14ac:dyDescent="0.25">
      <c r="E3820" s="78">
        <v>39728</v>
      </c>
      <c r="F3820">
        <v>135466.25</v>
      </c>
      <c r="G3820">
        <v>139318.37</v>
      </c>
      <c r="H3820">
        <v>127729.91</v>
      </c>
      <c r="I3820">
        <v>129848.57</v>
      </c>
      <c r="J3820" s="5"/>
      <c r="L3820" s="80">
        <v>39759</v>
      </c>
      <c r="M3820" s="28">
        <v>6658.31</v>
      </c>
      <c r="N3820" s="28">
        <v>6724.56</v>
      </c>
      <c r="O3820" s="28">
        <v>6498.71</v>
      </c>
      <c r="P3820" s="81">
        <v>6528.82</v>
      </c>
    </row>
    <row r="3821" spans="5:16" x14ac:dyDescent="0.25">
      <c r="E3821" s="78">
        <v>39727</v>
      </c>
      <c r="F3821">
        <v>129447.31</v>
      </c>
      <c r="G3821">
        <v>135947.76</v>
      </c>
      <c r="H3821">
        <v>129447.31</v>
      </c>
      <c r="I3821">
        <v>135787.26</v>
      </c>
      <c r="J3821" s="5"/>
      <c r="L3821" s="80">
        <v>39758</v>
      </c>
      <c r="M3821" s="28">
        <v>6504.73</v>
      </c>
      <c r="N3821" s="28">
        <v>6801.36</v>
      </c>
      <c r="O3821" s="28">
        <v>6433.96</v>
      </c>
      <c r="P3821" s="81">
        <v>6745.64</v>
      </c>
    </row>
    <row r="3822" spans="5:16" x14ac:dyDescent="0.25">
      <c r="E3822" s="78">
        <v>39724</v>
      </c>
      <c r="F3822">
        <v>149237.57999999999</v>
      </c>
      <c r="G3822">
        <v>155529.38</v>
      </c>
      <c r="H3822">
        <v>142688.98000000001</v>
      </c>
      <c r="I3822">
        <v>143491.5</v>
      </c>
      <c r="J3822" s="5"/>
      <c r="L3822" s="80">
        <v>39757</v>
      </c>
      <c r="M3822" s="28">
        <v>6474.61</v>
      </c>
      <c r="N3822" s="28">
        <v>6489.67</v>
      </c>
      <c r="O3822" s="28">
        <v>6367.71</v>
      </c>
      <c r="P3822" s="81">
        <v>6449.02</v>
      </c>
    </row>
    <row r="3823" spans="5:16" x14ac:dyDescent="0.25">
      <c r="E3823" s="78">
        <v>39723</v>
      </c>
      <c r="F3823">
        <v>160665.54</v>
      </c>
      <c r="G3823">
        <v>160826.04</v>
      </c>
      <c r="H3823">
        <v>145578.07</v>
      </c>
      <c r="I3823">
        <v>148948.67000000001</v>
      </c>
      <c r="J3823" s="5"/>
      <c r="L3823" s="80">
        <v>39756</v>
      </c>
      <c r="M3823" s="28">
        <v>6522.8</v>
      </c>
      <c r="N3823" s="28">
        <v>6554.42</v>
      </c>
      <c r="O3823" s="28">
        <v>6339.1</v>
      </c>
      <c r="P3823" s="81">
        <v>6441.49</v>
      </c>
    </row>
    <row r="3824" spans="5:16" x14ac:dyDescent="0.25">
      <c r="E3824" s="78">
        <v>39722</v>
      </c>
      <c r="F3824">
        <v>158899.98000000001</v>
      </c>
      <c r="G3824">
        <v>161147.04999999999</v>
      </c>
      <c r="H3824">
        <v>153442.81</v>
      </c>
      <c r="I3824">
        <v>160505.03</v>
      </c>
      <c r="J3824" s="5"/>
      <c r="L3824" s="80">
        <v>39755</v>
      </c>
      <c r="M3824" s="28">
        <v>6534.84</v>
      </c>
      <c r="N3824" s="28">
        <v>6701.98</v>
      </c>
      <c r="O3824" s="28">
        <v>6519.79</v>
      </c>
      <c r="P3824" s="81">
        <v>6610.13</v>
      </c>
    </row>
    <row r="3825" spans="5:16" x14ac:dyDescent="0.25">
      <c r="E3825" s="78">
        <v>39721</v>
      </c>
      <c r="F3825">
        <v>147022.60999999999</v>
      </c>
      <c r="G3825">
        <v>158899.98000000001</v>
      </c>
      <c r="H3825">
        <v>144775.54</v>
      </c>
      <c r="I3825">
        <v>158578.97</v>
      </c>
      <c r="J3825" s="5"/>
      <c r="L3825" s="80">
        <v>39752</v>
      </c>
      <c r="M3825" s="28">
        <v>6577.93</v>
      </c>
      <c r="N3825" s="28">
        <v>6624.69</v>
      </c>
      <c r="O3825" s="28">
        <v>6509.34</v>
      </c>
      <c r="P3825" s="81">
        <v>6595.07</v>
      </c>
    </row>
    <row r="3826" spans="5:16" x14ac:dyDescent="0.25">
      <c r="E3826" s="78">
        <v>39720</v>
      </c>
      <c r="F3826">
        <v>157038.13</v>
      </c>
      <c r="G3826">
        <v>159060.49</v>
      </c>
      <c r="H3826">
        <v>150778.43</v>
      </c>
      <c r="I3826">
        <v>150778.43</v>
      </c>
      <c r="J3826" s="5"/>
      <c r="L3826" s="80">
        <v>39751</v>
      </c>
      <c r="M3826" s="28">
        <v>6499.99</v>
      </c>
      <c r="N3826" s="28">
        <v>6662.1</v>
      </c>
      <c r="O3826" s="28">
        <v>6499.99</v>
      </c>
      <c r="P3826" s="81">
        <v>6534.28</v>
      </c>
    </row>
    <row r="3827" spans="5:16" x14ac:dyDescent="0.25">
      <c r="E3827" s="78">
        <v>39717</v>
      </c>
      <c r="F3827">
        <v>167727.76</v>
      </c>
      <c r="G3827">
        <v>167888.27</v>
      </c>
      <c r="H3827">
        <v>161468.06</v>
      </c>
      <c r="I3827">
        <v>164999.17000000001</v>
      </c>
      <c r="J3827" s="5"/>
      <c r="L3827" s="80">
        <v>39750</v>
      </c>
      <c r="M3827" s="28">
        <v>6702.63</v>
      </c>
      <c r="N3827" s="28">
        <v>6814.86</v>
      </c>
      <c r="O3827" s="28">
        <v>6559.22</v>
      </c>
      <c r="P3827" s="81">
        <v>6593.51</v>
      </c>
    </row>
    <row r="3828" spans="5:16" x14ac:dyDescent="0.25">
      <c r="E3828" s="78">
        <v>39716</v>
      </c>
      <c r="F3828">
        <v>161596.47</v>
      </c>
      <c r="G3828">
        <v>167888.27</v>
      </c>
      <c r="H3828">
        <v>160890.25</v>
      </c>
      <c r="I3828">
        <v>167567.26</v>
      </c>
      <c r="J3828" s="5"/>
      <c r="L3828" s="80">
        <v>39749</v>
      </c>
      <c r="M3828" s="28">
        <v>6858.5</v>
      </c>
      <c r="N3828" s="28">
        <v>6905.26</v>
      </c>
      <c r="O3828" s="28">
        <v>6696.39</v>
      </c>
      <c r="P3828" s="81">
        <v>6743.15</v>
      </c>
    </row>
    <row r="3829" spans="5:16" x14ac:dyDescent="0.25">
      <c r="E3829" s="78">
        <v>39715</v>
      </c>
      <c r="F3829">
        <v>160826.04</v>
      </c>
      <c r="G3829">
        <v>164357.15</v>
      </c>
      <c r="H3829">
        <v>160344.53</v>
      </c>
      <c r="I3829">
        <v>161147.04999999999</v>
      </c>
      <c r="J3829" s="5"/>
      <c r="L3829" s="80">
        <v>39748</v>
      </c>
      <c r="M3829" s="28">
        <v>7260.66</v>
      </c>
      <c r="N3829" s="28">
        <v>7343.27</v>
      </c>
      <c r="O3829" s="28">
        <v>6958.26</v>
      </c>
      <c r="P3829" s="81">
        <v>7036.2</v>
      </c>
    </row>
    <row r="3830" spans="5:16" x14ac:dyDescent="0.25">
      <c r="E3830" s="78">
        <v>39714</v>
      </c>
      <c r="F3830">
        <v>166973.39000000001</v>
      </c>
      <c r="G3830">
        <v>167727.76</v>
      </c>
      <c r="H3830">
        <v>159542</v>
      </c>
      <c r="I3830">
        <v>160826.04</v>
      </c>
      <c r="J3830" s="5"/>
      <c r="L3830" s="80">
        <v>39745</v>
      </c>
      <c r="M3830" s="28">
        <v>7478.88</v>
      </c>
      <c r="N3830" s="28">
        <v>7497.59</v>
      </c>
      <c r="O3830" s="28">
        <v>7107.9</v>
      </c>
      <c r="P3830" s="81">
        <v>7192.07</v>
      </c>
    </row>
    <row r="3831" spans="5:16" x14ac:dyDescent="0.25">
      <c r="E3831" s="78">
        <v>39713</v>
      </c>
      <c r="F3831">
        <v>169846.43</v>
      </c>
      <c r="G3831">
        <v>173345.44</v>
      </c>
      <c r="H3831">
        <v>166443.72</v>
      </c>
      <c r="I3831">
        <v>166925.24</v>
      </c>
      <c r="J3831" s="5"/>
      <c r="L3831" s="80">
        <v>39744</v>
      </c>
      <c r="M3831" s="28">
        <v>7575.53</v>
      </c>
      <c r="N3831" s="28">
        <v>7888.83</v>
      </c>
      <c r="O3831" s="28">
        <v>6997.23</v>
      </c>
      <c r="P3831" s="81">
        <v>7001.91</v>
      </c>
    </row>
    <row r="3832" spans="5:16" x14ac:dyDescent="0.25">
      <c r="E3832" s="78">
        <v>39710</v>
      </c>
      <c r="F3832">
        <v>157294.93</v>
      </c>
      <c r="G3832">
        <v>170504.5</v>
      </c>
      <c r="H3832">
        <v>156781.32</v>
      </c>
      <c r="I3832">
        <v>170504.5</v>
      </c>
      <c r="J3832" s="5"/>
      <c r="L3832" s="80">
        <v>39743</v>
      </c>
      <c r="M3832" s="28">
        <v>7326.13</v>
      </c>
      <c r="N3832" s="28">
        <v>7450.83</v>
      </c>
      <c r="O3832" s="28">
        <v>7182.72</v>
      </c>
      <c r="P3832" s="81">
        <v>7450.83</v>
      </c>
    </row>
    <row r="3833" spans="5:16" x14ac:dyDescent="0.25">
      <c r="E3833" s="78">
        <v>39709</v>
      </c>
      <c r="F3833">
        <v>149269.68</v>
      </c>
      <c r="G3833">
        <v>159220.99</v>
      </c>
      <c r="H3833">
        <v>146862.10999999999</v>
      </c>
      <c r="I3833">
        <v>157455.44</v>
      </c>
      <c r="J3833" s="5"/>
      <c r="L3833" s="80">
        <v>39742</v>
      </c>
      <c r="M3833" s="28">
        <v>6687.04</v>
      </c>
      <c r="N3833" s="28">
        <v>7054.9</v>
      </c>
      <c r="O3833" s="28">
        <v>6680.8</v>
      </c>
      <c r="P3833" s="81">
        <v>7045.55</v>
      </c>
    </row>
    <row r="3834" spans="5:16" x14ac:dyDescent="0.25">
      <c r="E3834" s="78">
        <v>39708</v>
      </c>
      <c r="F3834">
        <v>160216.12</v>
      </c>
      <c r="G3834">
        <v>160505.03</v>
      </c>
      <c r="H3834">
        <v>148146.15</v>
      </c>
      <c r="I3834">
        <v>149751.20000000001</v>
      </c>
      <c r="J3834" s="5"/>
      <c r="L3834" s="80">
        <v>39741</v>
      </c>
      <c r="M3834" s="28">
        <v>6503.11</v>
      </c>
      <c r="N3834" s="28">
        <v>6687.04</v>
      </c>
      <c r="O3834" s="28">
        <v>6503.11</v>
      </c>
      <c r="P3834" s="81">
        <v>6615.34</v>
      </c>
    </row>
    <row r="3835" spans="5:16" x14ac:dyDescent="0.25">
      <c r="E3835" s="78">
        <v>39707</v>
      </c>
      <c r="F3835">
        <v>157294.93</v>
      </c>
      <c r="G3835">
        <v>160344.53</v>
      </c>
      <c r="H3835">
        <v>149590.69</v>
      </c>
      <c r="I3835">
        <v>159220.99</v>
      </c>
      <c r="J3835" s="5"/>
      <c r="L3835" s="80">
        <v>39738</v>
      </c>
      <c r="M3835" s="28">
        <v>6733.8</v>
      </c>
      <c r="N3835" s="28">
        <v>6761.86</v>
      </c>
      <c r="O3835" s="28">
        <v>6487.52</v>
      </c>
      <c r="P3835" s="81">
        <v>6610.66</v>
      </c>
    </row>
    <row r="3836" spans="5:16" x14ac:dyDescent="0.25">
      <c r="E3836" s="78">
        <v>39706</v>
      </c>
      <c r="F3836">
        <v>159863.01</v>
      </c>
      <c r="G3836">
        <v>164999.17000000001</v>
      </c>
      <c r="H3836">
        <v>157198.63</v>
      </c>
      <c r="I3836">
        <v>157776.45000000001</v>
      </c>
      <c r="J3836" s="5"/>
      <c r="L3836" s="80">
        <v>39737</v>
      </c>
      <c r="M3836" s="28">
        <v>6952.03</v>
      </c>
      <c r="N3836" s="28">
        <v>7092.31</v>
      </c>
      <c r="O3836" s="28">
        <v>6671.45</v>
      </c>
      <c r="P3836" s="81">
        <v>6671.45</v>
      </c>
    </row>
    <row r="3837" spans="5:16" x14ac:dyDescent="0.25">
      <c r="E3837" s="78">
        <v>39703</v>
      </c>
      <c r="F3837">
        <v>166283.22</v>
      </c>
      <c r="G3837">
        <v>170777.36</v>
      </c>
      <c r="H3837">
        <v>164357.15</v>
      </c>
      <c r="I3837">
        <v>169814.33</v>
      </c>
      <c r="J3837" s="5"/>
      <c r="L3837" s="80">
        <v>39736</v>
      </c>
      <c r="M3837" s="28">
        <v>6590.4</v>
      </c>
      <c r="N3837" s="28">
        <v>6986.32</v>
      </c>
      <c r="O3837" s="28">
        <v>6521.81</v>
      </c>
      <c r="P3837" s="81">
        <v>6986.32</v>
      </c>
    </row>
    <row r="3838" spans="5:16" x14ac:dyDescent="0.25">
      <c r="E3838" s="78">
        <v>39702</v>
      </c>
      <c r="F3838">
        <v>159863.01</v>
      </c>
      <c r="G3838">
        <v>166604.23000000001</v>
      </c>
      <c r="H3838">
        <v>156171.4</v>
      </c>
      <c r="I3838">
        <v>165962.21</v>
      </c>
      <c r="J3838" s="5"/>
      <c r="L3838" s="80">
        <v>39735</v>
      </c>
      <c r="M3838" s="28">
        <v>6414.26</v>
      </c>
      <c r="N3838" s="28">
        <v>6640.28</v>
      </c>
      <c r="O3838" s="28">
        <v>6414.26</v>
      </c>
      <c r="P3838" s="81">
        <v>6514.02</v>
      </c>
    </row>
    <row r="3839" spans="5:16" x14ac:dyDescent="0.25">
      <c r="E3839" s="78">
        <v>39701</v>
      </c>
      <c r="F3839">
        <v>156652.91</v>
      </c>
      <c r="G3839">
        <v>162270.59</v>
      </c>
      <c r="H3839">
        <v>154566.35</v>
      </c>
      <c r="I3839">
        <v>160665.54</v>
      </c>
      <c r="J3839" s="5"/>
      <c r="L3839" s="80">
        <v>39734</v>
      </c>
      <c r="M3839" s="28">
        <v>7008.14</v>
      </c>
      <c r="N3839" s="28">
        <v>7008.14</v>
      </c>
      <c r="O3839" s="28">
        <v>6677.69</v>
      </c>
      <c r="P3839" s="81">
        <v>6677.69</v>
      </c>
    </row>
    <row r="3840" spans="5:16" x14ac:dyDescent="0.25">
      <c r="E3840" s="78">
        <v>39700</v>
      </c>
      <c r="F3840">
        <v>165320.19</v>
      </c>
      <c r="G3840">
        <v>165641.20000000001</v>
      </c>
      <c r="H3840">
        <v>156652.91</v>
      </c>
      <c r="I3840">
        <v>157294.93</v>
      </c>
      <c r="J3840" s="5"/>
      <c r="L3840" s="80">
        <v>39731</v>
      </c>
      <c r="M3840" s="28">
        <v>7257.54</v>
      </c>
      <c r="N3840" s="28">
        <v>7257.54</v>
      </c>
      <c r="O3840" s="28">
        <v>7019.05</v>
      </c>
      <c r="P3840" s="81">
        <v>7257.54</v>
      </c>
    </row>
    <row r="3841" spans="5:16" x14ac:dyDescent="0.25">
      <c r="E3841" s="78">
        <v>39699</v>
      </c>
      <c r="F3841">
        <v>172703.42</v>
      </c>
      <c r="G3841">
        <v>174308.47</v>
      </c>
      <c r="H3841">
        <v>164100.35</v>
      </c>
      <c r="I3841">
        <v>165480.69</v>
      </c>
      <c r="J3841" s="5"/>
      <c r="L3841" s="80">
        <v>39730</v>
      </c>
      <c r="M3841" s="28">
        <v>6952.03</v>
      </c>
      <c r="N3841" s="28">
        <v>7263.78</v>
      </c>
      <c r="O3841" s="28">
        <v>6743.15</v>
      </c>
      <c r="P3841" s="81">
        <v>7107.9</v>
      </c>
    </row>
    <row r="3842" spans="5:16" x14ac:dyDescent="0.25">
      <c r="E3842" s="78">
        <v>39696</v>
      </c>
      <c r="F3842">
        <v>166764.73000000001</v>
      </c>
      <c r="G3842">
        <v>168209.28</v>
      </c>
      <c r="H3842">
        <v>162655.79999999999</v>
      </c>
      <c r="I3842">
        <v>167567.26</v>
      </c>
      <c r="J3842" s="5"/>
      <c r="L3842" s="80">
        <v>39729</v>
      </c>
      <c r="M3842" s="28">
        <v>7372.89</v>
      </c>
      <c r="N3842" s="28">
        <v>7676.84</v>
      </c>
      <c r="O3842" s="28">
        <v>7017.49</v>
      </c>
      <c r="P3842" s="81">
        <v>7257.54</v>
      </c>
    </row>
    <row r="3843" spans="5:16" x14ac:dyDescent="0.25">
      <c r="E3843" s="78">
        <v>39695</v>
      </c>
      <c r="F3843">
        <v>173826.95</v>
      </c>
      <c r="G3843">
        <v>174918.39</v>
      </c>
      <c r="H3843">
        <v>166219.01</v>
      </c>
      <c r="I3843">
        <v>166925.24</v>
      </c>
      <c r="J3843" s="5"/>
      <c r="L3843" s="80">
        <v>39728</v>
      </c>
      <c r="M3843" s="28">
        <v>6733.8</v>
      </c>
      <c r="N3843" s="28">
        <v>7243.51</v>
      </c>
      <c r="O3843" s="28">
        <v>6733.8</v>
      </c>
      <c r="P3843" s="81">
        <v>7243.51</v>
      </c>
    </row>
    <row r="3844" spans="5:16" x14ac:dyDescent="0.25">
      <c r="E3844" s="78">
        <v>39694</v>
      </c>
      <c r="F3844">
        <v>176876.55</v>
      </c>
      <c r="G3844">
        <v>179926.14</v>
      </c>
      <c r="H3844">
        <v>171740.39</v>
      </c>
      <c r="I3844">
        <v>173987.46</v>
      </c>
      <c r="J3844" s="5"/>
      <c r="L3844" s="80">
        <v>39727</v>
      </c>
      <c r="M3844" s="28">
        <v>6624.69</v>
      </c>
      <c r="N3844" s="28">
        <v>6833.56</v>
      </c>
      <c r="O3844" s="28">
        <v>6609.1</v>
      </c>
      <c r="P3844" s="81">
        <v>6833.56</v>
      </c>
    </row>
    <row r="3845" spans="5:16" x14ac:dyDescent="0.25">
      <c r="E3845" s="78">
        <v>39693</v>
      </c>
      <c r="F3845">
        <v>179444.63</v>
      </c>
      <c r="G3845">
        <v>180568.16</v>
      </c>
      <c r="H3845">
        <v>176202.43</v>
      </c>
      <c r="I3845">
        <v>177037.05</v>
      </c>
      <c r="J3845" s="5"/>
      <c r="L3845" s="80">
        <v>39724</v>
      </c>
      <c r="M3845" s="28">
        <v>6328.53</v>
      </c>
      <c r="N3845" s="28">
        <v>6512.46</v>
      </c>
      <c r="O3845" s="28">
        <v>6236.56</v>
      </c>
      <c r="P3845" s="81">
        <v>6422.05</v>
      </c>
    </row>
    <row r="3846" spans="5:16" x14ac:dyDescent="0.25">
      <c r="E3846" s="78">
        <v>39692</v>
      </c>
      <c r="F3846">
        <v>180054.55</v>
      </c>
      <c r="G3846">
        <v>180568.16</v>
      </c>
      <c r="H3846">
        <v>178802.61</v>
      </c>
      <c r="I3846">
        <v>179508.83</v>
      </c>
      <c r="J3846" s="5"/>
      <c r="L3846" s="80">
        <v>39723</v>
      </c>
      <c r="M3846" s="28">
        <v>6121.21</v>
      </c>
      <c r="N3846" s="28">
        <v>6400.23</v>
      </c>
      <c r="O3846" s="28">
        <v>6094.71</v>
      </c>
      <c r="P3846" s="81">
        <v>6342.55</v>
      </c>
    </row>
    <row r="3847" spans="5:16" x14ac:dyDescent="0.25">
      <c r="E3847" s="78">
        <v>39689</v>
      </c>
      <c r="F3847">
        <v>184099.27</v>
      </c>
      <c r="G3847">
        <v>185543.82</v>
      </c>
      <c r="H3847">
        <v>180889.17</v>
      </c>
      <c r="I3847">
        <v>181370.69</v>
      </c>
      <c r="J3847" s="5"/>
      <c r="L3847" s="80">
        <v>39722</v>
      </c>
      <c r="M3847" s="28">
        <v>5987.16</v>
      </c>
      <c r="N3847" s="28">
        <v>6100.95</v>
      </c>
      <c r="O3847" s="28">
        <v>5946.63</v>
      </c>
      <c r="P3847" s="81">
        <v>6019.89</v>
      </c>
    </row>
    <row r="3848" spans="5:16" x14ac:dyDescent="0.25">
      <c r="E3848" s="78">
        <v>39688</v>
      </c>
      <c r="F3848">
        <v>181210.18</v>
      </c>
      <c r="G3848">
        <v>184580.79</v>
      </c>
      <c r="H3848">
        <v>180921.27</v>
      </c>
      <c r="I3848">
        <v>184259.78</v>
      </c>
      <c r="J3848" s="5"/>
      <c r="L3848" s="80">
        <v>39721</v>
      </c>
      <c r="M3848" s="28">
        <v>6080.96</v>
      </c>
      <c r="N3848" s="28">
        <v>6080.96</v>
      </c>
      <c r="O3848" s="28">
        <v>5980.91</v>
      </c>
      <c r="P3848" s="81">
        <v>5985.6</v>
      </c>
    </row>
    <row r="3849" spans="5:16" x14ac:dyDescent="0.25">
      <c r="E3849" s="78">
        <v>39687</v>
      </c>
      <c r="F3849">
        <v>177582.77</v>
      </c>
      <c r="G3849">
        <v>181370.69</v>
      </c>
      <c r="H3849">
        <v>177358.06</v>
      </c>
      <c r="I3849">
        <v>181210.18</v>
      </c>
      <c r="J3849" s="5"/>
      <c r="L3849" s="80">
        <v>39720</v>
      </c>
      <c r="M3849" s="28">
        <v>5893.37</v>
      </c>
      <c r="N3849" s="28">
        <v>6284.18</v>
      </c>
      <c r="O3849" s="28">
        <v>5887.12</v>
      </c>
      <c r="P3849" s="81">
        <v>6134.11</v>
      </c>
    </row>
    <row r="3850" spans="5:16" x14ac:dyDescent="0.25">
      <c r="E3850" s="78">
        <v>39686</v>
      </c>
      <c r="F3850">
        <v>177839.58</v>
      </c>
      <c r="G3850">
        <v>180022.45</v>
      </c>
      <c r="H3850">
        <v>175271.5</v>
      </c>
      <c r="I3850">
        <v>177679.07</v>
      </c>
      <c r="J3850" s="5"/>
      <c r="L3850" s="80">
        <v>39717</v>
      </c>
      <c r="M3850" s="28">
        <v>5815.21</v>
      </c>
      <c r="N3850" s="28">
        <v>5862.11</v>
      </c>
      <c r="O3850" s="28">
        <v>5738.61</v>
      </c>
      <c r="P3850" s="81">
        <v>5790.2</v>
      </c>
    </row>
    <row r="3851" spans="5:16" x14ac:dyDescent="0.25">
      <c r="E3851" s="78">
        <v>39685</v>
      </c>
      <c r="F3851">
        <v>181354.64</v>
      </c>
      <c r="G3851">
        <v>182333.72</v>
      </c>
      <c r="H3851">
        <v>177711.17</v>
      </c>
      <c r="I3851">
        <v>177839.58</v>
      </c>
      <c r="J3851" s="5"/>
      <c r="L3851" s="80">
        <v>39716</v>
      </c>
      <c r="M3851" s="28">
        <v>5808.96</v>
      </c>
      <c r="N3851" s="28">
        <v>5833.97</v>
      </c>
      <c r="O3851" s="28">
        <v>5665.14</v>
      </c>
      <c r="P3851" s="81">
        <v>5715.16</v>
      </c>
    </row>
    <row r="3852" spans="5:16" x14ac:dyDescent="0.25">
      <c r="E3852" s="78">
        <v>39682</v>
      </c>
      <c r="F3852">
        <v>182397.92</v>
      </c>
      <c r="G3852">
        <v>184163.48</v>
      </c>
      <c r="H3852">
        <v>180086.65</v>
      </c>
      <c r="I3852">
        <v>181691.7</v>
      </c>
      <c r="J3852" s="5"/>
      <c r="L3852" s="80">
        <v>39715</v>
      </c>
      <c r="M3852" s="28">
        <v>5737.05</v>
      </c>
      <c r="N3852" s="28">
        <v>5837.09</v>
      </c>
      <c r="O3852" s="28">
        <v>5699.53</v>
      </c>
      <c r="P3852" s="81">
        <v>5833.97</v>
      </c>
    </row>
    <row r="3853" spans="5:16" x14ac:dyDescent="0.25">
      <c r="E3853" s="78">
        <v>39681</v>
      </c>
      <c r="F3853">
        <v>180728.67</v>
      </c>
      <c r="G3853">
        <v>183425.15</v>
      </c>
      <c r="H3853">
        <v>180054.55</v>
      </c>
      <c r="I3853">
        <v>182654.73</v>
      </c>
      <c r="J3853" s="5"/>
      <c r="L3853" s="80">
        <v>39714</v>
      </c>
      <c r="M3853" s="28">
        <v>5686.82</v>
      </c>
      <c r="N3853" s="28">
        <v>5810.65</v>
      </c>
      <c r="O3853" s="28">
        <v>5658.61</v>
      </c>
      <c r="P3853" s="81">
        <v>5762.06</v>
      </c>
    </row>
    <row r="3854" spans="5:16" x14ac:dyDescent="0.25">
      <c r="E3854" s="78">
        <v>39680</v>
      </c>
      <c r="F3854">
        <v>174950.49</v>
      </c>
      <c r="G3854">
        <v>181916.41</v>
      </c>
      <c r="H3854">
        <v>174950.49</v>
      </c>
      <c r="I3854">
        <v>180792.87</v>
      </c>
      <c r="J3854" s="5"/>
      <c r="L3854" s="80">
        <v>39713</v>
      </c>
      <c r="M3854" s="28">
        <v>5711.9</v>
      </c>
      <c r="N3854" s="28">
        <v>5711.9</v>
      </c>
      <c r="O3854" s="28">
        <v>5610.01</v>
      </c>
      <c r="P3854" s="81">
        <v>5671.15</v>
      </c>
    </row>
    <row r="3855" spans="5:16" x14ac:dyDescent="0.25">
      <c r="E3855" s="78">
        <v>39679</v>
      </c>
      <c r="F3855">
        <v>175207.3</v>
      </c>
      <c r="G3855">
        <v>178000.08</v>
      </c>
      <c r="H3855">
        <v>171258.87</v>
      </c>
      <c r="I3855">
        <v>175592.51</v>
      </c>
      <c r="J3855" s="5"/>
      <c r="L3855" s="80">
        <v>39710</v>
      </c>
      <c r="M3855" s="28">
        <v>5849.84</v>
      </c>
      <c r="N3855" s="28">
        <v>5852.97</v>
      </c>
      <c r="O3855" s="28">
        <v>5696.22</v>
      </c>
      <c r="P3855" s="81">
        <v>5744.82</v>
      </c>
    </row>
    <row r="3856" spans="5:16" x14ac:dyDescent="0.25">
      <c r="E3856" s="78">
        <v>39678</v>
      </c>
      <c r="F3856">
        <v>178481.6</v>
      </c>
      <c r="G3856">
        <v>180086.65</v>
      </c>
      <c r="H3856">
        <v>173666.45</v>
      </c>
      <c r="I3856">
        <v>175271.5</v>
      </c>
      <c r="J3856" s="5"/>
      <c r="L3856" s="80">
        <v>39709</v>
      </c>
      <c r="M3856" s="28">
        <v>5868.65</v>
      </c>
      <c r="N3856" s="28">
        <v>6142.96</v>
      </c>
      <c r="O3856" s="28">
        <v>5849.84</v>
      </c>
      <c r="P3856" s="81">
        <v>5928.21</v>
      </c>
    </row>
    <row r="3857" spans="5:16" x14ac:dyDescent="0.25">
      <c r="E3857" s="78">
        <v>39675</v>
      </c>
      <c r="F3857">
        <v>180889.17</v>
      </c>
      <c r="G3857">
        <v>182333.72</v>
      </c>
      <c r="H3857">
        <v>176234.53</v>
      </c>
      <c r="I3857">
        <v>177518.57</v>
      </c>
      <c r="J3857" s="5"/>
      <c r="L3857" s="80">
        <v>39708</v>
      </c>
      <c r="M3857" s="28">
        <v>5674.28</v>
      </c>
      <c r="N3857" s="28">
        <v>6015.99</v>
      </c>
      <c r="O3857" s="28">
        <v>5674.28</v>
      </c>
      <c r="P3857" s="81">
        <v>5940.75</v>
      </c>
    </row>
    <row r="3858" spans="5:16" x14ac:dyDescent="0.25">
      <c r="E3858" s="78">
        <v>39674</v>
      </c>
      <c r="F3858">
        <v>179444.63</v>
      </c>
      <c r="G3858">
        <v>183296.75</v>
      </c>
      <c r="H3858">
        <v>179284.12</v>
      </c>
      <c r="I3858">
        <v>180889.17</v>
      </c>
      <c r="J3858" s="5"/>
      <c r="L3858" s="80">
        <v>39707</v>
      </c>
      <c r="M3858" s="28">
        <v>5740.11</v>
      </c>
      <c r="N3858" s="28">
        <v>5842</v>
      </c>
      <c r="O3858" s="28">
        <v>5675.85</v>
      </c>
      <c r="P3858" s="81">
        <v>5715.03</v>
      </c>
    </row>
    <row r="3859" spans="5:16" x14ac:dyDescent="0.25">
      <c r="E3859" s="78">
        <v>39673</v>
      </c>
      <c r="F3859">
        <v>178963.11</v>
      </c>
      <c r="G3859">
        <v>182012.71</v>
      </c>
      <c r="H3859">
        <v>176876.55</v>
      </c>
      <c r="I3859">
        <v>179733.54</v>
      </c>
      <c r="J3859" s="5"/>
      <c r="L3859" s="80">
        <v>39706</v>
      </c>
      <c r="M3859" s="28">
        <v>5736.98</v>
      </c>
      <c r="N3859" s="28">
        <v>5777.73</v>
      </c>
      <c r="O3859" s="28">
        <v>5652.34</v>
      </c>
      <c r="P3859" s="81">
        <v>5705.63</v>
      </c>
    </row>
    <row r="3860" spans="5:16" x14ac:dyDescent="0.25">
      <c r="E3860" s="78">
        <v>39672</v>
      </c>
      <c r="F3860">
        <v>179802.62</v>
      </c>
      <c r="G3860">
        <v>181871.58</v>
      </c>
      <c r="H3860">
        <v>178160.59</v>
      </c>
      <c r="I3860">
        <v>178160.59</v>
      </c>
      <c r="J3860" s="5"/>
      <c r="L3860" s="80">
        <v>39703</v>
      </c>
      <c r="M3860" s="28">
        <v>5639.8</v>
      </c>
      <c r="N3860" s="28">
        <v>5697.79</v>
      </c>
      <c r="O3860" s="28">
        <v>5591.2</v>
      </c>
      <c r="P3860" s="81">
        <v>5606.88</v>
      </c>
    </row>
    <row r="3861" spans="5:16" x14ac:dyDescent="0.25">
      <c r="E3861" s="78">
        <v>39671</v>
      </c>
      <c r="F3861">
        <v>186272.23</v>
      </c>
      <c r="G3861">
        <v>188603.92</v>
      </c>
      <c r="H3861">
        <v>179047.29</v>
      </c>
      <c r="I3861">
        <v>179802.62</v>
      </c>
      <c r="J3861" s="5"/>
      <c r="L3861" s="80">
        <v>39702</v>
      </c>
      <c r="M3861" s="28">
        <v>5693.09</v>
      </c>
      <c r="N3861" s="28">
        <v>5791.84</v>
      </c>
      <c r="O3861" s="28">
        <v>5674.28</v>
      </c>
      <c r="P3861" s="81">
        <v>5674.28</v>
      </c>
    </row>
    <row r="3862" spans="5:16" x14ac:dyDescent="0.25">
      <c r="E3862" s="78">
        <v>39668</v>
      </c>
      <c r="F3862">
        <v>187191.77</v>
      </c>
      <c r="G3862">
        <v>188012.79</v>
      </c>
      <c r="H3862">
        <v>184564.52</v>
      </c>
      <c r="I3862">
        <v>186108.03</v>
      </c>
      <c r="J3862" s="5"/>
      <c r="L3862" s="80">
        <v>39701</v>
      </c>
      <c r="M3862" s="28">
        <v>5589.64</v>
      </c>
      <c r="N3862" s="28">
        <v>5657.04</v>
      </c>
      <c r="O3862" s="28">
        <v>5570.83</v>
      </c>
      <c r="P3862" s="81">
        <v>5641.36</v>
      </c>
    </row>
    <row r="3863" spans="5:16" x14ac:dyDescent="0.25">
      <c r="E3863" s="78">
        <v>39667</v>
      </c>
      <c r="F3863">
        <v>189326.41</v>
      </c>
      <c r="G3863">
        <v>191395.37</v>
      </c>
      <c r="H3863">
        <v>187520.18</v>
      </c>
      <c r="I3863">
        <v>187520.18</v>
      </c>
      <c r="J3863" s="5"/>
      <c r="L3863" s="80">
        <v>39700</v>
      </c>
      <c r="M3863" s="28">
        <v>5476.78</v>
      </c>
      <c r="N3863" s="28">
        <v>5639.8</v>
      </c>
      <c r="O3863" s="28">
        <v>5467.37</v>
      </c>
      <c r="P3863" s="81">
        <v>5583.37</v>
      </c>
    </row>
    <row r="3864" spans="5:16" x14ac:dyDescent="0.25">
      <c r="E3864" s="78">
        <v>39666</v>
      </c>
      <c r="F3864">
        <v>185878.14</v>
      </c>
      <c r="G3864">
        <v>190475.84</v>
      </c>
      <c r="H3864">
        <v>185073.55</v>
      </c>
      <c r="I3864">
        <v>189523.46</v>
      </c>
      <c r="J3864" s="5"/>
      <c r="L3864" s="80">
        <v>39699</v>
      </c>
      <c r="M3864" s="28">
        <v>5382.73</v>
      </c>
      <c r="N3864" s="28">
        <v>5498.72</v>
      </c>
      <c r="O3864" s="28">
        <v>5354.51</v>
      </c>
      <c r="P3864" s="81">
        <v>5489.32</v>
      </c>
    </row>
    <row r="3865" spans="5:16" x14ac:dyDescent="0.25">
      <c r="E3865" s="78">
        <v>39665</v>
      </c>
      <c r="F3865">
        <v>183415.09</v>
      </c>
      <c r="G3865">
        <v>187618.7</v>
      </c>
      <c r="H3865">
        <v>182922.48</v>
      </c>
      <c r="I3865">
        <v>185713.94</v>
      </c>
      <c r="J3865" s="5"/>
      <c r="L3865" s="80">
        <v>39696</v>
      </c>
      <c r="M3865" s="28">
        <v>5442.29</v>
      </c>
      <c r="N3865" s="28">
        <v>5520.67</v>
      </c>
      <c r="O3865" s="28">
        <v>5410.94</v>
      </c>
      <c r="P3865" s="81">
        <v>5421.92</v>
      </c>
    </row>
    <row r="3866" spans="5:16" x14ac:dyDescent="0.25">
      <c r="E3866" s="78">
        <v>39664</v>
      </c>
      <c r="F3866">
        <v>189162.21</v>
      </c>
      <c r="G3866">
        <v>189293.57</v>
      </c>
      <c r="H3866">
        <v>182397.03</v>
      </c>
      <c r="I3866">
        <v>183415.09</v>
      </c>
      <c r="J3866" s="5"/>
      <c r="L3866" s="80">
        <v>39695</v>
      </c>
      <c r="M3866" s="28">
        <v>5298.08</v>
      </c>
      <c r="N3866" s="28">
        <v>5436.02</v>
      </c>
      <c r="O3866" s="28">
        <v>5290.25</v>
      </c>
      <c r="P3866" s="81">
        <v>5412.51</v>
      </c>
    </row>
    <row r="3867" spans="5:16" x14ac:dyDescent="0.25">
      <c r="E3867" s="78">
        <v>39661</v>
      </c>
      <c r="F3867">
        <v>196009.49</v>
      </c>
      <c r="G3867">
        <v>196682.72</v>
      </c>
      <c r="H3867">
        <v>189227.89</v>
      </c>
      <c r="I3867">
        <v>189490.62</v>
      </c>
      <c r="J3867" s="5"/>
      <c r="L3867" s="80">
        <v>39694</v>
      </c>
      <c r="M3867" s="28">
        <v>5257.33</v>
      </c>
      <c r="N3867" s="28">
        <v>5304.35</v>
      </c>
      <c r="O3867" s="28">
        <v>5238.5200000000004</v>
      </c>
      <c r="P3867" s="81">
        <v>5302.79</v>
      </c>
    </row>
    <row r="3868" spans="5:16" x14ac:dyDescent="0.25">
      <c r="E3868" s="78">
        <v>39660</v>
      </c>
      <c r="F3868">
        <v>198193.39</v>
      </c>
      <c r="G3868">
        <v>198686</v>
      </c>
      <c r="H3868">
        <v>195401.93</v>
      </c>
      <c r="I3868">
        <v>196387.15</v>
      </c>
      <c r="J3868" s="5"/>
      <c r="L3868" s="80">
        <v>39693</v>
      </c>
      <c r="M3868" s="28">
        <v>5233.82</v>
      </c>
      <c r="N3868" s="28">
        <v>5263.6</v>
      </c>
      <c r="O3868" s="28">
        <v>5222.8500000000004</v>
      </c>
      <c r="P3868" s="81">
        <v>5227.55</v>
      </c>
    </row>
    <row r="3869" spans="5:16" x14ac:dyDescent="0.25">
      <c r="E3869" s="78">
        <v>39659</v>
      </c>
      <c r="F3869">
        <v>191690.94</v>
      </c>
      <c r="G3869">
        <v>198029.19</v>
      </c>
      <c r="H3869">
        <v>191264.01</v>
      </c>
      <c r="I3869">
        <v>198029.19</v>
      </c>
      <c r="J3869" s="5"/>
      <c r="L3869" s="80">
        <v>39692</v>
      </c>
      <c r="M3869" s="28">
        <v>5164.8500000000004</v>
      </c>
      <c r="N3869" s="28">
        <v>5211.87</v>
      </c>
      <c r="O3869" s="28">
        <v>5164.8500000000004</v>
      </c>
      <c r="P3869" s="81">
        <v>5202.47</v>
      </c>
    </row>
    <row r="3870" spans="5:16" x14ac:dyDescent="0.25">
      <c r="E3870" s="78">
        <v>39658</v>
      </c>
      <c r="F3870">
        <v>187585.86</v>
      </c>
      <c r="G3870">
        <v>191625.26</v>
      </c>
      <c r="H3870">
        <v>186929.04</v>
      </c>
      <c r="I3870">
        <v>191395.37</v>
      </c>
      <c r="J3870" s="5"/>
      <c r="L3870" s="80">
        <v>39689</v>
      </c>
      <c r="M3870" s="28">
        <v>5150.74</v>
      </c>
      <c r="N3870" s="28">
        <v>5153.8900000000003</v>
      </c>
      <c r="O3870" s="28">
        <v>5128.68</v>
      </c>
      <c r="P3870" s="81">
        <v>5150.74</v>
      </c>
    </row>
    <row r="3871" spans="5:16" x14ac:dyDescent="0.25">
      <c r="E3871" s="78">
        <v>39657</v>
      </c>
      <c r="F3871">
        <v>190147.43</v>
      </c>
      <c r="G3871">
        <v>192117.87</v>
      </c>
      <c r="H3871">
        <v>187520.18</v>
      </c>
      <c r="I3871">
        <v>187979.95</v>
      </c>
      <c r="J3871" s="5"/>
      <c r="L3871" s="80">
        <v>39688</v>
      </c>
      <c r="M3871" s="28">
        <v>5106.62</v>
      </c>
      <c r="N3871" s="28">
        <v>5160.2</v>
      </c>
      <c r="O3871" s="28">
        <v>5094.0200000000004</v>
      </c>
      <c r="P3871" s="81">
        <v>5158.62</v>
      </c>
    </row>
    <row r="3872" spans="5:16" x14ac:dyDescent="0.25">
      <c r="E3872" s="78">
        <v>39654</v>
      </c>
      <c r="F3872">
        <v>189162.21</v>
      </c>
      <c r="G3872">
        <v>190804.24</v>
      </c>
      <c r="H3872">
        <v>186042.35</v>
      </c>
      <c r="I3872">
        <v>188669.6</v>
      </c>
      <c r="J3872" s="5"/>
      <c r="L3872" s="80">
        <v>39687</v>
      </c>
      <c r="M3872" s="28">
        <v>5117.6499999999996</v>
      </c>
      <c r="N3872" s="28">
        <v>5127.1099999999997</v>
      </c>
      <c r="O3872" s="28">
        <v>5100.32</v>
      </c>
      <c r="P3872" s="81">
        <v>5122.38</v>
      </c>
    </row>
    <row r="3873" spans="5:16" x14ac:dyDescent="0.25">
      <c r="E3873" s="78">
        <v>39653</v>
      </c>
      <c r="F3873">
        <v>196387.15</v>
      </c>
      <c r="G3873">
        <v>196945.45</v>
      </c>
      <c r="H3873">
        <v>189326.41</v>
      </c>
      <c r="I3873">
        <v>189326.41</v>
      </c>
      <c r="J3873" s="5"/>
      <c r="L3873" s="80">
        <v>39686</v>
      </c>
      <c r="M3873" s="28">
        <v>5177.53</v>
      </c>
      <c r="N3873" s="28">
        <v>5188.5600000000004</v>
      </c>
      <c r="O3873" s="28">
        <v>5133.41</v>
      </c>
      <c r="P3873" s="81">
        <v>5134.99</v>
      </c>
    </row>
    <row r="3874" spans="5:16" x14ac:dyDescent="0.25">
      <c r="E3874" s="78">
        <v>39652</v>
      </c>
      <c r="F3874">
        <v>197076.81</v>
      </c>
      <c r="G3874">
        <v>199474.18</v>
      </c>
      <c r="H3874">
        <v>196222.95</v>
      </c>
      <c r="I3874">
        <v>196387.15</v>
      </c>
      <c r="J3874" s="5"/>
      <c r="L3874" s="80">
        <v>39685</v>
      </c>
      <c r="M3874" s="28">
        <v>5130.26</v>
      </c>
      <c r="N3874" s="28">
        <v>5160.2</v>
      </c>
      <c r="O3874" s="28">
        <v>5114.5</v>
      </c>
      <c r="P3874" s="81">
        <v>5146.01</v>
      </c>
    </row>
    <row r="3875" spans="5:16" x14ac:dyDescent="0.25">
      <c r="E3875" s="78">
        <v>39651</v>
      </c>
      <c r="F3875">
        <v>200820.64</v>
      </c>
      <c r="G3875">
        <v>201247.57</v>
      </c>
      <c r="H3875">
        <v>195434.78</v>
      </c>
      <c r="I3875">
        <v>197700.78</v>
      </c>
      <c r="J3875" s="5"/>
      <c r="L3875" s="80">
        <v>39682</v>
      </c>
      <c r="M3875" s="28">
        <v>5101.8999999999996</v>
      </c>
      <c r="N3875" s="28">
        <v>5139.71</v>
      </c>
      <c r="O3875" s="28">
        <v>5087.72</v>
      </c>
      <c r="P3875" s="81">
        <v>5138.1400000000003</v>
      </c>
    </row>
    <row r="3876" spans="5:16" x14ac:dyDescent="0.25">
      <c r="E3876" s="78">
        <v>39650</v>
      </c>
      <c r="F3876">
        <v>200328.03</v>
      </c>
      <c r="G3876">
        <v>203119.49</v>
      </c>
      <c r="H3876">
        <v>200328.03</v>
      </c>
      <c r="I3876">
        <v>201149.05</v>
      </c>
      <c r="J3876" s="5"/>
      <c r="L3876" s="80">
        <v>39681</v>
      </c>
      <c r="M3876" s="28">
        <v>5098.75</v>
      </c>
      <c r="N3876" s="28">
        <v>5112.93</v>
      </c>
      <c r="O3876" s="28">
        <v>5079.84</v>
      </c>
      <c r="P3876" s="81">
        <v>5089.29</v>
      </c>
    </row>
    <row r="3877" spans="5:16" x14ac:dyDescent="0.25">
      <c r="E3877" s="78">
        <v>39647</v>
      </c>
      <c r="F3877">
        <v>198045.61</v>
      </c>
      <c r="G3877">
        <v>203119.49</v>
      </c>
      <c r="H3877">
        <v>196058.75</v>
      </c>
      <c r="I3877">
        <v>198193.39</v>
      </c>
      <c r="J3877" s="5"/>
      <c r="L3877" s="80">
        <v>39680</v>
      </c>
      <c r="M3877" s="28">
        <v>5138.1400000000003</v>
      </c>
      <c r="N3877" s="28">
        <v>5142.8599999999997</v>
      </c>
      <c r="O3877" s="28">
        <v>5103.47</v>
      </c>
      <c r="P3877" s="81">
        <v>5116.08</v>
      </c>
    </row>
    <row r="3878" spans="5:16" x14ac:dyDescent="0.25">
      <c r="E3878" s="78">
        <v>39646</v>
      </c>
      <c r="F3878">
        <v>205746.74</v>
      </c>
      <c r="G3878">
        <v>208209.79</v>
      </c>
      <c r="H3878">
        <v>198357.59</v>
      </c>
      <c r="I3878">
        <v>199342.81</v>
      </c>
      <c r="J3878" s="5"/>
      <c r="L3878" s="80">
        <v>39679</v>
      </c>
      <c r="M3878" s="28">
        <v>5199.59</v>
      </c>
      <c r="N3878" s="28">
        <v>5210.62</v>
      </c>
      <c r="O3878" s="28">
        <v>5125.53</v>
      </c>
      <c r="P3878" s="81">
        <v>5136.5600000000004</v>
      </c>
    </row>
    <row r="3879" spans="5:16" x14ac:dyDescent="0.25">
      <c r="E3879" s="78">
        <v>39645</v>
      </c>
      <c r="F3879">
        <v>202626.88</v>
      </c>
      <c r="G3879">
        <v>206206.51</v>
      </c>
      <c r="H3879">
        <v>201378.94</v>
      </c>
      <c r="I3879">
        <v>206075.15</v>
      </c>
      <c r="J3879" s="5"/>
      <c r="L3879" s="80">
        <v>39678</v>
      </c>
      <c r="M3879" s="28">
        <v>5164.92</v>
      </c>
      <c r="N3879" s="28">
        <v>5193.28</v>
      </c>
      <c r="O3879" s="28">
        <v>5146.01</v>
      </c>
      <c r="P3879" s="81">
        <v>5188.5600000000004</v>
      </c>
    </row>
    <row r="3880" spans="5:16" x14ac:dyDescent="0.25">
      <c r="E3880" s="78">
        <v>39644</v>
      </c>
      <c r="F3880">
        <v>200837.06</v>
      </c>
      <c r="G3880">
        <v>204597.32</v>
      </c>
      <c r="H3880">
        <v>194745.12</v>
      </c>
      <c r="I3880">
        <v>202922.45</v>
      </c>
      <c r="J3880" s="5"/>
      <c r="L3880" s="80">
        <v>39675</v>
      </c>
      <c r="M3880" s="28">
        <v>5166.5</v>
      </c>
      <c r="N3880" s="28">
        <v>5198.01</v>
      </c>
      <c r="O3880" s="28">
        <v>5147.59</v>
      </c>
      <c r="P3880" s="81">
        <v>5179.1000000000004</v>
      </c>
    </row>
    <row r="3881" spans="5:16" x14ac:dyDescent="0.25">
      <c r="E3881" s="78">
        <v>39643</v>
      </c>
      <c r="F3881">
        <v>202971.71</v>
      </c>
      <c r="G3881">
        <v>203447.9</v>
      </c>
      <c r="H3881">
        <v>200820.64</v>
      </c>
      <c r="I3881">
        <v>201477.46</v>
      </c>
      <c r="J3881" s="5"/>
      <c r="L3881" s="80">
        <v>39674</v>
      </c>
      <c r="M3881" s="28">
        <v>5082.99</v>
      </c>
      <c r="N3881" s="28">
        <v>5155.47</v>
      </c>
      <c r="O3881" s="28">
        <v>5079.84</v>
      </c>
      <c r="P3881" s="81">
        <v>5136.5600000000004</v>
      </c>
    </row>
    <row r="3882" spans="5:16" x14ac:dyDescent="0.25">
      <c r="E3882" s="78">
        <v>39640</v>
      </c>
      <c r="F3882">
        <v>199835.42</v>
      </c>
      <c r="G3882">
        <v>202298.47</v>
      </c>
      <c r="H3882">
        <v>197043.97</v>
      </c>
      <c r="I3882">
        <v>199507.02</v>
      </c>
      <c r="J3882" s="5"/>
      <c r="L3882" s="80">
        <v>39673</v>
      </c>
      <c r="M3882" s="28">
        <v>5139.71</v>
      </c>
      <c r="N3882" s="28">
        <v>5158.62</v>
      </c>
      <c r="O3882" s="28">
        <v>5092.4399999999996</v>
      </c>
      <c r="P3882" s="81">
        <v>5095.59</v>
      </c>
    </row>
    <row r="3883" spans="5:16" x14ac:dyDescent="0.25">
      <c r="E3883" s="78">
        <v>39639</v>
      </c>
      <c r="F3883">
        <v>194745.12</v>
      </c>
      <c r="G3883">
        <v>200820.64</v>
      </c>
      <c r="H3883">
        <v>192938.89</v>
      </c>
      <c r="I3883">
        <v>199999.63</v>
      </c>
      <c r="J3883" s="5"/>
      <c r="L3883" s="80">
        <v>39672</v>
      </c>
      <c r="M3883" s="28">
        <v>5139.71</v>
      </c>
      <c r="N3883" s="28">
        <v>5150.74</v>
      </c>
      <c r="O3883" s="28">
        <v>5095.59</v>
      </c>
      <c r="P3883" s="81">
        <v>5127.1099999999997</v>
      </c>
    </row>
    <row r="3884" spans="5:16" x14ac:dyDescent="0.25">
      <c r="E3884" s="78">
        <v>39637</v>
      </c>
      <c r="F3884">
        <v>195730.34</v>
      </c>
      <c r="G3884">
        <v>197536.58</v>
      </c>
      <c r="H3884">
        <v>192117.87</v>
      </c>
      <c r="I3884">
        <v>197208.17</v>
      </c>
      <c r="J3884" s="5"/>
      <c r="L3884" s="80">
        <v>39671</v>
      </c>
      <c r="M3884" s="28">
        <v>5081.41</v>
      </c>
      <c r="N3884" s="28">
        <v>5158.62</v>
      </c>
      <c r="O3884" s="28">
        <v>5078.26</v>
      </c>
      <c r="P3884" s="81">
        <v>5157.04</v>
      </c>
    </row>
    <row r="3885" spans="5:16" x14ac:dyDescent="0.25">
      <c r="E3885" s="78">
        <v>39636</v>
      </c>
      <c r="F3885">
        <v>198029.19</v>
      </c>
      <c r="G3885">
        <v>201149.05</v>
      </c>
      <c r="H3885">
        <v>194252.51</v>
      </c>
      <c r="I3885">
        <v>195730.34</v>
      </c>
      <c r="J3885" s="5"/>
      <c r="L3885" s="80">
        <v>39668</v>
      </c>
      <c r="M3885" s="28">
        <v>5105.05</v>
      </c>
      <c r="N3885" s="28">
        <v>5146.01</v>
      </c>
      <c r="O3885" s="28">
        <v>5092.4399999999996</v>
      </c>
      <c r="P3885" s="81">
        <v>5094.0200000000004</v>
      </c>
    </row>
    <row r="3886" spans="5:16" x14ac:dyDescent="0.25">
      <c r="E3886" s="78">
        <v>39633</v>
      </c>
      <c r="F3886">
        <v>196879.76</v>
      </c>
      <c r="G3886">
        <v>198193.39</v>
      </c>
      <c r="H3886">
        <v>193924.11</v>
      </c>
      <c r="I3886">
        <v>196222.95</v>
      </c>
      <c r="J3886" s="5"/>
      <c r="L3886" s="80">
        <v>39667</v>
      </c>
      <c r="M3886" s="28">
        <v>4991.6000000000004</v>
      </c>
      <c r="N3886" s="28">
        <v>5070.38</v>
      </c>
      <c r="O3886" s="28">
        <v>4983.72</v>
      </c>
      <c r="P3886" s="81">
        <v>5062.51</v>
      </c>
    </row>
    <row r="3887" spans="5:16" x14ac:dyDescent="0.25">
      <c r="E3887" s="78">
        <v>39632</v>
      </c>
      <c r="F3887">
        <v>202150.69</v>
      </c>
      <c r="G3887">
        <v>204433.12</v>
      </c>
      <c r="H3887">
        <v>196551.36</v>
      </c>
      <c r="I3887">
        <v>196551.36</v>
      </c>
      <c r="J3887" s="5"/>
      <c r="L3887" s="80">
        <v>39666</v>
      </c>
      <c r="M3887" s="28">
        <v>4985.3</v>
      </c>
      <c r="N3887" s="28">
        <v>5016.8100000000004</v>
      </c>
      <c r="O3887" s="28">
        <v>4980.57</v>
      </c>
      <c r="P3887" s="81">
        <v>5001.0600000000004</v>
      </c>
    </row>
    <row r="3888" spans="5:16" x14ac:dyDescent="0.25">
      <c r="E3888" s="78">
        <v>39631</v>
      </c>
      <c r="F3888">
        <v>210475.8</v>
      </c>
      <c r="G3888">
        <v>212643.28</v>
      </c>
      <c r="H3888">
        <v>202134.27</v>
      </c>
      <c r="I3888">
        <v>202298.47</v>
      </c>
      <c r="J3888" s="5"/>
      <c r="L3888" s="80">
        <v>39665</v>
      </c>
      <c r="M3888" s="28">
        <v>4961.67</v>
      </c>
      <c r="N3888" s="28">
        <v>5004.21</v>
      </c>
      <c r="O3888" s="28">
        <v>4961.67</v>
      </c>
      <c r="P3888" s="81">
        <v>4988.45</v>
      </c>
    </row>
    <row r="3889" spans="5:16" x14ac:dyDescent="0.25">
      <c r="E3889" s="78">
        <v>39630</v>
      </c>
      <c r="F3889">
        <v>215763.14</v>
      </c>
      <c r="G3889">
        <v>215960.19</v>
      </c>
      <c r="H3889">
        <v>208768.08</v>
      </c>
      <c r="I3889">
        <v>210508.64</v>
      </c>
      <c r="J3889" s="5"/>
      <c r="L3889" s="80">
        <v>39664</v>
      </c>
      <c r="M3889" s="28">
        <v>4963.24</v>
      </c>
      <c r="N3889" s="28">
        <v>4980.57</v>
      </c>
      <c r="O3889" s="28">
        <v>4949.0600000000004</v>
      </c>
      <c r="P3889" s="81">
        <v>4950.6400000000003</v>
      </c>
    </row>
    <row r="3890" spans="5:16" x14ac:dyDescent="0.25">
      <c r="E3890" s="78">
        <v>39629</v>
      </c>
      <c r="F3890">
        <v>211887.95</v>
      </c>
      <c r="G3890">
        <v>217339.5</v>
      </c>
      <c r="H3890">
        <v>211165.45</v>
      </c>
      <c r="I3890">
        <v>215598.94</v>
      </c>
      <c r="J3890" s="5"/>
      <c r="L3890" s="80">
        <v>39661</v>
      </c>
      <c r="M3890" s="28">
        <v>4972.6899999999996</v>
      </c>
      <c r="N3890" s="28">
        <v>4972.6899999999996</v>
      </c>
      <c r="O3890" s="28">
        <v>4934.88</v>
      </c>
      <c r="P3890" s="81">
        <v>4958.51</v>
      </c>
    </row>
    <row r="3891" spans="5:16" x14ac:dyDescent="0.25">
      <c r="E3891" s="78">
        <v>39626</v>
      </c>
      <c r="F3891">
        <v>213119.47</v>
      </c>
      <c r="G3891">
        <v>214974.97</v>
      </c>
      <c r="H3891">
        <v>210311.6</v>
      </c>
      <c r="I3891">
        <v>212971.69</v>
      </c>
      <c r="J3891" s="5"/>
      <c r="L3891" s="80">
        <v>39660</v>
      </c>
      <c r="M3891" s="28">
        <v>4955.22</v>
      </c>
      <c r="N3891" s="28">
        <v>4980.62</v>
      </c>
      <c r="O3891" s="28">
        <v>4955.22</v>
      </c>
      <c r="P3891" s="81">
        <v>4974.2700000000004</v>
      </c>
    </row>
    <row r="3892" spans="5:16" x14ac:dyDescent="0.25">
      <c r="E3892" s="78">
        <v>39625</v>
      </c>
      <c r="F3892">
        <v>219704.02</v>
      </c>
      <c r="G3892">
        <v>219704.02</v>
      </c>
      <c r="H3892">
        <v>211592.38</v>
      </c>
      <c r="I3892">
        <v>212643.28</v>
      </c>
      <c r="J3892" s="5"/>
      <c r="L3892" s="80">
        <v>39659</v>
      </c>
      <c r="M3892" s="28">
        <v>4977.45</v>
      </c>
      <c r="N3892" s="28">
        <v>4977.45</v>
      </c>
      <c r="O3892" s="28">
        <v>4952.05</v>
      </c>
      <c r="P3892" s="81">
        <v>4956.8100000000004</v>
      </c>
    </row>
    <row r="3893" spans="5:16" x14ac:dyDescent="0.25">
      <c r="E3893" s="78">
        <v>39624</v>
      </c>
      <c r="F3893">
        <v>213300.1</v>
      </c>
      <c r="G3893">
        <v>220689.24</v>
      </c>
      <c r="H3893">
        <v>212807.49</v>
      </c>
      <c r="I3893">
        <v>219244.26</v>
      </c>
      <c r="J3893" s="5"/>
      <c r="L3893" s="80">
        <v>39658</v>
      </c>
      <c r="M3893" s="28">
        <v>5002.84</v>
      </c>
      <c r="N3893" s="28">
        <v>5002.84</v>
      </c>
      <c r="O3893" s="28">
        <v>4977.45</v>
      </c>
      <c r="P3893" s="81">
        <v>4979.03</v>
      </c>
    </row>
    <row r="3894" spans="5:16" x14ac:dyDescent="0.25">
      <c r="E3894" s="78">
        <v>39623</v>
      </c>
      <c r="F3894">
        <v>215434.74</v>
      </c>
      <c r="G3894">
        <v>216715.51999999999</v>
      </c>
      <c r="H3894">
        <v>211756.58</v>
      </c>
      <c r="I3894">
        <v>213792.71</v>
      </c>
      <c r="J3894" s="5"/>
      <c r="L3894" s="80">
        <v>39657</v>
      </c>
      <c r="M3894" s="28">
        <v>4991.7299999999996</v>
      </c>
      <c r="N3894" s="28">
        <v>5009.1899999999996</v>
      </c>
      <c r="O3894" s="28">
        <v>4986.97</v>
      </c>
      <c r="P3894" s="81">
        <v>4999.67</v>
      </c>
    </row>
    <row r="3895" spans="5:16" x14ac:dyDescent="0.25">
      <c r="E3895" s="78">
        <v>39622</v>
      </c>
      <c r="F3895">
        <v>214794.35</v>
      </c>
      <c r="G3895">
        <v>217109.61</v>
      </c>
      <c r="H3895">
        <v>214449.52</v>
      </c>
      <c r="I3895">
        <v>215598.94</v>
      </c>
      <c r="J3895" s="5"/>
      <c r="L3895" s="80">
        <v>39654</v>
      </c>
      <c r="M3895" s="28">
        <v>5012.3599999999997</v>
      </c>
      <c r="N3895" s="28">
        <v>5017.12</v>
      </c>
      <c r="O3895" s="28">
        <v>4990.1400000000003</v>
      </c>
      <c r="P3895" s="81">
        <v>4998.08</v>
      </c>
    </row>
    <row r="3896" spans="5:16" x14ac:dyDescent="0.25">
      <c r="E3896" s="78">
        <v>39619</v>
      </c>
      <c r="F3896">
        <v>222314.86</v>
      </c>
      <c r="G3896">
        <v>222659.68</v>
      </c>
      <c r="H3896">
        <v>214449.52</v>
      </c>
      <c r="I3896">
        <v>214777.93</v>
      </c>
      <c r="J3896" s="5"/>
      <c r="L3896" s="80">
        <v>39653</v>
      </c>
      <c r="M3896" s="28">
        <v>5013.95</v>
      </c>
      <c r="N3896" s="28">
        <v>5026.6499999999996</v>
      </c>
      <c r="O3896" s="28">
        <v>5001.25</v>
      </c>
      <c r="P3896" s="81">
        <v>5023.47</v>
      </c>
    </row>
    <row r="3897" spans="5:16" x14ac:dyDescent="0.25">
      <c r="E3897" s="78">
        <v>39618</v>
      </c>
      <c r="F3897">
        <v>223480.7</v>
      </c>
      <c r="G3897">
        <v>225582.5</v>
      </c>
      <c r="H3897">
        <v>220196.63</v>
      </c>
      <c r="I3897">
        <v>222331.28</v>
      </c>
      <c r="J3897" s="5"/>
      <c r="L3897" s="80">
        <v>39652</v>
      </c>
      <c r="M3897" s="28">
        <v>5028.24</v>
      </c>
      <c r="N3897" s="28">
        <v>5044.1099999999997</v>
      </c>
      <c r="O3897" s="28">
        <v>5023.47</v>
      </c>
      <c r="P3897" s="81">
        <v>5034.58</v>
      </c>
    </row>
    <row r="3898" spans="5:16" x14ac:dyDescent="0.25">
      <c r="E3898" s="78">
        <v>39617</v>
      </c>
      <c r="F3898">
        <v>227585.78</v>
      </c>
      <c r="G3898">
        <v>227585.78</v>
      </c>
      <c r="H3898">
        <v>223152.29</v>
      </c>
      <c r="I3898">
        <v>223644.9</v>
      </c>
      <c r="J3898" s="5"/>
      <c r="L3898" s="80">
        <v>39651</v>
      </c>
      <c r="M3898" s="28">
        <v>5034.58</v>
      </c>
      <c r="N3898" s="28">
        <v>5052.04</v>
      </c>
      <c r="O3898" s="28">
        <v>5015.54</v>
      </c>
      <c r="P3898" s="81">
        <v>5023.47</v>
      </c>
    </row>
    <row r="3899" spans="5:16" x14ac:dyDescent="0.25">
      <c r="E3899" s="78">
        <v>39616</v>
      </c>
      <c r="F3899">
        <v>224476.1</v>
      </c>
      <c r="G3899">
        <v>230646.69</v>
      </c>
      <c r="H3899">
        <v>224142.56</v>
      </c>
      <c r="I3899">
        <v>228078.39</v>
      </c>
      <c r="J3899" s="5"/>
      <c r="L3899" s="80">
        <v>39650</v>
      </c>
      <c r="M3899" s="28">
        <v>5050.46</v>
      </c>
      <c r="N3899" s="28">
        <v>5052.04</v>
      </c>
      <c r="O3899" s="28">
        <v>5023.47</v>
      </c>
      <c r="P3899" s="81">
        <v>5034.58</v>
      </c>
    </row>
    <row r="3900" spans="5:16" x14ac:dyDescent="0.25">
      <c r="E3900" s="78">
        <v>39615</v>
      </c>
      <c r="F3900">
        <v>223975.78</v>
      </c>
      <c r="G3900">
        <v>225977.06</v>
      </c>
      <c r="H3900">
        <v>221640.97</v>
      </c>
      <c r="I3900">
        <v>224309.33</v>
      </c>
      <c r="J3900" s="5"/>
      <c r="L3900" s="80">
        <v>39647</v>
      </c>
      <c r="M3900" s="28">
        <v>5079.03</v>
      </c>
      <c r="N3900" s="28">
        <v>5085.37</v>
      </c>
      <c r="O3900" s="28">
        <v>5055.22</v>
      </c>
      <c r="P3900" s="81">
        <v>5061.57</v>
      </c>
    </row>
    <row r="3901" spans="5:16" x14ac:dyDescent="0.25">
      <c r="E3901" s="78">
        <v>39612</v>
      </c>
      <c r="F3901">
        <v>224476.1</v>
      </c>
      <c r="G3901">
        <v>226810.92</v>
      </c>
      <c r="H3901">
        <v>223141.92</v>
      </c>
      <c r="I3901">
        <v>223809.01</v>
      </c>
      <c r="J3901" s="5"/>
      <c r="L3901" s="80">
        <v>39646</v>
      </c>
      <c r="M3901" s="28">
        <v>5072.68</v>
      </c>
      <c r="N3901" s="28">
        <v>5102.83</v>
      </c>
      <c r="O3901" s="28">
        <v>5055.22</v>
      </c>
      <c r="P3901" s="81">
        <v>5091.72</v>
      </c>
    </row>
    <row r="3902" spans="5:16" x14ac:dyDescent="0.25">
      <c r="E3902" s="78">
        <v>39611</v>
      </c>
      <c r="F3902">
        <v>223308.69</v>
      </c>
      <c r="G3902">
        <v>227144.47</v>
      </c>
      <c r="H3902">
        <v>222808.37</v>
      </c>
      <c r="I3902">
        <v>224309.33</v>
      </c>
      <c r="J3902" s="5"/>
      <c r="L3902" s="80">
        <v>39645</v>
      </c>
      <c r="M3902" s="28">
        <v>5075.8500000000004</v>
      </c>
      <c r="N3902" s="28">
        <v>5098.07</v>
      </c>
      <c r="O3902" s="28">
        <v>5071.09</v>
      </c>
      <c r="P3902" s="81">
        <v>5083.79</v>
      </c>
    </row>
    <row r="3903" spans="5:16" x14ac:dyDescent="0.25">
      <c r="E3903" s="78">
        <v>39610</v>
      </c>
      <c r="F3903">
        <v>226310.6</v>
      </c>
      <c r="G3903">
        <v>228478.65</v>
      </c>
      <c r="H3903">
        <v>222641.6</v>
      </c>
      <c r="I3903">
        <v>222975.15</v>
      </c>
      <c r="J3903" s="5"/>
      <c r="L3903" s="80">
        <v>39644</v>
      </c>
      <c r="M3903" s="28">
        <v>5083.79</v>
      </c>
      <c r="N3903" s="28">
        <v>5096.4799999999996</v>
      </c>
      <c r="O3903" s="28">
        <v>5053.63</v>
      </c>
      <c r="P3903" s="81">
        <v>5077.4399999999996</v>
      </c>
    </row>
    <row r="3904" spans="5:16" x14ac:dyDescent="0.25">
      <c r="E3904" s="78">
        <v>39609</v>
      </c>
      <c r="F3904">
        <v>231647.33</v>
      </c>
      <c r="G3904">
        <v>231814.1</v>
      </c>
      <c r="H3904">
        <v>223809.01</v>
      </c>
      <c r="I3904">
        <v>226544.08</v>
      </c>
      <c r="J3904" s="5"/>
      <c r="L3904" s="80">
        <v>39643</v>
      </c>
      <c r="M3904" s="28">
        <v>5093.3100000000004</v>
      </c>
      <c r="N3904" s="28">
        <v>5101.25</v>
      </c>
      <c r="O3904" s="28">
        <v>5069.5</v>
      </c>
      <c r="P3904" s="81">
        <v>5091.72</v>
      </c>
    </row>
    <row r="3905" spans="5:16" x14ac:dyDescent="0.25">
      <c r="E3905" s="78">
        <v>39608</v>
      </c>
      <c r="F3905">
        <v>234148.92</v>
      </c>
      <c r="G3905">
        <v>234482.47</v>
      </c>
      <c r="H3905">
        <v>229212.45</v>
      </c>
      <c r="I3905">
        <v>231313.78</v>
      </c>
      <c r="J3905" s="5"/>
      <c r="L3905" s="80">
        <v>39640</v>
      </c>
      <c r="M3905" s="28">
        <v>5132.99</v>
      </c>
      <c r="N3905" s="28">
        <v>5132.99</v>
      </c>
      <c r="O3905" s="28">
        <v>5102.83</v>
      </c>
      <c r="P3905" s="81">
        <v>5106.01</v>
      </c>
    </row>
    <row r="3906" spans="5:16" x14ac:dyDescent="0.25">
      <c r="E3906" s="78">
        <v>39605</v>
      </c>
      <c r="F3906">
        <v>238151.47</v>
      </c>
      <c r="G3906">
        <v>239318.88</v>
      </c>
      <c r="H3906">
        <v>231980.87</v>
      </c>
      <c r="I3906">
        <v>232981.51</v>
      </c>
      <c r="J3906" s="5"/>
      <c r="L3906" s="80">
        <v>39639</v>
      </c>
      <c r="M3906" s="28">
        <v>5134.58</v>
      </c>
      <c r="N3906" s="28">
        <v>5169.5</v>
      </c>
      <c r="O3906" s="28">
        <v>5118.71</v>
      </c>
      <c r="P3906" s="81">
        <v>5121.88</v>
      </c>
    </row>
    <row r="3907" spans="5:16" x14ac:dyDescent="0.25">
      <c r="E3907" s="78">
        <v>39604</v>
      </c>
      <c r="F3907">
        <v>229812.83</v>
      </c>
      <c r="G3907">
        <v>238418.3</v>
      </c>
      <c r="H3907">
        <v>229312.51</v>
      </c>
      <c r="I3907">
        <v>238118.11</v>
      </c>
      <c r="J3907" s="5"/>
      <c r="L3907" s="80">
        <v>39637</v>
      </c>
      <c r="M3907" s="28">
        <v>5115.53</v>
      </c>
      <c r="N3907" s="28">
        <v>5153.62</v>
      </c>
      <c r="O3907" s="28">
        <v>5080.6099999999997</v>
      </c>
      <c r="P3907" s="81">
        <v>5148.8599999999997</v>
      </c>
    </row>
    <row r="3908" spans="5:16" x14ac:dyDescent="0.25">
      <c r="E3908" s="78">
        <v>39603</v>
      </c>
      <c r="F3908">
        <v>234749.3</v>
      </c>
      <c r="G3908">
        <v>235299.65</v>
      </c>
      <c r="H3908">
        <v>228745.48</v>
      </c>
      <c r="I3908">
        <v>229312.51</v>
      </c>
      <c r="J3908" s="5"/>
      <c r="L3908" s="80">
        <v>39636</v>
      </c>
      <c r="M3908" s="28">
        <v>5129.82</v>
      </c>
      <c r="N3908" s="28">
        <v>5139.34</v>
      </c>
      <c r="O3908" s="28">
        <v>5101.25</v>
      </c>
      <c r="P3908" s="81">
        <v>5106.01</v>
      </c>
    </row>
    <row r="3909" spans="5:16" x14ac:dyDescent="0.25">
      <c r="E3909" s="78">
        <v>39602</v>
      </c>
      <c r="F3909">
        <v>240486.28</v>
      </c>
      <c r="G3909">
        <v>241653.69</v>
      </c>
      <c r="H3909">
        <v>232814.74</v>
      </c>
      <c r="I3909">
        <v>234649.24</v>
      </c>
      <c r="J3909" s="5"/>
      <c r="L3909" s="80">
        <v>39633</v>
      </c>
      <c r="M3909" s="28">
        <v>5148.17</v>
      </c>
      <c r="N3909" s="28">
        <v>5159.97</v>
      </c>
      <c r="O3909" s="28">
        <v>5128.2299999999996</v>
      </c>
      <c r="P3909" s="81">
        <v>5131.3999999999996</v>
      </c>
    </row>
    <row r="3910" spans="5:16" x14ac:dyDescent="0.25">
      <c r="E3910" s="78">
        <v>39601</v>
      </c>
      <c r="F3910">
        <v>240819.83</v>
      </c>
      <c r="G3910">
        <v>241953.88</v>
      </c>
      <c r="H3910">
        <v>238218.18</v>
      </c>
      <c r="I3910">
        <v>240152.74</v>
      </c>
      <c r="J3910" s="5"/>
      <c r="L3910" s="80">
        <v>39632</v>
      </c>
      <c r="M3910" s="28">
        <v>5136.16</v>
      </c>
      <c r="N3910" s="28">
        <v>5156.8</v>
      </c>
      <c r="O3910" s="28">
        <v>5117.12</v>
      </c>
      <c r="P3910" s="81">
        <v>5142.51</v>
      </c>
    </row>
    <row r="3911" spans="5:16" x14ac:dyDescent="0.25">
      <c r="E3911" s="78">
        <v>39598</v>
      </c>
      <c r="F3911">
        <v>240152.74</v>
      </c>
      <c r="G3911">
        <v>244488.83</v>
      </c>
      <c r="H3911">
        <v>240052.68</v>
      </c>
      <c r="I3911">
        <v>242487.56</v>
      </c>
      <c r="J3911" s="5"/>
      <c r="L3911" s="80">
        <v>39631</v>
      </c>
      <c r="M3911" s="28">
        <v>5101.25</v>
      </c>
      <c r="N3911" s="28">
        <v>5148.8599999999997</v>
      </c>
      <c r="O3911" s="28">
        <v>5091.72</v>
      </c>
      <c r="P3911" s="81">
        <v>5140.93</v>
      </c>
    </row>
    <row r="3912" spans="5:16" x14ac:dyDescent="0.25">
      <c r="E3912" s="78">
        <v>39597</v>
      </c>
      <c r="F3912">
        <v>244989.15</v>
      </c>
      <c r="G3912">
        <v>248491.38</v>
      </c>
      <c r="H3912">
        <v>238901.94</v>
      </c>
      <c r="I3912">
        <v>239985.97</v>
      </c>
      <c r="J3912" s="5"/>
      <c r="L3912" s="80">
        <v>39630</v>
      </c>
      <c r="M3912" s="28">
        <v>5145.6899999999996</v>
      </c>
      <c r="N3912" s="28">
        <v>5161.5600000000004</v>
      </c>
      <c r="O3912" s="28">
        <v>5109.18</v>
      </c>
      <c r="P3912" s="81">
        <v>5112.3599999999997</v>
      </c>
    </row>
    <row r="3913" spans="5:16" x14ac:dyDescent="0.25">
      <c r="E3913" s="78">
        <v>39596</v>
      </c>
      <c r="F3913">
        <v>237617.79</v>
      </c>
      <c r="G3913">
        <v>245155.92</v>
      </c>
      <c r="H3913">
        <v>236650.51</v>
      </c>
      <c r="I3913">
        <v>244822.38</v>
      </c>
      <c r="J3913" s="5"/>
      <c r="L3913" s="80">
        <v>39629</v>
      </c>
      <c r="M3913" s="28">
        <v>5128.2299999999996</v>
      </c>
      <c r="N3913" s="28">
        <v>5137.8900000000003</v>
      </c>
      <c r="O3913" s="28">
        <v>5116.95</v>
      </c>
      <c r="P3913" s="81">
        <v>5128.2299999999996</v>
      </c>
    </row>
    <row r="3914" spans="5:16" x14ac:dyDescent="0.25">
      <c r="E3914" s="78">
        <v>39595</v>
      </c>
      <c r="F3914">
        <v>239902.58</v>
      </c>
      <c r="G3914">
        <v>239985.97</v>
      </c>
      <c r="H3914">
        <v>235349.68</v>
      </c>
      <c r="I3914">
        <v>237484.38</v>
      </c>
      <c r="J3914" s="5"/>
      <c r="L3914" s="80">
        <v>39626</v>
      </c>
      <c r="M3914" s="28">
        <v>5165.2700000000004</v>
      </c>
      <c r="N3914" s="28">
        <v>5199.1000000000004</v>
      </c>
      <c r="O3914" s="28">
        <v>5133.0600000000004</v>
      </c>
      <c r="P3914" s="81">
        <v>5137.8900000000003</v>
      </c>
    </row>
    <row r="3915" spans="5:16" x14ac:dyDescent="0.25">
      <c r="E3915" s="78">
        <v>39594</v>
      </c>
      <c r="F3915">
        <v>240152.74</v>
      </c>
      <c r="G3915">
        <v>241153.38</v>
      </c>
      <c r="H3915">
        <v>238885.27</v>
      </c>
      <c r="I3915">
        <v>240152.74</v>
      </c>
      <c r="J3915" s="5"/>
      <c r="L3915" s="80">
        <v>39625</v>
      </c>
      <c r="M3915" s="28">
        <v>5137.8900000000003</v>
      </c>
      <c r="N3915" s="28">
        <v>5171.72</v>
      </c>
      <c r="O3915" s="28">
        <v>5113.7299999999996</v>
      </c>
      <c r="P3915" s="81">
        <v>5162.05</v>
      </c>
    </row>
    <row r="3916" spans="5:16" x14ac:dyDescent="0.25">
      <c r="E3916" s="78">
        <v>39591</v>
      </c>
      <c r="F3916">
        <v>241303.47</v>
      </c>
      <c r="G3916">
        <v>242037.27</v>
      </c>
      <c r="H3916">
        <v>237317.6</v>
      </c>
      <c r="I3916">
        <v>239485.65</v>
      </c>
      <c r="J3916" s="5"/>
      <c r="L3916" s="80">
        <v>39624</v>
      </c>
      <c r="M3916" s="28">
        <v>5165.2700000000004</v>
      </c>
      <c r="N3916" s="28">
        <v>5181.38</v>
      </c>
      <c r="O3916" s="28">
        <v>5126.62</v>
      </c>
      <c r="P3916" s="81">
        <v>5128.2299999999996</v>
      </c>
    </row>
    <row r="3917" spans="5:16" x14ac:dyDescent="0.25">
      <c r="E3917" s="78">
        <v>39589</v>
      </c>
      <c r="F3917">
        <v>247157.19</v>
      </c>
      <c r="G3917">
        <v>247424.03</v>
      </c>
      <c r="H3917">
        <v>242154.01</v>
      </c>
      <c r="I3917">
        <v>243488.19</v>
      </c>
      <c r="J3917" s="5"/>
      <c r="L3917" s="80">
        <v>39623</v>
      </c>
      <c r="M3917" s="28">
        <v>5207.1499999999996</v>
      </c>
      <c r="N3917" s="28">
        <v>5207.1499999999996</v>
      </c>
      <c r="O3917" s="28">
        <v>5160.4399999999996</v>
      </c>
      <c r="P3917" s="81">
        <v>5176.55</v>
      </c>
    </row>
    <row r="3918" spans="5:16" x14ac:dyDescent="0.25">
      <c r="E3918" s="78">
        <v>39588</v>
      </c>
      <c r="F3918">
        <v>246323.33</v>
      </c>
      <c r="G3918">
        <v>247157.19</v>
      </c>
      <c r="H3918">
        <v>242154.01</v>
      </c>
      <c r="I3918">
        <v>246623.52</v>
      </c>
      <c r="J3918" s="5"/>
      <c r="L3918" s="80">
        <v>39622</v>
      </c>
      <c r="M3918" s="28">
        <v>5186.21</v>
      </c>
      <c r="N3918" s="28">
        <v>5216.8100000000004</v>
      </c>
      <c r="O3918" s="28">
        <v>5186.21</v>
      </c>
      <c r="P3918" s="81">
        <v>5205.54</v>
      </c>
    </row>
    <row r="3919" spans="5:16" x14ac:dyDescent="0.25">
      <c r="E3919" s="78">
        <v>39587</v>
      </c>
      <c r="F3919">
        <v>245155.92</v>
      </c>
      <c r="G3919">
        <v>248391.31</v>
      </c>
      <c r="H3919">
        <v>243321.42</v>
      </c>
      <c r="I3919">
        <v>245823.01</v>
      </c>
      <c r="J3919" s="5"/>
      <c r="L3919" s="80">
        <v>39619</v>
      </c>
      <c r="M3919" s="28">
        <v>5179.7700000000004</v>
      </c>
      <c r="N3919" s="28">
        <v>5202.32</v>
      </c>
      <c r="O3919" s="28">
        <v>5154</v>
      </c>
      <c r="P3919" s="81">
        <v>5181.38</v>
      </c>
    </row>
    <row r="3920" spans="5:16" x14ac:dyDescent="0.25">
      <c r="E3920" s="78">
        <v>39584</v>
      </c>
      <c r="F3920">
        <v>240819.83</v>
      </c>
      <c r="G3920">
        <v>245089.21</v>
      </c>
      <c r="H3920">
        <v>240819.83</v>
      </c>
      <c r="I3920">
        <v>244822.38</v>
      </c>
      <c r="J3920" s="5"/>
      <c r="L3920" s="80">
        <v>39618</v>
      </c>
      <c r="M3920" s="28">
        <v>5191.04</v>
      </c>
      <c r="N3920" s="28">
        <v>5199.1000000000004</v>
      </c>
      <c r="O3920" s="28">
        <v>5171.72</v>
      </c>
      <c r="P3920" s="81">
        <v>5189.43</v>
      </c>
    </row>
    <row r="3921" spans="5:16" x14ac:dyDescent="0.25">
      <c r="E3921" s="78">
        <v>39583</v>
      </c>
      <c r="F3921">
        <v>235149.56</v>
      </c>
      <c r="G3921">
        <v>240986.6</v>
      </c>
      <c r="H3921">
        <v>234148.92</v>
      </c>
      <c r="I3921">
        <v>240819.83</v>
      </c>
      <c r="J3921" s="5"/>
      <c r="L3921" s="80">
        <v>39617</v>
      </c>
      <c r="M3921" s="28">
        <v>5208.76</v>
      </c>
      <c r="N3921" s="28">
        <v>5224.87</v>
      </c>
      <c r="O3921" s="28">
        <v>5182.99</v>
      </c>
      <c r="P3921" s="81">
        <v>5187.82</v>
      </c>
    </row>
    <row r="3922" spans="5:16" x14ac:dyDescent="0.25">
      <c r="E3922" s="78">
        <v>39582</v>
      </c>
      <c r="F3922">
        <v>237651.15</v>
      </c>
      <c r="G3922">
        <v>238985.33</v>
      </c>
      <c r="H3922">
        <v>235149.56</v>
      </c>
      <c r="I3922">
        <v>235316.33</v>
      </c>
      <c r="J3922" s="5"/>
      <c r="L3922" s="80">
        <v>39616</v>
      </c>
      <c r="M3922" s="28">
        <v>5231.3100000000004</v>
      </c>
      <c r="N3922" s="28">
        <v>5239.3599999999997</v>
      </c>
      <c r="O3922" s="28">
        <v>5192.6499999999996</v>
      </c>
      <c r="P3922" s="81">
        <v>5207.1499999999996</v>
      </c>
    </row>
    <row r="3923" spans="5:16" x14ac:dyDescent="0.25">
      <c r="E3923" s="78">
        <v>39581</v>
      </c>
      <c r="F3923">
        <v>236783.93</v>
      </c>
      <c r="G3923">
        <v>239485.65</v>
      </c>
      <c r="H3923">
        <v>235749.94</v>
      </c>
      <c r="I3923">
        <v>237817.92</v>
      </c>
      <c r="J3923" s="5"/>
      <c r="L3923" s="80">
        <v>39615</v>
      </c>
      <c r="M3923" s="28">
        <v>5273.18</v>
      </c>
      <c r="N3923" s="28">
        <v>5276.41</v>
      </c>
      <c r="O3923" s="28">
        <v>5247.41</v>
      </c>
      <c r="P3923" s="81">
        <v>5247.41</v>
      </c>
    </row>
    <row r="3924" spans="5:16" x14ac:dyDescent="0.25">
      <c r="E3924" s="78">
        <v>39580</v>
      </c>
      <c r="F3924">
        <v>234816.01</v>
      </c>
      <c r="G3924">
        <v>237417.67</v>
      </c>
      <c r="H3924">
        <v>232481.19</v>
      </c>
      <c r="I3924">
        <v>236883.99</v>
      </c>
      <c r="J3924" s="5"/>
      <c r="L3924" s="80">
        <v>39612</v>
      </c>
      <c r="M3924" s="28">
        <v>5305.4</v>
      </c>
      <c r="N3924" s="28">
        <v>5310.23</v>
      </c>
      <c r="O3924" s="28">
        <v>5273.18</v>
      </c>
      <c r="P3924" s="81">
        <v>5289.29</v>
      </c>
    </row>
    <row r="3925" spans="5:16" x14ac:dyDescent="0.25">
      <c r="E3925" s="78">
        <v>39577</v>
      </c>
      <c r="F3925">
        <v>234699.27</v>
      </c>
      <c r="G3925">
        <v>234882.72</v>
      </c>
      <c r="H3925">
        <v>231814.1</v>
      </c>
      <c r="I3925">
        <v>234282.34</v>
      </c>
      <c r="J3925" s="5"/>
      <c r="L3925" s="80">
        <v>39611</v>
      </c>
      <c r="M3925" s="28">
        <v>5305.4</v>
      </c>
      <c r="N3925" s="28">
        <v>5336</v>
      </c>
      <c r="O3925" s="28">
        <v>5281.24</v>
      </c>
      <c r="P3925" s="81">
        <v>5284.46</v>
      </c>
    </row>
    <row r="3926" spans="5:16" x14ac:dyDescent="0.25">
      <c r="E3926" s="78">
        <v>39576</v>
      </c>
      <c r="F3926">
        <v>232481.19</v>
      </c>
      <c r="G3926">
        <v>235816.65</v>
      </c>
      <c r="H3926">
        <v>231814.1</v>
      </c>
      <c r="I3926">
        <v>235316.33</v>
      </c>
      <c r="J3926" s="5"/>
      <c r="L3926" s="80">
        <v>39610</v>
      </c>
      <c r="M3926" s="28">
        <v>5308.62</v>
      </c>
      <c r="N3926" s="28">
        <v>5345.66</v>
      </c>
      <c r="O3926" s="28">
        <v>5297.34</v>
      </c>
      <c r="P3926" s="81">
        <v>5300.57</v>
      </c>
    </row>
    <row r="3927" spans="5:16" x14ac:dyDescent="0.25">
      <c r="E3927" s="78">
        <v>39575</v>
      </c>
      <c r="F3927">
        <v>238651.78</v>
      </c>
      <c r="G3927">
        <v>239218.81</v>
      </c>
      <c r="H3927">
        <v>230980.24</v>
      </c>
      <c r="I3927">
        <v>232147.65</v>
      </c>
      <c r="J3927" s="5"/>
      <c r="L3927" s="80">
        <v>39609</v>
      </c>
      <c r="M3927" s="28">
        <v>5282.85</v>
      </c>
      <c r="N3927" s="28">
        <v>5345.66</v>
      </c>
      <c r="O3927" s="28">
        <v>5273.18</v>
      </c>
      <c r="P3927" s="81">
        <v>5319.89</v>
      </c>
    </row>
    <row r="3928" spans="5:16" x14ac:dyDescent="0.25">
      <c r="E3928" s="78">
        <v>39574</v>
      </c>
      <c r="F3928">
        <v>237150.83</v>
      </c>
      <c r="G3928">
        <v>237417.67</v>
      </c>
      <c r="H3928">
        <v>234715.95</v>
      </c>
      <c r="I3928">
        <v>236984.06</v>
      </c>
      <c r="J3928" s="5"/>
      <c r="L3928" s="80">
        <v>39608</v>
      </c>
      <c r="M3928" s="28">
        <v>5286.07</v>
      </c>
      <c r="N3928" s="28">
        <v>5287.68</v>
      </c>
      <c r="O3928" s="28">
        <v>5249.03</v>
      </c>
      <c r="P3928" s="81">
        <v>5261.91</v>
      </c>
    </row>
    <row r="3929" spans="5:16" x14ac:dyDescent="0.25">
      <c r="E3929" s="78">
        <v>39573</v>
      </c>
      <c r="F3929">
        <v>233465.15</v>
      </c>
      <c r="G3929">
        <v>237984.69</v>
      </c>
      <c r="H3929">
        <v>232981.51</v>
      </c>
      <c r="I3929">
        <v>236617.16</v>
      </c>
      <c r="J3929" s="5"/>
      <c r="L3929" s="80">
        <v>39605</v>
      </c>
      <c r="M3929" s="28">
        <v>5260.3</v>
      </c>
      <c r="N3929" s="28">
        <v>5295.73</v>
      </c>
      <c r="O3929" s="28">
        <v>5252.25</v>
      </c>
      <c r="P3929" s="81">
        <v>5292.51</v>
      </c>
    </row>
    <row r="3930" spans="5:16" x14ac:dyDescent="0.25">
      <c r="E3930" s="78">
        <v>39570</v>
      </c>
      <c r="F3930">
        <v>232080.94</v>
      </c>
      <c r="G3930">
        <v>239819.19</v>
      </c>
      <c r="H3930">
        <v>231147.01</v>
      </c>
      <c r="I3930">
        <v>234148.92</v>
      </c>
      <c r="J3930" s="5"/>
      <c r="L3930" s="80">
        <v>39604</v>
      </c>
      <c r="M3930" s="28">
        <v>5282.85</v>
      </c>
      <c r="N3930" s="28">
        <v>5305.4</v>
      </c>
      <c r="O3930" s="28">
        <v>5255.47</v>
      </c>
      <c r="P3930" s="81">
        <v>5268.35</v>
      </c>
    </row>
    <row r="3931" spans="5:16" x14ac:dyDescent="0.25">
      <c r="E3931" s="78">
        <v>39568</v>
      </c>
      <c r="F3931">
        <v>214970.06</v>
      </c>
      <c r="G3931">
        <v>230813.47</v>
      </c>
      <c r="H3931">
        <v>214302.97</v>
      </c>
      <c r="I3931">
        <v>227811.56</v>
      </c>
      <c r="J3931" s="5"/>
      <c r="L3931" s="80">
        <v>39603</v>
      </c>
      <c r="M3931" s="28">
        <v>5302.18</v>
      </c>
      <c r="N3931" s="28">
        <v>5305.4</v>
      </c>
      <c r="O3931" s="28">
        <v>5265.13</v>
      </c>
      <c r="P3931" s="81">
        <v>5276.41</v>
      </c>
    </row>
    <row r="3932" spans="5:16" x14ac:dyDescent="0.25">
      <c r="E3932" s="78">
        <v>39567</v>
      </c>
      <c r="F3932">
        <v>222141.28</v>
      </c>
      <c r="G3932">
        <v>222141.28</v>
      </c>
      <c r="H3932">
        <v>214803.28</v>
      </c>
      <c r="I3932">
        <v>214803.28</v>
      </c>
      <c r="J3932" s="5"/>
      <c r="L3932" s="80">
        <v>39602</v>
      </c>
      <c r="M3932" s="28">
        <v>5258.69</v>
      </c>
      <c r="N3932" s="28">
        <v>5295.73</v>
      </c>
      <c r="O3932" s="28">
        <v>5240.97</v>
      </c>
      <c r="P3932" s="81">
        <v>5294.12</v>
      </c>
    </row>
    <row r="3933" spans="5:16" x14ac:dyDescent="0.25">
      <c r="E3933" s="78">
        <v>39566</v>
      </c>
      <c r="F3933">
        <v>221307.42</v>
      </c>
      <c r="G3933">
        <v>223375.4</v>
      </c>
      <c r="H3933">
        <v>221040.58</v>
      </c>
      <c r="I3933">
        <v>222308.06</v>
      </c>
      <c r="J3933" s="5"/>
      <c r="L3933" s="80">
        <v>39601</v>
      </c>
      <c r="M3933" s="28">
        <v>5298.95</v>
      </c>
      <c r="N3933" s="28">
        <v>5310.23</v>
      </c>
      <c r="O3933" s="28">
        <v>5269.96</v>
      </c>
      <c r="P3933" s="81">
        <v>5271.57</v>
      </c>
    </row>
    <row r="3934" spans="5:16" x14ac:dyDescent="0.25">
      <c r="E3934" s="78">
        <v>39563</v>
      </c>
      <c r="F3934">
        <v>218138.74</v>
      </c>
      <c r="G3934">
        <v>221140.65</v>
      </c>
      <c r="H3934">
        <v>217138.1</v>
      </c>
      <c r="I3934">
        <v>221073.94</v>
      </c>
      <c r="J3934" s="5"/>
      <c r="L3934" s="80">
        <v>39598</v>
      </c>
      <c r="M3934" s="28">
        <v>5297.45</v>
      </c>
      <c r="N3934" s="28">
        <v>5310.42</v>
      </c>
      <c r="O3934" s="28">
        <v>5274.75</v>
      </c>
      <c r="P3934" s="81">
        <v>5281.24</v>
      </c>
    </row>
    <row r="3935" spans="5:16" x14ac:dyDescent="0.25">
      <c r="E3935" s="78">
        <v>39562</v>
      </c>
      <c r="F3935">
        <v>219806.47</v>
      </c>
      <c r="G3935">
        <v>220306.78</v>
      </c>
      <c r="H3935">
        <v>217304.87</v>
      </c>
      <c r="I3935">
        <v>218538.99</v>
      </c>
      <c r="J3935" s="5"/>
      <c r="L3935" s="80">
        <v>39597</v>
      </c>
      <c r="M3935" s="28">
        <v>5342.84</v>
      </c>
      <c r="N3935" s="28">
        <v>5359.05</v>
      </c>
      <c r="O3935" s="28">
        <v>5297.45</v>
      </c>
      <c r="P3935" s="81">
        <v>5316.9</v>
      </c>
    </row>
    <row r="3936" spans="5:16" x14ac:dyDescent="0.25">
      <c r="E3936" s="78">
        <v>39561</v>
      </c>
      <c r="F3936">
        <v>221640.97</v>
      </c>
      <c r="G3936">
        <v>221974.51</v>
      </c>
      <c r="H3936">
        <v>219206.08</v>
      </c>
      <c r="I3936">
        <v>219973.24</v>
      </c>
      <c r="J3936" s="5"/>
      <c r="L3936" s="80">
        <v>39596</v>
      </c>
      <c r="M3936" s="28">
        <v>5407.68</v>
      </c>
      <c r="N3936" s="28">
        <v>5427.13</v>
      </c>
      <c r="O3936" s="28">
        <v>5352.56</v>
      </c>
      <c r="P3936" s="81">
        <v>5355.8</v>
      </c>
    </row>
    <row r="3937" spans="5:16" x14ac:dyDescent="0.25">
      <c r="E3937" s="78">
        <v>39560</v>
      </c>
      <c r="F3937">
        <v>220807.1</v>
      </c>
      <c r="G3937">
        <v>223241.98</v>
      </c>
      <c r="H3937">
        <v>220473.56</v>
      </c>
      <c r="I3937">
        <v>221640.97</v>
      </c>
      <c r="J3937" s="5"/>
      <c r="L3937" s="80">
        <v>39595</v>
      </c>
      <c r="M3937" s="28">
        <v>5375.26</v>
      </c>
      <c r="N3937" s="28">
        <v>5435.23</v>
      </c>
      <c r="O3937" s="28">
        <v>5365.53</v>
      </c>
      <c r="P3937" s="81">
        <v>5409.3</v>
      </c>
    </row>
    <row r="3938" spans="5:16" x14ac:dyDescent="0.25">
      <c r="E3938" s="78">
        <v>39556</v>
      </c>
      <c r="F3938">
        <v>218338.87</v>
      </c>
      <c r="G3938">
        <v>221140.65</v>
      </c>
      <c r="H3938">
        <v>218305.51</v>
      </c>
      <c r="I3938">
        <v>219472.92</v>
      </c>
      <c r="J3938" s="5"/>
      <c r="L3938" s="80">
        <v>39594</v>
      </c>
      <c r="M3938" s="28">
        <v>5386.6</v>
      </c>
      <c r="N3938" s="28">
        <v>5401.19</v>
      </c>
      <c r="O3938" s="28">
        <v>5372.01</v>
      </c>
      <c r="P3938" s="81">
        <v>5372.01</v>
      </c>
    </row>
    <row r="3939" spans="5:16" x14ac:dyDescent="0.25">
      <c r="E3939" s="78">
        <v>39555</v>
      </c>
      <c r="F3939">
        <v>217138.1</v>
      </c>
      <c r="G3939">
        <v>219806.47</v>
      </c>
      <c r="H3939">
        <v>214970.06</v>
      </c>
      <c r="I3939">
        <v>217971.97</v>
      </c>
      <c r="J3939" s="5"/>
      <c r="L3939" s="80">
        <v>39591</v>
      </c>
      <c r="M3939" s="28">
        <v>5378.5</v>
      </c>
      <c r="N3939" s="28">
        <v>5409.3</v>
      </c>
      <c r="O3939" s="28">
        <v>5355.8</v>
      </c>
      <c r="P3939" s="81">
        <v>5388.22</v>
      </c>
    </row>
    <row r="3940" spans="5:16" x14ac:dyDescent="0.25">
      <c r="E3940" s="78">
        <v>39554</v>
      </c>
      <c r="F3940">
        <v>212301.69</v>
      </c>
      <c r="G3940">
        <v>217438.29</v>
      </c>
      <c r="H3940">
        <v>212301.69</v>
      </c>
      <c r="I3940">
        <v>216971.33</v>
      </c>
      <c r="J3940" s="5"/>
      <c r="L3940" s="80">
        <v>39589</v>
      </c>
      <c r="M3940" s="28">
        <v>5352.56</v>
      </c>
      <c r="N3940" s="28">
        <v>5389.85</v>
      </c>
      <c r="O3940" s="28">
        <v>5337.97</v>
      </c>
      <c r="P3940" s="81">
        <v>5384.98</v>
      </c>
    </row>
    <row r="3941" spans="5:16" x14ac:dyDescent="0.25">
      <c r="E3941" s="78">
        <v>39553</v>
      </c>
      <c r="F3941">
        <v>210617.18</v>
      </c>
      <c r="G3941">
        <v>212985.57</v>
      </c>
      <c r="H3941">
        <v>209771.33</v>
      </c>
      <c r="I3941">
        <v>211801.37</v>
      </c>
      <c r="J3941" s="5"/>
      <c r="L3941" s="80">
        <v>39588</v>
      </c>
      <c r="M3941" s="28">
        <v>5359.05</v>
      </c>
      <c r="N3941" s="28">
        <v>5394.71</v>
      </c>
      <c r="O3941" s="28">
        <v>5355.8</v>
      </c>
      <c r="P3941" s="81">
        <v>5367.15</v>
      </c>
    </row>
    <row r="3942" spans="5:16" x14ac:dyDescent="0.25">
      <c r="E3942" s="78">
        <v>39552</v>
      </c>
      <c r="F3942">
        <v>210092.75</v>
      </c>
      <c r="G3942">
        <v>212748.73</v>
      </c>
      <c r="H3942">
        <v>208113.46</v>
      </c>
      <c r="I3942">
        <v>210448.01</v>
      </c>
      <c r="J3942" s="5"/>
      <c r="L3942" s="80">
        <v>39587</v>
      </c>
      <c r="M3942" s="28">
        <v>5339.6</v>
      </c>
      <c r="N3942" s="28">
        <v>5372.01</v>
      </c>
      <c r="O3942" s="28">
        <v>5328.25</v>
      </c>
      <c r="P3942" s="81">
        <v>5365.53</v>
      </c>
    </row>
    <row r="3943" spans="5:16" x14ac:dyDescent="0.25">
      <c r="E3943" s="78">
        <v>39549</v>
      </c>
      <c r="F3943">
        <v>215523.12</v>
      </c>
      <c r="G3943">
        <v>215827.63</v>
      </c>
      <c r="H3943">
        <v>211293.86</v>
      </c>
      <c r="I3943">
        <v>211801.37</v>
      </c>
      <c r="J3943" s="5"/>
      <c r="L3943" s="80">
        <v>39584</v>
      </c>
      <c r="M3943" s="28">
        <v>5359.05</v>
      </c>
      <c r="N3943" s="28">
        <v>5365.53</v>
      </c>
      <c r="O3943" s="28">
        <v>5336.35</v>
      </c>
      <c r="P3943" s="81">
        <v>5337.97</v>
      </c>
    </row>
    <row r="3944" spans="5:16" x14ac:dyDescent="0.25">
      <c r="E3944" s="78">
        <v>39548</v>
      </c>
      <c r="F3944">
        <v>215556.96</v>
      </c>
      <c r="G3944">
        <v>216030.63</v>
      </c>
      <c r="H3944">
        <v>212681.06</v>
      </c>
      <c r="I3944">
        <v>215353.95</v>
      </c>
      <c r="J3944" s="5"/>
      <c r="L3944" s="80">
        <v>39583</v>
      </c>
      <c r="M3944" s="28">
        <v>5410.92</v>
      </c>
      <c r="N3944" s="28">
        <v>5415.78</v>
      </c>
      <c r="O3944" s="28">
        <v>5368.77</v>
      </c>
      <c r="P3944" s="81">
        <v>5375.26</v>
      </c>
    </row>
    <row r="3945" spans="5:16" x14ac:dyDescent="0.25">
      <c r="E3945" s="78">
        <v>39547</v>
      </c>
      <c r="F3945">
        <v>218923.45</v>
      </c>
      <c r="G3945">
        <v>219244.87</v>
      </c>
      <c r="H3945">
        <v>214102.09</v>
      </c>
      <c r="I3945">
        <v>215320.12</v>
      </c>
      <c r="J3945" s="5"/>
      <c r="L3945" s="80">
        <v>39582</v>
      </c>
      <c r="M3945" s="28">
        <v>5441.72</v>
      </c>
      <c r="N3945" s="28">
        <v>5448.2</v>
      </c>
      <c r="O3945" s="28">
        <v>5396.33</v>
      </c>
      <c r="P3945" s="81">
        <v>5427.13</v>
      </c>
    </row>
    <row r="3946" spans="5:16" x14ac:dyDescent="0.25">
      <c r="E3946" s="78">
        <v>39546</v>
      </c>
      <c r="F3946">
        <v>217722.34</v>
      </c>
      <c r="G3946">
        <v>220023.06</v>
      </c>
      <c r="H3946">
        <v>215523.12</v>
      </c>
      <c r="I3946">
        <v>218669.69</v>
      </c>
      <c r="J3946" s="5"/>
      <c r="L3946" s="80">
        <v>39581</v>
      </c>
      <c r="M3946" s="28">
        <v>5423.89</v>
      </c>
      <c r="N3946" s="28">
        <v>5427.13</v>
      </c>
      <c r="O3946" s="28">
        <v>5388.22</v>
      </c>
      <c r="P3946" s="81">
        <v>5420.64</v>
      </c>
    </row>
    <row r="3947" spans="5:16" x14ac:dyDescent="0.25">
      <c r="E3947" s="78">
        <v>39545</v>
      </c>
      <c r="F3947">
        <v>220970.41</v>
      </c>
      <c r="G3947">
        <v>221883.93</v>
      </c>
      <c r="H3947">
        <v>217045.66</v>
      </c>
      <c r="I3947">
        <v>217891.51</v>
      </c>
      <c r="J3947" s="5"/>
      <c r="L3947" s="80">
        <v>39580</v>
      </c>
      <c r="M3947" s="28">
        <v>5479</v>
      </c>
      <c r="N3947" s="28">
        <v>5479</v>
      </c>
      <c r="O3947" s="28">
        <v>5409.3</v>
      </c>
      <c r="P3947" s="81">
        <v>5412.54</v>
      </c>
    </row>
    <row r="3948" spans="5:16" x14ac:dyDescent="0.25">
      <c r="E3948" s="78">
        <v>39542</v>
      </c>
      <c r="F3948">
        <v>218229.85</v>
      </c>
      <c r="G3948">
        <v>220192.23</v>
      </c>
      <c r="H3948">
        <v>216944.15</v>
      </c>
      <c r="I3948">
        <v>219346.38</v>
      </c>
      <c r="J3948" s="5"/>
      <c r="L3948" s="80">
        <v>39577</v>
      </c>
      <c r="M3948" s="28">
        <v>5540.6</v>
      </c>
      <c r="N3948" s="28">
        <v>5556.81</v>
      </c>
      <c r="O3948" s="28">
        <v>5488.73</v>
      </c>
      <c r="P3948" s="81">
        <v>5490.35</v>
      </c>
    </row>
    <row r="3949" spans="5:16" x14ac:dyDescent="0.25">
      <c r="E3949" s="78">
        <v>39541</v>
      </c>
      <c r="F3949">
        <v>215353.95</v>
      </c>
      <c r="G3949">
        <v>219887.72</v>
      </c>
      <c r="H3949">
        <v>213357.74</v>
      </c>
      <c r="I3949">
        <v>217722.34</v>
      </c>
      <c r="J3949" s="5"/>
      <c r="L3949" s="80">
        <v>39576</v>
      </c>
      <c r="M3949" s="28">
        <v>5501.69</v>
      </c>
      <c r="N3949" s="28">
        <v>5550.32</v>
      </c>
      <c r="O3949" s="28">
        <v>5462.79</v>
      </c>
      <c r="P3949" s="81">
        <v>5529.25</v>
      </c>
    </row>
    <row r="3950" spans="5:16" x14ac:dyDescent="0.25">
      <c r="E3950" s="78">
        <v>39540</v>
      </c>
      <c r="F3950">
        <v>213357.74</v>
      </c>
      <c r="G3950">
        <v>216876.49</v>
      </c>
      <c r="H3950">
        <v>213290.07</v>
      </c>
      <c r="I3950">
        <v>215353.95</v>
      </c>
      <c r="J3950" s="5"/>
      <c r="L3950" s="80">
        <v>39575</v>
      </c>
      <c r="M3950" s="28">
        <v>5414.16</v>
      </c>
      <c r="N3950" s="28">
        <v>5519.53</v>
      </c>
      <c r="O3950" s="28">
        <v>5406.06</v>
      </c>
      <c r="P3950" s="81">
        <v>5490.35</v>
      </c>
    </row>
    <row r="3951" spans="5:16" x14ac:dyDescent="0.25">
      <c r="E3951" s="78">
        <v>39539</v>
      </c>
      <c r="F3951">
        <v>206049.58</v>
      </c>
      <c r="G3951">
        <v>213662.25</v>
      </c>
      <c r="H3951">
        <v>205880.41</v>
      </c>
      <c r="I3951">
        <v>213662.25</v>
      </c>
      <c r="J3951" s="5"/>
      <c r="L3951" s="80">
        <v>39574</v>
      </c>
      <c r="M3951" s="28">
        <v>5394.71</v>
      </c>
      <c r="N3951" s="28">
        <v>5436.85</v>
      </c>
      <c r="O3951" s="28">
        <v>5388.22</v>
      </c>
      <c r="P3951" s="81">
        <v>5399.57</v>
      </c>
    </row>
    <row r="3952" spans="5:16" x14ac:dyDescent="0.25">
      <c r="E3952" s="78">
        <v>39538</v>
      </c>
      <c r="F3952">
        <v>205372.9</v>
      </c>
      <c r="G3952">
        <v>206996.93</v>
      </c>
      <c r="H3952">
        <v>203275.18</v>
      </c>
      <c r="I3952">
        <v>205880.41</v>
      </c>
      <c r="J3952" s="5"/>
      <c r="L3952" s="80">
        <v>39573</v>
      </c>
      <c r="M3952" s="28">
        <v>5391.47</v>
      </c>
      <c r="N3952" s="28">
        <v>5427.13</v>
      </c>
      <c r="O3952" s="28">
        <v>5388.22</v>
      </c>
      <c r="P3952" s="81">
        <v>5396.33</v>
      </c>
    </row>
    <row r="3953" spans="5:16" x14ac:dyDescent="0.25">
      <c r="E3953" s="78">
        <v>39535</v>
      </c>
      <c r="F3953">
        <v>206557.09</v>
      </c>
      <c r="G3953">
        <v>208519.47</v>
      </c>
      <c r="H3953">
        <v>204188.7</v>
      </c>
      <c r="I3953">
        <v>205000.72</v>
      </c>
      <c r="J3953" s="5"/>
      <c r="L3953" s="80">
        <v>39570</v>
      </c>
      <c r="M3953" s="28">
        <v>5414.16</v>
      </c>
      <c r="N3953" s="28">
        <v>5414.16</v>
      </c>
      <c r="O3953" s="28">
        <v>5365.53</v>
      </c>
      <c r="P3953" s="81">
        <v>5384.98</v>
      </c>
    </row>
    <row r="3954" spans="5:16" x14ac:dyDescent="0.25">
      <c r="E3954" s="78">
        <v>39534</v>
      </c>
      <c r="F3954">
        <v>208079.62</v>
      </c>
      <c r="G3954">
        <v>211632.2</v>
      </c>
      <c r="H3954">
        <v>205914.23999999999</v>
      </c>
      <c r="I3954">
        <v>206218.75</v>
      </c>
      <c r="J3954" s="5"/>
      <c r="L3954" s="80">
        <v>39568</v>
      </c>
      <c r="M3954" s="28">
        <v>5483.39</v>
      </c>
      <c r="N3954" s="28">
        <v>5491.42</v>
      </c>
      <c r="O3954" s="28">
        <v>5430.37</v>
      </c>
      <c r="P3954" s="81">
        <v>5430.37</v>
      </c>
    </row>
    <row r="3955" spans="5:16" x14ac:dyDescent="0.25">
      <c r="E3955" s="78">
        <v>39533</v>
      </c>
      <c r="F3955">
        <v>208417.97</v>
      </c>
      <c r="G3955">
        <v>212173.55</v>
      </c>
      <c r="H3955">
        <v>206557.09</v>
      </c>
      <c r="I3955">
        <v>209026.98</v>
      </c>
      <c r="J3955" s="5"/>
      <c r="L3955" s="80">
        <v>39567</v>
      </c>
      <c r="M3955" s="28">
        <v>5428.76</v>
      </c>
      <c r="N3955" s="28">
        <v>5507.49</v>
      </c>
      <c r="O3955" s="28">
        <v>5417.52</v>
      </c>
      <c r="P3955" s="81">
        <v>5480.18</v>
      </c>
    </row>
    <row r="3956" spans="5:16" x14ac:dyDescent="0.25">
      <c r="E3956" s="78">
        <v>39532</v>
      </c>
      <c r="F3956">
        <v>203681.19</v>
      </c>
      <c r="G3956">
        <v>209771.33</v>
      </c>
      <c r="H3956">
        <v>203342.85</v>
      </c>
      <c r="I3956">
        <v>208451.8</v>
      </c>
      <c r="J3956" s="5"/>
      <c r="L3956" s="80">
        <v>39566</v>
      </c>
      <c r="M3956" s="28">
        <v>5343.61</v>
      </c>
      <c r="N3956" s="28">
        <v>5430.37</v>
      </c>
      <c r="O3956" s="28">
        <v>5342.01</v>
      </c>
      <c r="P3956" s="81">
        <v>5428.76</v>
      </c>
    </row>
    <row r="3957" spans="5:16" x14ac:dyDescent="0.25">
      <c r="E3957" s="78">
        <v>39531</v>
      </c>
      <c r="F3957">
        <v>203004.51</v>
      </c>
      <c r="G3957">
        <v>207944.29</v>
      </c>
      <c r="H3957">
        <v>201312.81</v>
      </c>
      <c r="I3957">
        <v>203951.87</v>
      </c>
      <c r="J3957" s="5"/>
      <c r="L3957" s="80">
        <v>39563</v>
      </c>
      <c r="M3957" s="28">
        <v>5380.57</v>
      </c>
      <c r="N3957" s="28">
        <v>5406.27</v>
      </c>
      <c r="O3957" s="28">
        <v>5356.47</v>
      </c>
      <c r="P3957" s="81">
        <v>5361.29</v>
      </c>
    </row>
    <row r="3958" spans="5:16" x14ac:dyDescent="0.25">
      <c r="E3958" s="78">
        <v>39527</v>
      </c>
      <c r="F3958">
        <v>199790.27</v>
      </c>
      <c r="G3958">
        <v>201989.49</v>
      </c>
      <c r="H3958">
        <v>196237.69</v>
      </c>
      <c r="I3958">
        <v>201955.66</v>
      </c>
      <c r="J3958" s="5"/>
      <c r="L3958" s="80">
        <v>39562</v>
      </c>
      <c r="M3958" s="28">
        <v>5333.97</v>
      </c>
      <c r="N3958" s="28">
        <v>5388.6</v>
      </c>
      <c r="O3958" s="28">
        <v>5319.51</v>
      </c>
      <c r="P3958" s="81">
        <v>5372.53</v>
      </c>
    </row>
    <row r="3959" spans="5:16" x14ac:dyDescent="0.25">
      <c r="E3959" s="78">
        <v>39526</v>
      </c>
      <c r="F3959">
        <v>211124.69</v>
      </c>
      <c r="G3959">
        <v>212545.72</v>
      </c>
      <c r="H3959">
        <v>199282.76</v>
      </c>
      <c r="I3959">
        <v>199621.1</v>
      </c>
      <c r="J3959" s="5"/>
      <c r="L3959" s="80">
        <v>39561</v>
      </c>
      <c r="M3959" s="28">
        <v>5343.61</v>
      </c>
      <c r="N3959" s="28">
        <v>5345.22</v>
      </c>
      <c r="O3959" s="28">
        <v>5319.51</v>
      </c>
      <c r="P3959" s="81">
        <v>5335.58</v>
      </c>
    </row>
    <row r="3960" spans="5:16" x14ac:dyDescent="0.25">
      <c r="E3960" s="78">
        <v>39525</v>
      </c>
      <c r="F3960">
        <v>204391.71</v>
      </c>
      <c r="G3960">
        <v>211293.86</v>
      </c>
      <c r="H3960">
        <v>204391.71</v>
      </c>
      <c r="I3960">
        <v>211293.86</v>
      </c>
      <c r="J3960" s="5"/>
      <c r="L3960" s="80">
        <v>39560</v>
      </c>
      <c r="M3960" s="28">
        <v>5346.83</v>
      </c>
      <c r="N3960" s="28">
        <v>5354.86</v>
      </c>
      <c r="O3960" s="28">
        <v>5322.73</v>
      </c>
      <c r="P3960" s="81">
        <v>5345.22</v>
      </c>
    </row>
    <row r="3961" spans="5:16" x14ac:dyDescent="0.25">
      <c r="E3961" s="78">
        <v>39524</v>
      </c>
      <c r="F3961">
        <v>203681.19</v>
      </c>
      <c r="G3961">
        <v>206895.43</v>
      </c>
      <c r="H3961">
        <v>201481.98</v>
      </c>
      <c r="I3961">
        <v>205203.73</v>
      </c>
      <c r="J3961" s="5"/>
      <c r="L3961" s="80">
        <v>39556</v>
      </c>
      <c r="M3961" s="28">
        <v>5333.97</v>
      </c>
      <c r="N3961" s="28">
        <v>5391.81</v>
      </c>
      <c r="O3961" s="28">
        <v>5316.3</v>
      </c>
      <c r="P3961" s="81">
        <v>5374.14</v>
      </c>
    </row>
    <row r="3962" spans="5:16" x14ac:dyDescent="0.25">
      <c r="E3962" s="78">
        <v>39521</v>
      </c>
      <c r="F3962">
        <v>212410.39</v>
      </c>
      <c r="G3962">
        <v>214846.44</v>
      </c>
      <c r="H3962">
        <v>206049.58</v>
      </c>
      <c r="I3962">
        <v>211293.86</v>
      </c>
      <c r="J3962" s="5"/>
      <c r="L3962" s="80">
        <v>39555</v>
      </c>
      <c r="M3962" s="28">
        <v>5353.25</v>
      </c>
      <c r="N3962" s="28">
        <v>5364.5</v>
      </c>
      <c r="O3962" s="28">
        <v>5327.55</v>
      </c>
      <c r="P3962" s="81">
        <v>5337.19</v>
      </c>
    </row>
    <row r="3963" spans="5:16" x14ac:dyDescent="0.25">
      <c r="E3963" s="78">
        <v>39520</v>
      </c>
      <c r="F3963">
        <v>212004.38</v>
      </c>
      <c r="G3963">
        <v>212816.4</v>
      </c>
      <c r="H3963">
        <v>204696.22</v>
      </c>
      <c r="I3963">
        <v>212342.72</v>
      </c>
      <c r="J3963" s="5"/>
      <c r="L3963" s="80">
        <v>39554</v>
      </c>
      <c r="M3963" s="28">
        <v>5420.73</v>
      </c>
      <c r="N3963" s="28">
        <v>5423.94</v>
      </c>
      <c r="O3963" s="28">
        <v>5356.47</v>
      </c>
      <c r="P3963" s="81">
        <v>5356.47</v>
      </c>
    </row>
    <row r="3964" spans="5:16" x14ac:dyDescent="0.25">
      <c r="E3964" s="78">
        <v>39519</v>
      </c>
      <c r="F3964">
        <v>212816.4</v>
      </c>
      <c r="G3964">
        <v>215015.61</v>
      </c>
      <c r="H3964">
        <v>210955.51999999999</v>
      </c>
      <c r="I3964">
        <v>211970.54</v>
      </c>
      <c r="J3964" s="5"/>
      <c r="L3964" s="80">
        <v>39553</v>
      </c>
      <c r="M3964" s="28">
        <v>5433.58</v>
      </c>
      <c r="N3964" s="28">
        <v>5444.83</v>
      </c>
      <c r="O3964" s="28">
        <v>5409.48</v>
      </c>
      <c r="P3964" s="81">
        <v>5425.55</v>
      </c>
    </row>
    <row r="3965" spans="5:16" x14ac:dyDescent="0.25">
      <c r="E3965" s="78">
        <v>39518</v>
      </c>
      <c r="F3965">
        <v>205034.56</v>
      </c>
      <c r="G3965">
        <v>212647.23</v>
      </c>
      <c r="H3965">
        <v>204527.05</v>
      </c>
      <c r="I3965">
        <v>212478.06</v>
      </c>
      <c r="J3965" s="5"/>
      <c r="L3965" s="80">
        <v>39552</v>
      </c>
      <c r="M3965" s="28">
        <v>5465.72</v>
      </c>
      <c r="N3965" s="28">
        <v>5472.14</v>
      </c>
      <c r="O3965" s="28">
        <v>5407.88</v>
      </c>
      <c r="P3965" s="81">
        <v>5440.01</v>
      </c>
    </row>
    <row r="3966" spans="5:16" x14ac:dyDescent="0.25">
      <c r="E3966" s="78">
        <v>39517</v>
      </c>
      <c r="F3966">
        <v>211818.29</v>
      </c>
      <c r="G3966">
        <v>211818.29</v>
      </c>
      <c r="H3966">
        <v>204696.22</v>
      </c>
      <c r="I3966">
        <v>205203.73</v>
      </c>
      <c r="J3966" s="5"/>
      <c r="L3966" s="80">
        <v>39549</v>
      </c>
      <c r="M3966" s="28">
        <v>5446.44</v>
      </c>
      <c r="N3966" s="28">
        <v>5460.9</v>
      </c>
      <c r="O3966" s="28">
        <v>5425.55</v>
      </c>
      <c r="P3966" s="81">
        <v>5451.26</v>
      </c>
    </row>
    <row r="3967" spans="5:16" x14ac:dyDescent="0.25">
      <c r="E3967" s="78">
        <v>39514</v>
      </c>
      <c r="F3967">
        <v>215692.29</v>
      </c>
      <c r="G3967">
        <v>215793.8</v>
      </c>
      <c r="H3967">
        <v>209432.99</v>
      </c>
      <c r="I3967">
        <v>210786.35</v>
      </c>
      <c r="J3967" s="5"/>
      <c r="L3967" s="80">
        <v>39548</v>
      </c>
      <c r="M3967" s="28">
        <v>5449.65</v>
      </c>
      <c r="N3967" s="28">
        <v>5467.32</v>
      </c>
      <c r="O3967" s="28">
        <v>5414.3</v>
      </c>
      <c r="P3967" s="81">
        <v>5435.19</v>
      </c>
    </row>
    <row r="3968" spans="5:16" x14ac:dyDescent="0.25">
      <c r="E3968" s="78">
        <v>39513</v>
      </c>
      <c r="F3968">
        <v>220564.4</v>
      </c>
      <c r="G3968">
        <v>220598.24</v>
      </c>
      <c r="H3968">
        <v>214508.1</v>
      </c>
      <c r="I3968">
        <v>215083.28</v>
      </c>
      <c r="J3968" s="5"/>
      <c r="L3968" s="80">
        <v>39547</v>
      </c>
      <c r="M3968" s="28">
        <v>5472.14</v>
      </c>
      <c r="N3968" s="28">
        <v>5488.21</v>
      </c>
      <c r="O3968" s="28">
        <v>5433.58</v>
      </c>
      <c r="P3968" s="81">
        <v>5451.26</v>
      </c>
    </row>
    <row r="3969" spans="5:16" x14ac:dyDescent="0.25">
      <c r="E3969" s="78">
        <v>39512</v>
      </c>
      <c r="F3969">
        <v>219853.89</v>
      </c>
      <c r="G3969">
        <v>222628.28</v>
      </c>
      <c r="H3969">
        <v>218568.19</v>
      </c>
      <c r="I3969">
        <v>221444.09</v>
      </c>
      <c r="J3969" s="5"/>
      <c r="L3969" s="80">
        <v>39546</v>
      </c>
      <c r="M3969" s="28">
        <v>5501.06</v>
      </c>
      <c r="N3969" s="28">
        <v>5520.34</v>
      </c>
      <c r="O3969" s="28">
        <v>5465.72</v>
      </c>
      <c r="P3969" s="81">
        <v>5470.54</v>
      </c>
    </row>
    <row r="3970" spans="5:16" x14ac:dyDescent="0.25">
      <c r="E3970" s="78">
        <v>39511</v>
      </c>
      <c r="F3970">
        <v>218229.85</v>
      </c>
      <c r="G3970">
        <v>220530.57</v>
      </c>
      <c r="H3970">
        <v>214000.59</v>
      </c>
      <c r="I3970">
        <v>217553.17</v>
      </c>
      <c r="J3970" s="5"/>
      <c r="L3970" s="80">
        <v>39545</v>
      </c>
      <c r="M3970" s="28">
        <v>5497.85</v>
      </c>
      <c r="N3970" s="28">
        <v>5504.27</v>
      </c>
      <c r="O3970" s="28">
        <v>5475.36</v>
      </c>
      <c r="P3970" s="81">
        <v>5504.27</v>
      </c>
    </row>
    <row r="3971" spans="5:16" x14ac:dyDescent="0.25">
      <c r="E3971" s="78">
        <v>39510</v>
      </c>
      <c r="F3971">
        <v>216876.49</v>
      </c>
      <c r="G3971">
        <v>221105.75</v>
      </c>
      <c r="H3971">
        <v>215590.79</v>
      </c>
      <c r="I3971">
        <v>220767.41</v>
      </c>
      <c r="J3971" s="5"/>
      <c r="L3971" s="80">
        <v>39542</v>
      </c>
      <c r="M3971" s="28">
        <v>5555.69</v>
      </c>
      <c r="N3971" s="28">
        <v>5560.51</v>
      </c>
      <c r="O3971" s="28">
        <v>5504.27</v>
      </c>
      <c r="P3971" s="81">
        <v>5521.95</v>
      </c>
    </row>
    <row r="3972" spans="5:16" x14ac:dyDescent="0.25">
      <c r="E3972" s="78">
        <v>39507</v>
      </c>
      <c r="F3972">
        <v>220936.58</v>
      </c>
      <c r="G3972">
        <v>221444.09</v>
      </c>
      <c r="H3972">
        <v>216538.15</v>
      </c>
      <c r="I3972">
        <v>217113.33</v>
      </c>
      <c r="J3972" s="5"/>
      <c r="L3972" s="80">
        <v>39541</v>
      </c>
      <c r="M3972" s="28">
        <v>5581.39</v>
      </c>
      <c r="N3972" s="28">
        <v>5595.85</v>
      </c>
      <c r="O3972" s="28">
        <v>5542.83</v>
      </c>
      <c r="P3972" s="81">
        <v>5547.65</v>
      </c>
    </row>
    <row r="3973" spans="5:16" x14ac:dyDescent="0.25">
      <c r="E3973" s="78">
        <v>39506</v>
      </c>
      <c r="F3973">
        <v>223304.95999999999</v>
      </c>
      <c r="G3973">
        <v>225673.35</v>
      </c>
      <c r="H3973">
        <v>222729.78</v>
      </c>
      <c r="I3973">
        <v>224150.82</v>
      </c>
      <c r="J3973" s="5"/>
      <c r="L3973" s="80">
        <v>39540</v>
      </c>
      <c r="M3973" s="28">
        <v>5639.23</v>
      </c>
      <c r="N3973" s="28">
        <v>5639.23</v>
      </c>
      <c r="O3973" s="28">
        <v>5557.29</v>
      </c>
      <c r="P3973" s="81">
        <v>5581.39</v>
      </c>
    </row>
    <row r="3974" spans="5:16" x14ac:dyDescent="0.25">
      <c r="E3974" s="78">
        <v>39505</v>
      </c>
      <c r="F3974">
        <v>222289.94</v>
      </c>
      <c r="G3974">
        <v>225673.35</v>
      </c>
      <c r="H3974">
        <v>220868.91</v>
      </c>
      <c r="I3974">
        <v>224827.5</v>
      </c>
      <c r="J3974" s="5"/>
      <c r="L3974" s="80">
        <v>39539</v>
      </c>
      <c r="M3974" s="28">
        <v>5658.51</v>
      </c>
      <c r="N3974" s="28">
        <v>5697.07</v>
      </c>
      <c r="O3974" s="28">
        <v>5629.59</v>
      </c>
      <c r="P3974" s="81">
        <v>5639.23</v>
      </c>
    </row>
    <row r="3975" spans="5:16" x14ac:dyDescent="0.25">
      <c r="E3975" s="78">
        <v>39504</v>
      </c>
      <c r="F3975">
        <v>221274.92</v>
      </c>
      <c r="G3975">
        <v>223812.47</v>
      </c>
      <c r="H3975">
        <v>218263.67999999999</v>
      </c>
      <c r="I3975">
        <v>223135.79</v>
      </c>
      <c r="J3975" s="5"/>
      <c r="L3975" s="80">
        <v>39538</v>
      </c>
      <c r="M3975" s="28">
        <v>5651.99</v>
      </c>
      <c r="N3975" s="28">
        <v>5681.14</v>
      </c>
      <c r="O3975" s="28">
        <v>5637.42</v>
      </c>
      <c r="P3975" s="81">
        <v>5663.33</v>
      </c>
    </row>
    <row r="3976" spans="5:16" x14ac:dyDescent="0.25">
      <c r="E3976" s="78">
        <v>39503</v>
      </c>
      <c r="F3976">
        <v>222289.94</v>
      </c>
      <c r="G3976">
        <v>222289.94</v>
      </c>
      <c r="H3976">
        <v>218635.86</v>
      </c>
      <c r="I3976">
        <v>221613.26</v>
      </c>
      <c r="J3976" s="5"/>
      <c r="L3976" s="80">
        <v>39535</v>
      </c>
      <c r="M3976" s="28">
        <v>5637.42</v>
      </c>
      <c r="N3976" s="28">
        <v>5669.81</v>
      </c>
      <c r="O3976" s="28">
        <v>5622.84</v>
      </c>
      <c r="P3976" s="81">
        <v>5648.75</v>
      </c>
    </row>
    <row r="3977" spans="5:16" x14ac:dyDescent="0.25">
      <c r="E3977" s="78">
        <v>39500</v>
      </c>
      <c r="F3977">
        <v>218906.53</v>
      </c>
      <c r="G3977">
        <v>221274.92</v>
      </c>
      <c r="H3977">
        <v>216368.98</v>
      </c>
      <c r="I3977">
        <v>221207.25</v>
      </c>
      <c r="J3977" s="5"/>
      <c r="L3977" s="80">
        <v>39534</v>
      </c>
      <c r="M3977" s="28">
        <v>5598.56</v>
      </c>
      <c r="N3977" s="28">
        <v>5640.65</v>
      </c>
      <c r="O3977" s="28">
        <v>5580.75</v>
      </c>
      <c r="P3977" s="81">
        <v>5626.08</v>
      </c>
    </row>
    <row r="3978" spans="5:16" x14ac:dyDescent="0.25">
      <c r="E3978" s="78">
        <v>39499</v>
      </c>
      <c r="F3978">
        <v>219583.21</v>
      </c>
      <c r="G3978">
        <v>221951.6</v>
      </c>
      <c r="H3978">
        <v>217214.83</v>
      </c>
      <c r="I3978">
        <v>217722.34</v>
      </c>
      <c r="J3978" s="5"/>
      <c r="L3978" s="80">
        <v>39533</v>
      </c>
      <c r="M3978" s="28">
        <v>5611.51</v>
      </c>
      <c r="N3978" s="28">
        <v>5650.37</v>
      </c>
      <c r="O3978" s="28">
        <v>5588.84</v>
      </c>
      <c r="P3978" s="81">
        <v>5588.84</v>
      </c>
    </row>
    <row r="3979" spans="5:16" x14ac:dyDescent="0.25">
      <c r="E3979" s="78">
        <v>39498</v>
      </c>
      <c r="F3979">
        <v>210278.84</v>
      </c>
      <c r="G3979">
        <v>218399.02</v>
      </c>
      <c r="H3979">
        <v>209771.33</v>
      </c>
      <c r="I3979">
        <v>217857.68</v>
      </c>
      <c r="J3979" s="5"/>
      <c r="L3979" s="80">
        <v>39532</v>
      </c>
      <c r="M3979" s="28">
        <v>5673.03</v>
      </c>
      <c r="N3979" s="28">
        <v>5679.51</v>
      </c>
      <c r="O3979" s="28">
        <v>5609.89</v>
      </c>
      <c r="P3979" s="81">
        <v>5611.51</v>
      </c>
    </row>
    <row r="3980" spans="5:16" x14ac:dyDescent="0.25">
      <c r="E3980" s="78">
        <v>39497</v>
      </c>
      <c r="F3980">
        <v>215861.46</v>
      </c>
      <c r="G3980">
        <v>217891.51</v>
      </c>
      <c r="H3980">
        <v>212308.89</v>
      </c>
      <c r="I3980">
        <v>212308.89</v>
      </c>
      <c r="J3980" s="5"/>
      <c r="L3980" s="80">
        <v>39531</v>
      </c>
      <c r="M3980" s="28">
        <v>5588.84</v>
      </c>
      <c r="N3980" s="28">
        <v>5671.41</v>
      </c>
      <c r="O3980" s="28">
        <v>5575.89</v>
      </c>
      <c r="P3980" s="81">
        <v>5664.94</v>
      </c>
    </row>
    <row r="3981" spans="5:16" x14ac:dyDescent="0.25">
      <c r="E3981" s="78">
        <v>39496</v>
      </c>
      <c r="F3981">
        <v>212816.4</v>
      </c>
      <c r="G3981">
        <v>215556.96</v>
      </c>
      <c r="H3981">
        <v>212816.4</v>
      </c>
      <c r="I3981">
        <v>215353.95</v>
      </c>
      <c r="J3981" s="5"/>
      <c r="L3981" s="80">
        <v>39527</v>
      </c>
      <c r="M3981" s="28">
        <v>5596.94</v>
      </c>
      <c r="N3981" s="28">
        <v>5685.99</v>
      </c>
      <c r="O3981" s="28">
        <v>5588.84</v>
      </c>
      <c r="P3981" s="81">
        <v>5622.84</v>
      </c>
    </row>
    <row r="3982" spans="5:16" x14ac:dyDescent="0.25">
      <c r="E3982" s="78">
        <v>39493</v>
      </c>
      <c r="F3982">
        <v>210786.35</v>
      </c>
      <c r="G3982">
        <v>211395.36</v>
      </c>
      <c r="H3982">
        <v>207402.94</v>
      </c>
      <c r="I3982">
        <v>209432.99</v>
      </c>
      <c r="J3982" s="5"/>
      <c r="L3982" s="80">
        <v>39526</v>
      </c>
      <c r="M3982" s="28">
        <v>5462.56</v>
      </c>
      <c r="N3982" s="28">
        <v>5588.84</v>
      </c>
      <c r="O3982" s="28">
        <v>5459.32</v>
      </c>
      <c r="P3982" s="81">
        <v>5585.61</v>
      </c>
    </row>
    <row r="3983" spans="5:16" x14ac:dyDescent="0.25">
      <c r="E3983" s="78">
        <v>39492</v>
      </c>
      <c r="F3983">
        <v>215438.54</v>
      </c>
      <c r="G3983">
        <v>216707.32</v>
      </c>
      <c r="H3983">
        <v>210955.51999999999</v>
      </c>
      <c r="I3983">
        <v>211192.36</v>
      </c>
      <c r="J3983" s="5"/>
      <c r="L3983" s="80">
        <v>39525</v>
      </c>
      <c r="M3983" s="28">
        <v>5582.37</v>
      </c>
      <c r="N3983" s="28">
        <v>5595.32</v>
      </c>
      <c r="O3983" s="28">
        <v>5478.75</v>
      </c>
      <c r="P3983" s="81">
        <v>5478.75</v>
      </c>
    </row>
    <row r="3984" spans="5:16" x14ac:dyDescent="0.25">
      <c r="E3984" s="78">
        <v>39491</v>
      </c>
      <c r="F3984">
        <v>211293.86</v>
      </c>
      <c r="G3984">
        <v>215353.95</v>
      </c>
      <c r="H3984">
        <v>211293.86</v>
      </c>
      <c r="I3984">
        <v>214508.1</v>
      </c>
      <c r="J3984" s="5"/>
      <c r="L3984" s="80">
        <v>39524</v>
      </c>
      <c r="M3984" s="28">
        <v>5650.37</v>
      </c>
      <c r="N3984" s="28">
        <v>5653.61</v>
      </c>
      <c r="O3984" s="28">
        <v>5566.18</v>
      </c>
      <c r="P3984" s="81">
        <v>5595.32</v>
      </c>
    </row>
    <row r="3985" spans="5:16" x14ac:dyDescent="0.25">
      <c r="E3985" s="78">
        <v>39490</v>
      </c>
      <c r="F3985">
        <v>209012.37</v>
      </c>
      <c r="G3985">
        <v>214120.19</v>
      </c>
      <c r="H3985">
        <v>208910.21</v>
      </c>
      <c r="I3985">
        <v>211293.86</v>
      </c>
      <c r="J3985" s="5"/>
      <c r="L3985" s="80">
        <v>39521</v>
      </c>
      <c r="M3985" s="28">
        <v>5494.94</v>
      </c>
      <c r="N3985" s="28">
        <v>5601.8</v>
      </c>
      <c r="O3985" s="28">
        <v>5436.66</v>
      </c>
      <c r="P3985" s="81">
        <v>5559.7</v>
      </c>
    </row>
    <row r="3986" spans="5:16" x14ac:dyDescent="0.25">
      <c r="E3986" s="78">
        <v>39489</v>
      </c>
      <c r="F3986">
        <v>201759.25</v>
      </c>
      <c r="G3986">
        <v>207343.81</v>
      </c>
      <c r="H3986">
        <v>201588.99</v>
      </c>
      <c r="I3986">
        <v>207207.6</v>
      </c>
      <c r="J3986" s="5"/>
      <c r="L3986" s="80">
        <v>39520</v>
      </c>
      <c r="M3986" s="28">
        <v>5452.85</v>
      </c>
      <c r="N3986" s="28">
        <v>5562.94</v>
      </c>
      <c r="O3986" s="28">
        <v>5430.18</v>
      </c>
      <c r="P3986" s="81">
        <v>5493.32</v>
      </c>
    </row>
    <row r="3987" spans="5:16" x14ac:dyDescent="0.25">
      <c r="E3987" s="78">
        <v>39486</v>
      </c>
      <c r="F3987">
        <v>199511.8</v>
      </c>
      <c r="G3987">
        <v>202440.29</v>
      </c>
      <c r="H3987">
        <v>199511.8</v>
      </c>
      <c r="I3987">
        <v>201759.25</v>
      </c>
      <c r="J3987" s="5"/>
      <c r="L3987" s="80">
        <v>39519</v>
      </c>
      <c r="M3987" s="28">
        <v>5456.09</v>
      </c>
      <c r="N3987" s="28">
        <v>5524.08</v>
      </c>
      <c r="O3987" s="28">
        <v>5430.18</v>
      </c>
      <c r="P3987" s="81">
        <v>5435.04</v>
      </c>
    </row>
    <row r="3988" spans="5:16" x14ac:dyDescent="0.25">
      <c r="E3988" s="78">
        <v>39485</v>
      </c>
      <c r="F3988">
        <v>200226.9</v>
      </c>
      <c r="G3988">
        <v>202610.55</v>
      </c>
      <c r="H3988">
        <v>197332.46</v>
      </c>
      <c r="I3988">
        <v>200907.94</v>
      </c>
      <c r="J3988" s="5"/>
      <c r="L3988" s="80">
        <v>39518</v>
      </c>
      <c r="M3988" s="28">
        <v>5543.51</v>
      </c>
      <c r="N3988" s="28">
        <v>5566.18</v>
      </c>
      <c r="O3988" s="28">
        <v>5460.94</v>
      </c>
      <c r="P3988" s="81">
        <v>5464.18</v>
      </c>
    </row>
    <row r="3989" spans="5:16" x14ac:dyDescent="0.25">
      <c r="E3989" s="78">
        <v>39484</v>
      </c>
      <c r="F3989">
        <v>200567.42</v>
      </c>
      <c r="G3989">
        <v>203291.6</v>
      </c>
      <c r="H3989">
        <v>199818.27</v>
      </c>
      <c r="I3989">
        <v>200567.42</v>
      </c>
      <c r="J3989" s="5"/>
      <c r="L3989" s="80">
        <v>39517</v>
      </c>
      <c r="M3989" s="28">
        <v>5449.61</v>
      </c>
      <c r="N3989" s="28">
        <v>5561.32</v>
      </c>
      <c r="O3989" s="28">
        <v>5443.13</v>
      </c>
      <c r="P3989" s="81">
        <v>5543.51</v>
      </c>
    </row>
    <row r="3990" spans="5:16" x14ac:dyDescent="0.25">
      <c r="E3990" s="78">
        <v>39479</v>
      </c>
      <c r="F3990">
        <v>206015.77</v>
      </c>
      <c r="G3990">
        <v>209420.99</v>
      </c>
      <c r="H3990">
        <v>203802.38</v>
      </c>
      <c r="I3990">
        <v>209420.99</v>
      </c>
      <c r="J3990" s="5"/>
      <c r="L3990" s="80">
        <v>39514</v>
      </c>
      <c r="M3990" s="28">
        <v>5462.56</v>
      </c>
      <c r="N3990" s="28">
        <v>5524.08</v>
      </c>
      <c r="O3990" s="28">
        <v>5451.23</v>
      </c>
      <c r="P3990" s="81">
        <v>5469.04</v>
      </c>
    </row>
    <row r="3991" spans="5:16" x14ac:dyDescent="0.25">
      <c r="E3991" s="78">
        <v>39478</v>
      </c>
      <c r="F3991">
        <v>200873.89</v>
      </c>
      <c r="G3991">
        <v>202610.55</v>
      </c>
      <c r="H3991">
        <v>197162.2</v>
      </c>
      <c r="I3991">
        <v>202440.29</v>
      </c>
      <c r="J3991" s="5"/>
      <c r="L3991" s="80">
        <v>39513</v>
      </c>
      <c r="M3991" s="28">
        <v>5420.47</v>
      </c>
      <c r="N3991" s="28">
        <v>5462.56</v>
      </c>
      <c r="O3991" s="28">
        <v>5392.94</v>
      </c>
      <c r="P3991" s="81">
        <v>5457.7</v>
      </c>
    </row>
    <row r="3992" spans="5:16" x14ac:dyDescent="0.25">
      <c r="E3992" s="78">
        <v>39477</v>
      </c>
      <c r="F3992">
        <v>202542.45</v>
      </c>
      <c r="G3992">
        <v>204994.21</v>
      </c>
      <c r="H3992">
        <v>200397.16</v>
      </c>
      <c r="I3992">
        <v>204994.21</v>
      </c>
      <c r="J3992" s="5"/>
      <c r="L3992" s="80">
        <v>39512</v>
      </c>
      <c r="M3992" s="28">
        <v>5472.28</v>
      </c>
      <c r="N3992" s="28">
        <v>5478.75</v>
      </c>
      <c r="O3992" s="28">
        <v>5412.37</v>
      </c>
      <c r="P3992" s="81">
        <v>5428.56</v>
      </c>
    </row>
    <row r="3993" spans="5:16" x14ac:dyDescent="0.25">
      <c r="E3993" s="78">
        <v>39476</v>
      </c>
      <c r="F3993">
        <v>200942</v>
      </c>
      <c r="G3993">
        <v>203768.33</v>
      </c>
      <c r="H3993">
        <v>199886.38</v>
      </c>
      <c r="I3993">
        <v>203291.6</v>
      </c>
      <c r="J3993" s="5"/>
      <c r="L3993" s="80">
        <v>39511</v>
      </c>
      <c r="M3993" s="28">
        <v>5443.13</v>
      </c>
      <c r="N3993" s="28">
        <v>5491.7</v>
      </c>
      <c r="O3993" s="28">
        <v>5412.37</v>
      </c>
      <c r="P3993" s="81">
        <v>5481.99</v>
      </c>
    </row>
    <row r="3994" spans="5:16" x14ac:dyDescent="0.25">
      <c r="E3994" s="78">
        <v>39475</v>
      </c>
      <c r="F3994">
        <v>191747.9</v>
      </c>
      <c r="G3994">
        <v>200295</v>
      </c>
      <c r="H3994">
        <v>191100.91</v>
      </c>
      <c r="I3994">
        <v>199375.59</v>
      </c>
      <c r="J3994" s="5"/>
      <c r="L3994" s="80">
        <v>39510</v>
      </c>
      <c r="M3994" s="28">
        <v>5517.61</v>
      </c>
      <c r="N3994" s="28">
        <v>5520.85</v>
      </c>
      <c r="O3994" s="28">
        <v>5423.71</v>
      </c>
      <c r="P3994" s="81">
        <v>5436.66</v>
      </c>
    </row>
    <row r="3995" spans="5:16" x14ac:dyDescent="0.25">
      <c r="E3995" s="78">
        <v>39471</v>
      </c>
      <c r="F3995">
        <v>190351.76</v>
      </c>
      <c r="G3995">
        <v>196991.94</v>
      </c>
      <c r="H3995">
        <v>188989.68</v>
      </c>
      <c r="I3995">
        <v>195612.83</v>
      </c>
      <c r="J3995" s="5"/>
      <c r="L3995" s="80">
        <v>39507</v>
      </c>
      <c r="M3995" s="28">
        <v>5452.4</v>
      </c>
      <c r="N3995" s="28">
        <v>5509.61</v>
      </c>
      <c r="O3995" s="28">
        <v>5447.5</v>
      </c>
      <c r="P3995" s="81">
        <v>5499.8</v>
      </c>
    </row>
    <row r="3996" spans="5:16" x14ac:dyDescent="0.25">
      <c r="E3996" s="78">
        <v>39470</v>
      </c>
      <c r="F3996">
        <v>187627.59</v>
      </c>
      <c r="G3996">
        <v>187627.59</v>
      </c>
      <c r="H3996">
        <v>180476.63</v>
      </c>
      <c r="I3996">
        <v>182349.5</v>
      </c>
      <c r="J3996" s="5"/>
      <c r="L3996" s="80">
        <v>39506</v>
      </c>
      <c r="M3996" s="28">
        <v>5465.48</v>
      </c>
      <c r="N3996" s="28">
        <v>5498.16</v>
      </c>
      <c r="O3996" s="28">
        <v>5432.79</v>
      </c>
      <c r="P3996" s="81">
        <v>5454.04</v>
      </c>
    </row>
    <row r="3997" spans="5:16" x14ac:dyDescent="0.25">
      <c r="E3997" s="78">
        <v>39469</v>
      </c>
      <c r="F3997">
        <v>183881.85</v>
      </c>
      <c r="G3997">
        <v>193041.89</v>
      </c>
      <c r="H3997">
        <v>181566.3</v>
      </c>
      <c r="I3997">
        <v>190862.55</v>
      </c>
      <c r="J3997" s="5"/>
      <c r="L3997" s="80">
        <v>39505</v>
      </c>
      <c r="M3997" s="28">
        <v>5503.06</v>
      </c>
      <c r="N3997" s="28">
        <v>5512.87</v>
      </c>
      <c r="O3997" s="28">
        <v>5436.06</v>
      </c>
      <c r="P3997" s="81">
        <v>5460.57</v>
      </c>
    </row>
    <row r="3998" spans="5:16" x14ac:dyDescent="0.25">
      <c r="E3998" s="78">
        <v>39468</v>
      </c>
      <c r="F3998">
        <v>184562.89</v>
      </c>
      <c r="G3998">
        <v>186606.02</v>
      </c>
      <c r="H3998">
        <v>182179.24</v>
      </c>
      <c r="I3998">
        <v>183030.54</v>
      </c>
      <c r="J3998" s="5"/>
      <c r="L3998" s="80">
        <v>39504</v>
      </c>
      <c r="M3998" s="28">
        <v>5566.81</v>
      </c>
      <c r="N3998" s="28">
        <v>5573.35</v>
      </c>
      <c r="O3998" s="28">
        <v>5491.63</v>
      </c>
      <c r="P3998" s="81">
        <v>5503.07</v>
      </c>
    </row>
    <row r="3999" spans="5:16" x14ac:dyDescent="0.25">
      <c r="E3999" s="78">
        <v>39465</v>
      </c>
      <c r="F3999">
        <v>197502.72</v>
      </c>
      <c r="G3999">
        <v>199205.33</v>
      </c>
      <c r="H3999">
        <v>191884.11</v>
      </c>
      <c r="I3999">
        <v>195629.85</v>
      </c>
      <c r="J3999" s="5"/>
      <c r="L3999" s="80">
        <v>39503</v>
      </c>
      <c r="M3999" s="28">
        <v>5545.56</v>
      </c>
      <c r="N3999" s="28">
        <v>5586.42</v>
      </c>
      <c r="O3999" s="28">
        <v>5543.93</v>
      </c>
      <c r="P3999" s="81">
        <v>5574.98</v>
      </c>
    </row>
    <row r="4000" spans="5:16" x14ac:dyDescent="0.25">
      <c r="E4000" s="78">
        <v>39464</v>
      </c>
      <c r="F4000">
        <v>201929.51</v>
      </c>
      <c r="G4000">
        <v>203972.64</v>
      </c>
      <c r="H4000">
        <v>193756.98</v>
      </c>
      <c r="I4000">
        <v>194914.76</v>
      </c>
      <c r="J4000" s="5"/>
      <c r="L4000" s="80">
        <v>39500</v>
      </c>
      <c r="M4000" s="28">
        <v>5599.5</v>
      </c>
      <c r="N4000" s="28">
        <v>5615.84</v>
      </c>
      <c r="O4000" s="28">
        <v>5540.66</v>
      </c>
      <c r="P4000" s="81">
        <v>5583.15</v>
      </c>
    </row>
    <row r="4001" spans="5:16" x14ac:dyDescent="0.25">
      <c r="E4001" s="78">
        <v>39463</v>
      </c>
      <c r="F4001">
        <v>201623.04000000001</v>
      </c>
      <c r="G4001">
        <v>204653.68</v>
      </c>
      <c r="H4001">
        <v>198694.55</v>
      </c>
      <c r="I4001">
        <v>200397.16</v>
      </c>
      <c r="J4001" s="5"/>
      <c r="L4001" s="80">
        <v>39499</v>
      </c>
      <c r="M4001" s="28">
        <v>5628.92</v>
      </c>
      <c r="N4001" s="28">
        <v>5632.19</v>
      </c>
      <c r="O4001" s="28">
        <v>5566.81</v>
      </c>
      <c r="P4001" s="81">
        <v>5594.59</v>
      </c>
    </row>
    <row r="4002" spans="5:16" x14ac:dyDescent="0.25">
      <c r="E4002" s="78">
        <v>39462</v>
      </c>
      <c r="F4002">
        <v>211293.86</v>
      </c>
      <c r="G4002">
        <v>211906.8</v>
      </c>
      <c r="H4002">
        <v>204483.42</v>
      </c>
      <c r="I4002">
        <v>204653.68</v>
      </c>
      <c r="J4002" s="5"/>
      <c r="L4002" s="80">
        <v>39498</v>
      </c>
      <c r="M4002" s="28">
        <v>5681.22</v>
      </c>
      <c r="N4002" s="28">
        <v>5715.54</v>
      </c>
      <c r="O4002" s="28">
        <v>5635.46</v>
      </c>
      <c r="P4002" s="81">
        <v>5638.72</v>
      </c>
    </row>
    <row r="4003" spans="5:16" x14ac:dyDescent="0.25">
      <c r="E4003" s="78">
        <v>39461</v>
      </c>
      <c r="F4003">
        <v>212792.16</v>
      </c>
      <c r="G4003">
        <v>213677.52</v>
      </c>
      <c r="H4003">
        <v>210612.82</v>
      </c>
      <c r="I4003">
        <v>212826.21</v>
      </c>
      <c r="J4003" s="5"/>
      <c r="L4003" s="80">
        <v>39497</v>
      </c>
      <c r="M4003" s="28">
        <v>5681.22</v>
      </c>
      <c r="N4003" s="28">
        <v>5687.76</v>
      </c>
      <c r="O4003" s="28">
        <v>5653.43</v>
      </c>
      <c r="P4003" s="81">
        <v>5671.41</v>
      </c>
    </row>
    <row r="4004" spans="5:16" x14ac:dyDescent="0.25">
      <c r="E4004" s="78">
        <v>39458</v>
      </c>
      <c r="F4004">
        <v>214120.19</v>
      </c>
      <c r="G4004">
        <v>215414.18</v>
      </c>
      <c r="H4004">
        <v>211123.6</v>
      </c>
      <c r="I4004">
        <v>211804.65</v>
      </c>
      <c r="J4004" s="5"/>
      <c r="L4004" s="80">
        <v>39496</v>
      </c>
      <c r="M4004" s="28">
        <v>5726.98</v>
      </c>
      <c r="N4004" s="28">
        <v>5730.25</v>
      </c>
      <c r="O4004" s="28">
        <v>5681.22</v>
      </c>
      <c r="P4004" s="81">
        <v>5681.22</v>
      </c>
    </row>
    <row r="4005" spans="5:16" x14ac:dyDescent="0.25">
      <c r="E4005" s="78">
        <v>39457</v>
      </c>
      <c r="F4005">
        <v>214188.3</v>
      </c>
      <c r="G4005">
        <v>217934.04</v>
      </c>
      <c r="H4005">
        <v>213439.15</v>
      </c>
      <c r="I4005">
        <v>216571.95</v>
      </c>
      <c r="J4005" s="5"/>
      <c r="L4005" s="80">
        <v>39493</v>
      </c>
      <c r="M4005" s="28">
        <v>5733.52</v>
      </c>
      <c r="N4005" s="28">
        <v>5762.94</v>
      </c>
      <c r="O4005" s="28">
        <v>5723.71</v>
      </c>
      <c r="P4005" s="81">
        <v>5741.69</v>
      </c>
    </row>
    <row r="4006" spans="5:16" x14ac:dyDescent="0.25">
      <c r="E4006" s="78">
        <v>39456</v>
      </c>
      <c r="F4006">
        <v>210612.82</v>
      </c>
      <c r="G4006">
        <v>214188.3</v>
      </c>
      <c r="H4006">
        <v>209591.25</v>
      </c>
      <c r="I4006">
        <v>214188.3</v>
      </c>
      <c r="J4006" s="5"/>
      <c r="L4006" s="80">
        <v>39492</v>
      </c>
      <c r="M4006" s="28">
        <v>5705.73</v>
      </c>
      <c r="N4006" s="28">
        <v>5736.79</v>
      </c>
      <c r="O4006" s="28">
        <v>5695.93</v>
      </c>
      <c r="P4006" s="81">
        <v>5736.79</v>
      </c>
    </row>
    <row r="4007" spans="5:16" x14ac:dyDescent="0.25">
      <c r="E4007" s="78">
        <v>39455</v>
      </c>
      <c r="F4007">
        <v>209080.47</v>
      </c>
      <c r="G4007">
        <v>213575.36</v>
      </c>
      <c r="H4007">
        <v>208944.26</v>
      </c>
      <c r="I4007">
        <v>211634.38</v>
      </c>
      <c r="J4007" s="5"/>
      <c r="L4007" s="80">
        <v>39491</v>
      </c>
      <c r="M4007" s="28">
        <v>5736.79</v>
      </c>
      <c r="N4007" s="28">
        <v>5748.23</v>
      </c>
      <c r="O4007" s="28">
        <v>5712.27</v>
      </c>
      <c r="P4007" s="81">
        <v>5713.91</v>
      </c>
    </row>
    <row r="4008" spans="5:16" x14ac:dyDescent="0.25">
      <c r="E4008" s="78">
        <v>39454</v>
      </c>
      <c r="F4008">
        <v>210544.71</v>
      </c>
      <c r="G4008">
        <v>210783.08</v>
      </c>
      <c r="H4008">
        <v>204823.95</v>
      </c>
      <c r="I4008">
        <v>207207.6</v>
      </c>
      <c r="J4008" s="5"/>
      <c r="L4008" s="80">
        <v>39490</v>
      </c>
      <c r="M4008" s="28">
        <v>5761.3</v>
      </c>
      <c r="N4008" s="28">
        <v>5774.38</v>
      </c>
      <c r="O4008" s="28">
        <v>5709</v>
      </c>
      <c r="P4008" s="81">
        <v>5738.42</v>
      </c>
    </row>
    <row r="4009" spans="5:16" x14ac:dyDescent="0.25">
      <c r="E4009" s="78">
        <v>39451</v>
      </c>
      <c r="F4009">
        <v>215890.91</v>
      </c>
      <c r="G4009">
        <v>216299.54</v>
      </c>
      <c r="H4009">
        <v>206390.35</v>
      </c>
      <c r="I4009">
        <v>208058.9</v>
      </c>
      <c r="J4009" s="5"/>
      <c r="L4009" s="80">
        <v>39489</v>
      </c>
      <c r="M4009" s="28">
        <v>5787.46</v>
      </c>
      <c r="N4009" s="28">
        <v>5805.43</v>
      </c>
      <c r="O4009" s="28">
        <v>5758.04</v>
      </c>
      <c r="P4009" s="81">
        <v>5764.57</v>
      </c>
    </row>
    <row r="4010" spans="5:16" x14ac:dyDescent="0.25">
      <c r="E4010" s="78">
        <v>39450</v>
      </c>
      <c r="F4010">
        <v>214528.82</v>
      </c>
      <c r="G4010">
        <v>216027.12</v>
      </c>
      <c r="H4010">
        <v>213711.57</v>
      </c>
      <c r="I4010">
        <v>214869.34</v>
      </c>
      <c r="J4010" s="5"/>
      <c r="L4010" s="80">
        <v>39486</v>
      </c>
      <c r="M4010" s="28">
        <v>5762.94</v>
      </c>
      <c r="N4010" s="28">
        <v>5808.7</v>
      </c>
      <c r="O4010" s="28">
        <v>5753.13</v>
      </c>
      <c r="P4010" s="81">
        <v>5803.8</v>
      </c>
    </row>
    <row r="4011" spans="5:16" x14ac:dyDescent="0.25">
      <c r="E4011" s="78">
        <v>39449</v>
      </c>
      <c r="F4011">
        <v>218938.58</v>
      </c>
      <c r="G4011">
        <v>218938.58</v>
      </c>
      <c r="H4011">
        <v>214324.51</v>
      </c>
      <c r="I4011">
        <v>215312.02</v>
      </c>
      <c r="J4011" s="5"/>
      <c r="L4011" s="80">
        <v>39485</v>
      </c>
      <c r="M4011" s="28">
        <v>5759.67</v>
      </c>
      <c r="N4011" s="28">
        <v>5825.05</v>
      </c>
      <c r="O4011" s="28">
        <v>5753.13</v>
      </c>
      <c r="P4011" s="81">
        <v>5767.84</v>
      </c>
    </row>
    <row r="4012" spans="5:16" x14ac:dyDescent="0.25">
      <c r="E4012" s="78">
        <v>39444</v>
      </c>
      <c r="F4012">
        <v>219636.65</v>
      </c>
      <c r="G4012">
        <v>220317.69</v>
      </c>
      <c r="H4012">
        <v>217763.78</v>
      </c>
      <c r="I4012">
        <v>219296.13</v>
      </c>
      <c r="J4012" s="5"/>
      <c r="L4012" s="80">
        <v>39484</v>
      </c>
      <c r="M4012" s="28">
        <v>5766.21</v>
      </c>
      <c r="N4012" s="28">
        <v>5785.82</v>
      </c>
      <c r="O4012" s="28">
        <v>5740.06</v>
      </c>
      <c r="P4012" s="81">
        <v>5751.5</v>
      </c>
    </row>
    <row r="4013" spans="5:16" x14ac:dyDescent="0.25">
      <c r="E4013" s="78">
        <v>39443</v>
      </c>
      <c r="F4013">
        <v>221169</v>
      </c>
      <c r="G4013">
        <v>221781.94</v>
      </c>
      <c r="H4013">
        <v>218104.3</v>
      </c>
      <c r="I4013">
        <v>218444.82</v>
      </c>
      <c r="J4013" s="5"/>
      <c r="L4013" s="80">
        <v>39479</v>
      </c>
      <c r="M4013" s="28">
        <v>5767.84</v>
      </c>
      <c r="N4013" s="28">
        <v>5779.28</v>
      </c>
      <c r="O4013" s="28">
        <v>5699.2</v>
      </c>
      <c r="P4013" s="81">
        <v>5730.25</v>
      </c>
    </row>
    <row r="4014" spans="5:16" x14ac:dyDescent="0.25">
      <c r="E4014" s="78">
        <v>39442</v>
      </c>
      <c r="F4014">
        <v>219176.95</v>
      </c>
      <c r="G4014">
        <v>220726.32</v>
      </c>
      <c r="H4014">
        <v>218546.98</v>
      </c>
      <c r="I4014">
        <v>220658.22</v>
      </c>
      <c r="J4014" s="5"/>
      <c r="L4014" s="80">
        <v>39478</v>
      </c>
      <c r="M4014" s="28">
        <v>5836.71</v>
      </c>
      <c r="N4014" s="28">
        <v>5839.99</v>
      </c>
      <c r="O4014" s="28">
        <v>5741.57</v>
      </c>
      <c r="P4014" s="81">
        <v>5776.01</v>
      </c>
    </row>
    <row r="4015" spans="5:16" x14ac:dyDescent="0.25">
      <c r="E4015" s="78">
        <v>39437</v>
      </c>
      <c r="F4015">
        <v>215243.92</v>
      </c>
      <c r="G4015">
        <v>217593.52</v>
      </c>
      <c r="H4015">
        <v>214392.61</v>
      </c>
      <c r="I4015">
        <v>216912.47</v>
      </c>
      <c r="J4015" s="5"/>
      <c r="L4015" s="80">
        <v>39477</v>
      </c>
      <c r="M4015" s="28">
        <v>5833.43</v>
      </c>
      <c r="N4015" s="28">
        <v>5849.83</v>
      </c>
      <c r="O4015" s="28">
        <v>5825.23</v>
      </c>
      <c r="P4015" s="81">
        <v>5839.99</v>
      </c>
    </row>
    <row r="4016" spans="5:16" x14ac:dyDescent="0.25">
      <c r="E4016" s="78">
        <v>39436</v>
      </c>
      <c r="F4016">
        <v>211123.6</v>
      </c>
      <c r="G4016">
        <v>213813.73</v>
      </c>
      <c r="H4016">
        <v>210204.19</v>
      </c>
      <c r="I4016">
        <v>211464.12</v>
      </c>
      <c r="J4016" s="5"/>
      <c r="L4016" s="80">
        <v>39476</v>
      </c>
      <c r="M4016" s="28">
        <v>5849.83</v>
      </c>
      <c r="N4016" s="28">
        <v>5853.12</v>
      </c>
      <c r="O4016" s="28">
        <v>5810.46</v>
      </c>
      <c r="P4016" s="81">
        <v>5838.35</v>
      </c>
    </row>
    <row r="4017" spans="5:16" x14ac:dyDescent="0.25">
      <c r="E4017" s="78">
        <v>39435</v>
      </c>
      <c r="F4017">
        <v>208058.9</v>
      </c>
      <c r="G4017">
        <v>211736.54</v>
      </c>
      <c r="H4017">
        <v>208058.9</v>
      </c>
      <c r="I4017">
        <v>210953.34</v>
      </c>
      <c r="J4017" s="5"/>
      <c r="L4017" s="80">
        <v>39475</v>
      </c>
      <c r="M4017" s="28">
        <v>5881</v>
      </c>
      <c r="N4017" s="28">
        <v>5902.33</v>
      </c>
      <c r="O4017" s="28">
        <v>5843.27</v>
      </c>
      <c r="P4017" s="81">
        <v>5853.12</v>
      </c>
    </row>
    <row r="4018" spans="5:16" x14ac:dyDescent="0.25">
      <c r="E4018" s="78">
        <v>39434</v>
      </c>
      <c r="F4018">
        <v>208058.9</v>
      </c>
      <c r="G4018">
        <v>210783.08</v>
      </c>
      <c r="H4018">
        <v>203632.12</v>
      </c>
      <c r="I4018">
        <v>208774</v>
      </c>
      <c r="J4018" s="5"/>
      <c r="L4018" s="80">
        <v>39471</v>
      </c>
      <c r="M4018" s="28">
        <v>5981.07</v>
      </c>
      <c r="N4018" s="28">
        <v>5984.35</v>
      </c>
      <c r="O4018" s="28">
        <v>5851.48</v>
      </c>
      <c r="P4018" s="81">
        <v>5859.68</v>
      </c>
    </row>
    <row r="4019" spans="5:16" x14ac:dyDescent="0.25">
      <c r="E4019" s="78">
        <v>39433</v>
      </c>
      <c r="F4019">
        <v>211123.6</v>
      </c>
      <c r="G4019">
        <v>211940.85</v>
      </c>
      <c r="H4019">
        <v>204483.42</v>
      </c>
      <c r="I4019">
        <v>205504.99</v>
      </c>
      <c r="J4019" s="5"/>
      <c r="L4019" s="80">
        <v>39470</v>
      </c>
      <c r="M4019" s="28">
        <v>5887.56</v>
      </c>
      <c r="N4019" s="28">
        <v>5997.47</v>
      </c>
      <c r="O4019" s="28">
        <v>5882.64</v>
      </c>
      <c r="P4019" s="81">
        <v>5994.19</v>
      </c>
    </row>
    <row r="4020" spans="5:16" x14ac:dyDescent="0.25">
      <c r="E4020" s="78">
        <v>39430</v>
      </c>
      <c r="F4020">
        <v>214188.3</v>
      </c>
      <c r="G4020">
        <v>217695.68</v>
      </c>
      <c r="H4020">
        <v>214018.04</v>
      </c>
      <c r="I4020">
        <v>214188.3</v>
      </c>
      <c r="J4020" s="5"/>
      <c r="L4020" s="80">
        <v>39469</v>
      </c>
      <c r="M4020" s="28">
        <v>6007.32</v>
      </c>
      <c r="N4020" s="28">
        <v>6040.13</v>
      </c>
      <c r="O4020" s="28">
        <v>5881</v>
      </c>
      <c r="P4020" s="81">
        <v>5885.92</v>
      </c>
    </row>
    <row r="4021" spans="5:16" x14ac:dyDescent="0.25">
      <c r="E4021" s="78">
        <v>39429</v>
      </c>
      <c r="F4021">
        <v>221339.26</v>
      </c>
      <c r="G4021">
        <v>221407.35999999999</v>
      </c>
      <c r="H4021">
        <v>214528.82</v>
      </c>
      <c r="I4021">
        <v>215720.65</v>
      </c>
      <c r="J4021" s="5"/>
      <c r="L4021" s="80">
        <v>39468</v>
      </c>
      <c r="M4021" s="28">
        <v>5984.35</v>
      </c>
      <c r="N4021" s="28">
        <v>6030.28</v>
      </c>
      <c r="O4021" s="28">
        <v>5958.1</v>
      </c>
      <c r="P4021" s="81">
        <v>6010.6</v>
      </c>
    </row>
    <row r="4022" spans="5:16" x14ac:dyDescent="0.25">
      <c r="E4022" s="78">
        <v>39428</v>
      </c>
      <c r="F4022">
        <v>223382.39</v>
      </c>
      <c r="G4022">
        <v>227638.92</v>
      </c>
      <c r="H4022">
        <v>222531.09</v>
      </c>
      <c r="I4022">
        <v>224403.96</v>
      </c>
      <c r="J4022" s="5"/>
      <c r="L4022" s="80">
        <v>39465</v>
      </c>
      <c r="M4022" s="28">
        <v>5858.04</v>
      </c>
      <c r="N4022" s="28">
        <v>5908.89</v>
      </c>
      <c r="O4022" s="28">
        <v>5820.31</v>
      </c>
      <c r="P4022" s="81">
        <v>5862.96</v>
      </c>
    </row>
    <row r="4023" spans="5:16" x14ac:dyDescent="0.25">
      <c r="E4023" s="78">
        <v>39427</v>
      </c>
      <c r="F4023">
        <v>226219.12</v>
      </c>
      <c r="G4023">
        <v>229042.56</v>
      </c>
      <c r="H4023">
        <v>220365.66</v>
      </c>
      <c r="I4023">
        <v>222190.56</v>
      </c>
      <c r="J4023" s="5"/>
      <c r="L4023" s="80">
        <v>39464</v>
      </c>
      <c r="M4023" s="28">
        <v>5823.59</v>
      </c>
      <c r="N4023" s="28">
        <v>5882.64</v>
      </c>
      <c r="O4023" s="28">
        <v>5780.94</v>
      </c>
      <c r="P4023" s="81">
        <v>5864.6</v>
      </c>
    </row>
    <row r="4024" spans="5:16" x14ac:dyDescent="0.25">
      <c r="E4024" s="78">
        <v>39426</v>
      </c>
      <c r="F4024">
        <v>227286.52</v>
      </c>
      <c r="G4024">
        <v>227699.71</v>
      </c>
      <c r="H4024">
        <v>224669.68</v>
      </c>
      <c r="I4024">
        <v>225358.32</v>
      </c>
      <c r="J4024" s="5"/>
      <c r="L4024" s="80">
        <v>39463</v>
      </c>
      <c r="M4024" s="28">
        <v>5759.61</v>
      </c>
      <c r="N4024" s="28">
        <v>5843.27</v>
      </c>
      <c r="O4024" s="28">
        <v>5757.97</v>
      </c>
      <c r="P4024" s="81">
        <v>5823.59</v>
      </c>
    </row>
    <row r="4025" spans="5:16" x14ac:dyDescent="0.25">
      <c r="E4025" s="78">
        <v>39423</v>
      </c>
      <c r="F4025">
        <v>227596.41</v>
      </c>
      <c r="G4025">
        <v>228973.7</v>
      </c>
      <c r="H4025">
        <v>225014</v>
      </c>
      <c r="I4025">
        <v>226253.56</v>
      </c>
      <c r="J4025" s="5"/>
      <c r="L4025" s="80">
        <v>39462</v>
      </c>
      <c r="M4025" s="28">
        <v>5692.35</v>
      </c>
      <c r="N4025" s="28">
        <v>5757.97</v>
      </c>
      <c r="O4025" s="28">
        <v>5685.79</v>
      </c>
      <c r="P4025" s="81">
        <v>5753.05</v>
      </c>
    </row>
    <row r="4026" spans="5:16" x14ac:dyDescent="0.25">
      <c r="E4026" s="78">
        <v>39422</v>
      </c>
      <c r="F4026">
        <v>226563.45</v>
      </c>
      <c r="G4026">
        <v>226735.61</v>
      </c>
      <c r="H4026">
        <v>223120.23</v>
      </c>
      <c r="I4026">
        <v>226735.61</v>
      </c>
      <c r="J4026" s="5"/>
      <c r="L4026" s="80">
        <v>39461</v>
      </c>
      <c r="M4026" s="28">
        <v>5725.16</v>
      </c>
      <c r="N4026" s="28">
        <v>5741.57</v>
      </c>
      <c r="O4026" s="28">
        <v>5682.51</v>
      </c>
      <c r="P4026" s="81">
        <v>5697.27</v>
      </c>
    </row>
    <row r="4027" spans="5:16" x14ac:dyDescent="0.25">
      <c r="E4027" s="78">
        <v>39421</v>
      </c>
      <c r="F4027">
        <v>221054.3</v>
      </c>
      <c r="G4027">
        <v>224841.84</v>
      </c>
      <c r="H4027">
        <v>221054.3</v>
      </c>
      <c r="I4027">
        <v>223843.31</v>
      </c>
      <c r="J4027" s="5"/>
      <c r="L4027" s="80">
        <v>39458</v>
      </c>
      <c r="M4027" s="28">
        <v>5777.65</v>
      </c>
      <c r="N4027" s="28">
        <v>5795.7</v>
      </c>
      <c r="O4027" s="28">
        <v>5736.64</v>
      </c>
      <c r="P4027" s="81">
        <v>5743.21</v>
      </c>
    </row>
    <row r="4028" spans="5:16" x14ac:dyDescent="0.25">
      <c r="E4028" s="78">
        <v>39420</v>
      </c>
      <c r="F4028">
        <v>215235.27</v>
      </c>
      <c r="G4028">
        <v>219918.04</v>
      </c>
      <c r="H4028">
        <v>214374.47</v>
      </c>
      <c r="I4028">
        <v>219160.54</v>
      </c>
      <c r="J4028" s="5"/>
      <c r="L4028" s="80">
        <v>39457</v>
      </c>
      <c r="M4028" s="28">
        <v>5826.87</v>
      </c>
      <c r="N4028" s="28">
        <v>5835.07</v>
      </c>
      <c r="O4028" s="28">
        <v>5771.09</v>
      </c>
      <c r="P4028" s="81">
        <v>5774.37</v>
      </c>
    </row>
    <row r="4029" spans="5:16" x14ac:dyDescent="0.25">
      <c r="E4029" s="78">
        <v>39419</v>
      </c>
      <c r="F4029">
        <v>218626.84</v>
      </c>
      <c r="G4029">
        <v>220468.96</v>
      </c>
      <c r="H4029">
        <v>216440.4</v>
      </c>
      <c r="I4029">
        <v>217611.09</v>
      </c>
      <c r="J4029" s="5"/>
      <c r="L4029" s="80">
        <v>39456</v>
      </c>
      <c r="M4029" s="28">
        <v>5784.22</v>
      </c>
      <c r="N4029" s="28">
        <v>5839.99</v>
      </c>
      <c r="O4029" s="28">
        <v>5771.09</v>
      </c>
      <c r="P4029" s="81">
        <v>5815.39</v>
      </c>
    </row>
    <row r="4030" spans="5:16" x14ac:dyDescent="0.25">
      <c r="E4030" s="78">
        <v>39416</v>
      </c>
      <c r="F4030">
        <v>217955.41</v>
      </c>
      <c r="G4030">
        <v>220193.5</v>
      </c>
      <c r="H4030">
        <v>217611.09</v>
      </c>
      <c r="I4030">
        <v>218230.87</v>
      </c>
      <c r="J4030" s="5"/>
      <c r="L4030" s="80">
        <v>39455</v>
      </c>
      <c r="M4030" s="28">
        <v>5820.31</v>
      </c>
      <c r="N4030" s="28">
        <v>5830.15</v>
      </c>
      <c r="O4030" s="28">
        <v>5753.05</v>
      </c>
      <c r="P4030" s="81">
        <v>5792.42</v>
      </c>
    </row>
    <row r="4031" spans="5:16" x14ac:dyDescent="0.25">
      <c r="E4031" s="78">
        <v>39415</v>
      </c>
      <c r="F4031">
        <v>212876.67</v>
      </c>
      <c r="G4031">
        <v>218299.73</v>
      </c>
      <c r="H4031">
        <v>211068.99</v>
      </c>
      <c r="I4031">
        <v>213995.72</v>
      </c>
      <c r="J4031" s="5"/>
      <c r="L4031" s="80">
        <v>39454</v>
      </c>
      <c r="M4031" s="28">
        <v>5774.37</v>
      </c>
      <c r="N4031" s="28">
        <v>5861.32</v>
      </c>
      <c r="O4031" s="28">
        <v>5757.97</v>
      </c>
      <c r="P4031" s="81">
        <v>5807.18</v>
      </c>
    </row>
    <row r="4032" spans="5:16" x14ac:dyDescent="0.25">
      <c r="E4032" s="78">
        <v>39414</v>
      </c>
      <c r="F4032">
        <v>207315.88</v>
      </c>
      <c r="G4032">
        <v>213823.56</v>
      </c>
      <c r="H4032">
        <v>207281.45</v>
      </c>
      <c r="I4032">
        <v>213479.23</v>
      </c>
      <c r="J4032" s="5"/>
      <c r="L4032" s="80">
        <v>39451</v>
      </c>
      <c r="M4032" s="28">
        <v>5764.53</v>
      </c>
      <c r="N4032" s="28">
        <v>5830.15</v>
      </c>
      <c r="O4032" s="28">
        <v>5728.44</v>
      </c>
      <c r="P4032" s="81">
        <v>5774.37</v>
      </c>
    </row>
    <row r="4033" spans="5:16" x14ac:dyDescent="0.25">
      <c r="E4033" s="78">
        <v>39413</v>
      </c>
      <c r="F4033">
        <v>203321.75</v>
      </c>
      <c r="G4033">
        <v>207109.29</v>
      </c>
      <c r="H4033">
        <v>200050.7</v>
      </c>
      <c r="I4033">
        <v>204871.2</v>
      </c>
      <c r="J4033" s="5"/>
      <c r="L4033" s="80">
        <v>39450</v>
      </c>
      <c r="M4033" s="28">
        <v>5833.43</v>
      </c>
      <c r="N4033" s="28">
        <v>5833.43</v>
      </c>
      <c r="O4033" s="28">
        <v>5754.69</v>
      </c>
      <c r="P4033" s="81">
        <v>5767.81</v>
      </c>
    </row>
    <row r="4034" spans="5:16" x14ac:dyDescent="0.25">
      <c r="E4034" s="78">
        <v>39412</v>
      </c>
      <c r="F4034">
        <v>212652.86</v>
      </c>
      <c r="G4034">
        <v>213651.4</v>
      </c>
      <c r="H4034">
        <v>203321.75</v>
      </c>
      <c r="I4034">
        <v>203493.92</v>
      </c>
      <c r="J4034" s="5"/>
      <c r="L4034" s="80">
        <v>39449</v>
      </c>
      <c r="M4034" s="28">
        <v>5851.47</v>
      </c>
      <c r="N4034" s="28">
        <v>5862.96</v>
      </c>
      <c r="O4034" s="28">
        <v>5790.78</v>
      </c>
      <c r="P4034" s="81">
        <v>5836.71</v>
      </c>
    </row>
    <row r="4035" spans="5:16" x14ac:dyDescent="0.25">
      <c r="E4035" s="78">
        <v>39409</v>
      </c>
      <c r="F4035">
        <v>210569.72</v>
      </c>
      <c r="G4035">
        <v>211757.63</v>
      </c>
      <c r="H4035">
        <v>209347.38</v>
      </c>
      <c r="I4035">
        <v>210036.02</v>
      </c>
      <c r="J4035" s="5"/>
      <c r="L4035" s="80">
        <v>39444</v>
      </c>
      <c r="M4035" s="28">
        <v>5818.43</v>
      </c>
      <c r="N4035" s="28">
        <v>5853.13</v>
      </c>
      <c r="O4035" s="28">
        <v>5795.31</v>
      </c>
      <c r="P4035" s="81">
        <v>5851.48</v>
      </c>
    </row>
    <row r="4036" spans="5:16" x14ac:dyDescent="0.25">
      <c r="E4036" s="78">
        <v>39408</v>
      </c>
      <c r="F4036">
        <v>210001.59</v>
      </c>
      <c r="G4036">
        <v>211378.87</v>
      </c>
      <c r="H4036">
        <v>207453.61</v>
      </c>
      <c r="I4036">
        <v>209347.38</v>
      </c>
      <c r="J4036" s="5"/>
      <c r="L4036" s="80">
        <v>39443</v>
      </c>
      <c r="M4036" s="28">
        <v>5841.56</v>
      </c>
      <c r="N4036" s="28">
        <v>5853.13</v>
      </c>
      <c r="O4036" s="28">
        <v>5815.13</v>
      </c>
      <c r="P4036" s="81">
        <v>5815.13</v>
      </c>
    </row>
    <row r="4037" spans="5:16" x14ac:dyDescent="0.25">
      <c r="E4037" s="78">
        <v>39407</v>
      </c>
      <c r="F4037">
        <v>211757.63</v>
      </c>
      <c r="G4037">
        <v>212962.75</v>
      </c>
      <c r="H4037">
        <v>206592.81</v>
      </c>
      <c r="I4037">
        <v>209863.86</v>
      </c>
      <c r="J4037" s="5"/>
      <c r="L4037" s="80">
        <v>39442</v>
      </c>
      <c r="M4037" s="28">
        <v>5891.12</v>
      </c>
      <c r="N4037" s="28">
        <v>5902.69</v>
      </c>
      <c r="O4037" s="28">
        <v>5851.48</v>
      </c>
      <c r="P4037" s="81">
        <v>5851.48</v>
      </c>
    </row>
    <row r="4038" spans="5:16" x14ac:dyDescent="0.25">
      <c r="E4038" s="78">
        <v>39405</v>
      </c>
      <c r="F4038">
        <v>223085.8</v>
      </c>
      <c r="G4038">
        <v>223533.42</v>
      </c>
      <c r="H4038">
        <v>215028.68</v>
      </c>
      <c r="I4038">
        <v>215200.84</v>
      </c>
      <c r="J4038" s="5"/>
      <c r="L4038" s="80">
        <v>39437</v>
      </c>
      <c r="M4038" s="28">
        <v>5960.51</v>
      </c>
      <c r="N4038" s="28">
        <v>5963.81</v>
      </c>
      <c r="O4038" s="28">
        <v>5897.73</v>
      </c>
      <c r="P4038" s="81">
        <v>5925.82</v>
      </c>
    </row>
    <row r="4039" spans="5:16" x14ac:dyDescent="0.25">
      <c r="E4039" s="78">
        <v>39402</v>
      </c>
      <c r="F4039">
        <v>220365.66</v>
      </c>
      <c r="G4039">
        <v>224463.09</v>
      </c>
      <c r="H4039">
        <v>219332.7</v>
      </c>
      <c r="I4039">
        <v>223740.01</v>
      </c>
      <c r="J4039" s="5"/>
      <c r="L4039" s="80">
        <v>39436</v>
      </c>
      <c r="M4039" s="28">
        <v>5967.12</v>
      </c>
      <c r="N4039" s="28">
        <v>5973.73</v>
      </c>
      <c r="O4039" s="28">
        <v>5930.77</v>
      </c>
      <c r="P4039" s="81">
        <v>5963.81</v>
      </c>
    </row>
    <row r="4040" spans="5:16" x14ac:dyDescent="0.25">
      <c r="E4040" s="78">
        <v>39400</v>
      </c>
      <c r="F4040">
        <v>219332.7</v>
      </c>
      <c r="G4040">
        <v>224841.84</v>
      </c>
      <c r="H4040">
        <v>218024.28</v>
      </c>
      <c r="I4040">
        <v>223808.88</v>
      </c>
      <c r="J4040" s="5"/>
      <c r="L4040" s="80">
        <v>39435</v>
      </c>
      <c r="M4040" s="28">
        <v>5980.32</v>
      </c>
      <c r="N4040" s="28">
        <v>5996.83</v>
      </c>
      <c r="O4040" s="28">
        <v>5927.48</v>
      </c>
      <c r="P4040" s="81">
        <v>5950.6</v>
      </c>
    </row>
    <row r="4041" spans="5:16" x14ac:dyDescent="0.25">
      <c r="E4041" s="78">
        <v>39399</v>
      </c>
      <c r="F4041">
        <v>214202.31</v>
      </c>
      <c r="G4041">
        <v>218024.28</v>
      </c>
      <c r="H4041">
        <v>211482.17</v>
      </c>
      <c r="I4041">
        <v>218024.28</v>
      </c>
      <c r="J4041" s="5"/>
      <c r="L4041" s="80">
        <v>39434</v>
      </c>
      <c r="M4041" s="28">
        <v>6013.34</v>
      </c>
      <c r="N4041" s="28">
        <v>6019.94</v>
      </c>
      <c r="O4041" s="28">
        <v>5943.99</v>
      </c>
      <c r="P4041" s="81">
        <v>5991.87</v>
      </c>
    </row>
    <row r="4042" spans="5:16" x14ac:dyDescent="0.25">
      <c r="E4042" s="78">
        <v>39398</v>
      </c>
      <c r="F4042">
        <v>219332.7</v>
      </c>
      <c r="G4042">
        <v>219504.86</v>
      </c>
      <c r="H4042">
        <v>212239.68</v>
      </c>
      <c r="I4042">
        <v>212446.27</v>
      </c>
      <c r="J4042" s="5"/>
      <c r="L4042" s="80">
        <v>39433</v>
      </c>
      <c r="M4042" s="28">
        <v>5977.01</v>
      </c>
      <c r="N4042" s="28">
        <v>6024.9</v>
      </c>
      <c r="O4042" s="28">
        <v>5963.81</v>
      </c>
      <c r="P4042" s="81">
        <v>5995.18</v>
      </c>
    </row>
    <row r="4043" spans="5:16" x14ac:dyDescent="0.25">
      <c r="E4043" s="78">
        <v>39395</v>
      </c>
      <c r="F4043">
        <v>219539.29</v>
      </c>
      <c r="G4043">
        <v>223292.39</v>
      </c>
      <c r="H4043">
        <v>214856.52</v>
      </c>
      <c r="I4043">
        <v>221777.38</v>
      </c>
      <c r="J4043" s="5"/>
      <c r="L4043" s="80">
        <v>39430</v>
      </c>
      <c r="M4043" s="28">
        <v>5894.46</v>
      </c>
      <c r="N4043" s="28">
        <v>5953.9</v>
      </c>
      <c r="O4043" s="28">
        <v>5863.09</v>
      </c>
      <c r="P4043" s="81">
        <v>5934.09</v>
      </c>
    </row>
    <row r="4044" spans="5:16" x14ac:dyDescent="0.25">
      <c r="E4044" s="78">
        <v>39394</v>
      </c>
      <c r="F4044">
        <v>220537.82</v>
      </c>
      <c r="G4044">
        <v>226563.45</v>
      </c>
      <c r="H4044">
        <v>217611.09</v>
      </c>
      <c r="I4044">
        <v>217955.41</v>
      </c>
      <c r="J4044" s="5"/>
      <c r="L4044" s="80">
        <v>39429</v>
      </c>
      <c r="M4044" s="28">
        <v>5856.48</v>
      </c>
      <c r="N4044" s="28">
        <v>5917.57</v>
      </c>
      <c r="O4044" s="28">
        <v>5835.02</v>
      </c>
      <c r="P4044" s="81">
        <v>5894.46</v>
      </c>
    </row>
    <row r="4045" spans="5:16" x14ac:dyDescent="0.25">
      <c r="E4045" s="78">
        <v>39393</v>
      </c>
      <c r="F4045">
        <v>221433.06</v>
      </c>
      <c r="G4045">
        <v>224256.49</v>
      </c>
      <c r="H4045">
        <v>218988.38</v>
      </c>
      <c r="I4045">
        <v>219849.18</v>
      </c>
      <c r="J4045" s="5"/>
      <c r="L4045" s="80">
        <v>39428</v>
      </c>
      <c r="M4045" s="28">
        <v>5798.69</v>
      </c>
      <c r="N4045" s="28">
        <v>5896.11</v>
      </c>
      <c r="O4045" s="28">
        <v>5793.74</v>
      </c>
      <c r="P4045" s="81">
        <v>5861.44</v>
      </c>
    </row>
    <row r="4046" spans="5:16" x14ac:dyDescent="0.25">
      <c r="E4046" s="78">
        <v>39392</v>
      </c>
      <c r="F4046">
        <v>221398.63</v>
      </c>
      <c r="G4046">
        <v>223981.04</v>
      </c>
      <c r="H4046">
        <v>221054.3</v>
      </c>
      <c r="I4046">
        <v>223774.44</v>
      </c>
      <c r="J4046" s="5"/>
      <c r="L4046" s="80">
        <v>39427</v>
      </c>
      <c r="M4046" s="28">
        <v>5839.99</v>
      </c>
      <c r="N4046" s="28">
        <v>5859.81</v>
      </c>
      <c r="O4046" s="28">
        <v>5806.95</v>
      </c>
      <c r="P4046" s="81">
        <v>5811.9</v>
      </c>
    </row>
    <row r="4047" spans="5:16" x14ac:dyDescent="0.25">
      <c r="E4047" s="78">
        <v>39391</v>
      </c>
      <c r="F4047">
        <v>219332.7</v>
      </c>
      <c r="G4047">
        <v>220985.44</v>
      </c>
      <c r="H4047">
        <v>217783.25</v>
      </c>
      <c r="I4047">
        <v>218299.73</v>
      </c>
      <c r="J4047" s="5"/>
      <c r="L4047" s="80">
        <v>39426</v>
      </c>
      <c r="M4047" s="28">
        <v>5811.9</v>
      </c>
      <c r="N4047" s="28">
        <v>5861.46</v>
      </c>
      <c r="O4047" s="28">
        <v>5801.99</v>
      </c>
      <c r="P4047" s="81">
        <v>5844.94</v>
      </c>
    </row>
    <row r="4048" spans="5:16" x14ac:dyDescent="0.25">
      <c r="E4048" s="78">
        <v>39387</v>
      </c>
      <c r="F4048">
        <v>224497.52</v>
      </c>
      <c r="G4048">
        <v>225530.48</v>
      </c>
      <c r="H4048">
        <v>221054.3</v>
      </c>
      <c r="I4048">
        <v>222087.27</v>
      </c>
      <c r="J4048" s="5"/>
      <c r="L4048" s="80">
        <v>39423</v>
      </c>
      <c r="M4048" s="28">
        <v>5871.38</v>
      </c>
      <c r="N4048" s="28">
        <v>5874.68</v>
      </c>
      <c r="O4048" s="28">
        <v>5811.9</v>
      </c>
      <c r="P4048" s="81">
        <v>5821.82</v>
      </c>
    </row>
    <row r="4049" spans="5:16" x14ac:dyDescent="0.25">
      <c r="E4049" s="78">
        <v>39386</v>
      </c>
      <c r="F4049">
        <v>225220.59</v>
      </c>
      <c r="G4049">
        <v>229318.02</v>
      </c>
      <c r="H4049">
        <v>224841.84</v>
      </c>
      <c r="I4049">
        <v>226563.45</v>
      </c>
      <c r="J4049" s="5"/>
      <c r="L4049" s="80">
        <v>39422</v>
      </c>
      <c r="M4049" s="28">
        <v>5944.07</v>
      </c>
      <c r="N4049" s="28">
        <v>5945.72</v>
      </c>
      <c r="O4049" s="28">
        <v>5864.77</v>
      </c>
      <c r="P4049" s="81">
        <v>5869.73</v>
      </c>
    </row>
    <row r="4050" spans="5:16" x14ac:dyDescent="0.25">
      <c r="E4050" s="78">
        <v>39385</v>
      </c>
      <c r="F4050">
        <v>224497.52</v>
      </c>
      <c r="G4050">
        <v>226563.45</v>
      </c>
      <c r="H4050">
        <v>223292.39</v>
      </c>
      <c r="I4050">
        <v>223636.71</v>
      </c>
      <c r="J4050" s="5"/>
      <c r="L4050" s="80">
        <v>39421</v>
      </c>
      <c r="M4050" s="28">
        <v>5982.06</v>
      </c>
      <c r="N4050" s="28">
        <v>5998.58</v>
      </c>
      <c r="O4050" s="28">
        <v>5917.63</v>
      </c>
      <c r="P4050" s="81">
        <v>5939.11</v>
      </c>
    </row>
    <row r="4051" spans="5:16" x14ac:dyDescent="0.25">
      <c r="E4051" s="78">
        <v>39384</v>
      </c>
      <c r="F4051">
        <v>224841.84</v>
      </c>
      <c r="G4051">
        <v>228457.21</v>
      </c>
      <c r="H4051">
        <v>224566.38</v>
      </c>
      <c r="I4051">
        <v>225874.8</v>
      </c>
      <c r="J4051" s="5"/>
      <c r="L4051" s="80">
        <v>39420</v>
      </c>
      <c r="M4051" s="28">
        <v>5937.46</v>
      </c>
      <c r="N4051" s="28">
        <v>6044.84</v>
      </c>
      <c r="O4051" s="28">
        <v>5937.46</v>
      </c>
      <c r="P4051" s="81">
        <v>5977.11</v>
      </c>
    </row>
    <row r="4052" spans="5:16" x14ac:dyDescent="0.25">
      <c r="E4052" s="78">
        <v>39381</v>
      </c>
      <c r="F4052">
        <v>216612.56</v>
      </c>
      <c r="G4052">
        <v>223636.71</v>
      </c>
      <c r="H4052">
        <v>216578.13</v>
      </c>
      <c r="I4052">
        <v>223189.1</v>
      </c>
      <c r="J4052" s="5"/>
      <c r="L4052" s="80">
        <v>39419</v>
      </c>
      <c r="M4052" s="28">
        <v>5924.24</v>
      </c>
      <c r="N4052" s="28">
        <v>5940.76</v>
      </c>
      <c r="O4052" s="28">
        <v>5894.51</v>
      </c>
      <c r="P4052" s="81">
        <v>5927.55</v>
      </c>
    </row>
    <row r="4053" spans="5:16" x14ac:dyDescent="0.25">
      <c r="E4053" s="78">
        <v>39380</v>
      </c>
      <c r="F4053">
        <v>219367.13</v>
      </c>
      <c r="G4053">
        <v>220434.53</v>
      </c>
      <c r="H4053">
        <v>214856.52</v>
      </c>
      <c r="I4053">
        <v>216405.97</v>
      </c>
      <c r="J4053" s="5"/>
      <c r="L4053" s="80">
        <v>39416</v>
      </c>
      <c r="M4053" s="28">
        <v>5985.75</v>
      </c>
      <c r="N4053" s="28">
        <v>5985.75</v>
      </c>
      <c r="O4053" s="28">
        <v>5879.28</v>
      </c>
      <c r="P4053" s="81">
        <v>5930.85</v>
      </c>
    </row>
    <row r="4054" spans="5:16" x14ac:dyDescent="0.25">
      <c r="E4054" s="78">
        <v>39379</v>
      </c>
      <c r="F4054">
        <v>216405.97</v>
      </c>
      <c r="G4054">
        <v>218299.73</v>
      </c>
      <c r="H4054">
        <v>213307.07</v>
      </c>
      <c r="I4054">
        <v>217955.41</v>
      </c>
      <c r="J4054" s="5"/>
      <c r="L4054" s="80">
        <v>39415</v>
      </c>
      <c r="M4054" s="28">
        <v>5950.81</v>
      </c>
      <c r="N4054" s="28">
        <v>5994.07</v>
      </c>
      <c r="O4054" s="28">
        <v>5899.24</v>
      </c>
      <c r="P4054" s="81">
        <v>5962.46</v>
      </c>
    </row>
    <row r="4055" spans="5:16" x14ac:dyDescent="0.25">
      <c r="E4055" s="78">
        <v>39378</v>
      </c>
      <c r="F4055">
        <v>214477.77</v>
      </c>
      <c r="G4055">
        <v>218644.05</v>
      </c>
      <c r="H4055">
        <v>214443.33</v>
      </c>
      <c r="I4055">
        <v>218368.6</v>
      </c>
      <c r="J4055" s="5"/>
      <c r="L4055" s="80">
        <v>39414</v>
      </c>
      <c r="M4055" s="28">
        <v>6112.19</v>
      </c>
      <c r="N4055" s="28">
        <v>6142.13</v>
      </c>
      <c r="O4055" s="28">
        <v>5955.81</v>
      </c>
      <c r="P4055" s="81">
        <v>5962.46</v>
      </c>
    </row>
    <row r="4056" spans="5:16" x14ac:dyDescent="0.25">
      <c r="E4056" s="78">
        <v>39377</v>
      </c>
      <c r="F4056">
        <v>206127.97</v>
      </c>
      <c r="G4056">
        <v>213307.07</v>
      </c>
      <c r="H4056">
        <v>205904.17</v>
      </c>
      <c r="I4056">
        <v>212618.43</v>
      </c>
      <c r="J4056" s="5"/>
      <c r="L4056" s="80">
        <v>39413</v>
      </c>
      <c r="M4056" s="28">
        <v>6082.24</v>
      </c>
      <c r="N4056" s="28">
        <v>6228.64</v>
      </c>
      <c r="O4056" s="28">
        <v>6082.24</v>
      </c>
      <c r="P4056" s="81">
        <v>6108.86</v>
      </c>
    </row>
    <row r="4057" spans="5:16" x14ac:dyDescent="0.25">
      <c r="E4057" s="78">
        <v>39374</v>
      </c>
      <c r="F4057">
        <v>218299.73</v>
      </c>
      <c r="G4057">
        <v>220193.5</v>
      </c>
      <c r="H4057">
        <v>210724.66</v>
      </c>
      <c r="I4057">
        <v>211378.87</v>
      </c>
      <c r="J4057" s="5"/>
      <c r="L4057" s="80">
        <v>39412</v>
      </c>
      <c r="M4057" s="28">
        <v>5942.5</v>
      </c>
      <c r="N4057" s="28">
        <v>6108.86</v>
      </c>
      <c r="O4057" s="28">
        <v>5930.85</v>
      </c>
      <c r="P4057" s="81">
        <v>6070.6</v>
      </c>
    </row>
    <row r="4058" spans="5:16" x14ac:dyDescent="0.25">
      <c r="E4058" s="78">
        <v>39373</v>
      </c>
      <c r="F4058">
        <v>215545.16</v>
      </c>
      <c r="G4058">
        <v>220021.34</v>
      </c>
      <c r="H4058">
        <v>214167.88</v>
      </c>
      <c r="I4058">
        <v>219263.83</v>
      </c>
      <c r="J4058" s="5"/>
      <c r="L4058" s="80">
        <v>39409</v>
      </c>
      <c r="M4058" s="28">
        <v>5925.86</v>
      </c>
      <c r="N4058" s="28">
        <v>6020.69</v>
      </c>
      <c r="O4058" s="28">
        <v>5900.91</v>
      </c>
      <c r="P4058" s="81">
        <v>6002.39</v>
      </c>
    </row>
    <row r="4059" spans="5:16" x14ac:dyDescent="0.25">
      <c r="E4059" s="78">
        <v>39372</v>
      </c>
      <c r="F4059">
        <v>216853.58</v>
      </c>
      <c r="G4059">
        <v>218471.89</v>
      </c>
      <c r="H4059">
        <v>213479.23</v>
      </c>
      <c r="I4059">
        <v>218471.89</v>
      </c>
      <c r="J4059" s="5"/>
      <c r="L4059" s="80">
        <v>39408</v>
      </c>
      <c r="M4059" s="28">
        <v>5927.52</v>
      </c>
      <c r="N4059" s="28">
        <v>5939.17</v>
      </c>
      <c r="O4059" s="28">
        <v>5885.93</v>
      </c>
      <c r="P4059" s="81">
        <v>5924.2</v>
      </c>
    </row>
    <row r="4060" spans="5:16" x14ac:dyDescent="0.25">
      <c r="E4060" s="78">
        <v>39371</v>
      </c>
      <c r="F4060">
        <v>215189.77</v>
      </c>
      <c r="G4060">
        <v>216247.6</v>
      </c>
      <c r="H4060">
        <v>213368.92</v>
      </c>
      <c r="I4060">
        <v>214340.04</v>
      </c>
      <c r="J4060" s="5"/>
      <c r="L4060" s="80">
        <v>39407</v>
      </c>
      <c r="M4060" s="28">
        <v>5922.53</v>
      </c>
      <c r="N4060" s="28">
        <v>5999.06</v>
      </c>
      <c r="O4060" s="28">
        <v>5907.56</v>
      </c>
      <c r="P4060" s="81">
        <v>5915.88</v>
      </c>
    </row>
    <row r="4061" spans="5:16" x14ac:dyDescent="0.25">
      <c r="E4061" s="78">
        <v>39370</v>
      </c>
      <c r="F4061">
        <v>219195.64</v>
      </c>
      <c r="G4061">
        <v>221450.02</v>
      </c>
      <c r="H4061">
        <v>216282.28</v>
      </c>
      <c r="I4061">
        <v>217808.32</v>
      </c>
      <c r="J4061" s="5"/>
      <c r="L4061" s="80">
        <v>39405</v>
      </c>
      <c r="M4061" s="28">
        <v>5822.71</v>
      </c>
      <c r="N4061" s="28">
        <v>5892.59</v>
      </c>
      <c r="O4061" s="28">
        <v>5812.73</v>
      </c>
      <c r="P4061" s="81">
        <v>5889.26</v>
      </c>
    </row>
    <row r="4062" spans="5:16" x14ac:dyDescent="0.25">
      <c r="E4062" s="78">
        <v>39366</v>
      </c>
      <c r="F4062">
        <v>219369.05</v>
      </c>
      <c r="G4062">
        <v>222837.34</v>
      </c>
      <c r="H4062">
        <v>213472.97</v>
      </c>
      <c r="I4062">
        <v>216074.18</v>
      </c>
      <c r="J4062" s="5"/>
      <c r="L4062" s="80">
        <v>39402</v>
      </c>
      <c r="M4062" s="28">
        <v>5832.7</v>
      </c>
      <c r="N4062" s="28">
        <v>5842.68</v>
      </c>
      <c r="O4062" s="28">
        <v>5787.78</v>
      </c>
      <c r="P4062" s="81">
        <v>5822.71</v>
      </c>
    </row>
    <row r="4063" spans="5:16" x14ac:dyDescent="0.25">
      <c r="E4063" s="78">
        <v>39365</v>
      </c>
      <c r="F4063">
        <v>220513.59</v>
      </c>
      <c r="G4063">
        <v>220756.37</v>
      </c>
      <c r="H4063">
        <v>218328.57</v>
      </c>
      <c r="I4063">
        <v>219542.47</v>
      </c>
      <c r="J4063" s="5"/>
      <c r="L4063" s="80">
        <v>39400</v>
      </c>
      <c r="M4063" s="28">
        <v>5879.28</v>
      </c>
      <c r="N4063" s="28">
        <v>5882.61</v>
      </c>
      <c r="O4063" s="28">
        <v>5769.48</v>
      </c>
      <c r="P4063" s="81">
        <v>5779.46</v>
      </c>
    </row>
    <row r="4064" spans="5:16" x14ac:dyDescent="0.25">
      <c r="E4064" s="78">
        <v>39364</v>
      </c>
      <c r="F4064">
        <v>217392.13</v>
      </c>
      <c r="G4064">
        <v>221276.61</v>
      </c>
      <c r="H4064">
        <v>216785.18</v>
      </c>
      <c r="I4064">
        <v>220513.59</v>
      </c>
      <c r="J4064" s="5"/>
      <c r="L4064" s="80">
        <v>39399</v>
      </c>
      <c r="M4064" s="28">
        <v>5939.17</v>
      </c>
      <c r="N4064" s="28">
        <v>5982.42</v>
      </c>
      <c r="O4064" s="28">
        <v>5880.94</v>
      </c>
      <c r="P4064" s="81">
        <v>5889.26</v>
      </c>
    </row>
    <row r="4065" spans="5:16" x14ac:dyDescent="0.25">
      <c r="E4065" s="78">
        <v>39363</v>
      </c>
      <c r="F4065">
        <v>215900.77</v>
      </c>
      <c r="G4065">
        <v>217947.05</v>
      </c>
      <c r="H4065">
        <v>214964.33</v>
      </c>
      <c r="I4065">
        <v>217634.91</v>
      </c>
      <c r="J4065" s="5"/>
      <c r="L4065" s="80">
        <v>39398</v>
      </c>
      <c r="M4065" s="28">
        <v>5869.3</v>
      </c>
      <c r="N4065" s="28">
        <v>5939.17</v>
      </c>
      <c r="O4065" s="28">
        <v>5852.66</v>
      </c>
      <c r="P4065" s="81">
        <v>5927.52</v>
      </c>
    </row>
    <row r="4066" spans="5:16" x14ac:dyDescent="0.25">
      <c r="E4066" s="78">
        <v>39360</v>
      </c>
      <c r="F4066">
        <v>209657.85</v>
      </c>
      <c r="G4066">
        <v>217981.74</v>
      </c>
      <c r="H4066">
        <v>209137.61</v>
      </c>
      <c r="I4066">
        <v>216594.42</v>
      </c>
      <c r="J4066" s="5"/>
      <c r="L4066" s="80">
        <v>39395</v>
      </c>
      <c r="M4066" s="28">
        <v>5816.06</v>
      </c>
      <c r="N4066" s="28">
        <v>5859.31</v>
      </c>
      <c r="O4066" s="28">
        <v>5799.42</v>
      </c>
      <c r="P4066" s="81">
        <v>5824.38</v>
      </c>
    </row>
    <row r="4067" spans="5:16" x14ac:dyDescent="0.25">
      <c r="E4067" s="78">
        <v>39359</v>
      </c>
      <c r="F4067">
        <v>209311.02</v>
      </c>
      <c r="G4067">
        <v>212432.48</v>
      </c>
      <c r="H4067">
        <v>207230.05</v>
      </c>
      <c r="I4067">
        <v>209727.22</v>
      </c>
      <c r="J4067" s="5"/>
      <c r="L4067" s="80">
        <v>39394</v>
      </c>
      <c r="M4067" s="28">
        <v>5819.39</v>
      </c>
      <c r="N4067" s="28">
        <v>5832.7</v>
      </c>
      <c r="O4067" s="28">
        <v>5762.82</v>
      </c>
      <c r="P4067" s="81">
        <v>5816.06</v>
      </c>
    </row>
    <row r="4068" spans="5:16" x14ac:dyDescent="0.25">
      <c r="E4068" s="78">
        <v>39358</v>
      </c>
      <c r="F4068">
        <v>214860.28</v>
      </c>
      <c r="G4068">
        <v>215207.11</v>
      </c>
      <c r="H4068">
        <v>208964.2</v>
      </c>
      <c r="I4068">
        <v>209311.02</v>
      </c>
      <c r="J4068" s="5"/>
      <c r="L4068" s="80">
        <v>39393</v>
      </c>
      <c r="M4068" s="28">
        <v>5786.11</v>
      </c>
      <c r="N4068" s="28">
        <v>5822.71</v>
      </c>
      <c r="O4068" s="28">
        <v>5762.82</v>
      </c>
      <c r="P4068" s="81">
        <v>5806.08</v>
      </c>
    </row>
    <row r="4069" spans="5:16" x14ac:dyDescent="0.25">
      <c r="E4069" s="78">
        <v>39357</v>
      </c>
      <c r="F4069">
        <v>216490.37</v>
      </c>
      <c r="G4069">
        <v>217010.62</v>
      </c>
      <c r="H4069">
        <v>212813.99</v>
      </c>
      <c r="I4069">
        <v>215311.16</v>
      </c>
      <c r="J4069" s="5"/>
      <c r="L4069" s="80">
        <v>39392</v>
      </c>
      <c r="M4069" s="28">
        <v>5846.01</v>
      </c>
      <c r="N4069" s="28">
        <v>5862.64</v>
      </c>
      <c r="O4069" s="28">
        <v>5762.82</v>
      </c>
      <c r="P4069" s="81">
        <v>5791.11</v>
      </c>
    </row>
    <row r="4070" spans="5:16" x14ac:dyDescent="0.25">
      <c r="E4070" s="78">
        <v>39356</v>
      </c>
      <c r="F4070">
        <v>210178.1</v>
      </c>
      <c r="G4070">
        <v>216941.25</v>
      </c>
      <c r="H4070">
        <v>209657.85</v>
      </c>
      <c r="I4070">
        <v>216594.42</v>
      </c>
      <c r="J4070" s="5"/>
      <c r="L4070" s="80">
        <v>39391</v>
      </c>
      <c r="M4070" s="28">
        <v>5872.62</v>
      </c>
      <c r="N4070" s="28">
        <v>5877.61</v>
      </c>
      <c r="O4070" s="28">
        <v>5836.02</v>
      </c>
      <c r="P4070" s="81">
        <v>5839.35</v>
      </c>
    </row>
    <row r="4071" spans="5:16" x14ac:dyDescent="0.25">
      <c r="E4071" s="78">
        <v>39353</v>
      </c>
      <c r="F4071">
        <v>212120.34</v>
      </c>
      <c r="G4071">
        <v>212536.53</v>
      </c>
      <c r="H4071">
        <v>208617.37</v>
      </c>
      <c r="I4071">
        <v>210351.51</v>
      </c>
      <c r="J4071" s="5"/>
      <c r="L4071" s="80">
        <v>39387</v>
      </c>
      <c r="M4071" s="28">
        <v>5772.81</v>
      </c>
      <c r="N4071" s="28">
        <v>5855.99</v>
      </c>
      <c r="O4071" s="28">
        <v>5762.82</v>
      </c>
      <c r="P4071" s="81">
        <v>5834.36</v>
      </c>
    </row>
    <row r="4072" spans="5:16" x14ac:dyDescent="0.25">
      <c r="E4072" s="78">
        <v>39352</v>
      </c>
      <c r="F4072">
        <v>207438.15</v>
      </c>
      <c r="G4072">
        <v>212189.7</v>
      </c>
      <c r="H4072">
        <v>207403.47</v>
      </c>
      <c r="I4072">
        <v>212085.65</v>
      </c>
      <c r="J4072" s="5"/>
      <c r="L4072" s="80">
        <v>39386</v>
      </c>
      <c r="M4072" s="28">
        <v>5821.01</v>
      </c>
      <c r="N4072" s="28">
        <v>5827.66</v>
      </c>
      <c r="O4072" s="28">
        <v>5791.11</v>
      </c>
      <c r="P4072" s="81">
        <v>5794.43</v>
      </c>
    </row>
    <row r="4073" spans="5:16" x14ac:dyDescent="0.25">
      <c r="E4073" s="78">
        <v>39351</v>
      </c>
      <c r="F4073">
        <v>204802.25</v>
      </c>
      <c r="G4073">
        <v>208097.12</v>
      </c>
      <c r="H4073">
        <v>204802.25</v>
      </c>
      <c r="I4073">
        <v>207819.66</v>
      </c>
      <c r="J4073" s="5"/>
      <c r="L4073" s="80">
        <v>39385</v>
      </c>
      <c r="M4073" s="28">
        <v>5839.28</v>
      </c>
      <c r="N4073" s="28">
        <v>5862.53</v>
      </c>
      <c r="O4073" s="28">
        <v>5816.03</v>
      </c>
      <c r="P4073" s="81">
        <v>5821.01</v>
      </c>
    </row>
    <row r="4074" spans="5:16" x14ac:dyDescent="0.25">
      <c r="E4074" s="78">
        <v>39350</v>
      </c>
      <c r="F4074">
        <v>203553.67</v>
      </c>
      <c r="G4074">
        <v>204975.67</v>
      </c>
      <c r="H4074">
        <v>200813.72</v>
      </c>
      <c r="I4074">
        <v>204871.62</v>
      </c>
      <c r="J4074" s="5"/>
      <c r="L4074" s="80">
        <v>39384</v>
      </c>
      <c r="M4074" s="28">
        <v>5852.57</v>
      </c>
      <c r="N4074" s="28">
        <v>5870.84</v>
      </c>
      <c r="O4074" s="28">
        <v>5822.67</v>
      </c>
      <c r="P4074" s="81">
        <v>5832.64</v>
      </c>
    </row>
    <row r="4075" spans="5:16" x14ac:dyDescent="0.25">
      <c r="E4075" s="78">
        <v>39349</v>
      </c>
      <c r="F4075">
        <v>201854.21</v>
      </c>
      <c r="G4075">
        <v>203865.82</v>
      </c>
      <c r="H4075">
        <v>201680.8</v>
      </c>
      <c r="I4075">
        <v>203449.62</v>
      </c>
      <c r="J4075" s="5"/>
      <c r="L4075" s="80">
        <v>39381</v>
      </c>
      <c r="M4075" s="28">
        <v>5955.54</v>
      </c>
      <c r="N4075" s="28">
        <v>5957.2</v>
      </c>
      <c r="O4075" s="28">
        <v>5869.18</v>
      </c>
      <c r="P4075" s="81">
        <v>5875.82</v>
      </c>
    </row>
    <row r="4076" spans="5:16" x14ac:dyDescent="0.25">
      <c r="E4076" s="78">
        <v>39346</v>
      </c>
      <c r="F4076">
        <v>197588.22</v>
      </c>
      <c r="G4076">
        <v>201507.38</v>
      </c>
      <c r="H4076">
        <v>197518.85</v>
      </c>
      <c r="I4076">
        <v>200883.09</v>
      </c>
      <c r="J4076" s="5"/>
      <c r="L4076" s="80">
        <v>39380</v>
      </c>
      <c r="M4076" s="28">
        <v>5992.07</v>
      </c>
      <c r="N4076" s="28">
        <v>5995.39</v>
      </c>
      <c r="O4076" s="28">
        <v>5919</v>
      </c>
      <c r="P4076" s="81">
        <v>5962.18</v>
      </c>
    </row>
    <row r="4077" spans="5:16" x14ac:dyDescent="0.25">
      <c r="E4077" s="78">
        <v>39345</v>
      </c>
      <c r="F4077">
        <v>199426.41</v>
      </c>
      <c r="G4077">
        <v>201160.55</v>
      </c>
      <c r="H4077">
        <v>196374.32</v>
      </c>
      <c r="I4077">
        <v>197518.85</v>
      </c>
      <c r="J4077" s="5"/>
      <c r="L4077" s="80">
        <v>39379</v>
      </c>
      <c r="M4077" s="28">
        <v>5965.5</v>
      </c>
      <c r="N4077" s="28">
        <v>6021.97</v>
      </c>
      <c r="O4077" s="28">
        <v>5952.21</v>
      </c>
      <c r="P4077" s="81">
        <v>6003.7</v>
      </c>
    </row>
    <row r="4078" spans="5:16" x14ac:dyDescent="0.25">
      <c r="E4078" s="78">
        <v>39344</v>
      </c>
      <c r="F4078">
        <v>197345.44</v>
      </c>
      <c r="G4078">
        <v>202201.04</v>
      </c>
      <c r="H4078">
        <v>197033.29</v>
      </c>
      <c r="I4078">
        <v>199287.67999999999</v>
      </c>
      <c r="J4078" s="5"/>
      <c r="L4078" s="80">
        <v>39378</v>
      </c>
      <c r="M4078" s="28">
        <v>6045.22</v>
      </c>
      <c r="N4078" s="28">
        <v>6058.5</v>
      </c>
      <c r="O4078" s="28">
        <v>5957.2</v>
      </c>
      <c r="P4078" s="81">
        <v>5972.14</v>
      </c>
    </row>
    <row r="4079" spans="5:16" x14ac:dyDescent="0.25">
      <c r="E4079" s="78">
        <v>39343</v>
      </c>
      <c r="F4079">
        <v>187842.34</v>
      </c>
      <c r="G4079">
        <v>198039.1</v>
      </c>
      <c r="H4079">
        <v>187530.19</v>
      </c>
      <c r="I4079">
        <v>197414.81</v>
      </c>
      <c r="J4079" s="5"/>
      <c r="L4079" s="80">
        <v>39377</v>
      </c>
      <c r="M4079" s="28">
        <v>6093.38</v>
      </c>
      <c r="N4079" s="28">
        <v>6126.6</v>
      </c>
      <c r="O4079" s="28">
        <v>6015.32</v>
      </c>
      <c r="P4079" s="81">
        <v>6048.54</v>
      </c>
    </row>
    <row r="4080" spans="5:16" x14ac:dyDescent="0.25">
      <c r="E4080" s="78">
        <v>39342</v>
      </c>
      <c r="F4080">
        <v>188778.77</v>
      </c>
      <c r="G4080">
        <v>189645.85</v>
      </c>
      <c r="H4080">
        <v>186038.83</v>
      </c>
      <c r="I4080">
        <v>187738.29</v>
      </c>
      <c r="J4080" s="5"/>
      <c r="L4080" s="80">
        <v>39374</v>
      </c>
      <c r="M4080" s="28">
        <v>5945.57</v>
      </c>
      <c r="N4080" s="28">
        <v>6005.36</v>
      </c>
      <c r="O4080" s="28">
        <v>5917.34</v>
      </c>
      <c r="P4080" s="81">
        <v>5998.72</v>
      </c>
    </row>
    <row r="4081" spans="5:16" x14ac:dyDescent="0.25">
      <c r="E4081" s="78">
        <v>39339</v>
      </c>
      <c r="F4081">
        <v>190721.01</v>
      </c>
      <c r="G4081">
        <v>192767.3</v>
      </c>
      <c r="H4081">
        <v>188327.9</v>
      </c>
      <c r="I4081">
        <v>190235.45</v>
      </c>
      <c r="J4081" s="5"/>
      <c r="L4081" s="80">
        <v>39373</v>
      </c>
      <c r="M4081" s="28">
        <v>6038.38</v>
      </c>
      <c r="N4081" s="28">
        <v>6045.01</v>
      </c>
      <c r="O4081" s="28">
        <v>5933.95</v>
      </c>
      <c r="P4081" s="81">
        <v>5937.27</v>
      </c>
    </row>
    <row r="4082" spans="5:16" x14ac:dyDescent="0.25">
      <c r="E4082" s="78">
        <v>39338</v>
      </c>
      <c r="F4082">
        <v>186940.58</v>
      </c>
      <c r="G4082">
        <v>191449.35</v>
      </c>
      <c r="H4082">
        <v>186593.75</v>
      </c>
      <c r="I4082">
        <v>190582.28</v>
      </c>
      <c r="J4082" s="5"/>
      <c r="L4082" s="80">
        <v>39372</v>
      </c>
      <c r="M4082" s="28">
        <v>6033.4</v>
      </c>
      <c r="N4082" s="28">
        <v>6056.61</v>
      </c>
      <c r="O4082" s="28">
        <v>5977.05</v>
      </c>
      <c r="P4082" s="81">
        <v>6048.32</v>
      </c>
    </row>
    <row r="4083" spans="5:16" x14ac:dyDescent="0.25">
      <c r="E4083" s="78">
        <v>39337</v>
      </c>
      <c r="F4083">
        <v>186836.53</v>
      </c>
      <c r="G4083">
        <v>189784.58</v>
      </c>
      <c r="H4083">
        <v>185553.27</v>
      </c>
      <c r="I4083">
        <v>186316.29</v>
      </c>
      <c r="J4083" s="5"/>
      <c r="L4083" s="80">
        <v>39371</v>
      </c>
      <c r="M4083" s="28">
        <v>6026.77</v>
      </c>
      <c r="N4083" s="28">
        <v>6086.44</v>
      </c>
      <c r="O4083" s="28">
        <v>6016.83</v>
      </c>
      <c r="P4083" s="81">
        <v>6025.12</v>
      </c>
    </row>
    <row r="4084" spans="5:16" x14ac:dyDescent="0.25">
      <c r="E4084" s="78">
        <v>39336</v>
      </c>
      <c r="F4084">
        <v>182431.81</v>
      </c>
      <c r="G4084">
        <v>187287.41</v>
      </c>
      <c r="H4084">
        <v>181772.84</v>
      </c>
      <c r="I4084">
        <v>187114</v>
      </c>
      <c r="J4084" s="5"/>
      <c r="L4084" s="80">
        <v>39370</v>
      </c>
      <c r="M4084" s="28">
        <v>5960.47</v>
      </c>
      <c r="N4084" s="28">
        <v>6035.06</v>
      </c>
      <c r="O4084" s="28">
        <v>5955.5</v>
      </c>
      <c r="P4084" s="81">
        <v>6026.77</v>
      </c>
    </row>
    <row r="4085" spans="5:16" x14ac:dyDescent="0.25">
      <c r="E4085" s="78">
        <v>39335</v>
      </c>
      <c r="F4085">
        <v>185518.59</v>
      </c>
      <c r="G4085">
        <v>185726.68</v>
      </c>
      <c r="H4085">
        <v>180871.08</v>
      </c>
      <c r="I4085">
        <v>182258.4</v>
      </c>
      <c r="J4085" s="5"/>
      <c r="L4085" s="80">
        <v>39366</v>
      </c>
      <c r="M4085" s="28">
        <v>5993.62</v>
      </c>
      <c r="N4085" s="28">
        <v>6000.25</v>
      </c>
      <c r="O4085" s="28">
        <v>5920.69</v>
      </c>
      <c r="P4085" s="81">
        <v>6000.25</v>
      </c>
    </row>
    <row r="4086" spans="5:16" x14ac:dyDescent="0.25">
      <c r="E4086" s="78">
        <v>39331</v>
      </c>
      <c r="F4086">
        <v>189368.38</v>
      </c>
      <c r="G4086">
        <v>190755.7</v>
      </c>
      <c r="H4086">
        <v>187564.87</v>
      </c>
      <c r="I4086">
        <v>189090.92</v>
      </c>
      <c r="J4086" s="5"/>
      <c r="L4086" s="80">
        <v>39365</v>
      </c>
      <c r="M4086" s="28">
        <v>5986.99</v>
      </c>
      <c r="N4086" s="28">
        <v>6006.88</v>
      </c>
      <c r="O4086" s="28">
        <v>5980.36</v>
      </c>
      <c r="P4086" s="81">
        <v>5995.28</v>
      </c>
    </row>
    <row r="4087" spans="5:16" x14ac:dyDescent="0.25">
      <c r="E4087" s="78">
        <v>39330</v>
      </c>
      <c r="F4087">
        <v>191484.04</v>
      </c>
      <c r="G4087">
        <v>191726.82</v>
      </c>
      <c r="H4087">
        <v>187391.46</v>
      </c>
      <c r="I4087">
        <v>188848.14</v>
      </c>
      <c r="J4087" s="5"/>
      <c r="L4087" s="80">
        <v>39364</v>
      </c>
      <c r="M4087" s="28">
        <v>6036.72</v>
      </c>
      <c r="N4087" s="28">
        <v>6054.95</v>
      </c>
      <c r="O4087" s="28">
        <v>5977.05</v>
      </c>
      <c r="P4087" s="81">
        <v>5988.65</v>
      </c>
    </row>
    <row r="4088" spans="5:16" x14ac:dyDescent="0.25">
      <c r="E4088" s="78">
        <v>39329</v>
      </c>
      <c r="F4088">
        <v>190062.04</v>
      </c>
      <c r="G4088">
        <v>193356.91</v>
      </c>
      <c r="H4088">
        <v>188709.41</v>
      </c>
      <c r="I4088">
        <v>191796.18</v>
      </c>
      <c r="J4088" s="5"/>
      <c r="L4088" s="80">
        <v>39363</v>
      </c>
      <c r="M4088" s="28">
        <v>6006.88</v>
      </c>
      <c r="N4088" s="28">
        <v>6058.27</v>
      </c>
      <c r="O4088" s="28">
        <v>5993.62</v>
      </c>
      <c r="P4088" s="81">
        <v>6040.03</v>
      </c>
    </row>
    <row r="4089" spans="5:16" x14ac:dyDescent="0.25">
      <c r="E4089" s="78">
        <v>39328</v>
      </c>
      <c r="F4089">
        <v>188848.14</v>
      </c>
      <c r="G4089">
        <v>190408.87</v>
      </c>
      <c r="H4089">
        <v>188778.77</v>
      </c>
      <c r="I4089">
        <v>189784.58</v>
      </c>
      <c r="J4089" s="5"/>
      <c r="L4089" s="80">
        <v>39360</v>
      </c>
      <c r="M4089" s="28">
        <v>6063.24</v>
      </c>
      <c r="N4089" s="28">
        <v>6071.53</v>
      </c>
      <c r="O4089" s="28">
        <v>5986.99</v>
      </c>
      <c r="P4089" s="81">
        <v>5995.28</v>
      </c>
    </row>
    <row r="4090" spans="5:16" x14ac:dyDescent="0.25">
      <c r="E4090" s="78">
        <v>39325</v>
      </c>
      <c r="F4090">
        <v>183368.25</v>
      </c>
      <c r="G4090">
        <v>190408.87</v>
      </c>
      <c r="H4090">
        <v>183264.2</v>
      </c>
      <c r="I4090">
        <v>188848.14</v>
      </c>
      <c r="J4090" s="5"/>
      <c r="L4090" s="80">
        <v>39359</v>
      </c>
      <c r="M4090" s="28">
        <v>6126.23</v>
      </c>
      <c r="N4090" s="28">
        <v>6142.8</v>
      </c>
      <c r="O4090" s="28">
        <v>6059.92</v>
      </c>
      <c r="P4090" s="81">
        <v>6068.21</v>
      </c>
    </row>
    <row r="4091" spans="5:16" x14ac:dyDescent="0.25">
      <c r="E4091" s="78">
        <v>39324</v>
      </c>
      <c r="F4091">
        <v>183125.47</v>
      </c>
      <c r="G4091">
        <v>186420.34</v>
      </c>
      <c r="H4091">
        <v>181217.91</v>
      </c>
      <c r="I4091">
        <v>183298.88</v>
      </c>
      <c r="J4091" s="5"/>
      <c r="L4091" s="80">
        <v>39358</v>
      </c>
      <c r="M4091" s="28">
        <v>6066.55</v>
      </c>
      <c r="N4091" s="28">
        <v>6129.54</v>
      </c>
      <c r="O4091" s="28">
        <v>6043.35</v>
      </c>
      <c r="P4091" s="81">
        <v>6111.31</v>
      </c>
    </row>
    <row r="4092" spans="5:16" x14ac:dyDescent="0.25">
      <c r="E4092" s="78">
        <v>39323</v>
      </c>
      <c r="F4092">
        <v>177905.7</v>
      </c>
      <c r="G4092">
        <v>183645.71</v>
      </c>
      <c r="H4092">
        <v>176951.92</v>
      </c>
      <c r="I4092">
        <v>183229.52</v>
      </c>
      <c r="J4092" s="5"/>
      <c r="L4092" s="80">
        <v>39357</v>
      </c>
      <c r="M4092" s="28">
        <v>6030.09</v>
      </c>
      <c r="N4092" s="28">
        <v>6094.73</v>
      </c>
      <c r="O4092" s="28">
        <v>6003.57</v>
      </c>
      <c r="P4092" s="81">
        <v>6064.9</v>
      </c>
    </row>
    <row r="4093" spans="5:16" x14ac:dyDescent="0.25">
      <c r="E4093" s="78">
        <v>39322</v>
      </c>
      <c r="F4093">
        <v>183784.44</v>
      </c>
      <c r="G4093">
        <v>183819.13</v>
      </c>
      <c r="H4093">
        <v>177402.8</v>
      </c>
      <c r="I4093">
        <v>177923.04</v>
      </c>
      <c r="J4093" s="5"/>
      <c r="L4093" s="80">
        <v>39356</v>
      </c>
      <c r="M4093" s="28">
        <v>6114.62</v>
      </c>
      <c r="N4093" s="28">
        <v>6116.28</v>
      </c>
      <c r="O4093" s="28">
        <v>6013.51</v>
      </c>
      <c r="P4093" s="81">
        <v>6018.49</v>
      </c>
    </row>
    <row r="4094" spans="5:16" x14ac:dyDescent="0.25">
      <c r="E4094" s="78">
        <v>39321</v>
      </c>
      <c r="F4094">
        <v>183819.13</v>
      </c>
      <c r="G4094">
        <v>185553.27</v>
      </c>
      <c r="H4094">
        <v>181980.94</v>
      </c>
      <c r="I4094">
        <v>183992.54</v>
      </c>
      <c r="J4094" s="5"/>
      <c r="L4094" s="80">
        <v>39353</v>
      </c>
      <c r="M4094" s="28">
        <v>6114.64</v>
      </c>
      <c r="N4094" s="28">
        <v>6136.21</v>
      </c>
      <c r="O4094" s="28">
        <v>6099.7</v>
      </c>
      <c r="P4094" s="81">
        <v>6099.7</v>
      </c>
    </row>
    <row r="4095" spans="5:16" x14ac:dyDescent="0.25">
      <c r="E4095" s="78">
        <v>39318</v>
      </c>
      <c r="F4095">
        <v>179310.36</v>
      </c>
      <c r="G4095">
        <v>184616.83</v>
      </c>
      <c r="H4095">
        <v>177749.63</v>
      </c>
      <c r="I4095">
        <v>184096.59</v>
      </c>
      <c r="J4095" s="5"/>
      <c r="L4095" s="80">
        <v>39352</v>
      </c>
      <c r="M4095" s="28">
        <v>6117.96</v>
      </c>
      <c r="N4095" s="28">
        <v>6126.25</v>
      </c>
      <c r="O4095" s="28">
        <v>6093.07</v>
      </c>
      <c r="P4095" s="81">
        <v>6114.64</v>
      </c>
    </row>
    <row r="4096" spans="5:16" x14ac:dyDescent="0.25">
      <c r="E4096" s="78">
        <v>39317</v>
      </c>
      <c r="F4096">
        <v>179553.14</v>
      </c>
      <c r="G4096">
        <v>181738.16</v>
      </c>
      <c r="H4096">
        <v>176882.56</v>
      </c>
      <c r="I4096">
        <v>179136.94</v>
      </c>
      <c r="J4096" s="5"/>
      <c r="L4096" s="80">
        <v>39351</v>
      </c>
      <c r="M4096" s="28">
        <v>6172.72</v>
      </c>
      <c r="N4096" s="28">
        <v>6176.03</v>
      </c>
      <c r="O4096" s="28">
        <v>6122.94</v>
      </c>
      <c r="P4096" s="81">
        <v>6126.25</v>
      </c>
    </row>
    <row r="4097" spans="5:16" x14ac:dyDescent="0.25">
      <c r="E4097" s="78">
        <v>39316</v>
      </c>
      <c r="F4097">
        <v>172044.3</v>
      </c>
      <c r="G4097">
        <v>179657.18</v>
      </c>
      <c r="H4097">
        <v>171610.76</v>
      </c>
      <c r="I4097">
        <v>179657.18</v>
      </c>
      <c r="J4097" s="5"/>
      <c r="L4097" s="80">
        <v>39350</v>
      </c>
      <c r="M4097" s="28">
        <v>6212.54</v>
      </c>
      <c r="N4097" s="28">
        <v>6239.09</v>
      </c>
      <c r="O4097" s="28">
        <v>6169.4</v>
      </c>
      <c r="P4097" s="81">
        <v>6172.72</v>
      </c>
    </row>
    <row r="4098" spans="5:16" x14ac:dyDescent="0.25">
      <c r="E4098" s="78">
        <v>39315</v>
      </c>
      <c r="F4098">
        <v>170466.23</v>
      </c>
      <c r="G4098">
        <v>174281.34</v>
      </c>
      <c r="H4098">
        <v>168905.5</v>
      </c>
      <c r="I4098">
        <v>172547.20000000001</v>
      </c>
      <c r="J4098" s="5"/>
      <c r="L4098" s="80">
        <v>39349</v>
      </c>
      <c r="M4098" s="28">
        <v>6189.31</v>
      </c>
      <c r="N4098" s="28">
        <v>6225.81</v>
      </c>
      <c r="O4098" s="28">
        <v>6176.03</v>
      </c>
      <c r="P4098" s="81">
        <v>6210.88</v>
      </c>
    </row>
    <row r="4099" spans="5:16" x14ac:dyDescent="0.25">
      <c r="E4099" s="78">
        <v>39314</v>
      </c>
      <c r="F4099">
        <v>171506.71</v>
      </c>
      <c r="G4099">
        <v>172720.61</v>
      </c>
      <c r="H4099">
        <v>168350.57</v>
      </c>
      <c r="I4099">
        <v>170292.81</v>
      </c>
      <c r="J4099" s="5"/>
      <c r="L4099" s="80">
        <v>39346</v>
      </c>
      <c r="M4099" s="28">
        <v>6242.41</v>
      </c>
      <c r="N4099" s="28">
        <v>6262.32</v>
      </c>
      <c r="O4099" s="28">
        <v>6169.4</v>
      </c>
      <c r="P4099" s="81">
        <v>6204.24</v>
      </c>
    </row>
    <row r="4100" spans="5:16" x14ac:dyDescent="0.25">
      <c r="E4100" s="78">
        <v>39311</v>
      </c>
      <c r="F4100">
        <v>166477.70000000001</v>
      </c>
      <c r="G4100">
        <v>173414.27</v>
      </c>
      <c r="H4100">
        <v>162836</v>
      </c>
      <c r="I4100">
        <v>168732.08</v>
      </c>
      <c r="J4100" s="5"/>
      <c r="L4100" s="80">
        <v>39345</v>
      </c>
      <c r="M4100" s="28">
        <v>6209.22</v>
      </c>
      <c r="N4100" s="28">
        <v>6255.68</v>
      </c>
      <c r="O4100" s="28">
        <v>6152.8</v>
      </c>
      <c r="P4100" s="81">
        <v>6250.7</v>
      </c>
    </row>
    <row r="4101" spans="5:16" x14ac:dyDescent="0.25">
      <c r="E4101" s="78">
        <v>39310</v>
      </c>
      <c r="F4101">
        <v>170639.64</v>
      </c>
      <c r="G4101">
        <v>171021.15</v>
      </c>
      <c r="H4101">
        <v>157286.74</v>
      </c>
      <c r="I4101">
        <v>165784.04</v>
      </c>
      <c r="J4101" s="5"/>
      <c r="L4101" s="80">
        <v>39344</v>
      </c>
      <c r="M4101" s="28">
        <v>6214.2</v>
      </c>
      <c r="N4101" s="28">
        <v>6222.5</v>
      </c>
      <c r="O4101" s="28">
        <v>6167.74</v>
      </c>
      <c r="P4101" s="81">
        <v>6205.9</v>
      </c>
    </row>
    <row r="4102" spans="5:16" x14ac:dyDescent="0.25">
      <c r="E4102" s="78">
        <v>39309</v>
      </c>
      <c r="F4102">
        <v>177923.04</v>
      </c>
      <c r="G4102">
        <v>179483.77</v>
      </c>
      <c r="H4102">
        <v>169425.74</v>
      </c>
      <c r="I4102">
        <v>169945.98</v>
      </c>
      <c r="J4102" s="5"/>
      <c r="L4102" s="80">
        <v>39343</v>
      </c>
      <c r="M4102" s="28">
        <v>6385.11</v>
      </c>
      <c r="N4102" s="28">
        <v>6398.38</v>
      </c>
      <c r="O4102" s="28">
        <v>6222.5</v>
      </c>
      <c r="P4102" s="81">
        <v>6232.45</v>
      </c>
    </row>
    <row r="4103" spans="5:16" x14ac:dyDescent="0.25">
      <c r="E4103" s="78">
        <v>39308</v>
      </c>
      <c r="F4103">
        <v>183082.28</v>
      </c>
      <c r="G4103">
        <v>185822.19</v>
      </c>
      <c r="H4103">
        <v>178269.87</v>
      </c>
      <c r="I4103">
        <v>178269.87</v>
      </c>
      <c r="J4103" s="5"/>
      <c r="L4103" s="80">
        <v>39342</v>
      </c>
      <c r="M4103" s="28">
        <v>6345.29</v>
      </c>
      <c r="N4103" s="28">
        <v>6386.77</v>
      </c>
      <c r="O4103" s="28">
        <v>6335.33</v>
      </c>
      <c r="P4103" s="81">
        <v>6380.13</v>
      </c>
    </row>
    <row r="4104" spans="5:16" x14ac:dyDescent="0.25">
      <c r="E4104" s="78">
        <v>39307</v>
      </c>
      <c r="F4104">
        <v>187367.78</v>
      </c>
      <c r="G4104">
        <v>188105.45</v>
      </c>
      <c r="H4104">
        <v>183012.02</v>
      </c>
      <c r="I4104">
        <v>183538.93</v>
      </c>
      <c r="J4104" s="5"/>
      <c r="L4104" s="80">
        <v>39339</v>
      </c>
      <c r="M4104" s="28">
        <v>6335.33</v>
      </c>
      <c r="N4104" s="28">
        <v>6370.18</v>
      </c>
      <c r="O4104" s="28">
        <v>6288.87</v>
      </c>
      <c r="P4104" s="81">
        <v>6315.42</v>
      </c>
    </row>
    <row r="4105" spans="5:16" x14ac:dyDescent="0.25">
      <c r="E4105" s="78">
        <v>39304</v>
      </c>
      <c r="F4105">
        <v>187034.07</v>
      </c>
      <c r="G4105">
        <v>187402.91</v>
      </c>
      <c r="H4105">
        <v>180377.49</v>
      </c>
      <c r="I4105">
        <v>184663</v>
      </c>
      <c r="J4105" s="5"/>
      <c r="L4105" s="80">
        <v>39338</v>
      </c>
      <c r="M4105" s="28">
        <v>6346.95</v>
      </c>
      <c r="N4105" s="28">
        <v>6363.54</v>
      </c>
      <c r="O4105" s="28">
        <v>6293.85</v>
      </c>
      <c r="P4105" s="81">
        <v>6328.69</v>
      </c>
    </row>
    <row r="4106" spans="5:16" x14ac:dyDescent="0.25">
      <c r="E4106" s="78">
        <v>39303</v>
      </c>
      <c r="F4106">
        <v>194252.69</v>
      </c>
      <c r="G4106">
        <v>194252.69</v>
      </c>
      <c r="H4106">
        <v>185997.82</v>
      </c>
      <c r="I4106">
        <v>187578.54</v>
      </c>
      <c r="J4106" s="5"/>
      <c r="L4106" s="80">
        <v>39337</v>
      </c>
      <c r="M4106" s="28">
        <v>6401.7</v>
      </c>
      <c r="N4106" s="28">
        <v>6424.93</v>
      </c>
      <c r="O4106" s="28">
        <v>6335.33</v>
      </c>
      <c r="P4106" s="81">
        <v>6341.97</v>
      </c>
    </row>
    <row r="4107" spans="5:16" x14ac:dyDescent="0.25">
      <c r="E4107" s="78">
        <v>39302</v>
      </c>
      <c r="F4107">
        <v>188245.96</v>
      </c>
      <c r="G4107">
        <v>195517.26</v>
      </c>
      <c r="H4107">
        <v>187929.81</v>
      </c>
      <c r="I4107">
        <v>194006.8</v>
      </c>
      <c r="J4107" s="5"/>
      <c r="L4107" s="80">
        <v>39336</v>
      </c>
      <c r="M4107" s="28">
        <v>6466.42</v>
      </c>
      <c r="N4107" s="28">
        <v>6484.67</v>
      </c>
      <c r="O4107" s="28">
        <v>6388.43</v>
      </c>
      <c r="P4107" s="81">
        <v>6396.73</v>
      </c>
    </row>
    <row r="4108" spans="5:16" x14ac:dyDescent="0.25">
      <c r="E4108" s="78">
        <v>39301</v>
      </c>
      <c r="F4108">
        <v>185822.19</v>
      </c>
      <c r="G4108">
        <v>189334.9</v>
      </c>
      <c r="H4108">
        <v>184768.38</v>
      </c>
      <c r="I4108">
        <v>188316.21</v>
      </c>
      <c r="J4108" s="5"/>
      <c r="L4108" s="80">
        <v>39335</v>
      </c>
      <c r="M4108" s="28">
        <v>6521.18</v>
      </c>
      <c r="N4108" s="28">
        <v>6544.41</v>
      </c>
      <c r="O4108" s="28">
        <v>6464.76</v>
      </c>
      <c r="P4108" s="81">
        <v>6469.74</v>
      </c>
    </row>
    <row r="4109" spans="5:16" x14ac:dyDescent="0.25">
      <c r="E4109" s="78">
        <v>39300</v>
      </c>
      <c r="F4109">
        <v>185822.19</v>
      </c>
      <c r="G4109">
        <v>186876</v>
      </c>
      <c r="H4109">
        <v>179850.59</v>
      </c>
      <c r="I4109">
        <v>186349.1</v>
      </c>
      <c r="J4109" s="5"/>
      <c r="L4109" s="80">
        <v>39331</v>
      </c>
      <c r="M4109" s="28">
        <v>6532.79</v>
      </c>
      <c r="N4109" s="28">
        <v>6552.7</v>
      </c>
      <c r="O4109" s="28">
        <v>6469.74</v>
      </c>
      <c r="P4109" s="81">
        <v>6471.4</v>
      </c>
    </row>
    <row r="4110" spans="5:16" x14ac:dyDescent="0.25">
      <c r="E4110" s="78">
        <v>39297</v>
      </c>
      <c r="F4110">
        <v>192355.82</v>
      </c>
      <c r="G4110">
        <v>193023.24</v>
      </c>
      <c r="H4110">
        <v>183363.29</v>
      </c>
      <c r="I4110">
        <v>183714.57</v>
      </c>
      <c r="J4110" s="5"/>
      <c r="L4110" s="80">
        <v>39330</v>
      </c>
      <c r="M4110" s="28">
        <v>6478.03</v>
      </c>
      <c r="N4110" s="28">
        <v>6564.32</v>
      </c>
      <c r="O4110" s="28">
        <v>6474.71</v>
      </c>
      <c r="P4110" s="81">
        <v>6546.07</v>
      </c>
    </row>
    <row r="4111" spans="5:16" x14ac:dyDescent="0.25">
      <c r="E4111" s="78">
        <v>39296</v>
      </c>
      <c r="F4111">
        <v>190564.34</v>
      </c>
      <c r="G4111">
        <v>192742.22</v>
      </c>
      <c r="H4111">
        <v>190213.07</v>
      </c>
      <c r="I4111">
        <v>192215.32</v>
      </c>
      <c r="J4111" s="5"/>
      <c r="L4111" s="80">
        <v>39329</v>
      </c>
      <c r="M4111" s="28">
        <v>6504.58</v>
      </c>
      <c r="N4111" s="28">
        <v>6541.09</v>
      </c>
      <c r="O4111" s="28">
        <v>6469.74</v>
      </c>
      <c r="P4111" s="81">
        <v>6478.03</v>
      </c>
    </row>
    <row r="4112" spans="5:16" x14ac:dyDescent="0.25">
      <c r="E4112" s="78">
        <v>39295</v>
      </c>
      <c r="F4112">
        <v>189686.17</v>
      </c>
      <c r="G4112">
        <v>190564.34</v>
      </c>
      <c r="H4112">
        <v>185927.57</v>
      </c>
      <c r="I4112">
        <v>190388.71</v>
      </c>
      <c r="J4112" s="5"/>
      <c r="L4112" s="80">
        <v>39328</v>
      </c>
      <c r="M4112" s="28">
        <v>6531.13</v>
      </c>
      <c r="N4112" s="28">
        <v>6531.13</v>
      </c>
      <c r="O4112" s="28">
        <v>6489.65</v>
      </c>
      <c r="P4112" s="81">
        <v>6499.6</v>
      </c>
    </row>
    <row r="4113" spans="5:16" x14ac:dyDescent="0.25">
      <c r="E4113" s="78">
        <v>39294</v>
      </c>
      <c r="F4113">
        <v>191723.54</v>
      </c>
      <c r="G4113">
        <v>195657.77</v>
      </c>
      <c r="H4113">
        <v>189159.26</v>
      </c>
      <c r="I4113">
        <v>189334.9</v>
      </c>
      <c r="J4113" s="5"/>
      <c r="L4113" s="80">
        <v>39325</v>
      </c>
      <c r="M4113" s="28">
        <v>6567.75</v>
      </c>
      <c r="N4113" s="28">
        <v>6582.73</v>
      </c>
      <c r="O4113" s="28">
        <v>6491.19</v>
      </c>
      <c r="P4113" s="81">
        <v>6531.13</v>
      </c>
    </row>
    <row r="4114" spans="5:16" x14ac:dyDescent="0.25">
      <c r="E4114" s="78">
        <v>39293</v>
      </c>
      <c r="F4114">
        <v>186349.1</v>
      </c>
      <c r="G4114">
        <v>192777.35</v>
      </c>
      <c r="H4114">
        <v>185470.92</v>
      </c>
      <c r="I4114">
        <v>191688.41</v>
      </c>
      <c r="J4114" s="5"/>
      <c r="L4114" s="80">
        <v>39324</v>
      </c>
      <c r="M4114" s="28">
        <v>6521.14</v>
      </c>
      <c r="N4114" s="28">
        <v>6631</v>
      </c>
      <c r="O4114" s="28">
        <v>6512.82</v>
      </c>
      <c r="P4114" s="81">
        <v>6567.75</v>
      </c>
    </row>
    <row r="4115" spans="5:16" x14ac:dyDescent="0.25">
      <c r="E4115" s="78">
        <v>39290</v>
      </c>
      <c r="F4115">
        <v>189510.53</v>
      </c>
      <c r="G4115">
        <v>191266.88</v>
      </c>
      <c r="H4115">
        <v>185295.28</v>
      </c>
      <c r="I4115">
        <v>185295.28</v>
      </c>
      <c r="J4115" s="5"/>
      <c r="L4115" s="80">
        <v>39323</v>
      </c>
      <c r="M4115" s="28">
        <v>6700.9</v>
      </c>
      <c r="N4115" s="28">
        <v>6714.22</v>
      </c>
      <c r="O4115" s="28">
        <v>6534.46</v>
      </c>
      <c r="P4115" s="81">
        <v>6544.45</v>
      </c>
    </row>
    <row r="4116" spans="5:16" x14ac:dyDescent="0.25">
      <c r="E4116" s="78">
        <v>39289</v>
      </c>
      <c r="F4116">
        <v>196992.6</v>
      </c>
      <c r="G4116">
        <v>197238.49</v>
      </c>
      <c r="H4116">
        <v>184768.38</v>
      </c>
      <c r="I4116">
        <v>188245.96</v>
      </c>
      <c r="J4116" s="5"/>
      <c r="L4116" s="80">
        <v>39322</v>
      </c>
      <c r="M4116" s="28">
        <v>6492.85</v>
      </c>
      <c r="N4116" s="28">
        <v>6667.61</v>
      </c>
      <c r="O4116" s="28">
        <v>6487.86</v>
      </c>
      <c r="P4116" s="81">
        <v>6662.62</v>
      </c>
    </row>
    <row r="4117" spans="5:16" x14ac:dyDescent="0.25">
      <c r="E4117" s="78">
        <v>39288</v>
      </c>
      <c r="F4117">
        <v>196360.31</v>
      </c>
      <c r="G4117">
        <v>198503.06</v>
      </c>
      <c r="H4117">
        <v>191793.79</v>
      </c>
      <c r="I4117">
        <v>197062.85</v>
      </c>
      <c r="J4117" s="5"/>
      <c r="L4117" s="80">
        <v>39321</v>
      </c>
      <c r="M4117" s="28">
        <v>6464.56</v>
      </c>
      <c r="N4117" s="28">
        <v>6534.46</v>
      </c>
      <c r="O4117" s="28">
        <v>6454.57</v>
      </c>
      <c r="P4117" s="81">
        <v>6491.19</v>
      </c>
    </row>
    <row r="4118" spans="5:16" x14ac:dyDescent="0.25">
      <c r="E4118" s="78">
        <v>39287</v>
      </c>
      <c r="F4118">
        <v>204334.15</v>
      </c>
      <c r="G4118">
        <v>204369.28</v>
      </c>
      <c r="H4118">
        <v>194077.05</v>
      </c>
      <c r="I4118">
        <v>195798.28</v>
      </c>
      <c r="J4118" s="5"/>
      <c r="L4118" s="80">
        <v>39318</v>
      </c>
      <c r="M4118" s="28">
        <v>6601.04</v>
      </c>
      <c r="N4118" s="28">
        <v>6635.99</v>
      </c>
      <c r="O4118" s="28">
        <v>6461.23</v>
      </c>
      <c r="P4118" s="81">
        <v>6464.56</v>
      </c>
    </row>
    <row r="4119" spans="5:16" x14ac:dyDescent="0.25">
      <c r="E4119" s="78">
        <v>39286</v>
      </c>
      <c r="F4119">
        <v>203034.45</v>
      </c>
      <c r="G4119">
        <v>204790.81</v>
      </c>
      <c r="H4119">
        <v>202437.29</v>
      </c>
      <c r="I4119">
        <v>204334.15</v>
      </c>
      <c r="J4119" s="5"/>
      <c r="L4119" s="80">
        <v>39317</v>
      </c>
      <c r="M4119" s="28">
        <v>6669.28</v>
      </c>
      <c r="N4119" s="28">
        <v>6680.93</v>
      </c>
      <c r="O4119" s="28">
        <v>6582.73</v>
      </c>
      <c r="P4119" s="81">
        <v>6622.67</v>
      </c>
    </row>
    <row r="4120" spans="5:16" x14ac:dyDescent="0.25">
      <c r="E4120" s="78">
        <v>39283</v>
      </c>
      <c r="F4120">
        <v>204825.93</v>
      </c>
      <c r="G4120">
        <v>204825.93</v>
      </c>
      <c r="H4120">
        <v>201137.59</v>
      </c>
      <c r="I4120">
        <v>202191.4</v>
      </c>
      <c r="J4120" s="5"/>
      <c r="L4120" s="80">
        <v>39316</v>
      </c>
      <c r="M4120" s="28">
        <v>6764.15</v>
      </c>
      <c r="N4120" s="28">
        <v>6827.4</v>
      </c>
      <c r="O4120" s="28">
        <v>6677.6</v>
      </c>
      <c r="P4120" s="81">
        <v>6699.24</v>
      </c>
    </row>
    <row r="4121" spans="5:16" x14ac:dyDescent="0.25">
      <c r="E4121" s="78">
        <v>39282</v>
      </c>
      <c r="F4121">
        <v>203280.34</v>
      </c>
      <c r="G4121">
        <v>205563.6</v>
      </c>
      <c r="H4121">
        <v>203034.45</v>
      </c>
      <c r="I4121">
        <v>205036.7</v>
      </c>
      <c r="J4121" s="5"/>
      <c r="L4121" s="80">
        <v>39315</v>
      </c>
      <c r="M4121" s="28">
        <v>6744.18</v>
      </c>
      <c r="N4121" s="28">
        <v>6827.4</v>
      </c>
      <c r="O4121" s="28">
        <v>6724.2</v>
      </c>
      <c r="P4121" s="81">
        <v>6777.46</v>
      </c>
    </row>
    <row r="4122" spans="5:16" x14ac:dyDescent="0.25">
      <c r="E4122" s="78">
        <v>39281</v>
      </c>
      <c r="F4122">
        <v>202823.69</v>
      </c>
      <c r="G4122">
        <v>203210.09</v>
      </c>
      <c r="H4122">
        <v>200575.56</v>
      </c>
      <c r="I4122">
        <v>203139.83</v>
      </c>
      <c r="J4122" s="5"/>
      <c r="L4122" s="80">
        <v>39314</v>
      </c>
      <c r="M4122" s="28">
        <v>6690.91</v>
      </c>
      <c r="N4122" s="28">
        <v>6870.67</v>
      </c>
      <c r="O4122" s="28">
        <v>6659.29</v>
      </c>
      <c r="P4122" s="81">
        <v>6760.82</v>
      </c>
    </row>
    <row r="4123" spans="5:16" x14ac:dyDescent="0.25">
      <c r="E4123" s="78">
        <v>39280</v>
      </c>
      <c r="F4123">
        <v>202507.55</v>
      </c>
      <c r="G4123">
        <v>204088.26</v>
      </c>
      <c r="H4123">
        <v>201348.35</v>
      </c>
      <c r="I4123">
        <v>202929.07</v>
      </c>
      <c r="J4123" s="5"/>
      <c r="L4123" s="80">
        <v>39311</v>
      </c>
      <c r="M4123" s="28">
        <v>6940.58</v>
      </c>
      <c r="N4123" s="28">
        <v>6957.22</v>
      </c>
      <c r="O4123" s="28">
        <v>6657.63</v>
      </c>
      <c r="P4123" s="81">
        <v>6750.83</v>
      </c>
    </row>
    <row r="4124" spans="5:16" x14ac:dyDescent="0.25">
      <c r="E4124" s="78">
        <v>39279</v>
      </c>
      <c r="F4124">
        <v>203034.45</v>
      </c>
      <c r="G4124">
        <v>203491.1</v>
      </c>
      <c r="H4124">
        <v>201207.85</v>
      </c>
      <c r="I4124">
        <v>202577.8</v>
      </c>
      <c r="J4124" s="5"/>
      <c r="L4124" s="80">
        <v>39310</v>
      </c>
      <c r="M4124" s="28">
        <v>6787.45</v>
      </c>
      <c r="N4124" s="28">
        <v>7094.25</v>
      </c>
      <c r="O4124" s="28">
        <v>6787.45</v>
      </c>
      <c r="P4124" s="81">
        <v>6973.86</v>
      </c>
    </row>
    <row r="4125" spans="5:16" x14ac:dyDescent="0.25">
      <c r="E4125" s="78">
        <v>39276</v>
      </c>
      <c r="F4125">
        <v>203385.72</v>
      </c>
      <c r="G4125">
        <v>205036.7</v>
      </c>
      <c r="H4125">
        <v>202402.17</v>
      </c>
      <c r="I4125">
        <v>203561.36</v>
      </c>
      <c r="J4125" s="5"/>
      <c r="L4125" s="80">
        <v>39309</v>
      </c>
      <c r="M4125" s="28">
        <v>6627.67</v>
      </c>
      <c r="N4125" s="28">
        <v>6780.79</v>
      </c>
      <c r="O4125" s="28">
        <v>6611.02</v>
      </c>
      <c r="P4125" s="81">
        <v>6770.81</v>
      </c>
    </row>
    <row r="4126" spans="5:16" x14ac:dyDescent="0.25">
      <c r="E4126" s="78">
        <v>39275</v>
      </c>
      <c r="F4126">
        <v>199170.48</v>
      </c>
      <c r="G4126">
        <v>203807.25</v>
      </c>
      <c r="H4126">
        <v>199170.48</v>
      </c>
      <c r="I4126">
        <v>203666.74</v>
      </c>
      <c r="J4126" s="5"/>
      <c r="L4126" s="80">
        <v>39308</v>
      </c>
      <c r="M4126" s="28">
        <v>6477.94</v>
      </c>
      <c r="N4126" s="28">
        <v>6654.28</v>
      </c>
      <c r="O4126" s="28">
        <v>6474.61</v>
      </c>
      <c r="P4126" s="81">
        <v>6617.68</v>
      </c>
    </row>
    <row r="4127" spans="5:16" x14ac:dyDescent="0.25">
      <c r="E4127" s="78">
        <v>39274</v>
      </c>
      <c r="F4127">
        <v>197062.85</v>
      </c>
      <c r="G4127">
        <v>199697.38</v>
      </c>
      <c r="H4127">
        <v>196219.8</v>
      </c>
      <c r="I4127">
        <v>199170.48</v>
      </c>
      <c r="J4127" s="5"/>
      <c r="L4127" s="80">
        <v>39307</v>
      </c>
      <c r="M4127" s="28">
        <v>6461.3</v>
      </c>
      <c r="N4127" s="28">
        <v>6484.59</v>
      </c>
      <c r="O4127" s="28">
        <v>6444.67</v>
      </c>
      <c r="P4127" s="81">
        <v>6476.28</v>
      </c>
    </row>
    <row r="4128" spans="5:16" x14ac:dyDescent="0.25">
      <c r="E4128" s="78">
        <v>39273</v>
      </c>
      <c r="F4128">
        <v>199346.11</v>
      </c>
      <c r="G4128">
        <v>199486.62</v>
      </c>
      <c r="H4128">
        <v>196676.45</v>
      </c>
      <c r="I4128">
        <v>197133.11</v>
      </c>
      <c r="J4128" s="5"/>
      <c r="L4128" s="80">
        <v>39304</v>
      </c>
      <c r="M4128" s="28">
        <v>6429.7</v>
      </c>
      <c r="N4128" s="28">
        <v>6567.77</v>
      </c>
      <c r="O4128" s="28">
        <v>6423.04</v>
      </c>
      <c r="P4128" s="81">
        <v>6504.56</v>
      </c>
    </row>
    <row r="4129" spans="5:16" x14ac:dyDescent="0.25">
      <c r="E4129" s="78">
        <v>39269</v>
      </c>
      <c r="F4129">
        <v>197695.14</v>
      </c>
      <c r="G4129">
        <v>199873.02</v>
      </c>
      <c r="H4129">
        <v>197624.88</v>
      </c>
      <c r="I4129">
        <v>199873.02</v>
      </c>
      <c r="J4129" s="5"/>
      <c r="L4129" s="80">
        <v>39303</v>
      </c>
      <c r="M4129" s="28">
        <v>6303.27</v>
      </c>
      <c r="N4129" s="28">
        <v>6434.69</v>
      </c>
      <c r="O4129" s="28">
        <v>6291.62</v>
      </c>
      <c r="P4129" s="81">
        <v>6428.03</v>
      </c>
    </row>
    <row r="4130" spans="5:16" x14ac:dyDescent="0.25">
      <c r="E4130" s="78">
        <v>39268</v>
      </c>
      <c r="F4130">
        <v>196957.47</v>
      </c>
      <c r="G4130">
        <v>197941.03</v>
      </c>
      <c r="H4130">
        <v>195447.01</v>
      </c>
      <c r="I4130">
        <v>197905.9</v>
      </c>
      <c r="J4130" s="5"/>
      <c r="L4130" s="80">
        <v>39302</v>
      </c>
      <c r="M4130" s="28">
        <v>6341.53</v>
      </c>
      <c r="N4130" s="28">
        <v>6364.82</v>
      </c>
      <c r="O4130" s="28">
        <v>6279.98</v>
      </c>
      <c r="P4130" s="81">
        <v>6288.29</v>
      </c>
    </row>
    <row r="4131" spans="5:16" x14ac:dyDescent="0.25">
      <c r="E4131" s="78">
        <v>39267</v>
      </c>
      <c r="F4131">
        <v>197133.11</v>
      </c>
      <c r="G4131">
        <v>198397.68</v>
      </c>
      <c r="H4131">
        <v>196571.07</v>
      </c>
      <c r="I4131">
        <v>196711.58</v>
      </c>
      <c r="J4131" s="5"/>
      <c r="L4131" s="80">
        <v>39301</v>
      </c>
      <c r="M4131" s="28">
        <v>6334.87</v>
      </c>
      <c r="N4131" s="28">
        <v>6391.43</v>
      </c>
      <c r="O4131" s="28">
        <v>6318.24</v>
      </c>
      <c r="P4131" s="81">
        <v>6358.16</v>
      </c>
    </row>
    <row r="4132" spans="5:16" x14ac:dyDescent="0.25">
      <c r="E4132" s="78">
        <v>39266</v>
      </c>
      <c r="F4132">
        <v>196500.82</v>
      </c>
      <c r="G4132">
        <v>197835.65</v>
      </c>
      <c r="H4132">
        <v>195763.15</v>
      </c>
      <c r="I4132">
        <v>197203.36</v>
      </c>
      <c r="J4132" s="5"/>
      <c r="L4132" s="80">
        <v>39300</v>
      </c>
      <c r="M4132" s="28">
        <v>6318.24</v>
      </c>
      <c r="N4132" s="28">
        <v>6401.42</v>
      </c>
      <c r="O4132" s="28">
        <v>6311.58</v>
      </c>
      <c r="P4132" s="81">
        <v>6361.49</v>
      </c>
    </row>
    <row r="4133" spans="5:16" x14ac:dyDescent="0.25">
      <c r="E4133" s="78">
        <v>39265</v>
      </c>
      <c r="F4133">
        <v>193198.87</v>
      </c>
      <c r="G4133">
        <v>196465.69</v>
      </c>
      <c r="H4133">
        <v>193198.87</v>
      </c>
      <c r="I4133">
        <v>196430.56</v>
      </c>
      <c r="J4133" s="5"/>
      <c r="L4133" s="80">
        <v>39297</v>
      </c>
      <c r="M4133" s="28">
        <v>6255.02</v>
      </c>
      <c r="N4133" s="28">
        <v>6351.51</v>
      </c>
      <c r="O4133" s="28">
        <v>6238.39</v>
      </c>
      <c r="P4133" s="81">
        <v>6344.86</v>
      </c>
    </row>
    <row r="4134" spans="5:16" x14ac:dyDescent="0.25">
      <c r="E4134" s="78">
        <v>39262</v>
      </c>
      <c r="F4134">
        <v>192004.55</v>
      </c>
      <c r="G4134">
        <v>194252.69</v>
      </c>
      <c r="H4134">
        <v>191091.25</v>
      </c>
      <c r="I4134">
        <v>192390.95</v>
      </c>
      <c r="J4134" s="5"/>
      <c r="L4134" s="80">
        <v>39296</v>
      </c>
      <c r="M4134" s="28">
        <v>6308.26</v>
      </c>
      <c r="N4134" s="28">
        <v>6314.91</v>
      </c>
      <c r="O4134" s="28">
        <v>6240.05</v>
      </c>
      <c r="P4134" s="81">
        <v>6263.34</v>
      </c>
    </row>
    <row r="4135" spans="5:16" x14ac:dyDescent="0.25">
      <c r="E4135" s="78">
        <v>39261</v>
      </c>
      <c r="F4135">
        <v>191899.17</v>
      </c>
      <c r="G4135">
        <v>194077.05</v>
      </c>
      <c r="H4135">
        <v>191618.16</v>
      </c>
      <c r="I4135">
        <v>192004.55</v>
      </c>
      <c r="J4135" s="5"/>
      <c r="L4135" s="80">
        <v>39295</v>
      </c>
      <c r="M4135" s="28">
        <v>6314.91</v>
      </c>
      <c r="N4135" s="28">
        <v>6338.2</v>
      </c>
      <c r="O4135" s="28">
        <v>6271.66</v>
      </c>
      <c r="P4135" s="81">
        <v>6321.57</v>
      </c>
    </row>
    <row r="4136" spans="5:16" x14ac:dyDescent="0.25">
      <c r="E4136" s="78">
        <v>39260</v>
      </c>
      <c r="F4136">
        <v>190388.71</v>
      </c>
      <c r="G4136">
        <v>192215.32</v>
      </c>
      <c r="H4136">
        <v>188386.47</v>
      </c>
      <c r="I4136">
        <v>191793.79</v>
      </c>
      <c r="J4136" s="5"/>
      <c r="L4136" s="80">
        <v>39294</v>
      </c>
      <c r="M4136" s="28">
        <v>6269.88</v>
      </c>
      <c r="N4136" s="28">
        <v>6289.97</v>
      </c>
      <c r="O4136" s="28">
        <v>6231.37</v>
      </c>
      <c r="P4136" s="81">
        <v>6288.29</v>
      </c>
    </row>
    <row r="4137" spans="5:16" x14ac:dyDescent="0.25">
      <c r="E4137" s="78">
        <v>39259</v>
      </c>
      <c r="F4137">
        <v>191969.43</v>
      </c>
      <c r="G4137">
        <v>193163.75</v>
      </c>
      <c r="H4137">
        <v>190669.72</v>
      </c>
      <c r="I4137">
        <v>191056.12</v>
      </c>
      <c r="J4137" s="5"/>
      <c r="L4137" s="80">
        <v>39293</v>
      </c>
      <c r="M4137" s="28">
        <v>6402.14</v>
      </c>
      <c r="N4137" s="28">
        <v>6412.18</v>
      </c>
      <c r="O4137" s="28">
        <v>6274.9</v>
      </c>
      <c r="P4137" s="81">
        <v>6278.25</v>
      </c>
    </row>
    <row r="4138" spans="5:16" x14ac:dyDescent="0.25">
      <c r="E4138" s="78">
        <v>39258</v>
      </c>
      <c r="F4138">
        <v>192145.06</v>
      </c>
      <c r="G4138">
        <v>193901.42</v>
      </c>
      <c r="H4138">
        <v>189967.18</v>
      </c>
      <c r="I4138">
        <v>191618.16</v>
      </c>
      <c r="J4138" s="5"/>
      <c r="L4138" s="80">
        <v>39290</v>
      </c>
      <c r="M4138" s="28">
        <v>6442.32</v>
      </c>
      <c r="N4138" s="28">
        <v>6509.29</v>
      </c>
      <c r="O4138" s="28">
        <v>6341.87</v>
      </c>
      <c r="P4138" s="81">
        <v>6343.54</v>
      </c>
    </row>
    <row r="4139" spans="5:16" x14ac:dyDescent="0.25">
      <c r="E4139" s="78">
        <v>39255</v>
      </c>
      <c r="F4139">
        <v>194252.69</v>
      </c>
      <c r="G4139">
        <v>194603.96</v>
      </c>
      <c r="H4139">
        <v>191600.59</v>
      </c>
      <c r="I4139">
        <v>192145.06</v>
      </c>
      <c r="J4139" s="5"/>
      <c r="L4139" s="80">
        <v>39289</v>
      </c>
      <c r="M4139" s="28">
        <v>6244.76</v>
      </c>
      <c r="N4139" s="28">
        <v>6479.15</v>
      </c>
      <c r="O4139" s="28">
        <v>6224.67</v>
      </c>
      <c r="P4139" s="81">
        <v>6455.71</v>
      </c>
    </row>
    <row r="4140" spans="5:16" x14ac:dyDescent="0.25">
      <c r="E4140" s="78">
        <v>39254</v>
      </c>
      <c r="F4140">
        <v>192127.5</v>
      </c>
      <c r="G4140">
        <v>195130.86</v>
      </c>
      <c r="H4140">
        <v>191477.65</v>
      </c>
      <c r="I4140">
        <v>194603.96</v>
      </c>
      <c r="J4140" s="5"/>
      <c r="L4140" s="80">
        <v>39288</v>
      </c>
      <c r="M4140" s="28">
        <v>6268.2</v>
      </c>
      <c r="N4140" s="28">
        <v>6315.08</v>
      </c>
      <c r="O4140" s="28">
        <v>6206.26</v>
      </c>
      <c r="P4140" s="81">
        <v>6249.79</v>
      </c>
    </row>
    <row r="4141" spans="5:16" x14ac:dyDescent="0.25">
      <c r="E4141" s="78">
        <v>39253</v>
      </c>
      <c r="F4141">
        <v>194252.69</v>
      </c>
      <c r="G4141">
        <v>195728.02</v>
      </c>
      <c r="H4141">
        <v>191653.28</v>
      </c>
      <c r="I4141">
        <v>192074.81</v>
      </c>
      <c r="J4141" s="5"/>
      <c r="L4141" s="80">
        <v>39287</v>
      </c>
      <c r="M4141" s="28">
        <v>6176.12</v>
      </c>
      <c r="N4141" s="28">
        <v>6246.44</v>
      </c>
      <c r="O4141" s="28">
        <v>6157.71</v>
      </c>
      <c r="P4141" s="81">
        <v>6241.42</v>
      </c>
    </row>
    <row r="4142" spans="5:16" x14ac:dyDescent="0.25">
      <c r="E4142" s="78">
        <v>39252</v>
      </c>
      <c r="F4142">
        <v>194059.49</v>
      </c>
      <c r="G4142">
        <v>194955.23</v>
      </c>
      <c r="H4142">
        <v>193128.62</v>
      </c>
      <c r="I4142">
        <v>194252.69</v>
      </c>
      <c r="J4142" s="5"/>
      <c r="L4142" s="80">
        <v>39286</v>
      </c>
      <c r="M4142" s="28">
        <v>6207.93</v>
      </c>
      <c r="N4142" s="28">
        <v>6212.95</v>
      </c>
      <c r="O4142" s="28">
        <v>6172.77</v>
      </c>
      <c r="P4142" s="81">
        <v>6172.77</v>
      </c>
    </row>
    <row r="4143" spans="5:16" x14ac:dyDescent="0.25">
      <c r="E4143" s="78">
        <v>39251</v>
      </c>
      <c r="F4143">
        <v>195095.74</v>
      </c>
      <c r="G4143">
        <v>196044.17</v>
      </c>
      <c r="H4143">
        <v>193339.38</v>
      </c>
      <c r="I4143">
        <v>194252.69</v>
      </c>
      <c r="J4143" s="5"/>
      <c r="L4143" s="80">
        <v>39283</v>
      </c>
      <c r="M4143" s="28">
        <v>6219.65</v>
      </c>
      <c r="N4143" s="28">
        <v>6254.81</v>
      </c>
      <c r="O4143" s="28">
        <v>6216.3</v>
      </c>
      <c r="P4143" s="81">
        <v>6223</v>
      </c>
    </row>
    <row r="4144" spans="5:16" x14ac:dyDescent="0.25">
      <c r="E4144" s="78">
        <v>39248</v>
      </c>
      <c r="F4144">
        <v>190669.72</v>
      </c>
      <c r="G4144">
        <v>194920.1</v>
      </c>
      <c r="H4144">
        <v>190494.09</v>
      </c>
      <c r="I4144">
        <v>194568.83</v>
      </c>
      <c r="J4144" s="5"/>
      <c r="L4144" s="80">
        <v>39282</v>
      </c>
      <c r="M4144" s="28">
        <v>6231.37</v>
      </c>
      <c r="N4144" s="28">
        <v>6234.72</v>
      </c>
      <c r="O4144" s="28">
        <v>6206.26</v>
      </c>
      <c r="P4144" s="81">
        <v>6219.65</v>
      </c>
    </row>
    <row r="4145" spans="5:16" x14ac:dyDescent="0.25">
      <c r="E4145" s="78">
        <v>39247</v>
      </c>
      <c r="F4145">
        <v>187929.81</v>
      </c>
      <c r="G4145">
        <v>191442.52</v>
      </c>
      <c r="H4145">
        <v>187227.27</v>
      </c>
      <c r="I4145">
        <v>190634.6</v>
      </c>
      <c r="J4145" s="5"/>
      <c r="L4145" s="80">
        <v>39281</v>
      </c>
      <c r="M4145" s="28">
        <v>6241.42</v>
      </c>
      <c r="N4145" s="28">
        <v>6261.51</v>
      </c>
      <c r="O4145" s="28">
        <v>6212.95</v>
      </c>
      <c r="P4145" s="81">
        <v>6238.07</v>
      </c>
    </row>
    <row r="4146" spans="5:16" x14ac:dyDescent="0.25">
      <c r="E4146" s="78">
        <v>39246</v>
      </c>
      <c r="F4146">
        <v>182660.75</v>
      </c>
      <c r="G4146">
        <v>188948.5</v>
      </c>
      <c r="H4146">
        <v>182133.85</v>
      </c>
      <c r="I4146">
        <v>187859.56</v>
      </c>
      <c r="J4146" s="5"/>
      <c r="L4146" s="80">
        <v>39280</v>
      </c>
      <c r="M4146" s="28">
        <v>6278.25</v>
      </c>
      <c r="N4146" s="28">
        <v>6278.25</v>
      </c>
      <c r="O4146" s="28">
        <v>6234.72</v>
      </c>
      <c r="P4146" s="81">
        <v>6236.39</v>
      </c>
    </row>
    <row r="4147" spans="5:16" x14ac:dyDescent="0.25">
      <c r="E4147" s="78">
        <v>39245</v>
      </c>
      <c r="F4147">
        <v>187271.48</v>
      </c>
      <c r="G4147">
        <v>187876.15</v>
      </c>
      <c r="H4147">
        <v>183465.58</v>
      </c>
      <c r="I4147">
        <v>183714.57</v>
      </c>
      <c r="J4147" s="5"/>
      <c r="L4147" s="80">
        <v>39279</v>
      </c>
      <c r="M4147" s="28">
        <v>6251.46</v>
      </c>
      <c r="N4147" s="28">
        <v>6288.29</v>
      </c>
      <c r="O4147" s="28">
        <v>6243.09</v>
      </c>
      <c r="P4147" s="81">
        <v>6274.9</v>
      </c>
    </row>
    <row r="4148" spans="5:16" x14ac:dyDescent="0.25">
      <c r="E4148" s="78">
        <v>39244</v>
      </c>
      <c r="F4148">
        <v>186382.25</v>
      </c>
      <c r="G4148">
        <v>188338.55</v>
      </c>
      <c r="H4148">
        <v>185670.87</v>
      </c>
      <c r="I4148">
        <v>187093.63</v>
      </c>
      <c r="J4148" s="5"/>
      <c r="L4148" s="80">
        <v>39276</v>
      </c>
      <c r="M4148" s="28">
        <v>6274.9</v>
      </c>
      <c r="N4148" s="28">
        <v>6293.32</v>
      </c>
      <c r="O4148" s="28">
        <v>6244.76</v>
      </c>
      <c r="P4148" s="81">
        <v>6249.79</v>
      </c>
    </row>
    <row r="4149" spans="5:16" x14ac:dyDescent="0.25">
      <c r="E4149" s="78">
        <v>39241</v>
      </c>
      <c r="F4149">
        <v>177845.66</v>
      </c>
      <c r="G4149">
        <v>186809.08</v>
      </c>
      <c r="H4149">
        <v>177845.66</v>
      </c>
      <c r="I4149">
        <v>186382.25</v>
      </c>
      <c r="J4149" s="5"/>
      <c r="L4149" s="80">
        <v>39275</v>
      </c>
      <c r="M4149" s="28">
        <v>6341.87</v>
      </c>
      <c r="N4149" s="28">
        <v>6346.89</v>
      </c>
      <c r="O4149" s="28">
        <v>6278.25</v>
      </c>
      <c r="P4149" s="81">
        <v>6284.95</v>
      </c>
    </row>
    <row r="4150" spans="5:16" x14ac:dyDescent="0.25">
      <c r="E4150" s="78">
        <v>39239</v>
      </c>
      <c r="F4150">
        <v>188516.4</v>
      </c>
      <c r="G4150">
        <v>188551.97</v>
      </c>
      <c r="H4150">
        <v>184105.83</v>
      </c>
      <c r="I4150">
        <v>184781.64</v>
      </c>
      <c r="J4150" s="5"/>
      <c r="L4150" s="80">
        <v>39274</v>
      </c>
      <c r="M4150" s="28">
        <v>6373.68</v>
      </c>
      <c r="N4150" s="28">
        <v>6402.14</v>
      </c>
      <c r="O4150" s="28">
        <v>6325.13</v>
      </c>
      <c r="P4150" s="81">
        <v>6348.56</v>
      </c>
    </row>
    <row r="4151" spans="5:16" x14ac:dyDescent="0.25">
      <c r="E4151" s="78">
        <v>39238</v>
      </c>
      <c r="F4151">
        <v>189049.94</v>
      </c>
      <c r="G4151">
        <v>189263.35</v>
      </c>
      <c r="H4151">
        <v>187093.63</v>
      </c>
      <c r="I4151">
        <v>188516.4</v>
      </c>
      <c r="J4151" s="5"/>
      <c r="L4151" s="80">
        <v>39273</v>
      </c>
      <c r="M4151" s="28">
        <v>6380.37</v>
      </c>
      <c r="N4151" s="28">
        <v>6412.18</v>
      </c>
      <c r="O4151" s="28">
        <v>6340.19</v>
      </c>
      <c r="P4151" s="81">
        <v>6351.91</v>
      </c>
    </row>
    <row r="4152" spans="5:16" x14ac:dyDescent="0.25">
      <c r="E4152" s="78">
        <v>39237</v>
      </c>
      <c r="F4152">
        <v>188338.55</v>
      </c>
      <c r="G4152">
        <v>189583.47</v>
      </c>
      <c r="H4152">
        <v>187307.05</v>
      </c>
      <c r="I4152">
        <v>189298.92</v>
      </c>
      <c r="J4152" s="5"/>
      <c r="L4152" s="80">
        <v>39269</v>
      </c>
      <c r="M4152" s="28">
        <v>6418.88</v>
      </c>
      <c r="N4152" s="28">
        <v>6423.9</v>
      </c>
      <c r="O4152" s="28">
        <v>6378.7</v>
      </c>
      <c r="P4152" s="81">
        <v>6392.09</v>
      </c>
    </row>
    <row r="4153" spans="5:16" x14ac:dyDescent="0.25">
      <c r="E4153" s="78">
        <v>39234</v>
      </c>
      <c r="F4153">
        <v>186026.56</v>
      </c>
      <c r="G4153">
        <v>190117.01</v>
      </c>
      <c r="H4153">
        <v>186026.56</v>
      </c>
      <c r="I4153">
        <v>189690.18</v>
      </c>
      <c r="J4153" s="5"/>
      <c r="L4153" s="80">
        <v>39268</v>
      </c>
      <c r="M4153" s="28">
        <v>6415.53</v>
      </c>
      <c r="N4153" s="28">
        <v>6459.06</v>
      </c>
      <c r="O4153" s="28">
        <v>6403.81</v>
      </c>
      <c r="P4153" s="81">
        <v>6427.25</v>
      </c>
    </row>
    <row r="4154" spans="5:16" x14ac:dyDescent="0.25">
      <c r="E4154" s="78">
        <v>39233</v>
      </c>
      <c r="F4154">
        <v>187093.63</v>
      </c>
      <c r="G4154">
        <v>188729.81</v>
      </c>
      <c r="H4154">
        <v>185315.18</v>
      </c>
      <c r="I4154">
        <v>186026.56</v>
      </c>
      <c r="J4154" s="5"/>
      <c r="L4154" s="80">
        <v>39267</v>
      </c>
      <c r="M4154" s="28">
        <v>6410.51</v>
      </c>
      <c r="N4154" s="28">
        <v>6428.92</v>
      </c>
      <c r="O4154" s="28">
        <v>6400.47</v>
      </c>
      <c r="P4154" s="81">
        <v>6412.18</v>
      </c>
    </row>
    <row r="4155" spans="5:16" x14ac:dyDescent="0.25">
      <c r="E4155" s="78">
        <v>39232</v>
      </c>
      <c r="F4155">
        <v>184425.95</v>
      </c>
      <c r="G4155">
        <v>187556.03</v>
      </c>
      <c r="H4155">
        <v>180086.51</v>
      </c>
      <c r="I4155">
        <v>187022.49</v>
      </c>
      <c r="J4155" s="5"/>
      <c r="L4155" s="80">
        <v>39266</v>
      </c>
      <c r="M4155" s="28">
        <v>6432.26</v>
      </c>
      <c r="N4155" s="28">
        <v>6433.94</v>
      </c>
      <c r="O4155" s="28">
        <v>6397.12</v>
      </c>
      <c r="P4155" s="81">
        <v>6410.51</v>
      </c>
    </row>
    <row r="4156" spans="5:16" x14ac:dyDescent="0.25">
      <c r="E4156" s="78">
        <v>39231</v>
      </c>
      <c r="F4156">
        <v>186133.27</v>
      </c>
      <c r="G4156">
        <v>187449.32</v>
      </c>
      <c r="H4156">
        <v>182398.51</v>
      </c>
      <c r="I4156">
        <v>184354.81</v>
      </c>
      <c r="J4156" s="5"/>
      <c r="L4156" s="80">
        <v>39265</v>
      </c>
      <c r="M4156" s="28">
        <v>6465.73</v>
      </c>
      <c r="N4156" s="28">
        <v>6467.4</v>
      </c>
      <c r="O4156" s="28">
        <v>6420.55</v>
      </c>
      <c r="P4156" s="81">
        <v>6435.61</v>
      </c>
    </row>
    <row r="4157" spans="5:16" x14ac:dyDescent="0.25">
      <c r="E4157" s="78">
        <v>39230</v>
      </c>
      <c r="F4157">
        <v>184070.26</v>
      </c>
      <c r="G4157">
        <v>186239.97</v>
      </c>
      <c r="H4157">
        <v>184070.26</v>
      </c>
      <c r="I4157">
        <v>186204.4</v>
      </c>
      <c r="J4157" s="5"/>
      <c r="L4157" s="80">
        <v>39262</v>
      </c>
      <c r="M4157" s="28">
        <v>6472.34</v>
      </c>
      <c r="N4157" s="28">
        <v>6492.54</v>
      </c>
      <c r="O4157" s="28">
        <v>6457.19</v>
      </c>
      <c r="P4157" s="81">
        <v>6485.81</v>
      </c>
    </row>
    <row r="4158" spans="5:16" x14ac:dyDescent="0.25">
      <c r="E4158" s="78">
        <v>39227</v>
      </c>
      <c r="F4158">
        <v>179837.53</v>
      </c>
      <c r="G4158">
        <v>184248.1</v>
      </c>
      <c r="H4158">
        <v>179837.53</v>
      </c>
      <c r="I4158">
        <v>184070.26</v>
      </c>
      <c r="J4158" s="5"/>
      <c r="L4158" s="80">
        <v>39261</v>
      </c>
      <c r="M4158" s="28">
        <v>6531.26</v>
      </c>
      <c r="N4158" s="28">
        <v>6537.99</v>
      </c>
      <c r="O4158" s="28">
        <v>6457.19</v>
      </c>
      <c r="P4158" s="81">
        <v>6468.98</v>
      </c>
    </row>
    <row r="4159" spans="5:16" x14ac:dyDescent="0.25">
      <c r="E4159" s="78">
        <v>39226</v>
      </c>
      <c r="F4159">
        <v>184176.96</v>
      </c>
      <c r="G4159">
        <v>184781.64</v>
      </c>
      <c r="H4159">
        <v>178734.89</v>
      </c>
      <c r="I4159">
        <v>179730.82</v>
      </c>
      <c r="J4159" s="5"/>
      <c r="L4159" s="80">
        <v>39260</v>
      </c>
      <c r="M4159" s="28">
        <v>6578.39</v>
      </c>
      <c r="N4159" s="28">
        <v>6627.21</v>
      </c>
      <c r="O4159" s="28">
        <v>6537.99</v>
      </c>
      <c r="P4159" s="81">
        <v>6544.73</v>
      </c>
    </row>
    <row r="4160" spans="5:16" x14ac:dyDescent="0.25">
      <c r="E4160" s="78">
        <v>39225</v>
      </c>
      <c r="F4160">
        <v>185599.73</v>
      </c>
      <c r="G4160">
        <v>187129.2</v>
      </c>
      <c r="H4160">
        <v>183892.41</v>
      </c>
      <c r="I4160">
        <v>184141.39</v>
      </c>
      <c r="J4160" s="5"/>
      <c r="L4160" s="80">
        <v>39259</v>
      </c>
      <c r="M4160" s="28">
        <v>6571.66</v>
      </c>
      <c r="N4160" s="28">
        <v>6591.86</v>
      </c>
      <c r="O4160" s="28">
        <v>6529.58</v>
      </c>
      <c r="P4160" s="81">
        <v>6580.08</v>
      </c>
    </row>
    <row r="4161" spans="5:16" x14ac:dyDescent="0.25">
      <c r="E4161" s="78">
        <v>39224</v>
      </c>
      <c r="F4161">
        <v>186809.08</v>
      </c>
      <c r="G4161">
        <v>187662.74</v>
      </c>
      <c r="H4161">
        <v>185528.59</v>
      </c>
      <c r="I4161">
        <v>185884.28</v>
      </c>
      <c r="J4161" s="5"/>
      <c r="L4161" s="80">
        <v>39258</v>
      </c>
      <c r="M4161" s="28">
        <v>6534.63</v>
      </c>
      <c r="N4161" s="28">
        <v>6588.49</v>
      </c>
      <c r="O4161" s="28">
        <v>6499.28</v>
      </c>
      <c r="P4161" s="81">
        <v>6571.66</v>
      </c>
    </row>
    <row r="4162" spans="5:16" x14ac:dyDescent="0.25">
      <c r="E4162" s="78">
        <v>39223</v>
      </c>
      <c r="F4162">
        <v>186204.4</v>
      </c>
      <c r="G4162">
        <v>188338.55</v>
      </c>
      <c r="H4162">
        <v>186026.56</v>
      </c>
      <c r="I4162">
        <v>186809.08</v>
      </c>
      <c r="J4162" s="5"/>
      <c r="L4162" s="80">
        <v>39255</v>
      </c>
      <c r="M4162" s="28">
        <v>6450.46</v>
      </c>
      <c r="N4162" s="28">
        <v>6558.19</v>
      </c>
      <c r="O4162" s="28">
        <v>6450.46</v>
      </c>
      <c r="P4162" s="81">
        <v>6541.36</v>
      </c>
    </row>
    <row r="4163" spans="5:16" x14ac:dyDescent="0.25">
      <c r="E4163" s="78">
        <v>39220</v>
      </c>
      <c r="F4163">
        <v>184425.95</v>
      </c>
      <c r="G4163">
        <v>186026.56</v>
      </c>
      <c r="H4163">
        <v>183643.43</v>
      </c>
      <c r="I4163">
        <v>185884.28</v>
      </c>
      <c r="J4163" s="5"/>
      <c r="L4163" s="80">
        <v>39254</v>
      </c>
      <c r="M4163" s="28">
        <v>6521.16</v>
      </c>
      <c r="N4163" s="28">
        <v>6527.89</v>
      </c>
      <c r="O4163" s="28">
        <v>6440.36</v>
      </c>
      <c r="P4163" s="81">
        <v>6455.51</v>
      </c>
    </row>
    <row r="4164" spans="5:16" x14ac:dyDescent="0.25">
      <c r="E4164" s="78">
        <v>39219</v>
      </c>
      <c r="F4164">
        <v>185137.33</v>
      </c>
      <c r="G4164">
        <v>185884.28</v>
      </c>
      <c r="H4164">
        <v>183714.57</v>
      </c>
      <c r="I4164">
        <v>184603.79</v>
      </c>
      <c r="J4164" s="5"/>
      <c r="L4164" s="80">
        <v>39253</v>
      </c>
      <c r="M4164" s="28">
        <v>6408.38</v>
      </c>
      <c r="N4164" s="28">
        <v>6511.06</v>
      </c>
      <c r="O4164" s="28">
        <v>6386.5</v>
      </c>
      <c r="P4164" s="81">
        <v>6499.28</v>
      </c>
    </row>
    <row r="4165" spans="5:16" x14ac:dyDescent="0.25">
      <c r="E4165" s="78">
        <v>39218</v>
      </c>
      <c r="F4165">
        <v>180477.77</v>
      </c>
      <c r="G4165">
        <v>185386.31</v>
      </c>
      <c r="H4165">
        <v>180477.77</v>
      </c>
      <c r="I4165">
        <v>185315.18</v>
      </c>
      <c r="J4165" s="5"/>
      <c r="L4165" s="80">
        <v>39252</v>
      </c>
      <c r="M4165" s="28">
        <v>6416.79</v>
      </c>
      <c r="N4165" s="28">
        <v>6447.09</v>
      </c>
      <c r="O4165" s="28">
        <v>6401.65</v>
      </c>
      <c r="P4165" s="81">
        <v>6416.79</v>
      </c>
    </row>
    <row r="4166" spans="5:16" x14ac:dyDescent="0.25">
      <c r="E4166" s="78">
        <v>39217</v>
      </c>
      <c r="F4166">
        <v>180335.5</v>
      </c>
      <c r="G4166">
        <v>182718.63</v>
      </c>
      <c r="H4166">
        <v>178521.47</v>
      </c>
      <c r="I4166">
        <v>180406.64</v>
      </c>
      <c r="J4166" s="5"/>
      <c r="L4166" s="80">
        <v>39251</v>
      </c>
      <c r="M4166" s="28">
        <v>6421.84</v>
      </c>
      <c r="N4166" s="28">
        <v>6430.26</v>
      </c>
      <c r="O4166" s="28">
        <v>6399.96</v>
      </c>
      <c r="P4166" s="81">
        <v>6421.84</v>
      </c>
    </row>
    <row r="4167" spans="5:16" x14ac:dyDescent="0.25">
      <c r="E4167" s="78">
        <v>39216</v>
      </c>
      <c r="F4167">
        <v>181402.57</v>
      </c>
      <c r="G4167">
        <v>182825.34</v>
      </c>
      <c r="H4167">
        <v>179624.12</v>
      </c>
      <c r="I4167">
        <v>180335.5</v>
      </c>
      <c r="J4167" s="5"/>
      <c r="L4167" s="80">
        <v>39248</v>
      </c>
      <c r="M4167" s="28">
        <v>6484.13</v>
      </c>
      <c r="N4167" s="28">
        <v>6487.49</v>
      </c>
      <c r="O4167" s="28">
        <v>6418.48</v>
      </c>
      <c r="P4167" s="81">
        <v>6447.09</v>
      </c>
    </row>
    <row r="4168" spans="5:16" x14ac:dyDescent="0.25">
      <c r="E4168" s="78">
        <v>39213</v>
      </c>
      <c r="F4168">
        <v>179624.12</v>
      </c>
      <c r="G4168">
        <v>182860.91</v>
      </c>
      <c r="H4168">
        <v>179303.99</v>
      </c>
      <c r="I4168">
        <v>182113.95</v>
      </c>
      <c r="J4168" s="5"/>
      <c r="L4168" s="80">
        <v>39247</v>
      </c>
      <c r="M4168" s="28">
        <v>6551.46</v>
      </c>
      <c r="N4168" s="28">
        <v>6563.24</v>
      </c>
      <c r="O4168" s="28">
        <v>6489.18</v>
      </c>
      <c r="P4168" s="81">
        <v>6489.18</v>
      </c>
    </row>
    <row r="4169" spans="5:16" x14ac:dyDescent="0.25">
      <c r="E4169" s="78">
        <v>39212</v>
      </c>
      <c r="F4169">
        <v>184034.69</v>
      </c>
      <c r="G4169">
        <v>184034.69</v>
      </c>
      <c r="H4169">
        <v>179197.29</v>
      </c>
      <c r="I4169">
        <v>179375.13</v>
      </c>
      <c r="J4169" s="5"/>
      <c r="L4169" s="80">
        <v>39246</v>
      </c>
      <c r="M4169" s="28">
        <v>6588.49</v>
      </c>
      <c r="N4169" s="28">
        <v>6645.73</v>
      </c>
      <c r="O4169" s="28">
        <v>6537.99</v>
      </c>
      <c r="P4169" s="81">
        <v>6556.51</v>
      </c>
    </row>
    <row r="4170" spans="5:16" x14ac:dyDescent="0.25">
      <c r="E4170" s="78">
        <v>39211</v>
      </c>
      <c r="F4170">
        <v>179979.81</v>
      </c>
      <c r="G4170">
        <v>184319.24</v>
      </c>
      <c r="H4170">
        <v>179090.58</v>
      </c>
      <c r="I4170">
        <v>184034.69</v>
      </c>
      <c r="J4170" s="5"/>
      <c r="L4170" s="80">
        <v>39245</v>
      </c>
      <c r="M4170" s="28">
        <v>6558.19</v>
      </c>
      <c r="N4170" s="28">
        <v>6586.81</v>
      </c>
      <c r="O4170" s="28">
        <v>6526.21</v>
      </c>
      <c r="P4170" s="81">
        <v>6564.93</v>
      </c>
    </row>
    <row r="4171" spans="5:16" x14ac:dyDescent="0.25">
      <c r="E4171" s="78">
        <v>39210</v>
      </c>
      <c r="F4171">
        <v>180602.27</v>
      </c>
      <c r="G4171">
        <v>180691.19</v>
      </c>
      <c r="H4171">
        <v>177703.38</v>
      </c>
      <c r="I4171">
        <v>180086.51</v>
      </c>
      <c r="J4171" s="5"/>
      <c r="L4171" s="80">
        <v>39244</v>
      </c>
      <c r="M4171" s="28">
        <v>6642.36</v>
      </c>
      <c r="N4171" s="28">
        <v>6655.83</v>
      </c>
      <c r="O4171" s="28">
        <v>6534.63</v>
      </c>
      <c r="P4171" s="81">
        <v>6549.78</v>
      </c>
    </row>
    <row r="4172" spans="5:16" x14ac:dyDescent="0.25">
      <c r="E4172" s="78">
        <v>39209</v>
      </c>
      <c r="F4172">
        <v>181527.06</v>
      </c>
      <c r="G4172">
        <v>181722.69</v>
      </c>
      <c r="H4172">
        <v>179801.96</v>
      </c>
      <c r="I4172">
        <v>180584.48</v>
      </c>
      <c r="J4172" s="5"/>
      <c r="L4172" s="80">
        <v>39241</v>
      </c>
      <c r="M4172" s="28">
        <v>6706.32</v>
      </c>
      <c r="N4172" s="28">
        <v>6733.26</v>
      </c>
      <c r="O4172" s="28">
        <v>6612.06</v>
      </c>
      <c r="P4172" s="81">
        <v>6613.74</v>
      </c>
    </row>
    <row r="4173" spans="5:16" x14ac:dyDescent="0.25">
      <c r="E4173" s="78">
        <v>39206</v>
      </c>
      <c r="F4173">
        <v>180228.79</v>
      </c>
      <c r="G4173">
        <v>182860.91</v>
      </c>
      <c r="H4173">
        <v>180228.79</v>
      </c>
      <c r="I4173">
        <v>181722.69</v>
      </c>
      <c r="J4173" s="5"/>
      <c r="L4173" s="80">
        <v>39239</v>
      </c>
      <c r="M4173" s="28">
        <v>6554.83</v>
      </c>
      <c r="N4173" s="28">
        <v>6664.24</v>
      </c>
      <c r="O4173" s="28">
        <v>6553.14</v>
      </c>
      <c r="P4173" s="81">
        <v>6588.49</v>
      </c>
    </row>
    <row r="4174" spans="5:16" x14ac:dyDescent="0.25">
      <c r="E4174" s="78">
        <v>39205</v>
      </c>
      <c r="F4174">
        <v>177561.11</v>
      </c>
      <c r="G4174">
        <v>180762.33</v>
      </c>
      <c r="H4174">
        <v>177489.97</v>
      </c>
      <c r="I4174">
        <v>180228.79</v>
      </c>
      <c r="J4174" s="5"/>
      <c r="L4174" s="80">
        <v>39238</v>
      </c>
      <c r="M4174" s="28">
        <v>6494.23</v>
      </c>
      <c r="N4174" s="28">
        <v>6571.66</v>
      </c>
      <c r="O4174" s="28">
        <v>6482.44</v>
      </c>
      <c r="P4174" s="81">
        <v>6569.98</v>
      </c>
    </row>
    <row r="4175" spans="5:16" x14ac:dyDescent="0.25">
      <c r="E4175" s="78">
        <v>39204</v>
      </c>
      <c r="F4175">
        <v>175551.45</v>
      </c>
      <c r="G4175">
        <v>178379.2</v>
      </c>
      <c r="H4175">
        <v>175551.45</v>
      </c>
      <c r="I4175">
        <v>177561.11</v>
      </c>
      <c r="J4175" s="5"/>
      <c r="L4175" s="80">
        <v>39237</v>
      </c>
      <c r="M4175" s="28">
        <v>6448.78</v>
      </c>
      <c r="N4175" s="28">
        <v>6514.43</v>
      </c>
      <c r="O4175" s="28">
        <v>6436.99</v>
      </c>
      <c r="P4175" s="81">
        <v>6506.01</v>
      </c>
    </row>
    <row r="4176" spans="5:16" x14ac:dyDescent="0.25">
      <c r="E4176" s="78">
        <v>39202</v>
      </c>
      <c r="F4176">
        <v>176707.45</v>
      </c>
      <c r="G4176">
        <v>178023.5</v>
      </c>
      <c r="H4176">
        <v>174466.59</v>
      </c>
      <c r="I4176">
        <v>174502.16</v>
      </c>
      <c r="J4176" s="5"/>
      <c r="L4176" s="80">
        <v>39234</v>
      </c>
      <c r="M4176" s="28">
        <v>6499.28</v>
      </c>
      <c r="N4176" s="28">
        <v>6499.28</v>
      </c>
      <c r="O4176" s="28">
        <v>6413.43</v>
      </c>
      <c r="P4176" s="81">
        <v>6433.63</v>
      </c>
    </row>
    <row r="4177" spans="5:16" x14ac:dyDescent="0.25">
      <c r="E4177" s="78">
        <v>39199</v>
      </c>
      <c r="F4177">
        <v>176494.03</v>
      </c>
      <c r="G4177">
        <v>177134.28</v>
      </c>
      <c r="H4177">
        <v>173399.52</v>
      </c>
      <c r="I4177">
        <v>177134.28</v>
      </c>
      <c r="J4177" s="5"/>
      <c r="L4177" s="80">
        <v>39233</v>
      </c>
      <c r="M4177" s="28">
        <v>6531.28</v>
      </c>
      <c r="N4177" s="28">
        <v>6544.75</v>
      </c>
      <c r="O4177" s="28">
        <v>6487.49</v>
      </c>
      <c r="P4177" s="81">
        <v>6497.59</v>
      </c>
    </row>
    <row r="4178" spans="5:16" x14ac:dyDescent="0.25">
      <c r="E4178" s="78">
        <v>39198</v>
      </c>
      <c r="F4178">
        <v>179090.58</v>
      </c>
      <c r="G4178">
        <v>179659.68</v>
      </c>
      <c r="H4178">
        <v>176316.19</v>
      </c>
      <c r="I4178">
        <v>176351.76</v>
      </c>
      <c r="J4178" s="5"/>
      <c r="L4178" s="80">
        <v>39232</v>
      </c>
      <c r="M4178" s="28">
        <v>6561.59</v>
      </c>
      <c r="N4178" s="28">
        <v>6613.8</v>
      </c>
      <c r="O4178" s="28">
        <v>6534.65</v>
      </c>
      <c r="P4178" s="81">
        <v>6534.65</v>
      </c>
    </row>
    <row r="4179" spans="5:16" x14ac:dyDescent="0.25">
      <c r="E4179" s="78">
        <v>39197</v>
      </c>
      <c r="F4179">
        <v>176511.82</v>
      </c>
      <c r="G4179">
        <v>179375.13</v>
      </c>
      <c r="H4179">
        <v>176245.05</v>
      </c>
      <c r="I4179">
        <v>178912.73</v>
      </c>
      <c r="J4179" s="5"/>
      <c r="L4179" s="80">
        <v>39231</v>
      </c>
      <c r="M4179" s="28">
        <v>6548.12</v>
      </c>
      <c r="N4179" s="28">
        <v>6588.54</v>
      </c>
      <c r="O4179" s="28">
        <v>6524.54</v>
      </c>
      <c r="P4179" s="81">
        <v>6568.33</v>
      </c>
    </row>
    <row r="4180" spans="5:16" x14ac:dyDescent="0.25">
      <c r="E4180" s="78">
        <v>39196</v>
      </c>
      <c r="F4180">
        <v>176778.58</v>
      </c>
      <c r="G4180">
        <v>177489.97</v>
      </c>
      <c r="H4180">
        <v>174537.73</v>
      </c>
      <c r="I4180">
        <v>176316.19</v>
      </c>
      <c r="J4180" s="5"/>
      <c r="L4180" s="80">
        <v>39230</v>
      </c>
      <c r="M4180" s="28">
        <v>6559.91</v>
      </c>
      <c r="N4180" s="28">
        <v>6569.34</v>
      </c>
      <c r="O4180" s="28">
        <v>6544.75</v>
      </c>
      <c r="P4180" s="81">
        <v>6546.44</v>
      </c>
    </row>
    <row r="4181" spans="5:16" x14ac:dyDescent="0.25">
      <c r="E4181" s="78">
        <v>39195</v>
      </c>
      <c r="F4181">
        <v>178165.78</v>
      </c>
      <c r="G4181">
        <v>178272.49</v>
      </c>
      <c r="H4181">
        <v>176494.03</v>
      </c>
      <c r="I4181">
        <v>176707.45</v>
      </c>
      <c r="J4181" s="5"/>
      <c r="L4181" s="80">
        <v>39227</v>
      </c>
      <c r="M4181" s="28">
        <v>6649.17</v>
      </c>
      <c r="N4181" s="28">
        <v>6660.96</v>
      </c>
      <c r="O4181" s="28">
        <v>6558.22</v>
      </c>
      <c r="P4181" s="81">
        <v>6576.75</v>
      </c>
    </row>
    <row r="4182" spans="5:16" x14ac:dyDescent="0.25">
      <c r="E4182" s="78">
        <v>39192</v>
      </c>
      <c r="F4182">
        <v>175640.37</v>
      </c>
      <c r="G4182">
        <v>178379.2</v>
      </c>
      <c r="H4182">
        <v>175569.23</v>
      </c>
      <c r="I4182">
        <v>178059.07</v>
      </c>
      <c r="J4182" s="5"/>
      <c r="L4182" s="80">
        <v>39226</v>
      </c>
      <c r="M4182" s="28">
        <v>6578.43</v>
      </c>
      <c r="N4182" s="28">
        <v>6649.17</v>
      </c>
      <c r="O4182" s="28">
        <v>6578.43</v>
      </c>
      <c r="P4182" s="81">
        <v>6639.07</v>
      </c>
    </row>
    <row r="4183" spans="5:16" x14ac:dyDescent="0.25">
      <c r="E4183" s="78">
        <v>39191</v>
      </c>
      <c r="F4183">
        <v>174982.34</v>
      </c>
      <c r="G4183">
        <v>175996.06</v>
      </c>
      <c r="H4183">
        <v>172545.86</v>
      </c>
      <c r="I4183">
        <v>175569.23</v>
      </c>
      <c r="J4183" s="5"/>
      <c r="L4183" s="80">
        <v>39225</v>
      </c>
      <c r="M4183" s="28">
        <v>6553.17</v>
      </c>
      <c r="N4183" s="28">
        <v>6590.22</v>
      </c>
      <c r="O4183" s="28">
        <v>6534.65</v>
      </c>
      <c r="P4183" s="81">
        <v>6578.43</v>
      </c>
    </row>
    <row r="4184" spans="5:16" x14ac:dyDescent="0.25">
      <c r="E4184" s="78">
        <v>39190</v>
      </c>
      <c r="F4184">
        <v>175533.67</v>
      </c>
      <c r="G4184">
        <v>177240.98</v>
      </c>
      <c r="H4184">
        <v>173790.78</v>
      </c>
      <c r="I4184">
        <v>175035.7</v>
      </c>
      <c r="J4184" s="5"/>
      <c r="L4184" s="80">
        <v>39224</v>
      </c>
      <c r="M4184" s="28">
        <v>6541.38</v>
      </c>
      <c r="N4184" s="28">
        <v>6561.59</v>
      </c>
      <c r="O4184" s="28">
        <v>6516.12</v>
      </c>
      <c r="P4184" s="81">
        <v>6553.17</v>
      </c>
    </row>
    <row r="4185" spans="5:16" x14ac:dyDescent="0.25">
      <c r="E4185" s="78">
        <v>39189</v>
      </c>
      <c r="F4185">
        <v>175842.25</v>
      </c>
      <c r="G4185">
        <v>177748.11</v>
      </c>
      <c r="H4185">
        <v>174367.91</v>
      </c>
      <c r="I4185">
        <v>175266.9</v>
      </c>
      <c r="J4185" s="5"/>
      <c r="L4185" s="80">
        <v>39223</v>
      </c>
      <c r="M4185" s="28">
        <v>6588.54</v>
      </c>
      <c r="N4185" s="28">
        <v>6605.38</v>
      </c>
      <c r="O4185" s="28">
        <v>6534.65</v>
      </c>
      <c r="P4185" s="81">
        <v>6536.33</v>
      </c>
    </row>
    <row r="4186" spans="5:16" x14ac:dyDescent="0.25">
      <c r="E4186" s="78">
        <v>39188</v>
      </c>
      <c r="F4186">
        <v>173055.38</v>
      </c>
      <c r="G4186">
        <v>176381.64</v>
      </c>
      <c r="H4186">
        <v>173037.4</v>
      </c>
      <c r="I4186">
        <v>175878.21</v>
      </c>
      <c r="J4186" s="5"/>
      <c r="L4186" s="80">
        <v>39220</v>
      </c>
      <c r="M4186" s="28">
        <v>6585.17</v>
      </c>
      <c r="N4186" s="28">
        <v>6642.43</v>
      </c>
      <c r="O4186" s="28">
        <v>6585.17</v>
      </c>
      <c r="P4186" s="81">
        <v>6612.12</v>
      </c>
    </row>
    <row r="4187" spans="5:16" x14ac:dyDescent="0.25">
      <c r="E4187" s="78">
        <v>39185</v>
      </c>
      <c r="F4187">
        <v>169729.12</v>
      </c>
      <c r="G4187">
        <v>172533.97</v>
      </c>
      <c r="H4187">
        <v>169441.45</v>
      </c>
      <c r="I4187">
        <v>172318.21</v>
      </c>
      <c r="J4187" s="5"/>
      <c r="L4187" s="80">
        <v>39219</v>
      </c>
      <c r="M4187" s="28">
        <v>6583.49</v>
      </c>
      <c r="N4187" s="28">
        <v>6634.01</v>
      </c>
      <c r="O4187" s="28">
        <v>6580.12</v>
      </c>
      <c r="P4187" s="81">
        <v>6583.49</v>
      </c>
    </row>
    <row r="4188" spans="5:16" x14ac:dyDescent="0.25">
      <c r="E4188" s="78">
        <v>39184</v>
      </c>
      <c r="F4188">
        <v>168650.34</v>
      </c>
      <c r="G4188">
        <v>170268.52</v>
      </c>
      <c r="H4188">
        <v>166852.35999999999</v>
      </c>
      <c r="I4188">
        <v>169944.88</v>
      </c>
      <c r="J4188" s="5"/>
      <c r="L4188" s="80">
        <v>39218</v>
      </c>
      <c r="M4188" s="28">
        <v>6686.22</v>
      </c>
      <c r="N4188" s="28">
        <v>6687.91</v>
      </c>
      <c r="O4188" s="28">
        <v>6581.8</v>
      </c>
      <c r="P4188" s="81">
        <v>6588.54</v>
      </c>
    </row>
    <row r="4189" spans="5:16" x14ac:dyDescent="0.25">
      <c r="E4189" s="78">
        <v>39183</v>
      </c>
      <c r="F4189">
        <v>169441.45</v>
      </c>
      <c r="G4189">
        <v>170807.91</v>
      </c>
      <c r="H4189">
        <v>167571.54999999999</v>
      </c>
      <c r="I4189">
        <v>168722.26</v>
      </c>
      <c r="J4189" s="5"/>
      <c r="L4189" s="80">
        <v>39217</v>
      </c>
      <c r="M4189" s="28">
        <v>6763.7</v>
      </c>
      <c r="N4189" s="28">
        <v>6777.17</v>
      </c>
      <c r="O4189" s="28">
        <v>6676.12</v>
      </c>
      <c r="P4189" s="81">
        <v>6687.91</v>
      </c>
    </row>
    <row r="4190" spans="5:16" x14ac:dyDescent="0.25">
      <c r="E4190" s="78">
        <v>39182</v>
      </c>
      <c r="F4190">
        <v>168686.3</v>
      </c>
      <c r="G4190">
        <v>169944.88</v>
      </c>
      <c r="H4190">
        <v>168470.54</v>
      </c>
      <c r="I4190">
        <v>169621.25</v>
      </c>
      <c r="J4190" s="5"/>
      <c r="L4190" s="80">
        <v>39216</v>
      </c>
      <c r="M4190" s="28">
        <v>6804.12</v>
      </c>
      <c r="N4190" s="28">
        <v>6804.12</v>
      </c>
      <c r="O4190" s="28">
        <v>6777.17</v>
      </c>
      <c r="P4190" s="81">
        <v>6777.17</v>
      </c>
    </row>
    <row r="4191" spans="5:16" x14ac:dyDescent="0.25">
      <c r="E4191" s="78">
        <v>39181</v>
      </c>
      <c r="F4191">
        <v>169369.53</v>
      </c>
      <c r="G4191">
        <v>170016.8</v>
      </c>
      <c r="H4191">
        <v>168542.46</v>
      </c>
      <c r="I4191">
        <v>168938.01</v>
      </c>
      <c r="J4191" s="5"/>
      <c r="L4191" s="80">
        <v>39213</v>
      </c>
      <c r="M4191" s="28">
        <v>6837.8</v>
      </c>
      <c r="N4191" s="28">
        <v>6852.96</v>
      </c>
      <c r="O4191" s="28">
        <v>6807.48</v>
      </c>
      <c r="P4191" s="81">
        <v>6814.22</v>
      </c>
    </row>
    <row r="4192" spans="5:16" x14ac:dyDescent="0.25">
      <c r="E4192" s="78">
        <v>39177</v>
      </c>
      <c r="F4192">
        <v>167643.47</v>
      </c>
      <c r="G4192">
        <v>168650.34</v>
      </c>
      <c r="H4192">
        <v>166852.35999999999</v>
      </c>
      <c r="I4192">
        <v>167607.51</v>
      </c>
      <c r="J4192" s="5"/>
      <c r="L4192" s="80">
        <v>39212</v>
      </c>
      <c r="M4192" s="28">
        <v>6814.22</v>
      </c>
      <c r="N4192" s="28">
        <v>6854.64</v>
      </c>
      <c r="O4192" s="28">
        <v>6800.75</v>
      </c>
      <c r="P4192" s="81">
        <v>6832.75</v>
      </c>
    </row>
    <row r="4193" spans="5:16" x14ac:dyDescent="0.25">
      <c r="E4193" s="78">
        <v>39176</v>
      </c>
      <c r="F4193">
        <v>166852.35999999999</v>
      </c>
      <c r="G4193">
        <v>168290.74</v>
      </c>
      <c r="H4193">
        <v>165773.57</v>
      </c>
      <c r="I4193">
        <v>167787.31</v>
      </c>
      <c r="J4193" s="5"/>
      <c r="L4193" s="80">
        <v>39211</v>
      </c>
      <c r="M4193" s="28">
        <v>6836.12</v>
      </c>
      <c r="N4193" s="28">
        <v>6851.27</v>
      </c>
      <c r="O4193" s="28">
        <v>6810.85</v>
      </c>
      <c r="P4193" s="81">
        <v>6815.91</v>
      </c>
    </row>
    <row r="4194" spans="5:16" x14ac:dyDescent="0.25">
      <c r="E4194" s="78">
        <v>39175</v>
      </c>
      <c r="F4194">
        <v>163975.59</v>
      </c>
      <c r="G4194">
        <v>167571.54999999999</v>
      </c>
      <c r="H4194">
        <v>163616</v>
      </c>
      <c r="I4194">
        <v>166816.4</v>
      </c>
      <c r="J4194" s="5"/>
      <c r="L4194" s="80">
        <v>39210</v>
      </c>
      <c r="M4194" s="28">
        <v>6827.69</v>
      </c>
      <c r="N4194" s="28">
        <v>6849.59</v>
      </c>
      <c r="O4194" s="28">
        <v>6819.27</v>
      </c>
      <c r="P4194" s="81">
        <v>6834.43</v>
      </c>
    </row>
    <row r="4195" spans="5:16" x14ac:dyDescent="0.25">
      <c r="E4195" s="78">
        <v>39174</v>
      </c>
      <c r="F4195">
        <v>164335.19</v>
      </c>
      <c r="G4195">
        <v>164694.79</v>
      </c>
      <c r="H4195">
        <v>162357.41</v>
      </c>
      <c r="I4195">
        <v>164119.43</v>
      </c>
      <c r="J4195" s="5"/>
      <c r="L4195" s="80">
        <v>39209</v>
      </c>
      <c r="M4195" s="28">
        <v>6868.12</v>
      </c>
      <c r="N4195" s="28">
        <v>6868.12</v>
      </c>
      <c r="O4195" s="28">
        <v>6829.38</v>
      </c>
      <c r="P4195" s="81">
        <v>6829.38</v>
      </c>
    </row>
    <row r="4196" spans="5:16" x14ac:dyDescent="0.25">
      <c r="E4196" s="78">
        <v>39171</v>
      </c>
      <c r="F4196">
        <v>163723.88</v>
      </c>
      <c r="G4196">
        <v>164946.5</v>
      </c>
      <c r="H4196">
        <v>162177.62</v>
      </c>
      <c r="I4196">
        <v>163687.92000000001</v>
      </c>
      <c r="J4196" s="5"/>
      <c r="L4196" s="80">
        <v>39206</v>
      </c>
      <c r="M4196" s="28">
        <v>6859.69</v>
      </c>
      <c r="N4196" s="28">
        <v>6888.33</v>
      </c>
      <c r="O4196" s="28">
        <v>6815.91</v>
      </c>
      <c r="P4196" s="81">
        <v>6876.54</v>
      </c>
    </row>
    <row r="4197" spans="5:16" x14ac:dyDescent="0.25">
      <c r="E4197" s="78">
        <v>39170</v>
      </c>
      <c r="F4197">
        <v>160379.64000000001</v>
      </c>
      <c r="G4197">
        <v>164443.07</v>
      </c>
      <c r="H4197">
        <v>160020.04</v>
      </c>
      <c r="I4197">
        <v>163616</v>
      </c>
      <c r="J4197" s="5"/>
      <c r="L4197" s="80">
        <v>39205</v>
      </c>
      <c r="M4197" s="28">
        <v>6842.85</v>
      </c>
      <c r="N4197" s="28">
        <v>6864.75</v>
      </c>
      <c r="O4197" s="28">
        <v>6790.64</v>
      </c>
      <c r="P4197" s="81">
        <v>6858.01</v>
      </c>
    </row>
    <row r="4198" spans="5:16" x14ac:dyDescent="0.25">
      <c r="E4198" s="78">
        <v>39169</v>
      </c>
      <c r="F4198">
        <v>163256.4</v>
      </c>
      <c r="G4198">
        <v>163364.28</v>
      </c>
      <c r="H4198">
        <v>159480.65</v>
      </c>
      <c r="I4198">
        <v>160056</v>
      </c>
      <c r="J4198" s="5"/>
      <c r="L4198" s="80">
        <v>39204</v>
      </c>
      <c r="M4198" s="28">
        <v>6873.17</v>
      </c>
      <c r="N4198" s="28">
        <v>6878.22</v>
      </c>
      <c r="O4198" s="28">
        <v>6839.48</v>
      </c>
      <c r="P4198" s="81">
        <v>6841.17</v>
      </c>
    </row>
    <row r="4199" spans="5:16" x14ac:dyDescent="0.25">
      <c r="E4199" s="78">
        <v>39168</v>
      </c>
      <c r="F4199">
        <v>164766.70000000001</v>
      </c>
      <c r="G4199">
        <v>164874.57999999999</v>
      </c>
      <c r="H4199">
        <v>162717.01</v>
      </c>
      <c r="I4199">
        <v>163184.48000000001</v>
      </c>
      <c r="J4199" s="5"/>
      <c r="L4199" s="80">
        <v>39202</v>
      </c>
      <c r="M4199" s="28">
        <v>6886.62</v>
      </c>
      <c r="N4199" s="28">
        <v>6896.79</v>
      </c>
      <c r="O4199" s="28">
        <v>6886.62</v>
      </c>
      <c r="P4199" s="81">
        <v>6890.01</v>
      </c>
    </row>
    <row r="4200" spans="5:16" x14ac:dyDescent="0.25">
      <c r="E4200" s="78">
        <v>39167</v>
      </c>
      <c r="F4200">
        <v>164694.79</v>
      </c>
      <c r="G4200">
        <v>165270.14000000001</v>
      </c>
      <c r="H4200">
        <v>161997.82</v>
      </c>
      <c r="I4200">
        <v>165054.38</v>
      </c>
      <c r="J4200" s="5"/>
      <c r="L4200" s="80">
        <v>39199</v>
      </c>
      <c r="M4200" s="28">
        <v>6873.06</v>
      </c>
      <c r="N4200" s="28">
        <v>6900.18</v>
      </c>
      <c r="O4200" s="28">
        <v>6873.06</v>
      </c>
      <c r="P4200" s="81">
        <v>6883.23</v>
      </c>
    </row>
    <row r="4201" spans="5:16" x14ac:dyDescent="0.25">
      <c r="E4201" s="78">
        <v>39164</v>
      </c>
      <c r="F4201">
        <v>163867.72</v>
      </c>
      <c r="G4201">
        <v>165234.18</v>
      </c>
      <c r="H4201">
        <v>162824.89000000001</v>
      </c>
      <c r="I4201">
        <v>164514.99</v>
      </c>
      <c r="J4201" s="5"/>
      <c r="L4201" s="80">
        <v>39198</v>
      </c>
      <c r="M4201" s="28">
        <v>6849.34</v>
      </c>
      <c r="N4201" s="28">
        <v>6873.06</v>
      </c>
      <c r="O4201" s="28">
        <v>6829.01</v>
      </c>
      <c r="P4201" s="81">
        <v>6871.37</v>
      </c>
    </row>
    <row r="4202" spans="5:16" x14ac:dyDescent="0.25">
      <c r="E4202" s="78">
        <v>39163</v>
      </c>
      <c r="F4202">
        <v>164874.57999999999</v>
      </c>
      <c r="G4202">
        <v>166672.56</v>
      </c>
      <c r="H4202">
        <v>163328.32000000001</v>
      </c>
      <c r="I4202">
        <v>164227.31</v>
      </c>
      <c r="J4202" s="5"/>
      <c r="L4202" s="80">
        <v>39197</v>
      </c>
      <c r="M4202" s="28">
        <v>6900.18</v>
      </c>
      <c r="N4202" s="28">
        <v>6906.96</v>
      </c>
      <c r="O4202" s="28">
        <v>6840.87</v>
      </c>
      <c r="P4202" s="81">
        <v>6849.34</v>
      </c>
    </row>
    <row r="4203" spans="5:16" x14ac:dyDescent="0.25">
      <c r="E4203" s="78">
        <v>39162</v>
      </c>
      <c r="F4203">
        <v>160020.04</v>
      </c>
      <c r="G4203">
        <v>165126.29999999999</v>
      </c>
      <c r="H4203">
        <v>159516.60999999999</v>
      </c>
      <c r="I4203">
        <v>164982.46</v>
      </c>
      <c r="J4203" s="5"/>
      <c r="L4203" s="80">
        <v>39196</v>
      </c>
      <c r="M4203" s="28">
        <v>6906.96</v>
      </c>
      <c r="N4203" s="28">
        <v>6923.9</v>
      </c>
      <c r="O4203" s="28">
        <v>6891.7</v>
      </c>
      <c r="P4203" s="81">
        <v>6898.48</v>
      </c>
    </row>
    <row r="4204" spans="5:16" x14ac:dyDescent="0.25">
      <c r="E4204" s="78">
        <v>39161</v>
      </c>
      <c r="F4204">
        <v>157682.67000000001</v>
      </c>
      <c r="G4204">
        <v>160199.84</v>
      </c>
      <c r="H4204">
        <v>156460.04999999999</v>
      </c>
      <c r="I4204">
        <v>159912.16</v>
      </c>
      <c r="J4204" s="5"/>
      <c r="L4204" s="80">
        <v>39195</v>
      </c>
      <c r="M4204" s="28">
        <v>6869.68</v>
      </c>
      <c r="N4204" s="28">
        <v>6906.96</v>
      </c>
      <c r="O4204" s="28">
        <v>6856.12</v>
      </c>
      <c r="P4204" s="81">
        <v>6906.96</v>
      </c>
    </row>
    <row r="4205" spans="5:16" x14ac:dyDescent="0.25">
      <c r="E4205" s="78">
        <v>39160</v>
      </c>
      <c r="F4205">
        <v>155704.9</v>
      </c>
      <c r="G4205">
        <v>157610.75</v>
      </c>
      <c r="H4205">
        <v>154554.19</v>
      </c>
      <c r="I4205">
        <v>157574.79</v>
      </c>
      <c r="J4205" s="5"/>
      <c r="L4205" s="80">
        <v>39192</v>
      </c>
      <c r="M4205" s="28">
        <v>6884.93</v>
      </c>
      <c r="N4205" s="28">
        <v>6888.32</v>
      </c>
      <c r="O4205" s="28">
        <v>6829.01</v>
      </c>
      <c r="P4205" s="81">
        <v>6876.45</v>
      </c>
    </row>
    <row r="4206" spans="5:16" x14ac:dyDescent="0.25">
      <c r="E4206" s="78">
        <v>39157</v>
      </c>
      <c r="F4206">
        <v>155417.22</v>
      </c>
      <c r="G4206">
        <v>156963.48000000001</v>
      </c>
      <c r="H4206">
        <v>153115.81</v>
      </c>
      <c r="I4206">
        <v>153187.73000000001</v>
      </c>
      <c r="J4206" s="5"/>
      <c r="L4206" s="80">
        <v>39191</v>
      </c>
      <c r="M4206" s="28">
        <v>6895.09</v>
      </c>
      <c r="N4206" s="28">
        <v>6934.06</v>
      </c>
      <c r="O4206" s="28">
        <v>6878.15</v>
      </c>
      <c r="P4206" s="81">
        <v>6884.93</v>
      </c>
    </row>
    <row r="4207" spans="5:16" x14ac:dyDescent="0.25">
      <c r="E4207" s="78">
        <v>39156</v>
      </c>
      <c r="F4207">
        <v>156819.64000000001</v>
      </c>
      <c r="G4207">
        <v>158042.26999999999</v>
      </c>
      <c r="H4207">
        <v>154482.26999999999</v>
      </c>
      <c r="I4207">
        <v>155525.1</v>
      </c>
      <c r="J4207" s="5"/>
      <c r="L4207" s="80">
        <v>39190</v>
      </c>
      <c r="M4207" s="28">
        <v>6908.64</v>
      </c>
      <c r="N4207" s="28">
        <v>6927.28</v>
      </c>
      <c r="O4207" s="28">
        <v>6895.09</v>
      </c>
      <c r="P4207" s="81">
        <v>6895.09</v>
      </c>
    </row>
    <row r="4208" spans="5:16" x14ac:dyDescent="0.25">
      <c r="E4208" s="78">
        <v>39155</v>
      </c>
      <c r="F4208">
        <v>154446.31</v>
      </c>
      <c r="G4208">
        <v>156442.07</v>
      </c>
      <c r="H4208">
        <v>151461.67000000001</v>
      </c>
      <c r="I4208">
        <v>156424.09</v>
      </c>
      <c r="J4208" s="5"/>
      <c r="L4208" s="80">
        <v>39189</v>
      </c>
      <c r="M4208" s="28">
        <v>6908.64</v>
      </c>
      <c r="N4208" s="28">
        <v>6917.11</v>
      </c>
      <c r="O4208" s="28">
        <v>6886.62</v>
      </c>
      <c r="P4208" s="81">
        <v>6908.64</v>
      </c>
    </row>
    <row r="4209" spans="5:16" x14ac:dyDescent="0.25">
      <c r="E4209" s="78">
        <v>39154</v>
      </c>
      <c r="F4209">
        <v>160199.84</v>
      </c>
      <c r="G4209">
        <v>160451.56</v>
      </c>
      <c r="H4209">
        <v>153835</v>
      </c>
      <c r="I4209">
        <v>154266.51</v>
      </c>
      <c r="J4209" s="5"/>
      <c r="L4209" s="80">
        <v>39188</v>
      </c>
      <c r="M4209" s="28">
        <v>6901.87</v>
      </c>
      <c r="N4209" s="28">
        <v>6918.81</v>
      </c>
      <c r="O4209" s="28">
        <v>6883.23</v>
      </c>
      <c r="P4209" s="81">
        <v>6912.03</v>
      </c>
    </row>
    <row r="4210" spans="5:16" x14ac:dyDescent="0.25">
      <c r="E4210" s="78">
        <v>39153</v>
      </c>
      <c r="F4210">
        <v>159498.63</v>
      </c>
      <c r="G4210">
        <v>161062.87</v>
      </c>
      <c r="H4210">
        <v>158581.66</v>
      </c>
      <c r="I4210">
        <v>160199.84</v>
      </c>
      <c r="J4210" s="5"/>
      <c r="L4210" s="80">
        <v>39185</v>
      </c>
      <c r="M4210" s="28">
        <v>6906.95</v>
      </c>
      <c r="N4210" s="28">
        <v>6915.42</v>
      </c>
      <c r="O4210" s="28">
        <v>6857.82</v>
      </c>
      <c r="P4210" s="81">
        <v>6866.29</v>
      </c>
    </row>
    <row r="4211" spans="5:16" x14ac:dyDescent="0.25">
      <c r="E4211" s="78">
        <v>39150</v>
      </c>
      <c r="F4211">
        <v>156783.67999999999</v>
      </c>
      <c r="G4211">
        <v>160379.64000000001</v>
      </c>
      <c r="H4211">
        <v>156244.29</v>
      </c>
      <c r="I4211">
        <v>159948.12</v>
      </c>
      <c r="J4211" s="5"/>
      <c r="L4211" s="80">
        <v>39184</v>
      </c>
      <c r="M4211" s="28">
        <v>6917.11</v>
      </c>
      <c r="N4211" s="28">
        <v>6940.83</v>
      </c>
      <c r="O4211" s="28">
        <v>6906.95</v>
      </c>
      <c r="P4211" s="81">
        <v>6912.03</v>
      </c>
    </row>
    <row r="4212" spans="5:16" x14ac:dyDescent="0.25">
      <c r="E4212" s="78">
        <v>39149</v>
      </c>
      <c r="F4212">
        <v>156244.29</v>
      </c>
      <c r="G4212">
        <v>158329.94</v>
      </c>
      <c r="H4212">
        <v>155884.69</v>
      </c>
      <c r="I4212">
        <v>157143.28</v>
      </c>
      <c r="J4212" s="5"/>
      <c r="L4212" s="80">
        <v>39183</v>
      </c>
      <c r="M4212" s="28">
        <v>6888.31</v>
      </c>
      <c r="N4212" s="28">
        <v>6925.58</v>
      </c>
      <c r="O4212" s="28">
        <v>6881.54</v>
      </c>
      <c r="P4212" s="81">
        <v>6923.89</v>
      </c>
    </row>
    <row r="4213" spans="5:16" x14ac:dyDescent="0.25">
      <c r="E4213" s="78">
        <v>39148</v>
      </c>
      <c r="F4213">
        <v>155327.32</v>
      </c>
      <c r="G4213">
        <v>156963.48000000001</v>
      </c>
      <c r="H4213">
        <v>153187.73000000001</v>
      </c>
      <c r="I4213">
        <v>153295.60999999999</v>
      </c>
      <c r="J4213" s="5"/>
      <c r="L4213" s="80">
        <v>39182</v>
      </c>
      <c r="M4213" s="28">
        <v>6881.54</v>
      </c>
      <c r="N4213" s="28">
        <v>6903.56</v>
      </c>
      <c r="O4213" s="28">
        <v>6878.15</v>
      </c>
      <c r="P4213" s="81">
        <v>6888.31</v>
      </c>
    </row>
    <row r="4214" spans="5:16" x14ac:dyDescent="0.25">
      <c r="E4214" s="78">
        <v>39147</v>
      </c>
      <c r="F4214">
        <v>153547.32</v>
      </c>
      <c r="G4214">
        <v>156208.32999999999</v>
      </c>
      <c r="H4214">
        <v>152576.41</v>
      </c>
      <c r="I4214">
        <v>156136.41</v>
      </c>
      <c r="J4214" s="5"/>
      <c r="L4214" s="80">
        <v>39181</v>
      </c>
      <c r="M4214" s="28">
        <v>6883.23</v>
      </c>
      <c r="N4214" s="28">
        <v>6886.62</v>
      </c>
      <c r="O4214" s="28">
        <v>6867.98</v>
      </c>
      <c r="P4214" s="81">
        <v>6881.54</v>
      </c>
    </row>
    <row r="4215" spans="5:16" x14ac:dyDescent="0.25">
      <c r="E4215" s="78">
        <v>39146</v>
      </c>
      <c r="F4215">
        <v>148512.98000000001</v>
      </c>
      <c r="G4215">
        <v>152540.45000000001</v>
      </c>
      <c r="H4215">
        <v>148512.98000000001</v>
      </c>
      <c r="I4215">
        <v>149519.85</v>
      </c>
      <c r="J4215" s="5"/>
      <c r="L4215" s="80">
        <v>39177</v>
      </c>
      <c r="M4215" s="28">
        <v>6913.73</v>
      </c>
      <c r="N4215" s="28">
        <v>6934.07</v>
      </c>
      <c r="O4215" s="28">
        <v>6903.57</v>
      </c>
      <c r="P4215" s="81">
        <v>6908.65</v>
      </c>
    </row>
    <row r="4216" spans="5:16" x14ac:dyDescent="0.25">
      <c r="E4216" s="78">
        <v>39143</v>
      </c>
      <c r="F4216">
        <v>156747.72</v>
      </c>
      <c r="G4216">
        <v>157215.20000000001</v>
      </c>
      <c r="H4216">
        <v>152828.13</v>
      </c>
      <c r="I4216">
        <v>153007.93</v>
      </c>
      <c r="J4216" s="5"/>
      <c r="L4216" s="80">
        <v>39176</v>
      </c>
      <c r="M4216" s="28">
        <v>6923.9</v>
      </c>
      <c r="N4216" s="28">
        <v>6939.15</v>
      </c>
      <c r="O4216" s="28">
        <v>6896.79</v>
      </c>
      <c r="P4216" s="81">
        <v>6915.43</v>
      </c>
    </row>
    <row r="4217" spans="5:16" x14ac:dyDescent="0.25">
      <c r="E4217" s="78">
        <v>39142</v>
      </c>
      <c r="F4217">
        <v>154446.31</v>
      </c>
      <c r="G4217">
        <v>158941.26</v>
      </c>
      <c r="H4217">
        <v>152468.54</v>
      </c>
      <c r="I4217">
        <v>157754.59</v>
      </c>
      <c r="J4217" s="5"/>
      <c r="L4217" s="80">
        <v>39175</v>
      </c>
      <c r="M4217" s="28">
        <v>6961.18</v>
      </c>
      <c r="N4217" s="28">
        <v>6964.57</v>
      </c>
      <c r="O4217" s="28">
        <v>6923.9</v>
      </c>
      <c r="P4217" s="81">
        <v>6925.6</v>
      </c>
    </row>
    <row r="4218" spans="5:16" x14ac:dyDescent="0.25">
      <c r="E4218" s="78">
        <v>39141</v>
      </c>
      <c r="F4218">
        <v>157970.35</v>
      </c>
      <c r="G4218">
        <v>159660.45000000001</v>
      </c>
      <c r="H4218">
        <v>156567.93</v>
      </c>
      <c r="I4218">
        <v>159013.18</v>
      </c>
      <c r="J4218" s="5"/>
      <c r="L4218" s="80">
        <v>39174</v>
      </c>
      <c r="M4218" s="28">
        <v>6988.29</v>
      </c>
      <c r="N4218" s="28">
        <v>6988.29</v>
      </c>
      <c r="O4218" s="28">
        <v>6957.79</v>
      </c>
      <c r="P4218" s="81">
        <v>6964.57</v>
      </c>
    </row>
    <row r="4219" spans="5:16" x14ac:dyDescent="0.25">
      <c r="E4219" s="78">
        <v>39140</v>
      </c>
      <c r="F4219">
        <v>165054.38</v>
      </c>
      <c r="G4219">
        <v>165413.98000000001</v>
      </c>
      <c r="H4219">
        <v>154877.82999999999</v>
      </c>
      <c r="I4219">
        <v>156172.37</v>
      </c>
      <c r="J4219" s="5"/>
      <c r="L4219" s="80">
        <v>39171</v>
      </c>
      <c r="M4219" s="28">
        <v>6967.65</v>
      </c>
      <c r="N4219" s="28">
        <v>7005.24</v>
      </c>
      <c r="O4219" s="28">
        <v>6942.02</v>
      </c>
      <c r="P4219" s="81">
        <v>7005.24</v>
      </c>
    </row>
    <row r="4220" spans="5:16" x14ac:dyDescent="0.25">
      <c r="E4220" s="78">
        <v>39139</v>
      </c>
      <c r="F4220">
        <v>168830.14</v>
      </c>
      <c r="G4220">
        <v>169837</v>
      </c>
      <c r="H4220">
        <v>167211.96</v>
      </c>
      <c r="I4220">
        <v>168506.5</v>
      </c>
      <c r="J4220" s="5"/>
      <c r="L4220" s="80">
        <v>39170</v>
      </c>
      <c r="M4220" s="28">
        <v>7071.87</v>
      </c>
      <c r="N4220" s="28">
        <v>7075.29</v>
      </c>
      <c r="O4220" s="28">
        <v>6981.32</v>
      </c>
      <c r="P4220" s="81">
        <v>6981.32</v>
      </c>
    </row>
    <row r="4221" spans="5:16" x14ac:dyDescent="0.25">
      <c r="E4221" s="78">
        <v>39136</v>
      </c>
      <c r="F4221">
        <v>169369.53</v>
      </c>
      <c r="G4221">
        <v>169944.88</v>
      </c>
      <c r="H4221">
        <v>167068.12</v>
      </c>
      <c r="I4221">
        <v>167643.47</v>
      </c>
      <c r="J4221" s="5"/>
      <c r="L4221" s="80">
        <v>39169</v>
      </c>
      <c r="M4221" s="28">
        <v>7049.66</v>
      </c>
      <c r="N4221" s="28">
        <v>7106.05</v>
      </c>
      <c r="O4221" s="28">
        <v>7046.25</v>
      </c>
      <c r="P4221" s="81">
        <v>7068.46</v>
      </c>
    </row>
    <row r="4222" spans="5:16" x14ac:dyDescent="0.25">
      <c r="E4222" s="78">
        <v>39135</v>
      </c>
      <c r="F4222">
        <v>169351.55</v>
      </c>
      <c r="G4222">
        <v>170987.71</v>
      </c>
      <c r="H4222">
        <v>169153.77</v>
      </c>
      <c r="I4222">
        <v>169765.08</v>
      </c>
      <c r="J4222" s="5"/>
      <c r="L4222" s="80">
        <v>39168</v>
      </c>
      <c r="M4222" s="28">
        <v>7039.41</v>
      </c>
      <c r="N4222" s="28">
        <v>7061.62</v>
      </c>
      <c r="O4222" s="28">
        <v>7035.99</v>
      </c>
      <c r="P4222" s="81">
        <v>7049.66</v>
      </c>
    </row>
    <row r="4223" spans="5:16" x14ac:dyDescent="0.25">
      <c r="E4223" s="78">
        <v>39134</v>
      </c>
      <c r="F4223">
        <v>166852.35999999999</v>
      </c>
      <c r="G4223">
        <v>168650.34</v>
      </c>
      <c r="H4223">
        <v>166312.97</v>
      </c>
      <c r="I4223">
        <v>168650.34</v>
      </c>
      <c r="J4223" s="5"/>
      <c r="L4223" s="80">
        <v>39167</v>
      </c>
      <c r="M4223" s="28">
        <v>7039.42</v>
      </c>
      <c r="N4223" s="28">
        <v>7059.91</v>
      </c>
      <c r="O4223" s="28">
        <v>7027.46</v>
      </c>
      <c r="P4223" s="81">
        <v>7042.83</v>
      </c>
    </row>
    <row r="4224" spans="5:16" x14ac:dyDescent="0.25">
      <c r="E4224" s="78">
        <v>39129</v>
      </c>
      <c r="F4224">
        <v>167319.82999999999</v>
      </c>
      <c r="G4224">
        <v>168146.9</v>
      </c>
      <c r="H4224">
        <v>166636.6</v>
      </c>
      <c r="I4224">
        <v>167427.71</v>
      </c>
      <c r="J4224" s="5"/>
      <c r="L4224" s="80">
        <v>39164</v>
      </c>
      <c r="M4224" s="28">
        <v>7046.24</v>
      </c>
      <c r="N4224" s="28">
        <v>7070.15</v>
      </c>
      <c r="O4224" s="28">
        <v>7036</v>
      </c>
      <c r="P4224" s="81">
        <v>7044.54</v>
      </c>
    </row>
    <row r="4225" spans="5:16" x14ac:dyDescent="0.25">
      <c r="E4225" s="78">
        <v>39128</v>
      </c>
      <c r="F4225">
        <v>167931.15</v>
      </c>
      <c r="G4225">
        <v>169009.93</v>
      </c>
      <c r="H4225">
        <v>167463.67000000001</v>
      </c>
      <c r="I4225">
        <v>168074.98</v>
      </c>
      <c r="J4225" s="5"/>
      <c r="L4225" s="80">
        <v>39163</v>
      </c>
      <c r="M4225" s="28">
        <v>7044.53</v>
      </c>
      <c r="N4225" s="28">
        <v>7059.91</v>
      </c>
      <c r="O4225" s="28">
        <v>7010.38</v>
      </c>
      <c r="P4225" s="81">
        <v>7042.83</v>
      </c>
    </row>
    <row r="4226" spans="5:16" x14ac:dyDescent="0.25">
      <c r="E4226" s="78">
        <v>39127</v>
      </c>
      <c r="F4226">
        <v>166133.17000000001</v>
      </c>
      <c r="G4226">
        <v>169009.93</v>
      </c>
      <c r="H4226">
        <v>165629.73000000001</v>
      </c>
      <c r="I4226">
        <v>168362.66</v>
      </c>
      <c r="J4226" s="5"/>
      <c r="L4226" s="80">
        <v>39162</v>
      </c>
      <c r="M4226" s="28">
        <v>7100.89</v>
      </c>
      <c r="N4226" s="28">
        <v>7111.14</v>
      </c>
      <c r="O4226" s="28">
        <v>7039.41</v>
      </c>
      <c r="P4226" s="81">
        <v>7041.12</v>
      </c>
    </row>
    <row r="4227" spans="5:16" x14ac:dyDescent="0.25">
      <c r="E4227" s="78">
        <v>39126</v>
      </c>
      <c r="F4227">
        <v>161318.25</v>
      </c>
      <c r="G4227">
        <v>165415.22</v>
      </c>
      <c r="H4227">
        <v>161135.35</v>
      </c>
      <c r="I4227">
        <v>165342.06</v>
      </c>
      <c r="J4227" s="5"/>
      <c r="L4227" s="80">
        <v>39161</v>
      </c>
      <c r="M4227" s="28">
        <v>7109.43</v>
      </c>
      <c r="N4227" s="28">
        <v>7116.26</v>
      </c>
      <c r="O4227" s="28">
        <v>7088.94</v>
      </c>
      <c r="P4227" s="81">
        <v>7104.31</v>
      </c>
    </row>
    <row r="4228" spans="5:16" x14ac:dyDescent="0.25">
      <c r="E4228" s="78">
        <v>39125</v>
      </c>
      <c r="F4228">
        <v>161537.73000000001</v>
      </c>
      <c r="G4228">
        <v>162854.60999999999</v>
      </c>
      <c r="H4228">
        <v>160330.57999999999</v>
      </c>
      <c r="I4228">
        <v>160623.22</v>
      </c>
      <c r="J4228" s="5"/>
      <c r="L4228" s="80">
        <v>39160</v>
      </c>
      <c r="M4228" s="28">
        <v>7133.34</v>
      </c>
      <c r="N4228" s="28">
        <v>7135.05</v>
      </c>
      <c r="O4228" s="28">
        <v>7107.72</v>
      </c>
      <c r="P4228" s="81">
        <v>7111.14</v>
      </c>
    </row>
    <row r="4229" spans="5:16" x14ac:dyDescent="0.25">
      <c r="E4229" s="78">
        <v>39122</v>
      </c>
      <c r="F4229">
        <v>164610.46</v>
      </c>
      <c r="G4229">
        <v>164976.26</v>
      </c>
      <c r="H4229">
        <v>161501.15</v>
      </c>
      <c r="I4229">
        <v>161940.10999999999</v>
      </c>
      <c r="J4229" s="5"/>
      <c r="L4229" s="80">
        <v>39157</v>
      </c>
      <c r="M4229" s="28">
        <v>7153.83</v>
      </c>
      <c r="N4229" s="28">
        <v>7169.2</v>
      </c>
      <c r="O4229" s="28">
        <v>7135.05</v>
      </c>
      <c r="P4229" s="81">
        <v>7158.96</v>
      </c>
    </row>
    <row r="4230" spans="5:16" x14ac:dyDescent="0.25">
      <c r="E4230" s="78">
        <v>39121</v>
      </c>
      <c r="F4230">
        <v>162854.60999999999</v>
      </c>
      <c r="G4230">
        <v>164427.56</v>
      </c>
      <c r="H4230">
        <v>161245.09</v>
      </c>
      <c r="I4230">
        <v>164281.24</v>
      </c>
      <c r="J4230" s="5"/>
      <c r="L4230" s="80">
        <v>39156</v>
      </c>
      <c r="M4230" s="28">
        <v>7172.62</v>
      </c>
      <c r="N4230" s="28">
        <v>7174.33</v>
      </c>
      <c r="O4230" s="28">
        <v>7131.63</v>
      </c>
      <c r="P4230" s="81">
        <v>7152.13</v>
      </c>
    </row>
    <row r="4231" spans="5:16" x14ac:dyDescent="0.25">
      <c r="E4231" s="78">
        <v>39120</v>
      </c>
      <c r="F4231">
        <v>166073.66</v>
      </c>
      <c r="G4231">
        <v>166585.78</v>
      </c>
      <c r="H4231">
        <v>162891.19</v>
      </c>
      <c r="I4231">
        <v>163074.09</v>
      </c>
      <c r="J4231" s="5"/>
      <c r="L4231" s="80">
        <v>39155</v>
      </c>
      <c r="M4231" s="28">
        <v>7206.77</v>
      </c>
      <c r="N4231" s="28">
        <v>7247.76</v>
      </c>
      <c r="O4231" s="28">
        <v>7169.2</v>
      </c>
      <c r="P4231" s="81">
        <v>7179.45</v>
      </c>
    </row>
    <row r="4232" spans="5:16" x14ac:dyDescent="0.25">
      <c r="E4232" s="78">
        <v>39119</v>
      </c>
      <c r="F4232">
        <v>166988.16</v>
      </c>
      <c r="G4232">
        <v>167097.9</v>
      </c>
      <c r="H4232">
        <v>164976.26</v>
      </c>
      <c r="I4232">
        <v>166000.5</v>
      </c>
      <c r="J4232" s="5"/>
      <c r="L4232" s="80">
        <v>39154</v>
      </c>
      <c r="M4232" s="28">
        <v>7155.54</v>
      </c>
      <c r="N4232" s="28">
        <v>7203.36</v>
      </c>
      <c r="O4232" s="28">
        <v>7147</v>
      </c>
      <c r="P4232" s="81">
        <v>7203.36</v>
      </c>
    </row>
    <row r="4233" spans="5:16" x14ac:dyDescent="0.25">
      <c r="E4233" s="78">
        <v>39118</v>
      </c>
      <c r="F4233">
        <v>164299.53</v>
      </c>
      <c r="G4233">
        <v>166293.14000000001</v>
      </c>
      <c r="H4233">
        <v>164061.75</v>
      </c>
      <c r="I4233">
        <v>166256.56</v>
      </c>
      <c r="J4233" s="5"/>
      <c r="L4233" s="80">
        <v>39153</v>
      </c>
      <c r="M4233" s="28">
        <v>7172.62</v>
      </c>
      <c r="N4233" s="28">
        <v>7184.57</v>
      </c>
      <c r="O4233" s="28">
        <v>7143.59</v>
      </c>
      <c r="P4233" s="81">
        <v>7152.13</v>
      </c>
    </row>
    <row r="4234" spans="5:16" x14ac:dyDescent="0.25">
      <c r="E4234" s="78">
        <v>39115</v>
      </c>
      <c r="F4234">
        <v>164848.23000000001</v>
      </c>
      <c r="G4234">
        <v>166037.07999999999</v>
      </c>
      <c r="H4234">
        <v>163476.47</v>
      </c>
      <c r="I4234">
        <v>164903.1</v>
      </c>
      <c r="J4234" s="5"/>
      <c r="L4234" s="80">
        <v>39150</v>
      </c>
      <c r="M4234" s="28">
        <v>7227.27</v>
      </c>
      <c r="N4234" s="28">
        <v>7234.1</v>
      </c>
      <c r="O4234" s="28">
        <v>7170.91</v>
      </c>
      <c r="P4234" s="81">
        <v>7187.99</v>
      </c>
    </row>
    <row r="4235" spans="5:16" x14ac:dyDescent="0.25">
      <c r="E4235" s="78">
        <v>39114</v>
      </c>
      <c r="F4235">
        <v>164775.07</v>
      </c>
      <c r="G4235">
        <v>166073.66</v>
      </c>
      <c r="H4235">
        <v>164171.49</v>
      </c>
      <c r="I4235">
        <v>164537.29999999999</v>
      </c>
      <c r="J4235" s="5"/>
      <c r="L4235" s="80">
        <v>39149</v>
      </c>
      <c r="M4235" s="28">
        <v>7240.93</v>
      </c>
      <c r="N4235" s="28">
        <v>7278.5</v>
      </c>
      <c r="O4235" s="28">
        <v>7203.36</v>
      </c>
      <c r="P4235" s="81">
        <v>7218.73</v>
      </c>
    </row>
    <row r="4236" spans="5:16" x14ac:dyDescent="0.25">
      <c r="E4236" s="78">
        <v>39113</v>
      </c>
      <c r="F4236">
        <v>160568.35</v>
      </c>
      <c r="G4236">
        <v>164061.75</v>
      </c>
      <c r="H4236">
        <v>160330.57999999999</v>
      </c>
      <c r="I4236">
        <v>163805.69</v>
      </c>
      <c r="J4236" s="5"/>
      <c r="L4236" s="80">
        <v>39148</v>
      </c>
      <c r="M4236" s="28">
        <v>7251.18</v>
      </c>
      <c r="N4236" s="28">
        <v>7268.25</v>
      </c>
      <c r="O4236" s="28">
        <v>7227.27</v>
      </c>
      <c r="P4236" s="81">
        <v>7239.22</v>
      </c>
    </row>
    <row r="4237" spans="5:16" x14ac:dyDescent="0.25">
      <c r="E4237" s="78">
        <v>39112</v>
      </c>
      <c r="F4237">
        <v>160165.97</v>
      </c>
      <c r="G4237">
        <v>162031.56</v>
      </c>
      <c r="H4237">
        <v>159562.4</v>
      </c>
      <c r="I4237">
        <v>161684.04999999999</v>
      </c>
      <c r="J4237" s="5"/>
      <c r="L4237" s="80">
        <v>39147</v>
      </c>
      <c r="M4237" s="28">
        <v>7322.9</v>
      </c>
      <c r="N4237" s="28">
        <v>7353.64</v>
      </c>
      <c r="O4237" s="28">
        <v>7249.47</v>
      </c>
      <c r="P4237" s="81">
        <v>7256.3</v>
      </c>
    </row>
    <row r="4238" spans="5:16" x14ac:dyDescent="0.25">
      <c r="E4238" s="78">
        <v>39111</v>
      </c>
      <c r="F4238">
        <v>162781.45000000001</v>
      </c>
      <c r="G4238">
        <v>163805.69</v>
      </c>
      <c r="H4238">
        <v>159672.14000000001</v>
      </c>
      <c r="I4238">
        <v>159745.29999999999</v>
      </c>
      <c r="J4238" s="5"/>
      <c r="L4238" s="80">
        <v>39146</v>
      </c>
      <c r="M4238" s="28">
        <v>7379.26</v>
      </c>
      <c r="N4238" s="28">
        <v>7384.38</v>
      </c>
      <c r="O4238" s="28">
        <v>7312.66</v>
      </c>
      <c r="P4238" s="81">
        <v>7319.49</v>
      </c>
    </row>
    <row r="4239" spans="5:16" x14ac:dyDescent="0.25">
      <c r="E4239" s="78">
        <v>39108</v>
      </c>
      <c r="F4239">
        <v>161866.95000000001</v>
      </c>
      <c r="G4239">
        <v>163330.15</v>
      </c>
      <c r="H4239">
        <v>161135.35</v>
      </c>
      <c r="I4239">
        <v>163147.25</v>
      </c>
      <c r="J4239" s="5"/>
      <c r="L4239" s="80">
        <v>39143</v>
      </c>
      <c r="M4239" s="28">
        <v>7261.42</v>
      </c>
      <c r="N4239" s="28">
        <v>7321.19</v>
      </c>
      <c r="O4239" s="28">
        <v>7247.76</v>
      </c>
      <c r="P4239" s="81">
        <v>7309.24</v>
      </c>
    </row>
    <row r="4240" spans="5:16" x14ac:dyDescent="0.25">
      <c r="E4240" s="78">
        <v>39106</v>
      </c>
      <c r="F4240">
        <v>163439.89000000001</v>
      </c>
      <c r="G4240">
        <v>165086</v>
      </c>
      <c r="H4240">
        <v>161940.10999999999</v>
      </c>
      <c r="I4240">
        <v>164537.29999999999</v>
      </c>
      <c r="J4240" s="5"/>
      <c r="L4240" s="80">
        <v>39142</v>
      </c>
      <c r="M4240" s="28">
        <v>7329.81</v>
      </c>
      <c r="N4240" s="28">
        <v>7405.45</v>
      </c>
      <c r="O4240" s="28">
        <v>7305.75</v>
      </c>
      <c r="P4240" s="81">
        <v>7317.78</v>
      </c>
    </row>
    <row r="4241" spans="5:16" x14ac:dyDescent="0.25">
      <c r="E4241" s="78">
        <v>39105</v>
      </c>
      <c r="F4241">
        <v>159836.75</v>
      </c>
      <c r="G4241">
        <v>163037.51</v>
      </c>
      <c r="H4241">
        <v>159306.34</v>
      </c>
      <c r="I4241">
        <v>162708.29</v>
      </c>
      <c r="J4241" s="5"/>
      <c r="L4241" s="80">
        <v>39141</v>
      </c>
      <c r="M4241" s="28">
        <v>7343.67</v>
      </c>
      <c r="N4241" s="28">
        <v>7430.07</v>
      </c>
      <c r="O4241" s="28">
        <v>7306</v>
      </c>
      <c r="P4241" s="81">
        <v>7322.94</v>
      </c>
    </row>
    <row r="4242" spans="5:16" x14ac:dyDescent="0.25">
      <c r="E4242" s="78">
        <v>39104</v>
      </c>
      <c r="F4242">
        <v>160641.51</v>
      </c>
      <c r="G4242">
        <v>161757.21</v>
      </c>
      <c r="H4242">
        <v>158977.12</v>
      </c>
      <c r="I4242">
        <v>160550.06</v>
      </c>
      <c r="J4242" s="5"/>
      <c r="L4242" s="80">
        <v>39140</v>
      </c>
      <c r="M4242" s="28">
        <v>7205.44</v>
      </c>
      <c r="N4242" s="28">
        <v>7329.85</v>
      </c>
      <c r="O4242" s="28">
        <v>7191.61</v>
      </c>
      <c r="P4242" s="81">
        <v>7324.66</v>
      </c>
    </row>
    <row r="4243" spans="5:16" x14ac:dyDescent="0.25">
      <c r="E4243" s="78">
        <v>39101</v>
      </c>
      <c r="F4243">
        <v>156105.57999999999</v>
      </c>
      <c r="G4243">
        <v>159964.78</v>
      </c>
      <c r="H4243">
        <v>155977.54999999999</v>
      </c>
      <c r="I4243">
        <v>159891.62</v>
      </c>
      <c r="J4243" s="5"/>
      <c r="L4243" s="80">
        <v>39139</v>
      </c>
      <c r="M4243" s="28">
        <v>7212.35</v>
      </c>
      <c r="N4243" s="28">
        <v>7226.17</v>
      </c>
      <c r="O4243" s="28">
        <v>7182.97</v>
      </c>
      <c r="P4243" s="81">
        <v>7201.98</v>
      </c>
    </row>
    <row r="4244" spans="5:16" x14ac:dyDescent="0.25">
      <c r="E4244" s="78">
        <v>39100</v>
      </c>
      <c r="F4244">
        <v>158336.97</v>
      </c>
      <c r="G4244">
        <v>160147.68</v>
      </c>
      <c r="H4244">
        <v>156197.03</v>
      </c>
      <c r="I4244">
        <v>156562.82999999999</v>
      </c>
      <c r="J4244" s="5"/>
      <c r="L4244" s="80">
        <v>39136</v>
      </c>
      <c r="M4244" s="28">
        <v>7205.44</v>
      </c>
      <c r="N4244" s="28">
        <v>7236.54</v>
      </c>
      <c r="O4244" s="28">
        <v>7176.06</v>
      </c>
      <c r="P4244" s="81">
        <v>7219.26</v>
      </c>
    </row>
    <row r="4245" spans="5:16" x14ac:dyDescent="0.25">
      <c r="E4245" s="78">
        <v>39099</v>
      </c>
      <c r="F4245">
        <v>157660.24</v>
      </c>
      <c r="G4245">
        <v>158465</v>
      </c>
      <c r="H4245">
        <v>155831.23000000001</v>
      </c>
      <c r="I4245">
        <v>157916.29999999999</v>
      </c>
      <c r="J4245" s="5"/>
      <c r="L4245" s="80">
        <v>39135</v>
      </c>
      <c r="M4245" s="28">
        <v>7189.89</v>
      </c>
      <c r="N4245" s="28">
        <v>7208.89</v>
      </c>
      <c r="O4245" s="28">
        <v>7139.78</v>
      </c>
      <c r="P4245" s="81">
        <v>7200.25</v>
      </c>
    </row>
    <row r="4246" spans="5:16" x14ac:dyDescent="0.25">
      <c r="E4246" s="78">
        <v>39098</v>
      </c>
      <c r="F4246">
        <v>157843.14000000001</v>
      </c>
      <c r="G4246">
        <v>158391.84</v>
      </c>
      <c r="H4246">
        <v>156379.93</v>
      </c>
      <c r="I4246">
        <v>157331.01999999999</v>
      </c>
      <c r="J4246" s="5"/>
      <c r="L4246" s="80">
        <v>39134</v>
      </c>
      <c r="M4246" s="28">
        <v>7240</v>
      </c>
      <c r="N4246" s="28">
        <v>7240</v>
      </c>
      <c r="O4246" s="28">
        <v>7184.7</v>
      </c>
      <c r="P4246" s="81">
        <v>7184.7</v>
      </c>
    </row>
    <row r="4247" spans="5:16" x14ac:dyDescent="0.25">
      <c r="E4247" s="78">
        <v>39097</v>
      </c>
      <c r="F4247">
        <v>159855.04000000001</v>
      </c>
      <c r="G4247">
        <v>160952.45000000001</v>
      </c>
      <c r="H4247">
        <v>158172.35999999999</v>
      </c>
      <c r="I4247">
        <v>158172.35999999999</v>
      </c>
      <c r="J4247" s="5"/>
      <c r="L4247" s="80">
        <v>39129</v>
      </c>
      <c r="M4247" s="28">
        <v>7245.18</v>
      </c>
      <c r="N4247" s="28">
        <v>7257.27</v>
      </c>
      <c r="O4247" s="28">
        <v>7222.72</v>
      </c>
      <c r="P4247" s="81">
        <v>7240</v>
      </c>
    </row>
    <row r="4248" spans="5:16" x14ac:dyDescent="0.25">
      <c r="E4248" s="78">
        <v>39094</v>
      </c>
      <c r="F4248">
        <v>158647.9</v>
      </c>
      <c r="G4248">
        <v>159672.14000000001</v>
      </c>
      <c r="H4248">
        <v>157111.54</v>
      </c>
      <c r="I4248">
        <v>159379.5</v>
      </c>
      <c r="J4248" s="5"/>
      <c r="L4248" s="80">
        <v>39128</v>
      </c>
      <c r="M4248" s="28">
        <v>7231.36</v>
      </c>
      <c r="N4248" s="28">
        <v>7250.36</v>
      </c>
      <c r="O4248" s="28">
        <v>7208.89</v>
      </c>
      <c r="P4248" s="81">
        <v>7246.91</v>
      </c>
    </row>
    <row r="4249" spans="5:16" x14ac:dyDescent="0.25">
      <c r="E4249" s="78">
        <v>39093</v>
      </c>
      <c r="F4249">
        <v>156197.03</v>
      </c>
      <c r="G4249">
        <v>159379.5</v>
      </c>
      <c r="H4249">
        <v>154587.51</v>
      </c>
      <c r="I4249">
        <v>158026.04</v>
      </c>
      <c r="J4249" s="5"/>
      <c r="L4249" s="80">
        <v>39127</v>
      </c>
      <c r="M4249" s="28">
        <v>7307.38</v>
      </c>
      <c r="N4249" s="28">
        <v>7317.75</v>
      </c>
      <c r="O4249" s="28">
        <v>7233.08</v>
      </c>
      <c r="P4249" s="81">
        <v>7238.27</v>
      </c>
    </row>
    <row r="4250" spans="5:16" x14ac:dyDescent="0.25">
      <c r="E4250" s="78">
        <v>39092</v>
      </c>
      <c r="F4250">
        <v>153435.23000000001</v>
      </c>
      <c r="G4250">
        <v>156818.89000000001</v>
      </c>
      <c r="H4250">
        <v>151990.32</v>
      </c>
      <c r="I4250">
        <v>156562.82999999999</v>
      </c>
      <c r="J4250" s="5"/>
      <c r="L4250" s="80">
        <v>39126</v>
      </c>
      <c r="M4250" s="28">
        <v>7321.21</v>
      </c>
      <c r="N4250" s="28">
        <v>7335.03</v>
      </c>
      <c r="O4250" s="28">
        <v>7283.19</v>
      </c>
      <c r="P4250" s="81">
        <v>7295.29</v>
      </c>
    </row>
    <row r="4251" spans="5:16" x14ac:dyDescent="0.25">
      <c r="E4251" s="78">
        <v>39091</v>
      </c>
      <c r="F4251">
        <v>158940.54</v>
      </c>
      <c r="G4251">
        <v>159598.98000000001</v>
      </c>
      <c r="H4251">
        <v>153014.56</v>
      </c>
      <c r="I4251">
        <v>155575.17000000001</v>
      </c>
      <c r="J4251" s="5"/>
      <c r="L4251" s="80">
        <v>39125</v>
      </c>
      <c r="M4251" s="28">
        <v>7312.57</v>
      </c>
      <c r="N4251" s="28">
        <v>7336.76</v>
      </c>
      <c r="O4251" s="28">
        <v>7307.38</v>
      </c>
      <c r="P4251" s="81">
        <v>7319.48</v>
      </c>
    </row>
    <row r="4252" spans="5:16" x14ac:dyDescent="0.25">
      <c r="E4252" s="78">
        <v>39090</v>
      </c>
      <c r="F4252">
        <v>157111.54</v>
      </c>
      <c r="G4252">
        <v>158794.22</v>
      </c>
      <c r="H4252">
        <v>155758.07</v>
      </c>
      <c r="I4252">
        <v>158135.78</v>
      </c>
      <c r="J4252" s="5"/>
      <c r="L4252" s="80">
        <v>39122</v>
      </c>
      <c r="M4252" s="28">
        <v>7257.27</v>
      </c>
      <c r="N4252" s="28">
        <v>7312.57</v>
      </c>
      <c r="O4252" s="28">
        <v>7257.27</v>
      </c>
      <c r="P4252" s="81">
        <v>7300.47</v>
      </c>
    </row>
    <row r="4253" spans="5:16" x14ac:dyDescent="0.25">
      <c r="E4253" s="78">
        <v>39087</v>
      </c>
      <c r="F4253">
        <v>162415.65</v>
      </c>
      <c r="G4253">
        <v>163147.25</v>
      </c>
      <c r="H4253">
        <v>155977.54999999999</v>
      </c>
      <c r="I4253">
        <v>156014.13</v>
      </c>
      <c r="J4253" s="5"/>
      <c r="L4253" s="80">
        <v>39121</v>
      </c>
      <c r="M4253" s="28">
        <v>7255.55</v>
      </c>
      <c r="N4253" s="28">
        <v>7281.47</v>
      </c>
      <c r="O4253" s="28">
        <v>7245.18</v>
      </c>
      <c r="P4253" s="81">
        <v>7250.36</v>
      </c>
    </row>
    <row r="4254" spans="5:16" x14ac:dyDescent="0.25">
      <c r="E4254" s="78">
        <v>39086</v>
      </c>
      <c r="F4254">
        <v>164390.98000000001</v>
      </c>
      <c r="G4254">
        <v>164390.98000000001</v>
      </c>
      <c r="H4254">
        <v>161684.04999999999</v>
      </c>
      <c r="I4254">
        <v>163439.89000000001</v>
      </c>
      <c r="J4254" s="5"/>
      <c r="L4254" s="80">
        <v>39120</v>
      </c>
      <c r="M4254" s="28">
        <v>7219.26</v>
      </c>
      <c r="N4254" s="28">
        <v>7253.82</v>
      </c>
      <c r="O4254" s="28">
        <v>7191.61</v>
      </c>
      <c r="P4254" s="81">
        <v>7250.36</v>
      </c>
    </row>
    <row r="4255" spans="5:16" x14ac:dyDescent="0.25">
      <c r="E4255" s="78">
        <v>39085</v>
      </c>
      <c r="F4255">
        <v>167536.85999999999</v>
      </c>
      <c r="G4255">
        <v>167829.5</v>
      </c>
      <c r="H4255">
        <v>164427.56</v>
      </c>
      <c r="I4255">
        <v>164720.20000000001</v>
      </c>
      <c r="J4255" s="5"/>
      <c r="L4255" s="80">
        <v>39119</v>
      </c>
      <c r="M4255" s="28">
        <v>7250.36</v>
      </c>
      <c r="N4255" s="28">
        <v>7250.36</v>
      </c>
      <c r="O4255" s="28">
        <v>7184.7</v>
      </c>
      <c r="P4255" s="81">
        <v>7226.17</v>
      </c>
    </row>
    <row r="4256" spans="5:16" x14ac:dyDescent="0.25">
      <c r="E4256" s="78">
        <v>39084</v>
      </c>
      <c r="F4256">
        <v>166073.66</v>
      </c>
      <c r="G4256">
        <v>168634.27</v>
      </c>
      <c r="H4256">
        <v>166073.66</v>
      </c>
      <c r="I4256">
        <v>168414.79</v>
      </c>
      <c r="J4256" s="5"/>
      <c r="L4256" s="80">
        <v>39118</v>
      </c>
      <c r="M4256" s="28">
        <v>7291.83</v>
      </c>
      <c r="N4256" s="28">
        <v>7303.93</v>
      </c>
      <c r="O4256" s="28">
        <v>7246.91</v>
      </c>
      <c r="P4256" s="81">
        <v>7252.09</v>
      </c>
    </row>
    <row r="4257" spans="5:16" x14ac:dyDescent="0.25">
      <c r="E4257" s="78">
        <v>39079</v>
      </c>
      <c r="F4257">
        <v>165268.9</v>
      </c>
      <c r="G4257">
        <v>166073.66</v>
      </c>
      <c r="H4257">
        <v>164610.46</v>
      </c>
      <c r="I4257">
        <v>164720.20000000001</v>
      </c>
      <c r="J4257" s="5"/>
      <c r="L4257" s="80">
        <v>39115</v>
      </c>
      <c r="M4257" s="28">
        <v>7281.47</v>
      </c>
      <c r="N4257" s="28">
        <v>7305.66</v>
      </c>
      <c r="O4257" s="28">
        <v>7205.44</v>
      </c>
      <c r="P4257" s="81">
        <v>7295.29</v>
      </c>
    </row>
    <row r="4258" spans="5:16" x14ac:dyDescent="0.25">
      <c r="E4258" s="78">
        <v>39078</v>
      </c>
      <c r="F4258">
        <v>163110.67000000001</v>
      </c>
      <c r="G4258">
        <v>165342.06</v>
      </c>
      <c r="H4258">
        <v>162671.71</v>
      </c>
      <c r="I4258">
        <v>165342.06</v>
      </c>
      <c r="J4258" s="5"/>
      <c r="L4258" s="80">
        <v>39114</v>
      </c>
      <c r="M4258" s="28">
        <v>7364.41</v>
      </c>
      <c r="N4258" s="28">
        <v>7364.41</v>
      </c>
      <c r="O4258" s="28">
        <v>7281.47</v>
      </c>
      <c r="P4258" s="81">
        <v>7284.92</v>
      </c>
    </row>
    <row r="4259" spans="5:16" x14ac:dyDescent="0.25">
      <c r="E4259" s="78">
        <v>39077</v>
      </c>
      <c r="F4259">
        <v>161684.04999999999</v>
      </c>
      <c r="G4259">
        <v>162269.32999999999</v>
      </c>
      <c r="H4259">
        <v>161501.15</v>
      </c>
      <c r="I4259">
        <v>162269.32999999999</v>
      </c>
      <c r="J4259" s="5"/>
      <c r="L4259" s="80">
        <v>39113</v>
      </c>
      <c r="M4259" s="28">
        <v>7381.73</v>
      </c>
      <c r="N4259" s="28">
        <v>7388.67</v>
      </c>
      <c r="O4259" s="28">
        <v>7364.41</v>
      </c>
      <c r="P4259" s="81">
        <v>7364.41</v>
      </c>
    </row>
    <row r="4260" spans="5:16" x14ac:dyDescent="0.25">
      <c r="E4260" s="78">
        <v>39073</v>
      </c>
      <c r="F4260">
        <v>161610.89000000001</v>
      </c>
      <c r="G4260">
        <v>162342.49</v>
      </c>
      <c r="H4260">
        <v>160330.57999999999</v>
      </c>
      <c r="I4260">
        <v>161427.99</v>
      </c>
      <c r="J4260" s="5"/>
      <c r="L4260" s="80">
        <v>39112</v>
      </c>
      <c r="M4260" s="28">
        <v>7402.53</v>
      </c>
      <c r="N4260" s="28">
        <v>7411.19</v>
      </c>
      <c r="O4260" s="28">
        <v>7380</v>
      </c>
      <c r="P4260" s="81">
        <v>7386.93</v>
      </c>
    </row>
    <row r="4261" spans="5:16" x14ac:dyDescent="0.25">
      <c r="E4261" s="78">
        <v>39072</v>
      </c>
      <c r="F4261">
        <v>161464.57</v>
      </c>
      <c r="G4261">
        <v>162561.97</v>
      </c>
      <c r="H4261">
        <v>160330.57999999999</v>
      </c>
      <c r="I4261">
        <v>161245.09</v>
      </c>
      <c r="J4261" s="5"/>
      <c r="L4261" s="80">
        <v>39111</v>
      </c>
      <c r="M4261" s="28">
        <v>7407.73</v>
      </c>
      <c r="N4261" s="28">
        <v>7416.39</v>
      </c>
      <c r="O4261" s="28">
        <v>7393.86</v>
      </c>
      <c r="P4261" s="81">
        <v>7399.06</v>
      </c>
    </row>
    <row r="4262" spans="5:16" x14ac:dyDescent="0.25">
      <c r="E4262" s="78">
        <v>39071</v>
      </c>
      <c r="F4262">
        <v>163586.21</v>
      </c>
      <c r="G4262">
        <v>163878.85</v>
      </c>
      <c r="H4262">
        <v>161427.99</v>
      </c>
      <c r="I4262">
        <v>161940.10999999999</v>
      </c>
      <c r="J4262" s="5"/>
      <c r="L4262" s="80">
        <v>39108</v>
      </c>
      <c r="M4262" s="28">
        <v>7404.26</v>
      </c>
      <c r="N4262" s="28">
        <v>7414.66</v>
      </c>
      <c r="O4262" s="28">
        <v>7390.4</v>
      </c>
      <c r="P4262" s="81">
        <v>7411.19</v>
      </c>
    </row>
    <row r="4263" spans="5:16" x14ac:dyDescent="0.25">
      <c r="E4263" s="78">
        <v>39070</v>
      </c>
      <c r="F4263">
        <v>160952.45000000001</v>
      </c>
      <c r="G4263">
        <v>162561.97</v>
      </c>
      <c r="H4263">
        <v>159855.04000000001</v>
      </c>
      <c r="I4263">
        <v>162488.81</v>
      </c>
      <c r="J4263" s="5"/>
      <c r="L4263" s="80">
        <v>39106</v>
      </c>
      <c r="M4263" s="28">
        <v>7392.13</v>
      </c>
      <c r="N4263" s="28">
        <v>7392.13</v>
      </c>
      <c r="O4263" s="28">
        <v>7371.34</v>
      </c>
      <c r="P4263" s="81">
        <v>7378.27</v>
      </c>
    </row>
    <row r="4264" spans="5:16" x14ac:dyDescent="0.25">
      <c r="E4264" s="78">
        <v>39069</v>
      </c>
      <c r="F4264">
        <v>163403.31</v>
      </c>
      <c r="G4264">
        <v>164354.4</v>
      </c>
      <c r="H4264">
        <v>161610.89000000001</v>
      </c>
      <c r="I4264">
        <v>162159.59</v>
      </c>
      <c r="J4264" s="5"/>
      <c r="L4264" s="80">
        <v>39105</v>
      </c>
      <c r="M4264" s="28">
        <v>7414.66</v>
      </c>
      <c r="N4264" s="28">
        <v>7421.59</v>
      </c>
      <c r="O4264" s="28">
        <v>7390.4</v>
      </c>
      <c r="P4264" s="81">
        <v>7395.6</v>
      </c>
    </row>
    <row r="4265" spans="5:16" x14ac:dyDescent="0.25">
      <c r="E4265" s="78">
        <v>39066</v>
      </c>
      <c r="F4265">
        <v>163421.6</v>
      </c>
      <c r="G4265">
        <v>164610.46</v>
      </c>
      <c r="H4265">
        <v>162049.85</v>
      </c>
      <c r="I4265">
        <v>162854.60999999999</v>
      </c>
      <c r="J4265" s="5"/>
      <c r="L4265" s="80">
        <v>39104</v>
      </c>
      <c r="M4265" s="28">
        <v>7395.6</v>
      </c>
      <c r="N4265" s="28">
        <v>7414.66</v>
      </c>
      <c r="O4265" s="28">
        <v>7381.73</v>
      </c>
      <c r="P4265" s="81">
        <v>7412.92</v>
      </c>
    </row>
    <row r="4266" spans="5:16" x14ac:dyDescent="0.25">
      <c r="E4266" s="78">
        <v>39065</v>
      </c>
      <c r="F4266">
        <v>161501.15</v>
      </c>
      <c r="G4266">
        <v>163513.04999999999</v>
      </c>
      <c r="H4266">
        <v>161281.67000000001</v>
      </c>
      <c r="I4266">
        <v>163439.89000000001</v>
      </c>
      <c r="J4266" s="5"/>
      <c r="L4266" s="80">
        <v>39101</v>
      </c>
      <c r="M4266" s="28">
        <v>7412.92</v>
      </c>
      <c r="N4266" s="28">
        <v>7425.05</v>
      </c>
      <c r="O4266" s="28">
        <v>7386.93</v>
      </c>
      <c r="P4266" s="81">
        <v>7397.33</v>
      </c>
    </row>
    <row r="4267" spans="5:16" x14ac:dyDescent="0.25">
      <c r="E4267" s="78">
        <v>39064</v>
      </c>
      <c r="F4267">
        <v>160952.45000000001</v>
      </c>
      <c r="G4267">
        <v>161866.95000000001</v>
      </c>
      <c r="H4267">
        <v>159672.14000000001</v>
      </c>
      <c r="I4267">
        <v>161537.73000000001</v>
      </c>
      <c r="J4267" s="5"/>
      <c r="L4267" s="80">
        <v>39100</v>
      </c>
      <c r="M4267" s="28">
        <v>7418.12</v>
      </c>
      <c r="N4267" s="28">
        <v>7426.79</v>
      </c>
      <c r="O4267" s="28">
        <v>7392.13</v>
      </c>
      <c r="P4267" s="81">
        <v>7414.66</v>
      </c>
    </row>
    <row r="4268" spans="5:16" x14ac:dyDescent="0.25">
      <c r="E4268" s="78">
        <v>39063</v>
      </c>
      <c r="F4268">
        <v>160630.51999999999</v>
      </c>
      <c r="G4268">
        <v>161189.17000000001</v>
      </c>
      <c r="H4268">
        <v>159327</v>
      </c>
      <c r="I4268">
        <v>160220.84</v>
      </c>
      <c r="J4268" s="5"/>
      <c r="L4268" s="80">
        <v>39099</v>
      </c>
      <c r="M4268" s="28">
        <v>7435.45</v>
      </c>
      <c r="N4268" s="28">
        <v>7437.18</v>
      </c>
      <c r="O4268" s="28">
        <v>7407.73</v>
      </c>
      <c r="P4268" s="81">
        <v>7414.66</v>
      </c>
    </row>
    <row r="4269" spans="5:16" x14ac:dyDescent="0.25">
      <c r="E4269" s="78">
        <v>39062</v>
      </c>
      <c r="F4269">
        <v>160816.74</v>
      </c>
      <c r="G4269">
        <v>161971.28</v>
      </c>
      <c r="H4269">
        <v>160816.74</v>
      </c>
      <c r="I4269">
        <v>161226.41</v>
      </c>
      <c r="J4269" s="5"/>
      <c r="L4269" s="80">
        <v>39098</v>
      </c>
      <c r="M4269" s="28">
        <v>7451.05</v>
      </c>
      <c r="N4269" s="28">
        <v>7463.19</v>
      </c>
      <c r="O4269" s="28">
        <v>7438.92</v>
      </c>
      <c r="P4269" s="81">
        <v>7440.65</v>
      </c>
    </row>
    <row r="4270" spans="5:16" x14ac:dyDescent="0.25">
      <c r="E4270" s="78">
        <v>39059</v>
      </c>
      <c r="F4270">
        <v>160071.87</v>
      </c>
      <c r="G4270">
        <v>161561.60000000001</v>
      </c>
      <c r="H4270">
        <v>159699.44</v>
      </c>
      <c r="I4270">
        <v>159997.38</v>
      </c>
      <c r="J4270" s="5"/>
      <c r="L4270" s="80">
        <v>39097</v>
      </c>
      <c r="M4270" s="28">
        <v>7442.38</v>
      </c>
      <c r="N4270" s="28">
        <v>7452.78</v>
      </c>
      <c r="O4270" s="28">
        <v>7437.18</v>
      </c>
      <c r="P4270" s="81">
        <v>7449.32</v>
      </c>
    </row>
    <row r="4271" spans="5:16" x14ac:dyDescent="0.25">
      <c r="E4271" s="78">
        <v>39058</v>
      </c>
      <c r="F4271">
        <v>161282.28</v>
      </c>
      <c r="G4271">
        <v>162567.17000000001</v>
      </c>
      <c r="H4271">
        <v>159327</v>
      </c>
      <c r="I4271">
        <v>160518.79</v>
      </c>
      <c r="J4271" s="5"/>
      <c r="L4271" s="80">
        <v>39094</v>
      </c>
      <c r="M4271" s="28">
        <v>7470.12</v>
      </c>
      <c r="N4271" s="28">
        <v>7478.79</v>
      </c>
      <c r="O4271" s="28">
        <v>7440.65</v>
      </c>
      <c r="P4271" s="81">
        <v>7449.32</v>
      </c>
    </row>
    <row r="4272" spans="5:16" x14ac:dyDescent="0.25">
      <c r="E4272" s="78">
        <v>39057</v>
      </c>
      <c r="F4272">
        <v>160984.32999999999</v>
      </c>
      <c r="G4272">
        <v>162194.74</v>
      </c>
      <c r="H4272">
        <v>159960.14000000001</v>
      </c>
      <c r="I4272">
        <v>160891.22</v>
      </c>
      <c r="J4272" s="5"/>
      <c r="L4272" s="80">
        <v>39093</v>
      </c>
      <c r="M4272" s="28">
        <v>7475.32</v>
      </c>
      <c r="N4272" s="28">
        <v>7492.66</v>
      </c>
      <c r="O4272" s="28">
        <v>7459.72</v>
      </c>
      <c r="P4272" s="81">
        <v>7463.19</v>
      </c>
    </row>
    <row r="4273" spans="5:16" x14ac:dyDescent="0.25">
      <c r="E4273" s="78">
        <v>39056</v>
      </c>
      <c r="F4273">
        <v>159215.26999999999</v>
      </c>
      <c r="G4273">
        <v>161636.09</v>
      </c>
      <c r="H4273">
        <v>158544.89000000001</v>
      </c>
      <c r="I4273">
        <v>161412.63</v>
      </c>
      <c r="J4273" s="5"/>
      <c r="L4273" s="80">
        <v>39092</v>
      </c>
      <c r="M4273" s="28">
        <v>7478.79</v>
      </c>
      <c r="N4273" s="28">
        <v>7523.86</v>
      </c>
      <c r="O4273" s="28">
        <v>7471.85</v>
      </c>
      <c r="P4273" s="81">
        <v>7480.52</v>
      </c>
    </row>
    <row r="4274" spans="5:16" x14ac:dyDescent="0.25">
      <c r="E4274" s="78">
        <v>39055</v>
      </c>
      <c r="F4274">
        <v>154373.64000000001</v>
      </c>
      <c r="G4274">
        <v>159475.98000000001</v>
      </c>
      <c r="H4274">
        <v>154094.31</v>
      </c>
      <c r="I4274">
        <v>159140.79</v>
      </c>
      <c r="J4274" s="5"/>
      <c r="L4274" s="80">
        <v>39091</v>
      </c>
      <c r="M4274" s="28">
        <v>7489.19</v>
      </c>
      <c r="N4274" s="28">
        <v>7501.33</v>
      </c>
      <c r="O4274" s="28">
        <v>7464.92</v>
      </c>
      <c r="P4274" s="81">
        <v>7482.26</v>
      </c>
    </row>
    <row r="4275" spans="5:16" x14ac:dyDescent="0.25">
      <c r="E4275" s="78">
        <v>39052</v>
      </c>
      <c r="F4275">
        <v>156496.51</v>
      </c>
      <c r="G4275">
        <v>157464.84</v>
      </c>
      <c r="H4275">
        <v>153814.99</v>
      </c>
      <c r="I4275">
        <v>154224.67000000001</v>
      </c>
      <c r="J4275" s="5"/>
      <c r="L4275" s="80">
        <v>39090</v>
      </c>
      <c r="M4275" s="28">
        <v>7490.92</v>
      </c>
      <c r="N4275" s="28">
        <v>7506.53</v>
      </c>
      <c r="O4275" s="28">
        <v>7477.05</v>
      </c>
      <c r="P4275" s="81">
        <v>7494.39</v>
      </c>
    </row>
    <row r="4276" spans="5:16" x14ac:dyDescent="0.25">
      <c r="E4276" s="78">
        <v>39051</v>
      </c>
      <c r="F4276">
        <v>157800.03</v>
      </c>
      <c r="G4276">
        <v>157837.26999999999</v>
      </c>
      <c r="H4276">
        <v>155044.01999999999</v>
      </c>
      <c r="I4276">
        <v>157092.4</v>
      </c>
      <c r="J4276" s="5"/>
      <c r="L4276" s="80">
        <v>39087</v>
      </c>
      <c r="M4276" s="28">
        <v>7478.79</v>
      </c>
      <c r="N4276" s="28">
        <v>7516.93</v>
      </c>
      <c r="O4276" s="28">
        <v>7456.25</v>
      </c>
      <c r="P4276" s="81">
        <v>7499.59</v>
      </c>
    </row>
    <row r="4277" spans="5:16" x14ac:dyDescent="0.25">
      <c r="E4277" s="78">
        <v>39050</v>
      </c>
      <c r="F4277">
        <v>154522.60999999999</v>
      </c>
      <c r="G4277">
        <v>156980.67000000001</v>
      </c>
      <c r="H4277">
        <v>154299.15</v>
      </c>
      <c r="I4277">
        <v>156682.73000000001</v>
      </c>
      <c r="J4277" s="5"/>
      <c r="L4277" s="80">
        <v>39086</v>
      </c>
      <c r="M4277" s="28">
        <v>7457.99</v>
      </c>
      <c r="N4277" s="28">
        <v>7482.26</v>
      </c>
      <c r="O4277" s="28">
        <v>7456.25</v>
      </c>
      <c r="P4277" s="81">
        <v>7473.59</v>
      </c>
    </row>
    <row r="4278" spans="5:16" x14ac:dyDescent="0.25">
      <c r="E4278" s="78">
        <v>39049</v>
      </c>
      <c r="F4278">
        <v>153181.85</v>
      </c>
      <c r="G4278">
        <v>153814.99</v>
      </c>
      <c r="H4278">
        <v>151282.44</v>
      </c>
      <c r="I4278">
        <v>153442.56</v>
      </c>
      <c r="J4278" s="5"/>
      <c r="L4278" s="80">
        <v>39085</v>
      </c>
      <c r="M4278" s="28">
        <v>7430.25</v>
      </c>
      <c r="N4278" s="28">
        <v>7464.92</v>
      </c>
      <c r="O4278" s="28">
        <v>7430.25</v>
      </c>
      <c r="P4278" s="81">
        <v>7454.52</v>
      </c>
    </row>
    <row r="4279" spans="5:16" x14ac:dyDescent="0.25">
      <c r="E4279" s="78">
        <v>39048</v>
      </c>
      <c r="F4279">
        <v>155714.4</v>
      </c>
      <c r="G4279">
        <v>156235.81</v>
      </c>
      <c r="H4279">
        <v>152250.76999999999</v>
      </c>
      <c r="I4279">
        <v>152697.69</v>
      </c>
      <c r="J4279" s="5"/>
      <c r="L4279" s="80">
        <v>39084</v>
      </c>
      <c r="M4279" s="28">
        <v>7451.04</v>
      </c>
      <c r="N4279" s="28">
        <v>7456.24</v>
      </c>
      <c r="O4279" s="28">
        <v>7423.31</v>
      </c>
      <c r="P4279" s="81">
        <v>7425.05</v>
      </c>
    </row>
    <row r="4280" spans="5:16" x14ac:dyDescent="0.25">
      <c r="E4280" s="78">
        <v>39045</v>
      </c>
      <c r="F4280">
        <v>156049.59</v>
      </c>
      <c r="G4280">
        <v>157464.84</v>
      </c>
      <c r="H4280">
        <v>155230.24</v>
      </c>
      <c r="I4280">
        <v>155863.37</v>
      </c>
      <c r="J4280" s="5"/>
      <c r="L4280" s="80">
        <v>39079</v>
      </c>
      <c r="M4280" s="28">
        <v>7464.99</v>
      </c>
      <c r="N4280" s="28">
        <v>7480.66</v>
      </c>
      <c r="O4280" s="28">
        <v>7445.84</v>
      </c>
      <c r="P4280" s="81">
        <v>7447.58</v>
      </c>
    </row>
    <row r="4281" spans="5:16" x14ac:dyDescent="0.25">
      <c r="E4281" s="78">
        <v>39044</v>
      </c>
      <c r="F4281">
        <v>157353.10999999999</v>
      </c>
      <c r="G4281">
        <v>158656.62</v>
      </c>
      <c r="H4281">
        <v>156868.94</v>
      </c>
      <c r="I4281">
        <v>157725.54</v>
      </c>
      <c r="J4281" s="5"/>
      <c r="L4281" s="80">
        <v>39078</v>
      </c>
      <c r="M4281" s="28">
        <v>7468.47</v>
      </c>
      <c r="N4281" s="28">
        <v>7487.63</v>
      </c>
      <c r="O4281" s="28">
        <v>7463.25</v>
      </c>
      <c r="P4281" s="81">
        <v>7464.99</v>
      </c>
    </row>
    <row r="4282" spans="5:16" x14ac:dyDescent="0.25">
      <c r="E4282" s="78">
        <v>39043</v>
      </c>
      <c r="F4282">
        <v>156664.1</v>
      </c>
      <c r="G4282">
        <v>157464.84</v>
      </c>
      <c r="H4282">
        <v>154820.56</v>
      </c>
      <c r="I4282">
        <v>157464.84</v>
      </c>
      <c r="J4282" s="5"/>
      <c r="L4282" s="80">
        <v>39077</v>
      </c>
      <c r="M4282" s="28">
        <v>7477.18</v>
      </c>
      <c r="N4282" s="28">
        <v>7485.89</v>
      </c>
      <c r="O4282" s="28">
        <v>7459.77</v>
      </c>
      <c r="P4282" s="81">
        <v>7463.25</v>
      </c>
    </row>
    <row r="4283" spans="5:16" x14ac:dyDescent="0.25">
      <c r="E4283" s="78">
        <v>39042</v>
      </c>
      <c r="F4283">
        <v>153982.57999999999</v>
      </c>
      <c r="G4283">
        <v>155788.89000000001</v>
      </c>
      <c r="H4283">
        <v>153666.01999999999</v>
      </c>
      <c r="I4283">
        <v>155714.4</v>
      </c>
      <c r="J4283" s="5"/>
      <c r="L4283" s="80">
        <v>39073</v>
      </c>
      <c r="M4283" s="28">
        <v>7517.23</v>
      </c>
      <c r="N4283" s="28">
        <v>7517.23</v>
      </c>
      <c r="O4283" s="28">
        <v>7477.18</v>
      </c>
      <c r="P4283" s="81">
        <v>7484.15</v>
      </c>
    </row>
    <row r="4284" spans="5:16" x14ac:dyDescent="0.25">
      <c r="E4284" s="78">
        <v>39038</v>
      </c>
      <c r="F4284">
        <v>153181.85</v>
      </c>
      <c r="G4284">
        <v>153852.23000000001</v>
      </c>
      <c r="H4284">
        <v>151878.34</v>
      </c>
      <c r="I4284">
        <v>153814.99</v>
      </c>
      <c r="J4284" s="5"/>
      <c r="L4284" s="80">
        <v>39072</v>
      </c>
      <c r="M4284" s="28">
        <v>7524.2</v>
      </c>
      <c r="N4284" s="28">
        <v>7536.39</v>
      </c>
      <c r="O4284" s="28">
        <v>7513.75</v>
      </c>
      <c r="P4284" s="81">
        <v>7518.97</v>
      </c>
    </row>
    <row r="4285" spans="5:16" x14ac:dyDescent="0.25">
      <c r="E4285" s="78">
        <v>39037</v>
      </c>
      <c r="F4285">
        <v>156049.59</v>
      </c>
      <c r="G4285">
        <v>157092.4</v>
      </c>
      <c r="H4285">
        <v>154187.42000000001</v>
      </c>
      <c r="I4285">
        <v>154336.4</v>
      </c>
      <c r="J4285" s="5"/>
      <c r="L4285" s="80">
        <v>39071</v>
      </c>
      <c r="M4285" s="28">
        <v>7529.42</v>
      </c>
      <c r="N4285" s="28">
        <v>7531.16</v>
      </c>
      <c r="O4285" s="28">
        <v>7501.56</v>
      </c>
      <c r="P4285" s="81">
        <v>7518.97</v>
      </c>
    </row>
    <row r="4286" spans="5:16" x14ac:dyDescent="0.25">
      <c r="E4286" s="78">
        <v>39035</v>
      </c>
      <c r="F4286">
        <v>153070.12</v>
      </c>
      <c r="G4286">
        <v>155528.18</v>
      </c>
      <c r="H4286">
        <v>153070.12</v>
      </c>
      <c r="I4286">
        <v>154820.56</v>
      </c>
      <c r="J4286" s="5"/>
      <c r="L4286" s="80">
        <v>39070</v>
      </c>
      <c r="M4286" s="28">
        <v>7494.59</v>
      </c>
      <c r="N4286" s="28">
        <v>7536.39</v>
      </c>
      <c r="O4286" s="28">
        <v>7487.63</v>
      </c>
      <c r="P4286" s="81">
        <v>7536.39</v>
      </c>
    </row>
    <row r="4287" spans="5:16" x14ac:dyDescent="0.25">
      <c r="E4287" s="78">
        <v>39034</v>
      </c>
      <c r="F4287">
        <v>152139.04</v>
      </c>
      <c r="G4287">
        <v>152883.91</v>
      </c>
      <c r="H4287">
        <v>150463.09</v>
      </c>
      <c r="I4287">
        <v>152883.91</v>
      </c>
      <c r="J4287" s="5"/>
      <c r="L4287" s="80">
        <v>39069</v>
      </c>
      <c r="M4287" s="28">
        <v>7480.66</v>
      </c>
      <c r="N4287" s="28">
        <v>7498.08</v>
      </c>
      <c r="O4287" s="28">
        <v>7470.22</v>
      </c>
      <c r="P4287" s="81">
        <v>7494.59</v>
      </c>
    </row>
    <row r="4288" spans="5:16" x14ac:dyDescent="0.25">
      <c r="E4288" s="78">
        <v>39031</v>
      </c>
      <c r="F4288">
        <v>154187.42000000001</v>
      </c>
      <c r="G4288">
        <v>154485.37</v>
      </c>
      <c r="H4288">
        <v>151431.42000000001</v>
      </c>
      <c r="I4288">
        <v>152995.64000000001</v>
      </c>
      <c r="J4288" s="5"/>
      <c r="L4288" s="80">
        <v>39066</v>
      </c>
      <c r="M4288" s="28">
        <v>7494.59</v>
      </c>
      <c r="N4288" s="28">
        <v>7499.82</v>
      </c>
      <c r="O4288" s="28">
        <v>7470.22</v>
      </c>
      <c r="P4288" s="81">
        <v>7484.15</v>
      </c>
    </row>
    <row r="4289" spans="5:16" x14ac:dyDescent="0.25">
      <c r="E4289" s="78">
        <v>39030</v>
      </c>
      <c r="F4289">
        <v>156235.81</v>
      </c>
      <c r="G4289">
        <v>157315.85999999999</v>
      </c>
      <c r="H4289">
        <v>152883.91</v>
      </c>
      <c r="I4289">
        <v>153628.76999999999</v>
      </c>
      <c r="J4289" s="5"/>
      <c r="L4289" s="80">
        <v>39065</v>
      </c>
      <c r="M4289" s="28">
        <v>7496.34</v>
      </c>
      <c r="N4289" s="28">
        <v>7512.01</v>
      </c>
      <c r="O4289" s="28">
        <v>7470.22</v>
      </c>
      <c r="P4289" s="81">
        <v>7494.59</v>
      </c>
    </row>
    <row r="4290" spans="5:16" x14ac:dyDescent="0.25">
      <c r="E4290" s="78">
        <v>39029</v>
      </c>
      <c r="F4290">
        <v>153256.34</v>
      </c>
      <c r="G4290">
        <v>156049.59</v>
      </c>
      <c r="H4290">
        <v>152772.18</v>
      </c>
      <c r="I4290">
        <v>155975.1</v>
      </c>
      <c r="J4290" s="5"/>
      <c r="L4290" s="80">
        <v>39064</v>
      </c>
      <c r="M4290" s="28">
        <v>7508.52</v>
      </c>
      <c r="N4290" s="28">
        <v>7508.52</v>
      </c>
      <c r="O4290" s="28">
        <v>7480.66</v>
      </c>
      <c r="P4290" s="81">
        <v>7491.11</v>
      </c>
    </row>
    <row r="4291" spans="5:16" x14ac:dyDescent="0.25">
      <c r="E4291" s="78">
        <v>39028</v>
      </c>
      <c r="F4291">
        <v>155435.07</v>
      </c>
      <c r="G4291">
        <v>156049.59</v>
      </c>
      <c r="H4291">
        <v>153740.5</v>
      </c>
      <c r="I4291">
        <v>154634.34</v>
      </c>
      <c r="J4291" s="5"/>
      <c r="L4291" s="80">
        <v>39063</v>
      </c>
      <c r="M4291" s="28">
        <v>7466.73</v>
      </c>
      <c r="N4291" s="28">
        <v>7518.97</v>
      </c>
      <c r="O4291" s="28">
        <v>7464.99</v>
      </c>
      <c r="P4291" s="81">
        <v>7510.27</v>
      </c>
    </row>
    <row r="4292" spans="5:16" x14ac:dyDescent="0.25">
      <c r="E4292" s="78">
        <v>39027</v>
      </c>
      <c r="F4292">
        <v>153461.18</v>
      </c>
      <c r="G4292">
        <v>155677.16</v>
      </c>
      <c r="H4292">
        <v>153442.56</v>
      </c>
      <c r="I4292">
        <v>155379.21</v>
      </c>
      <c r="J4292" s="5"/>
      <c r="L4292" s="80">
        <v>39062</v>
      </c>
      <c r="M4292" s="28">
        <v>7470.21</v>
      </c>
      <c r="N4292" s="28">
        <v>7480.66</v>
      </c>
      <c r="O4292" s="28">
        <v>7461.51</v>
      </c>
      <c r="P4292" s="81">
        <v>7463.25</v>
      </c>
    </row>
    <row r="4293" spans="5:16" x14ac:dyDescent="0.25">
      <c r="E4293" s="78">
        <v>39024</v>
      </c>
      <c r="F4293">
        <v>150835.51999999999</v>
      </c>
      <c r="G4293">
        <v>152697.69</v>
      </c>
      <c r="H4293">
        <v>150574.82</v>
      </c>
      <c r="I4293">
        <v>152548.72</v>
      </c>
      <c r="J4293" s="5"/>
      <c r="L4293" s="80">
        <v>39059</v>
      </c>
      <c r="M4293" s="28">
        <v>7494.59</v>
      </c>
      <c r="N4293" s="28">
        <v>7512.01</v>
      </c>
      <c r="O4293" s="28">
        <v>7463.25</v>
      </c>
      <c r="P4293" s="81">
        <v>7475.44</v>
      </c>
    </row>
    <row r="4294" spans="5:16" x14ac:dyDescent="0.25">
      <c r="E4294" s="78">
        <v>39022</v>
      </c>
      <c r="F4294">
        <v>148154</v>
      </c>
      <c r="G4294">
        <v>151505.9</v>
      </c>
      <c r="H4294">
        <v>148116.76</v>
      </c>
      <c r="I4294">
        <v>150798.28</v>
      </c>
      <c r="J4294" s="5"/>
      <c r="L4294" s="80">
        <v>39058</v>
      </c>
      <c r="M4294" s="28">
        <v>7503.3</v>
      </c>
      <c r="N4294" s="28">
        <v>7510.27</v>
      </c>
      <c r="O4294" s="28">
        <v>7482.4</v>
      </c>
      <c r="P4294" s="81">
        <v>7492.85</v>
      </c>
    </row>
    <row r="4295" spans="5:16" x14ac:dyDescent="0.25">
      <c r="E4295" s="78">
        <v>39021</v>
      </c>
      <c r="F4295">
        <v>147073.95000000001</v>
      </c>
      <c r="G4295">
        <v>148302.98000000001</v>
      </c>
      <c r="H4295">
        <v>146589.78</v>
      </c>
      <c r="I4295">
        <v>148228.49</v>
      </c>
      <c r="J4295" s="5"/>
      <c r="L4295" s="80">
        <v>39057</v>
      </c>
      <c r="M4295" s="28">
        <v>7518.97</v>
      </c>
      <c r="N4295" s="28">
        <v>7541.61</v>
      </c>
      <c r="O4295" s="28">
        <v>7498.08</v>
      </c>
      <c r="P4295" s="81">
        <v>7501.56</v>
      </c>
    </row>
    <row r="4296" spans="5:16" x14ac:dyDescent="0.25">
      <c r="E4296" s="78">
        <v>39020</v>
      </c>
      <c r="F4296">
        <v>147744.32999999999</v>
      </c>
      <c r="G4296">
        <v>148191.25</v>
      </c>
      <c r="H4296">
        <v>145956.64000000001</v>
      </c>
      <c r="I4296">
        <v>146887.73000000001</v>
      </c>
      <c r="J4296" s="5"/>
      <c r="L4296" s="80">
        <v>39056</v>
      </c>
      <c r="M4296" s="28">
        <v>7562.5</v>
      </c>
      <c r="N4296" s="28">
        <v>7567.73</v>
      </c>
      <c r="O4296" s="28">
        <v>7520.71</v>
      </c>
      <c r="P4296" s="81">
        <v>7520.71</v>
      </c>
    </row>
    <row r="4297" spans="5:16" x14ac:dyDescent="0.25">
      <c r="E4297" s="78">
        <v>39017</v>
      </c>
      <c r="F4297">
        <v>149829.95000000001</v>
      </c>
      <c r="G4297">
        <v>150090.66</v>
      </c>
      <c r="H4297">
        <v>148154</v>
      </c>
      <c r="I4297">
        <v>148265.73000000001</v>
      </c>
      <c r="J4297" s="5"/>
      <c r="L4297" s="80">
        <v>39055</v>
      </c>
      <c r="M4297" s="28">
        <v>7579.92</v>
      </c>
      <c r="N4297" s="28">
        <v>7602.55</v>
      </c>
      <c r="O4297" s="28">
        <v>7555.54</v>
      </c>
      <c r="P4297" s="81">
        <v>7569.47</v>
      </c>
    </row>
    <row r="4298" spans="5:16" x14ac:dyDescent="0.25">
      <c r="E4298" s="78">
        <v>39016</v>
      </c>
      <c r="F4298">
        <v>149606.49</v>
      </c>
      <c r="G4298">
        <v>150984.5</v>
      </c>
      <c r="H4298">
        <v>148749.9</v>
      </c>
      <c r="I4298">
        <v>149941.68</v>
      </c>
      <c r="J4298" s="5"/>
      <c r="L4298" s="80">
        <v>39052</v>
      </c>
      <c r="M4298" s="28">
        <v>7579.92</v>
      </c>
      <c r="N4298" s="28">
        <v>7607.77</v>
      </c>
      <c r="O4298" s="28">
        <v>7552.06</v>
      </c>
      <c r="P4298" s="81">
        <v>7581.66</v>
      </c>
    </row>
    <row r="4299" spans="5:16" x14ac:dyDescent="0.25">
      <c r="E4299" s="78">
        <v>39015</v>
      </c>
      <c r="F4299">
        <v>149345.79</v>
      </c>
      <c r="G4299">
        <v>150425.85</v>
      </c>
      <c r="H4299">
        <v>148600.92000000001</v>
      </c>
      <c r="I4299">
        <v>149569.25</v>
      </c>
      <c r="J4299" s="5"/>
      <c r="L4299" s="80">
        <v>39051</v>
      </c>
      <c r="M4299" s="28">
        <v>7588.65</v>
      </c>
      <c r="N4299" s="28">
        <v>7592.15</v>
      </c>
      <c r="O4299" s="28">
        <v>7558.91</v>
      </c>
      <c r="P4299" s="81">
        <v>7581.66</v>
      </c>
    </row>
    <row r="4300" spans="5:16" x14ac:dyDescent="0.25">
      <c r="E4300" s="78">
        <v>39014</v>
      </c>
      <c r="F4300">
        <v>148414.71</v>
      </c>
      <c r="G4300">
        <v>149867.20000000001</v>
      </c>
      <c r="H4300">
        <v>147669.84</v>
      </c>
      <c r="I4300">
        <v>149345.79</v>
      </c>
      <c r="J4300" s="5"/>
      <c r="L4300" s="80">
        <v>39050</v>
      </c>
      <c r="M4300" s="28">
        <v>7651.63</v>
      </c>
      <c r="N4300" s="28">
        <v>7658.63</v>
      </c>
      <c r="O4300" s="28">
        <v>7588.65</v>
      </c>
      <c r="P4300" s="81">
        <v>7588.65</v>
      </c>
    </row>
    <row r="4301" spans="5:16" x14ac:dyDescent="0.25">
      <c r="E4301" s="78">
        <v>39013</v>
      </c>
      <c r="F4301">
        <v>145993.89000000001</v>
      </c>
      <c r="G4301">
        <v>148526.44</v>
      </c>
      <c r="H4301">
        <v>144615.88</v>
      </c>
      <c r="I4301">
        <v>148451.95000000001</v>
      </c>
      <c r="J4301" s="5"/>
      <c r="L4301" s="80">
        <v>39049</v>
      </c>
      <c r="M4301" s="28">
        <v>7672.62</v>
      </c>
      <c r="N4301" s="28">
        <v>7716.36</v>
      </c>
      <c r="O4301" s="28">
        <v>7635.89</v>
      </c>
      <c r="P4301" s="81">
        <v>7655.13</v>
      </c>
    </row>
    <row r="4302" spans="5:16" x14ac:dyDescent="0.25">
      <c r="E4302" s="78">
        <v>39010</v>
      </c>
      <c r="F4302">
        <v>147260.16</v>
      </c>
      <c r="G4302">
        <v>147371.89000000001</v>
      </c>
      <c r="H4302">
        <v>145435.24</v>
      </c>
      <c r="I4302">
        <v>145844.91</v>
      </c>
      <c r="J4302" s="5"/>
      <c r="L4302" s="80">
        <v>39048</v>
      </c>
      <c r="M4302" s="28">
        <v>7602.65</v>
      </c>
      <c r="N4302" s="28">
        <v>7676.12</v>
      </c>
      <c r="O4302" s="28">
        <v>7595.65</v>
      </c>
      <c r="P4302" s="81">
        <v>7676.12</v>
      </c>
    </row>
    <row r="4303" spans="5:16" x14ac:dyDescent="0.25">
      <c r="E4303" s="78">
        <v>39009</v>
      </c>
      <c r="F4303">
        <v>146738.76</v>
      </c>
      <c r="G4303">
        <v>147669.84</v>
      </c>
      <c r="H4303">
        <v>146068.38</v>
      </c>
      <c r="I4303">
        <v>147111.19</v>
      </c>
      <c r="J4303" s="5"/>
      <c r="L4303" s="80">
        <v>39045</v>
      </c>
      <c r="M4303" s="28">
        <v>7599.15</v>
      </c>
      <c r="N4303" s="28">
        <v>7625.39</v>
      </c>
      <c r="O4303" s="28">
        <v>7581.66</v>
      </c>
      <c r="P4303" s="81">
        <v>7599.15</v>
      </c>
    </row>
    <row r="4304" spans="5:16" x14ac:dyDescent="0.25">
      <c r="E4304" s="78">
        <v>39008</v>
      </c>
      <c r="F4304">
        <v>147483.62</v>
      </c>
      <c r="G4304">
        <v>149718.22</v>
      </c>
      <c r="H4304">
        <v>146291.84</v>
      </c>
      <c r="I4304">
        <v>146589.78</v>
      </c>
      <c r="J4304" s="5"/>
      <c r="L4304" s="80">
        <v>39044</v>
      </c>
      <c r="M4304" s="28">
        <v>7578.16</v>
      </c>
      <c r="N4304" s="28">
        <v>7609.65</v>
      </c>
      <c r="O4304" s="28">
        <v>7574.66</v>
      </c>
      <c r="P4304" s="81">
        <v>7599.15</v>
      </c>
    </row>
    <row r="4305" spans="5:16" x14ac:dyDescent="0.25">
      <c r="E4305" s="78">
        <v>39007</v>
      </c>
      <c r="F4305">
        <v>148771.32999999999</v>
      </c>
      <c r="G4305">
        <v>148809.24</v>
      </c>
      <c r="H4305">
        <v>146724.01999999999</v>
      </c>
      <c r="I4305">
        <v>147558.10999999999</v>
      </c>
      <c r="J4305" s="5"/>
      <c r="L4305" s="80">
        <v>39043</v>
      </c>
      <c r="M4305" s="28">
        <v>7578.16</v>
      </c>
      <c r="N4305" s="28">
        <v>7599.15</v>
      </c>
      <c r="O4305" s="28">
        <v>7557.17</v>
      </c>
      <c r="P4305" s="81">
        <v>7588.65</v>
      </c>
    </row>
    <row r="4306" spans="5:16" x14ac:dyDescent="0.25">
      <c r="E4306" s="78">
        <v>39006</v>
      </c>
      <c r="F4306">
        <v>147861.41</v>
      </c>
      <c r="G4306">
        <v>149074.64000000001</v>
      </c>
      <c r="H4306">
        <v>146686.10999999999</v>
      </c>
      <c r="I4306">
        <v>148733.42000000001</v>
      </c>
      <c r="J4306" s="5"/>
      <c r="L4306" s="80">
        <v>39042</v>
      </c>
      <c r="M4306" s="28">
        <v>7569.41</v>
      </c>
      <c r="N4306" s="28">
        <v>7599.15</v>
      </c>
      <c r="O4306" s="28">
        <v>7562.41</v>
      </c>
      <c r="P4306" s="81">
        <v>7581.66</v>
      </c>
    </row>
    <row r="4307" spans="5:16" x14ac:dyDescent="0.25">
      <c r="E4307" s="78">
        <v>39003</v>
      </c>
      <c r="F4307">
        <v>147861.41</v>
      </c>
      <c r="G4307">
        <v>148809.24</v>
      </c>
      <c r="H4307">
        <v>147254.79999999999</v>
      </c>
      <c r="I4307">
        <v>147292.72</v>
      </c>
      <c r="J4307" s="5"/>
      <c r="L4307" s="80">
        <v>39038</v>
      </c>
      <c r="M4307" s="28">
        <v>7550.17</v>
      </c>
      <c r="N4307" s="28">
        <v>7606.15</v>
      </c>
      <c r="O4307" s="28">
        <v>7543.17</v>
      </c>
      <c r="P4307" s="81">
        <v>7578.16</v>
      </c>
    </row>
    <row r="4308" spans="5:16" x14ac:dyDescent="0.25">
      <c r="E4308" s="78">
        <v>39001</v>
      </c>
      <c r="F4308">
        <v>146989.41</v>
      </c>
      <c r="G4308">
        <v>147103.15</v>
      </c>
      <c r="H4308">
        <v>144638.79</v>
      </c>
      <c r="I4308">
        <v>145586.62</v>
      </c>
      <c r="J4308" s="5"/>
      <c r="L4308" s="80">
        <v>39037</v>
      </c>
      <c r="M4308" s="28">
        <v>7532.67</v>
      </c>
      <c r="N4308" s="28">
        <v>7564.16</v>
      </c>
      <c r="O4308" s="28">
        <v>7522.18</v>
      </c>
      <c r="P4308" s="81">
        <v>7555.42</v>
      </c>
    </row>
    <row r="4309" spans="5:16" x14ac:dyDescent="0.25">
      <c r="E4309" s="78">
        <v>39000</v>
      </c>
      <c r="F4309">
        <v>145776.19</v>
      </c>
      <c r="G4309">
        <v>147482.28</v>
      </c>
      <c r="H4309">
        <v>145131.66</v>
      </c>
      <c r="I4309">
        <v>146989.41</v>
      </c>
      <c r="J4309" s="5"/>
      <c r="L4309" s="80">
        <v>39035</v>
      </c>
      <c r="M4309" s="28">
        <v>7623.64</v>
      </c>
      <c r="N4309" s="28">
        <v>7627.14</v>
      </c>
      <c r="O4309" s="28">
        <v>7536.17</v>
      </c>
      <c r="P4309" s="81">
        <v>7539.67</v>
      </c>
    </row>
    <row r="4310" spans="5:16" x14ac:dyDescent="0.25">
      <c r="E4310" s="78">
        <v>38999</v>
      </c>
      <c r="F4310">
        <v>143690.96</v>
      </c>
      <c r="G4310">
        <v>146913.57999999999</v>
      </c>
      <c r="H4310">
        <v>143198.09</v>
      </c>
      <c r="I4310">
        <v>145776.19</v>
      </c>
      <c r="J4310" s="5"/>
      <c r="L4310" s="80">
        <v>39034</v>
      </c>
      <c r="M4310" s="28">
        <v>7553.66</v>
      </c>
      <c r="N4310" s="28">
        <v>7618.39</v>
      </c>
      <c r="O4310" s="28">
        <v>7548.42</v>
      </c>
      <c r="P4310" s="81">
        <v>7616.64</v>
      </c>
    </row>
    <row r="4311" spans="5:16" x14ac:dyDescent="0.25">
      <c r="E4311" s="78">
        <v>38996</v>
      </c>
      <c r="F4311">
        <v>144373.4</v>
      </c>
      <c r="G4311">
        <v>144487.14000000001</v>
      </c>
      <c r="H4311">
        <v>142364</v>
      </c>
      <c r="I4311">
        <v>144487.14000000001</v>
      </c>
      <c r="J4311" s="5"/>
      <c r="L4311" s="80">
        <v>39031</v>
      </c>
      <c r="M4311" s="28">
        <v>7525.68</v>
      </c>
      <c r="N4311" s="28">
        <v>7564.16</v>
      </c>
      <c r="O4311" s="28">
        <v>7515.18</v>
      </c>
      <c r="P4311" s="81">
        <v>7553.67</v>
      </c>
    </row>
    <row r="4312" spans="5:16" x14ac:dyDescent="0.25">
      <c r="E4312" s="78">
        <v>38995</v>
      </c>
      <c r="F4312">
        <v>143690.96</v>
      </c>
      <c r="G4312">
        <v>145472.88</v>
      </c>
      <c r="H4312">
        <v>143008.53</v>
      </c>
      <c r="I4312">
        <v>144525.04999999999</v>
      </c>
      <c r="J4312" s="5"/>
      <c r="L4312" s="80">
        <v>39030</v>
      </c>
      <c r="M4312" s="28">
        <v>7537.92</v>
      </c>
      <c r="N4312" s="28">
        <v>7539.67</v>
      </c>
      <c r="O4312" s="28">
        <v>7511.68</v>
      </c>
      <c r="P4312" s="81">
        <v>7522.18</v>
      </c>
    </row>
    <row r="4313" spans="5:16" x14ac:dyDescent="0.25">
      <c r="E4313" s="78">
        <v>38994</v>
      </c>
      <c r="F4313">
        <v>138800.16</v>
      </c>
      <c r="G4313">
        <v>143956.35999999999</v>
      </c>
      <c r="H4313">
        <v>138383.12</v>
      </c>
      <c r="I4313">
        <v>143880.53</v>
      </c>
      <c r="J4313" s="5"/>
      <c r="L4313" s="80">
        <v>39029</v>
      </c>
      <c r="M4313" s="28">
        <v>7511.68</v>
      </c>
      <c r="N4313" s="28">
        <v>7553.67</v>
      </c>
      <c r="O4313" s="28">
        <v>7508.18</v>
      </c>
      <c r="P4313" s="81">
        <v>7536.17</v>
      </c>
    </row>
    <row r="4314" spans="5:16" x14ac:dyDescent="0.25">
      <c r="E4314" s="78">
        <v>38993</v>
      </c>
      <c r="F4314">
        <v>141226.60999999999</v>
      </c>
      <c r="G4314">
        <v>141378.26</v>
      </c>
      <c r="H4314">
        <v>138913.9</v>
      </c>
      <c r="I4314">
        <v>138913.9</v>
      </c>
      <c r="J4314" s="5"/>
      <c r="L4314" s="80">
        <v>39028</v>
      </c>
      <c r="M4314" s="28">
        <v>7518.68</v>
      </c>
      <c r="N4314" s="28">
        <v>7518.68</v>
      </c>
      <c r="O4314" s="28">
        <v>7492.44</v>
      </c>
      <c r="P4314" s="81">
        <v>7513.43</v>
      </c>
    </row>
    <row r="4315" spans="5:16" x14ac:dyDescent="0.25">
      <c r="E4315" s="78">
        <v>38992</v>
      </c>
      <c r="F4315">
        <v>138117.73000000001</v>
      </c>
      <c r="G4315">
        <v>142174.44</v>
      </c>
      <c r="H4315">
        <v>138117.73000000001</v>
      </c>
      <c r="I4315">
        <v>141037.04</v>
      </c>
      <c r="J4315" s="5"/>
      <c r="L4315" s="80">
        <v>39027</v>
      </c>
      <c r="M4315" s="28">
        <v>7515.18</v>
      </c>
      <c r="N4315" s="28">
        <v>7523.93</v>
      </c>
      <c r="O4315" s="28">
        <v>7504.69</v>
      </c>
      <c r="P4315" s="81">
        <v>7515.18</v>
      </c>
    </row>
    <row r="4316" spans="5:16" x14ac:dyDescent="0.25">
      <c r="E4316" s="78">
        <v>38989</v>
      </c>
      <c r="F4316">
        <v>138838.07999999999</v>
      </c>
      <c r="G4316">
        <v>139330.95000000001</v>
      </c>
      <c r="H4316">
        <v>137928.16</v>
      </c>
      <c r="I4316">
        <v>138686.42000000001</v>
      </c>
      <c r="J4316" s="5"/>
      <c r="L4316" s="80">
        <v>39024</v>
      </c>
      <c r="M4316" s="28">
        <v>7543.17</v>
      </c>
      <c r="N4316" s="28">
        <v>7564.16</v>
      </c>
      <c r="O4316" s="28">
        <v>7515.18</v>
      </c>
      <c r="P4316" s="81">
        <v>7523.93</v>
      </c>
    </row>
    <row r="4317" spans="5:16" x14ac:dyDescent="0.25">
      <c r="E4317" s="78">
        <v>38988</v>
      </c>
      <c r="F4317">
        <v>137549.03</v>
      </c>
      <c r="G4317">
        <v>139255.12</v>
      </c>
      <c r="H4317">
        <v>136677.03</v>
      </c>
      <c r="I4317">
        <v>138762.25</v>
      </c>
      <c r="J4317" s="5"/>
      <c r="L4317" s="80">
        <v>39022</v>
      </c>
      <c r="M4317" s="28">
        <v>7537.92</v>
      </c>
      <c r="N4317" s="28">
        <v>7543.17</v>
      </c>
      <c r="O4317" s="28">
        <v>7513.43</v>
      </c>
      <c r="P4317" s="81">
        <v>7541.42</v>
      </c>
    </row>
    <row r="4318" spans="5:16" x14ac:dyDescent="0.25">
      <c r="E4318" s="78">
        <v>38987</v>
      </c>
      <c r="F4318">
        <v>136259.98000000001</v>
      </c>
      <c r="G4318">
        <v>137624.85</v>
      </c>
      <c r="H4318">
        <v>135350.06</v>
      </c>
      <c r="I4318">
        <v>137586.94</v>
      </c>
      <c r="J4318" s="5"/>
      <c r="L4318" s="80">
        <v>39021</v>
      </c>
      <c r="M4318" s="28">
        <v>7559.02</v>
      </c>
      <c r="N4318" s="28">
        <v>7564.29</v>
      </c>
      <c r="O4318" s="28">
        <v>7515.08</v>
      </c>
      <c r="P4318" s="81">
        <v>7536.17</v>
      </c>
    </row>
    <row r="4319" spans="5:16" x14ac:dyDescent="0.25">
      <c r="E4319" s="78">
        <v>38986</v>
      </c>
      <c r="F4319">
        <v>133643.97</v>
      </c>
      <c r="G4319">
        <v>136411.63</v>
      </c>
      <c r="H4319">
        <v>133530.23000000001</v>
      </c>
      <c r="I4319">
        <v>136335.81</v>
      </c>
      <c r="J4319" s="5"/>
      <c r="L4319" s="80">
        <v>39020</v>
      </c>
      <c r="M4319" s="28">
        <v>7516.84</v>
      </c>
      <c r="N4319" s="28">
        <v>7555.51</v>
      </c>
      <c r="O4319" s="28">
        <v>7516.84</v>
      </c>
      <c r="P4319" s="81">
        <v>7555.51</v>
      </c>
    </row>
    <row r="4320" spans="5:16" x14ac:dyDescent="0.25">
      <c r="E4320" s="78">
        <v>38985</v>
      </c>
      <c r="F4320">
        <v>132885.71</v>
      </c>
      <c r="G4320">
        <v>133909.35999999999</v>
      </c>
      <c r="H4320">
        <v>130193.87</v>
      </c>
      <c r="I4320">
        <v>133757.71</v>
      </c>
      <c r="J4320" s="5"/>
      <c r="L4320" s="80">
        <v>39017</v>
      </c>
      <c r="M4320" s="28">
        <v>7518.6</v>
      </c>
      <c r="N4320" s="28">
        <v>7543.2</v>
      </c>
      <c r="O4320" s="28">
        <v>7501.02</v>
      </c>
      <c r="P4320" s="81">
        <v>7502.78</v>
      </c>
    </row>
    <row r="4321" spans="5:16" x14ac:dyDescent="0.25">
      <c r="E4321" s="78">
        <v>38982</v>
      </c>
      <c r="F4321">
        <v>132885.71</v>
      </c>
      <c r="G4321">
        <v>133454.39999999999</v>
      </c>
      <c r="H4321">
        <v>130990.05</v>
      </c>
      <c r="I4321">
        <v>132734.04999999999</v>
      </c>
      <c r="J4321" s="5"/>
      <c r="L4321" s="80">
        <v>39016</v>
      </c>
      <c r="M4321" s="28">
        <v>7541.45</v>
      </c>
      <c r="N4321" s="28">
        <v>7543.2</v>
      </c>
      <c r="O4321" s="28">
        <v>7499.27</v>
      </c>
      <c r="P4321" s="81">
        <v>7520.36</v>
      </c>
    </row>
    <row r="4322" spans="5:16" x14ac:dyDescent="0.25">
      <c r="E4322" s="78">
        <v>38981</v>
      </c>
      <c r="F4322">
        <v>134193.71</v>
      </c>
      <c r="G4322">
        <v>135122.57999999999</v>
      </c>
      <c r="H4322">
        <v>131937.88</v>
      </c>
      <c r="I4322">
        <v>132809.88</v>
      </c>
      <c r="J4322" s="5"/>
      <c r="L4322" s="80">
        <v>39015</v>
      </c>
      <c r="M4322" s="28">
        <v>7564.29</v>
      </c>
      <c r="N4322" s="28">
        <v>7592.41</v>
      </c>
      <c r="O4322" s="28">
        <v>7543.2</v>
      </c>
      <c r="P4322" s="81">
        <v>7544.96</v>
      </c>
    </row>
    <row r="4323" spans="5:16" x14ac:dyDescent="0.25">
      <c r="E4323" s="78">
        <v>38980</v>
      </c>
      <c r="F4323">
        <v>137245.72</v>
      </c>
      <c r="G4323">
        <v>138003.99</v>
      </c>
      <c r="H4323">
        <v>133264.84</v>
      </c>
      <c r="I4323">
        <v>134098.93</v>
      </c>
      <c r="J4323" s="5"/>
      <c r="L4323" s="80">
        <v>39014</v>
      </c>
      <c r="M4323" s="28">
        <v>7532.66</v>
      </c>
      <c r="N4323" s="28">
        <v>7571.32</v>
      </c>
      <c r="O4323" s="28">
        <v>7527.39</v>
      </c>
      <c r="P4323" s="81">
        <v>7566.05</v>
      </c>
    </row>
    <row r="4324" spans="5:16" x14ac:dyDescent="0.25">
      <c r="E4324" s="78">
        <v>38979</v>
      </c>
      <c r="F4324">
        <v>139747.99</v>
      </c>
      <c r="G4324">
        <v>139747.99</v>
      </c>
      <c r="H4324">
        <v>135842.93</v>
      </c>
      <c r="I4324">
        <v>137245.72</v>
      </c>
      <c r="J4324" s="5"/>
      <c r="L4324" s="80">
        <v>39013</v>
      </c>
      <c r="M4324" s="28">
        <v>7541.45</v>
      </c>
      <c r="N4324" s="28">
        <v>7544.96</v>
      </c>
      <c r="O4324" s="28">
        <v>7523.87</v>
      </c>
      <c r="P4324" s="81">
        <v>7530.9</v>
      </c>
    </row>
    <row r="4325" spans="5:16" x14ac:dyDescent="0.25">
      <c r="E4325" s="78">
        <v>38978</v>
      </c>
      <c r="F4325">
        <v>138383.12</v>
      </c>
      <c r="G4325">
        <v>140392.51999999999</v>
      </c>
      <c r="H4325">
        <v>138193.54999999999</v>
      </c>
      <c r="I4325">
        <v>139634.25</v>
      </c>
      <c r="J4325" s="5"/>
      <c r="L4325" s="80">
        <v>39010</v>
      </c>
      <c r="M4325" s="28">
        <v>7541.45</v>
      </c>
      <c r="N4325" s="28">
        <v>7574.84</v>
      </c>
      <c r="O4325" s="28">
        <v>7536.17</v>
      </c>
      <c r="P4325" s="81">
        <v>7536.17</v>
      </c>
    </row>
    <row r="4326" spans="5:16" x14ac:dyDescent="0.25">
      <c r="E4326" s="78">
        <v>38975</v>
      </c>
      <c r="F4326">
        <v>138610.6</v>
      </c>
      <c r="G4326">
        <v>139785.91</v>
      </c>
      <c r="H4326">
        <v>137207.81</v>
      </c>
      <c r="I4326">
        <v>138193.54999999999</v>
      </c>
      <c r="J4326" s="5"/>
      <c r="L4326" s="80">
        <v>39009</v>
      </c>
      <c r="M4326" s="28">
        <v>7529.15</v>
      </c>
      <c r="N4326" s="28">
        <v>7550.23</v>
      </c>
      <c r="O4326" s="28">
        <v>7508.05</v>
      </c>
      <c r="P4326" s="81">
        <v>7543.2</v>
      </c>
    </row>
    <row r="4327" spans="5:16" x14ac:dyDescent="0.25">
      <c r="E4327" s="78">
        <v>38974</v>
      </c>
      <c r="F4327">
        <v>139861.73000000001</v>
      </c>
      <c r="G4327">
        <v>140657.91</v>
      </c>
      <c r="H4327">
        <v>138193.54999999999</v>
      </c>
      <c r="I4327">
        <v>138496.85999999999</v>
      </c>
      <c r="J4327" s="5"/>
      <c r="L4327" s="80">
        <v>39008</v>
      </c>
      <c r="M4327" s="28">
        <v>7516.84</v>
      </c>
      <c r="N4327" s="28">
        <v>7532.66</v>
      </c>
      <c r="O4327" s="28">
        <v>7497.51</v>
      </c>
      <c r="P4327" s="81">
        <v>7530.9</v>
      </c>
    </row>
    <row r="4328" spans="5:16" x14ac:dyDescent="0.25">
      <c r="E4328" s="78">
        <v>38973</v>
      </c>
      <c r="F4328">
        <v>138383.12</v>
      </c>
      <c r="G4328">
        <v>140923.29999999999</v>
      </c>
      <c r="H4328">
        <v>137852.32999999999</v>
      </c>
      <c r="I4328">
        <v>139975.47</v>
      </c>
      <c r="J4328" s="5"/>
      <c r="L4328" s="80">
        <v>39007</v>
      </c>
      <c r="M4328" s="28">
        <v>7508.05</v>
      </c>
      <c r="N4328" s="28">
        <v>7553.75</v>
      </c>
      <c r="O4328" s="28">
        <v>7504.54</v>
      </c>
      <c r="P4328" s="81">
        <v>7515.08</v>
      </c>
    </row>
    <row r="4329" spans="5:16" x14ac:dyDescent="0.25">
      <c r="E4329" s="78">
        <v>38972</v>
      </c>
      <c r="F4329">
        <v>137245.72</v>
      </c>
      <c r="G4329">
        <v>138572.68</v>
      </c>
      <c r="H4329">
        <v>136487.46</v>
      </c>
      <c r="I4329">
        <v>138572.68</v>
      </c>
      <c r="J4329" s="5"/>
      <c r="L4329" s="80">
        <v>39006</v>
      </c>
      <c r="M4329" s="28">
        <v>7543.2</v>
      </c>
      <c r="N4329" s="28">
        <v>7543.2</v>
      </c>
      <c r="O4329" s="28">
        <v>7504.54</v>
      </c>
      <c r="P4329" s="81">
        <v>7511.57</v>
      </c>
    </row>
    <row r="4330" spans="5:16" x14ac:dyDescent="0.25">
      <c r="E4330" s="78">
        <v>38971</v>
      </c>
      <c r="F4330">
        <v>138572.68</v>
      </c>
      <c r="G4330">
        <v>138838.07999999999</v>
      </c>
      <c r="H4330">
        <v>136752.85</v>
      </c>
      <c r="I4330">
        <v>137169.9</v>
      </c>
      <c r="J4330" s="5"/>
      <c r="L4330" s="80">
        <v>39003</v>
      </c>
      <c r="M4330" s="28">
        <v>7574.84</v>
      </c>
      <c r="N4330" s="28">
        <v>7578.35</v>
      </c>
      <c r="O4330" s="28">
        <v>7536.17</v>
      </c>
      <c r="P4330" s="81">
        <v>7539.69</v>
      </c>
    </row>
    <row r="4331" spans="5:16" x14ac:dyDescent="0.25">
      <c r="E4331" s="78">
        <v>38968</v>
      </c>
      <c r="F4331">
        <v>140638.95000000001</v>
      </c>
      <c r="G4331">
        <v>141112.87</v>
      </c>
      <c r="H4331">
        <v>139823.82</v>
      </c>
      <c r="I4331">
        <v>139975.47</v>
      </c>
      <c r="J4331" s="5"/>
      <c r="L4331" s="80">
        <v>39001</v>
      </c>
      <c r="M4331" s="28">
        <v>7601.2</v>
      </c>
      <c r="N4331" s="28">
        <v>7641.62</v>
      </c>
      <c r="O4331" s="28">
        <v>7585.38</v>
      </c>
      <c r="P4331" s="81">
        <v>7617.02</v>
      </c>
    </row>
    <row r="4332" spans="5:16" x14ac:dyDescent="0.25">
      <c r="E4332" s="78">
        <v>38966</v>
      </c>
      <c r="F4332">
        <v>143690.96</v>
      </c>
      <c r="G4332">
        <v>144032.18</v>
      </c>
      <c r="H4332">
        <v>141150.78</v>
      </c>
      <c r="I4332">
        <v>141264.51999999999</v>
      </c>
      <c r="J4332" s="5"/>
      <c r="L4332" s="80">
        <v>39000</v>
      </c>
      <c r="M4332" s="28">
        <v>7617.02</v>
      </c>
      <c r="N4332" s="28">
        <v>7617.02</v>
      </c>
      <c r="O4332" s="28">
        <v>7578.35</v>
      </c>
      <c r="P4332" s="81">
        <v>7604.72</v>
      </c>
    </row>
    <row r="4333" spans="5:16" x14ac:dyDescent="0.25">
      <c r="E4333" s="78">
        <v>38965</v>
      </c>
      <c r="F4333">
        <v>145093.75</v>
      </c>
      <c r="G4333">
        <v>145093.75</v>
      </c>
      <c r="H4333">
        <v>143084.35</v>
      </c>
      <c r="I4333">
        <v>144070.1</v>
      </c>
      <c r="J4333" s="5"/>
      <c r="L4333" s="80">
        <v>38999</v>
      </c>
      <c r="M4333" s="28">
        <v>7636.35</v>
      </c>
      <c r="N4333" s="28">
        <v>7646.9</v>
      </c>
      <c r="O4333" s="28">
        <v>7611.75</v>
      </c>
      <c r="P4333" s="81">
        <v>7611.75</v>
      </c>
    </row>
    <row r="4334" spans="5:16" x14ac:dyDescent="0.25">
      <c r="E4334" s="78">
        <v>38964</v>
      </c>
      <c r="F4334">
        <v>143747.82999999999</v>
      </c>
      <c r="G4334">
        <v>145321.23000000001</v>
      </c>
      <c r="H4334">
        <v>143747.82999999999</v>
      </c>
      <c r="I4334">
        <v>145207.49</v>
      </c>
      <c r="J4334" s="5"/>
      <c r="L4334" s="80">
        <v>38996</v>
      </c>
      <c r="M4334" s="28">
        <v>7627.56</v>
      </c>
      <c r="N4334" s="28">
        <v>7669.74</v>
      </c>
      <c r="O4334" s="28">
        <v>7627.56</v>
      </c>
      <c r="P4334" s="81">
        <v>7638.11</v>
      </c>
    </row>
    <row r="4335" spans="5:16" x14ac:dyDescent="0.25">
      <c r="E4335" s="78">
        <v>38961</v>
      </c>
      <c r="F4335">
        <v>139710.07999999999</v>
      </c>
      <c r="G4335">
        <v>143577.22</v>
      </c>
      <c r="H4335">
        <v>139520.51</v>
      </c>
      <c r="I4335">
        <v>143387.66</v>
      </c>
      <c r="J4335" s="5"/>
      <c r="L4335" s="80">
        <v>38995</v>
      </c>
      <c r="M4335" s="28">
        <v>7632.84</v>
      </c>
      <c r="N4335" s="28">
        <v>7662.71</v>
      </c>
      <c r="O4335" s="28">
        <v>7615.26</v>
      </c>
      <c r="P4335" s="81">
        <v>7629.32</v>
      </c>
    </row>
    <row r="4336" spans="5:16" x14ac:dyDescent="0.25">
      <c r="E4336" s="78">
        <v>38960</v>
      </c>
      <c r="F4336">
        <v>139596.34</v>
      </c>
      <c r="G4336">
        <v>141416.17000000001</v>
      </c>
      <c r="H4336">
        <v>138307.29</v>
      </c>
      <c r="I4336">
        <v>140089.21</v>
      </c>
      <c r="J4336" s="5"/>
      <c r="L4336" s="80">
        <v>38994</v>
      </c>
      <c r="M4336" s="28">
        <v>7689.08</v>
      </c>
      <c r="N4336" s="28">
        <v>7704.89</v>
      </c>
      <c r="O4336" s="28">
        <v>7634.59</v>
      </c>
      <c r="P4336" s="81">
        <v>7639.87</v>
      </c>
    </row>
    <row r="4337" spans="5:16" x14ac:dyDescent="0.25">
      <c r="E4337" s="78">
        <v>38959</v>
      </c>
      <c r="F4337">
        <v>139823.82</v>
      </c>
      <c r="G4337">
        <v>140961.21</v>
      </c>
      <c r="H4337">
        <v>138951.82</v>
      </c>
      <c r="I4337">
        <v>139634.25</v>
      </c>
      <c r="J4337" s="5"/>
      <c r="L4337" s="80">
        <v>38993</v>
      </c>
      <c r="M4337" s="28">
        <v>7629.32</v>
      </c>
      <c r="N4337" s="28">
        <v>7690.83</v>
      </c>
      <c r="O4337" s="28">
        <v>7624.05</v>
      </c>
      <c r="P4337" s="81">
        <v>7680.29</v>
      </c>
    </row>
    <row r="4338" spans="5:16" x14ac:dyDescent="0.25">
      <c r="E4338" s="78">
        <v>38958</v>
      </c>
      <c r="F4338">
        <v>140089.21</v>
      </c>
      <c r="G4338">
        <v>141112.87</v>
      </c>
      <c r="H4338">
        <v>138572.68</v>
      </c>
      <c r="I4338">
        <v>140089.21</v>
      </c>
      <c r="J4338" s="5"/>
      <c r="L4338" s="80">
        <v>38992</v>
      </c>
      <c r="M4338" s="28">
        <v>7687.32</v>
      </c>
      <c r="N4338" s="28">
        <v>7701.38</v>
      </c>
      <c r="O4338" s="28">
        <v>7624.05</v>
      </c>
      <c r="P4338" s="81">
        <v>7634.59</v>
      </c>
    </row>
    <row r="4339" spans="5:16" x14ac:dyDescent="0.25">
      <c r="E4339" s="78">
        <v>38957</v>
      </c>
      <c r="F4339">
        <v>138383.12</v>
      </c>
      <c r="G4339">
        <v>140392.51999999999</v>
      </c>
      <c r="H4339">
        <v>137283.64000000001</v>
      </c>
      <c r="I4339">
        <v>140051.29999999999</v>
      </c>
      <c r="J4339" s="5"/>
      <c r="L4339" s="80">
        <v>38989</v>
      </c>
      <c r="M4339" s="28">
        <v>7660.89</v>
      </c>
      <c r="N4339" s="28">
        <v>7708.55</v>
      </c>
      <c r="O4339" s="28">
        <v>7643.24</v>
      </c>
      <c r="P4339" s="81">
        <v>7676.77</v>
      </c>
    </row>
    <row r="4340" spans="5:16" x14ac:dyDescent="0.25">
      <c r="E4340" s="78">
        <v>38954</v>
      </c>
      <c r="F4340">
        <v>138117.73000000001</v>
      </c>
      <c r="G4340">
        <v>139217.21</v>
      </c>
      <c r="H4340">
        <v>136980.32999999999</v>
      </c>
      <c r="I4340">
        <v>138762.25</v>
      </c>
      <c r="J4340" s="5"/>
      <c r="L4340" s="80">
        <v>38988</v>
      </c>
      <c r="M4340" s="28">
        <v>7715.61</v>
      </c>
      <c r="N4340" s="28">
        <v>7738.56</v>
      </c>
      <c r="O4340" s="28">
        <v>7660.89</v>
      </c>
      <c r="P4340" s="81">
        <v>7664.42</v>
      </c>
    </row>
    <row r="4341" spans="5:16" x14ac:dyDescent="0.25">
      <c r="E4341" s="78">
        <v>38953</v>
      </c>
      <c r="F4341">
        <v>137321.54999999999</v>
      </c>
      <c r="G4341">
        <v>138534.76999999999</v>
      </c>
      <c r="H4341">
        <v>135350.06</v>
      </c>
      <c r="I4341">
        <v>138079.81</v>
      </c>
      <c r="J4341" s="5"/>
      <c r="L4341" s="80">
        <v>38987</v>
      </c>
      <c r="M4341" s="28">
        <v>7736.79</v>
      </c>
      <c r="N4341" s="28">
        <v>7740.31</v>
      </c>
      <c r="O4341" s="28">
        <v>7696.2</v>
      </c>
      <c r="P4341" s="81">
        <v>7717.37</v>
      </c>
    </row>
    <row r="4342" spans="5:16" x14ac:dyDescent="0.25">
      <c r="E4342" s="78">
        <v>38952</v>
      </c>
      <c r="F4342">
        <v>141757.39000000001</v>
      </c>
      <c r="G4342">
        <v>141795.29999999999</v>
      </c>
      <c r="H4342">
        <v>137094.07</v>
      </c>
      <c r="I4342">
        <v>137207.81</v>
      </c>
      <c r="J4342" s="5"/>
      <c r="L4342" s="80">
        <v>38986</v>
      </c>
      <c r="M4342" s="28">
        <v>7842.67</v>
      </c>
      <c r="N4342" s="28">
        <v>7856.79</v>
      </c>
      <c r="O4342" s="28">
        <v>7729.73</v>
      </c>
      <c r="P4342" s="81">
        <v>7743.84</v>
      </c>
    </row>
    <row r="4343" spans="5:16" x14ac:dyDescent="0.25">
      <c r="E4343" s="78">
        <v>38951</v>
      </c>
      <c r="F4343">
        <v>143880.53</v>
      </c>
      <c r="G4343">
        <v>143880.53</v>
      </c>
      <c r="H4343">
        <v>140885.39000000001</v>
      </c>
      <c r="I4343">
        <v>141567.82999999999</v>
      </c>
      <c r="J4343" s="5"/>
      <c r="L4343" s="80">
        <v>38985</v>
      </c>
      <c r="M4343" s="28">
        <v>7779.14</v>
      </c>
      <c r="N4343" s="28">
        <v>7902.67</v>
      </c>
      <c r="O4343" s="28">
        <v>7761.49</v>
      </c>
      <c r="P4343" s="81">
        <v>7842.67</v>
      </c>
    </row>
    <row r="4344" spans="5:16" x14ac:dyDescent="0.25">
      <c r="E4344" s="78">
        <v>38950</v>
      </c>
      <c r="F4344">
        <v>144183.84</v>
      </c>
      <c r="G4344">
        <v>144562.97</v>
      </c>
      <c r="H4344">
        <v>143387.66</v>
      </c>
      <c r="I4344">
        <v>143653.04999999999</v>
      </c>
      <c r="J4344" s="5"/>
      <c r="L4344" s="80">
        <v>38982</v>
      </c>
      <c r="M4344" s="28">
        <v>7821.49</v>
      </c>
      <c r="N4344" s="28">
        <v>7885.03</v>
      </c>
      <c r="O4344" s="28">
        <v>7793.26</v>
      </c>
      <c r="P4344" s="81">
        <v>7805.61</v>
      </c>
    </row>
    <row r="4345" spans="5:16" x14ac:dyDescent="0.25">
      <c r="E4345" s="78">
        <v>38947</v>
      </c>
      <c r="F4345">
        <v>145397.06</v>
      </c>
      <c r="G4345">
        <v>145586.62</v>
      </c>
      <c r="H4345">
        <v>143615.14000000001</v>
      </c>
      <c r="I4345">
        <v>145093.75</v>
      </c>
      <c r="J4345" s="5"/>
      <c r="L4345" s="80">
        <v>38981</v>
      </c>
      <c r="M4345" s="28">
        <v>7705.02</v>
      </c>
      <c r="N4345" s="28">
        <v>7853.26</v>
      </c>
      <c r="O4345" s="28">
        <v>7673.25</v>
      </c>
      <c r="P4345" s="81">
        <v>7810.91</v>
      </c>
    </row>
    <row r="4346" spans="5:16" x14ac:dyDescent="0.25">
      <c r="E4346" s="78">
        <v>38946</v>
      </c>
      <c r="F4346">
        <v>146155.32</v>
      </c>
      <c r="G4346">
        <v>147368.54</v>
      </c>
      <c r="H4346">
        <v>144676.71</v>
      </c>
      <c r="I4346">
        <v>145586.62</v>
      </c>
      <c r="J4346" s="5"/>
      <c r="L4346" s="80">
        <v>38980</v>
      </c>
      <c r="M4346" s="28">
        <v>7639.72</v>
      </c>
      <c r="N4346" s="28">
        <v>7715.61</v>
      </c>
      <c r="O4346" s="28">
        <v>7620.31</v>
      </c>
      <c r="P4346" s="81">
        <v>7701.49</v>
      </c>
    </row>
    <row r="4347" spans="5:16" x14ac:dyDescent="0.25">
      <c r="E4347" s="78">
        <v>38945</v>
      </c>
      <c r="F4347">
        <v>144145.92000000001</v>
      </c>
      <c r="G4347">
        <v>146155.32</v>
      </c>
      <c r="H4347">
        <v>143956.35999999999</v>
      </c>
      <c r="I4347">
        <v>145965.75</v>
      </c>
      <c r="J4347" s="5"/>
      <c r="L4347" s="80">
        <v>38979</v>
      </c>
      <c r="M4347" s="28">
        <v>7592.07</v>
      </c>
      <c r="N4347" s="28">
        <v>7662.66</v>
      </c>
      <c r="O4347" s="28">
        <v>7585.01</v>
      </c>
      <c r="P4347" s="81">
        <v>7652.08</v>
      </c>
    </row>
    <row r="4348" spans="5:16" x14ac:dyDescent="0.25">
      <c r="E4348" s="78">
        <v>38944</v>
      </c>
      <c r="F4348">
        <v>141208.10999999999</v>
      </c>
      <c r="G4348">
        <v>144764.41</v>
      </c>
      <c r="H4348">
        <v>140821.56</v>
      </c>
      <c r="I4348">
        <v>144145.92000000001</v>
      </c>
      <c r="J4348" s="5"/>
      <c r="L4348" s="80">
        <v>38978</v>
      </c>
      <c r="M4348" s="28">
        <v>7606.19</v>
      </c>
      <c r="N4348" s="28">
        <v>7609.72</v>
      </c>
      <c r="O4348" s="28">
        <v>7577.96</v>
      </c>
      <c r="P4348" s="81">
        <v>7597.37</v>
      </c>
    </row>
    <row r="4349" spans="5:16" x14ac:dyDescent="0.25">
      <c r="E4349" s="78">
        <v>38943</v>
      </c>
      <c r="F4349">
        <v>144571.13</v>
      </c>
      <c r="G4349">
        <v>144571.13</v>
      </c>
      <c r="H4349">
        <v>141092.15</v>
      </c>
      <c r="I4349">
        <v>141362.73000000001</v>
      </c>
      <c r="J4349" s="5"/>
      <c r="L4349" s="80">
        <v>38975</v>
      </c>
      <c r="M4349" s="28">
        <v>7662.66</v>
      </c>
      <c r="N4349" s="28">
        <v>7669.72</v>
      </c>
      <c r="O4349" s="28">
        <v>7609.72</v>
      </c>
      <c r="P4349" s="81">
        <v>7618.55</v>
      </c>
    </row>
    <row r="4350" spans="5:16" x14ac:dyDescent="0.25">
      <c r="E4350" s="78">
        <v>38940</v>
      </c>
      <c r="F4350">
        <v>144957.69</v>
      </c>
      <c r="G4350">
        <v>145131.63</v>
      </c>
      <c r="H4350">
        <v>142638.35999999999</v>
      </c>
      <c r="I4350">
        <v>143334.16</v>
      </c>
      <c r="J4350" s="5"/>
      <c r="L4350" s="80">
        <v>38974</v>
      </c>
      <c r="M4350" s="28">
        <v>7655.61</v>
      </c>
      <c r="N4350" s="28">
        <v>7676.78</v>
      </c>
      <c r="O4350" s="28">
        <v>7625.6</v>
      </c>
      <c r="P4350" s="81">
        <v>7664.43</v>
      </c>
    </row>
    <row r="4351" spans="5:16" x14ac:dyDescent="0.25">
      <c r="E4351" s="78">
        <v>38939</v>
      </c>
      <c r="F4351">
        <v>144339.20000000001</v>
      </c>
      <c r="G4351">
        <v>145150.96</v>
      </c>
      <c r="H4351">
        <v>142329.12</v>
      </c>
      <c r="I4351">
        <v>144841.72</v>
      </c>
      <c r="J4351" s="5"/>
      <c r="L4351" s="80">
        <v>38973</v>
      </c>
      <c r="M4351" s="28">
        <v>7683.84</v>
      </c>
      <c r="N4351" s="28">
        <v>7712.08</v>
      </c>
      <c r="O4351" s="28">
        <v>7639.72</v>
      </c>
      <c r="P4351" s="81">
        <v>7646.78</v>
      </c>
    </row>
    <row r="4352" spans="5:16" x14ac:dyDescent="0.25">
      <c r="E4352" s="78">
        <v>38938</v>
      </c>
      <c r="F4352">
        <v>145730.79</v>
      </c>
      <c r="G4352">
        <v>147624.91</v>
      </c>
      <c r="H4352">
        <v>143913.99</v>
      </c>
      <c r="I4352">
        <v>144261.89000000001</v>
      </c>
      <c r="J4352" s="5"/>
      <c r="L4352" s="80">
        <v>38972</v>
      </c>
      <c r="M4352" s="28">
        <v>7726.2</v>
      </c>
      <c r="N4352" s="28">
        <v>7756.2</v>
      </c>
      <c r="O4352" s="28">
        <v>7673.25</v>
      </c>
      <c r="P4352" s="81">
        <v>7683.84</v>
      </c>
    </row>
    <row r="4353" spans="5:16" x14ac:dyDescent="0.25">
      <c r="E4353" s="78">
        <v>38937</v>
      </c>
      <c r="F4353">
        <v>146252.64000000001</v>
      </c>
      <c r="G4353">
        <v>148050.12</v>
      </c>
      <c r="H4353">
        <v>145344.24</v>
      </c>
      <c r="I4353">
        <v>145653.48000000001</v>
      </c>
      <c r="J4353" s="5"/>
      <c r="L4353" s="80">
        <v>38971</v>
      </c>
      <c r="M4353" s="28">
        <v>7669.72</v>
      </c>
      <c r="N4353" s="28">
        <v>7750.9</v>
      </c>
      <c r="O4353" s="28">
        <v>7669.72</v>
      </c>
      <c r="P4353" s="81">
        <v>7713.84</v>
      </c>
    </row>
    <row r="4354" spans="5:16" x14ac:dyDescent="0.25">
      <c r="E4354" s="78">
        <v>38936</v>
      </c>
      <c r="F4354">
        <v>145846.76</v>
      </c>
      <c r="G4354">
        <v>147006.42000000001</v>
      </c>
      <c r="H4354">
        <v>145382.89000000001</v>
      </c>
      <c r="I4354">
        <v>146156</v>
      </c>
      <c r="J4354" s="5"/>
      <c r="L4354" s="80">
        <v>38968</v>
      </c>
      <c r="M4354" s="28">
        <v>7641.49</v>
      </c>
      <c r="N4354" s="28">
        <v>7669.72</v>
      </c>
      <c r="O4354" s="28">
        <v>7623.84</v>
      </c>
      <c r="P4354" s="81">
        <v>7653.84</v>
      </c>
    </row>
    <row r="4355" spans="5:16" x14ac:dyDescent="0.25">
      <c r="E4355" s="78">
        <v>38933</v>
      </c>
      <c r="F4355">
        <v>145692.14000000001</v>
      </c>
      <c r="G4355">
        <v>148204.74</v>
      </c>
      <c r="H4355">
        <v>145421.54999999999</v>
      </c>
      <c r="I4355">
        <v>146967.76999999999</v>
      </c>
      <c r="J4355" s="5"/>
      <c r="L4355" s="80">
        <v>38966</v>
      </c>
      <c r="M4355" s="28">
        <v>7556.78</v>
      </c>
      <c r="N4355" s="28">
        <v>7632.66</v>
      </c>
      <c r="O4355" s="28">
        <v>7556.78</v>
      </c>
      <c r="P4355" s="81">
        <v>7629.13</v>
      </c>
    </row>
    <row r="4356" spans="5:16" x14ac:dyDescent="0.25">
      <c r="E4356" s="78">
        <v>38932</v>
      </c>
      <c r="F4356">
        <v>144957.69</v>
      </c>
      <c r="G4356">
        <v>146426.59</v>
      </c>
      <c r="H4356">
        <v>143063.57</v>
      </c>
      <c r="I4356">
        <v>145614.82999999999</v>
      </c>
      <c r="J4356" s="5"/>
      <c r="L4356" s="80">
        <v>38965</v>
      </c>
      <c r="M4356" s="28">
        <v>7535.6</v>
      </c>
      <c r="N4356" s="28">
        <v>7565.6</v>
      </c>
      <c r="O4356" s="28">
        <v>7532.07</v>
      </c>
      <c r="P4356" s="81">
        <v>7560.31</v>
      </c>
    </row>
    <row r="4357" spans="5:16" x14ac:dyDescent="0.25">
      <c r="E4357" s="78">
        <v>38931</v>
      </c>
      <c r="F4357">
        <v>143140.88</v>
      </c>
      <c r="G4357">
        <v>145730.79</v>
      </c>
      <c r="H4357">
        <v>143063.57</v>
      </c>
      <c r="I4357">
        <v>144841.72</v>
      </c>
      <c r="J4357" s="5"/>
      <c r="L4357" s="80">
        <v>38964</v>
      </c>
      <c r="M4357" s="28">
        <v>7567.37</v>
      </c>
      <c r="N4357" s="28">
        <v>7577.96</v>
      </c>
      <c r="O4357" s="28">
        <v>7528.54</v>
      </c>
      <c r="P4357" s="81">
        <v>7532.07</v>
      </c>
    </row>
    <row r="4358" spans="5:16" x14ac:dyDescent="0.25">
      <c r="E4358" s="78">
        <v>38930</v>
      </c>
      <c r="F4358">
        <v>144184.57999999999</v>
      </c>
      <c r="G4358">
        <v>144571.13</v>
      </c>
      <c r="H4358">
        <v>141903.91</v>
      </c>
      <c r="I4358">
        <v>143140.88</v>
      </c>
      <c r="J4358" s="5"/>
      <c r="L4358" s="80">
        <v>38961</v>
      </c>
      <c r="M4358" s="28">
        <v>7609.72</v>
      </c>
      <c r="N4358" s="28">
        <v>7641.49</v>
      </c>
      <c r="O4358" s="28">
        <v>7581.48</v>
      </c>
      <c r="P4358" s="81">
        <v>7588.54</v>
      </c>
    </row>
    <row r="4359" spans="5:16" x14ac:dyDescent="0.25">
      <c r="E4359" s="78">
        <v>38929</v>
      </c>
      <c r="F4359">
        <v>145344.24</v>
      </c>
      <c r="G4359">
        <v>145344.24</v>
      </c>
      <c r="H4359">
        <v>144184.57999999999</v>
      </c>
      <c r="I4359">
        <v>144184.57999999999</v>
      </c>
      <c r="J4359" s="5"/>
      <c r="L4359" s="80">
        <v>38960</v>
      </c>
      <c r="M4359" s="28">
        <v>7600.79</v>
      </c>
      <c r="N4359" s="28">
        <v>7618.59</v>
      </c>
      <c r="O4359" s="28">
        <v>7580.14</v>
      </c>
      <c r="P4359" s="81">
        <v>7613.25</v>
      </c>
    </row>
    <row r="4360" spans="5:16" x14ac:dyDescent="0.25">
      <c r="E4360" s="78">
        <v>38926</v>
      </c>
      <c r="F4360">
        <v>143836.68</v>
      </c>
      <c r="G4360">
        <v>146117.35</v>
      </c>
      <c r="H4360">
        <v>143024.92000000001</v>
      </c>
      <c r="I4360">
        <v>145344.24</v>
      </c>
      <c r="J4360" s="5"/>
      <c r="L4360" s="80">
        <v>38959</v>
      </c>
      <c r="M4360" s="28">
        <v>7607.91</v>
      </c>
      <c r="N4360" s="28">
        <v>7622.15</v>
      </c>
      <c r="O4360" s="28">
        <v>7577.65</v>
      </c>
      <c r="P4360" s="81">
        <v>7607.91</v>
      </c>
    </row>
    <row r="4361" spans="5:16" x14ac:dyDescent="0.25">
      <c r="E4361" s="78">
        <v>38925</v>
      </c>
      <c r="F4361">
        <v>142329.12</v>
      </c>
      <c r="G4361">
        <v>144377.85</v>
      </c>
      <c r="H4361">
        <v>142174.5</v>
      </c>
      <c r="I4361">
        <v>143604.75</v>
      </c>
      <c r="J4361" s="5"/>
      <c r="L4361" s="80">
        <v>38958</v>
      </c>
      <c r="M4361" s="28">
        <v>7631.05</v>
      </c>
      <c r="N4361" s="28">
        <v>7647.07</v>
      </c>
      <c r="O4361" s="28">
        <v>7604.35</v>
      </c>
      <c r="P4361" s="81">
        <v>7615.03</v>
      </c>
    </row>
    <row r="4362" spans="5:16" x14ac:dyDescent="0.25">
      <c r="E4362" s="78">
        <v>38924</v>
      </c>
      <c r="F4362">
        <v>142503.07</v>
      </c>
      <c r="G4362">
        <v>143952.65</v>
      </c>
      <c r="H4362">
        <v>141981.22</v>
      </c>
      <c r="I4362">
        <v>142251.81</v>
      </c>
      <c r="J4362" s="5"/>
      <c r="L4362" s="80">
        <v>38957</v>
      </c>
      <c r="M4362" s="28">
        <v>7682.67</v>
      </c>
      <c r="N4362" s="28">
        <v>7700.47</v>
      </c>
      <c r="O4362" s="28">
        <v>7625.71</v>
      </c>
      <c r="P4362" s="81">
        <v>7627.49</v>
      </c>
    </row>
    <row r="4363" spans="5:16" x14ac:dyDescent="0.25">
      <c r="E4363" s="78">
        <v>38923</v>
      </c>
      <c r="F4363">
        <v>141208.10999999999</v>
      </c>
      <c r="G4363">
        <v>143102.23000000001</v>
      </c>
      <c r="H4363">
        <v>140589.63</v>
      </c>
      <c r="I4363">
        <v>142908.95000000001</v>
      </c>
      <c r="J4363" s="5"/>
      <c r="L4363" s="80">
        <v>38954</v>
      </c>
      <c r="M4363" s="28">
        <v>7679.11</v>
      </c>
      <c r="N4363" s="28">
        <v>7714.71</v>
      </c>
      <c r="O4363" s="28">
        <v>7654.19</v>
      </c>
      <c r="P4363" s="81">
        <v>7689.79</v>
      </c>
    </row>
    <row r="4364" spans="5:16" x14ac:dyDescent="0.25">
      <c r="E4364" s="78">
        <v>38922</v>
      </c>
      <c r="F4364">
        <v>139217.35999999999</v>
      </c>
      <c r="G4364">
        <v>141556.01</v>
      </c>
      <c r="H4364">
        <v>138656.85999999999</v>
      </c>
      <c r="I4364">
        <v>141208.10999999999</v>
      </c>
      <c r="J4364" s="5"/>
      <c r="L4364" s="80">
        <v>38953</v>
      </c>
      <c r="M4364" s="28">
        <v>7668.43</v>
      </c>
      <c r="N4364" s="28">
        <v>7734.29</v>
      </c>
      <c r="O4364" s="28">
        <v>7645.29</v>
      </c>
      <c r="P4364" s="81">
        <v>7680.89</v>
      </c>
    </row>
    <row r="4365" spans="5:16" x14ac:dyDescent="0.25">
      <c r="E4365" s="78">
        <v>38919</v>
      </c>
      <c r="F4365">
        <v>139932.49</v>
      </c>
      <c r="G4365">
        <v>141285.42000000001</v>
      </c>
      <c r="H4365">
        <v>137419.89000000001</v>
      </c>
      <c r="I4365">
        <v>138308.96</v>
      </c>
      <c r="J4365" s="5"/>
      <c r="L4365" s="80">
        <v>38952</v>
      </c>
      <c r="M4365" s="28">
        <v>7622.15</v>
      </c>
      <c r="N4365" s="28">
        <v>7680.89</v>
      </c>
      <c r="O4365" s="28">
        <v>7590.11</v>
      </c>
      <c r="P4365" s="81">
        <v>7675.55</v>
      </c>
    </row>
    <row r="4366" spans="5:16" x14ac:dyDescent="0.25">
      <c r="E4366" s="78">
        <v>38918</v>
      </c>
      <c r="F4366">
        <v>143024.92000000001</v>
      </c>
      <c r="G4366">
        <v>144416.51</v>
      </c>
      <c r="H4366">
        <v>139739.21</v>
      </c>
      <c r="I4366">
        <v>139971.14000000001</v>
      </c>
      <c r="J4366" s="5"/>
      <c r="L4366" s="80">
        <v>38951</v>
      </c>
      <c r="M4366" s="28">
        <v>7607.91</v>
      </c>
      <c r="N4366" s="28">
        <v>7636.39</v>
      </c>
      <c r="O4366" s="28">
        <v>7595.45</v>
      </c>
      <c r="P4366" s="81">
        <v>7623.93</v>
      </c>
    </row>
    <row r="4367" spans="5:16" x14ac:dyDescent="0.25">
      <c r="E4367" s="78">
        <v>38917</v>
      </c>
      <c r="F4367">
        <v>137419.89000000001</v>
      </c>
      <c r="G4367">
        <v>143372.81</v>
      </c>
      <c r="H4367">
        <v>136376.19</v>
      </c>
      <c r="I4367">
        <v>143372.81</v>
      </c>
      <c r="J4367" s="5"/>
      <c r="L4367" s="80">
        <v>38950</v>
      </c>
      <c r="M4367" s="28">
        <v>7650.63</v>
      </c>
      <c r="N4367" s="28">
        <v>7655.97</v>
      </c>
      <c r="O4367" s="28">
        <v>7606.13</v>
      </c>
      <c r="P4367" s="81">
        <v>7609.69</v>
      </c>
    </row>
    <row r="4368" spans="5:16" x14ac:dyDescent="0.25">
      <c r="E4368" s="78">
        <v>38916</v>
      </c>
      <c r="F4368">
        <v>136530.81</v>
      </c>
      <c r="G4368">
        <v>137883.75</v>
      </c>
      <c r="H4368">
        <v>135061.91</v>
      </c>
      <c r="I4368">
        <v>137110.64000000001</v>
      </c>
      <c r="J4368" s="5"/>
      <c r="L4368" s="80">
        <v>38947</v>
      </c>
      <c r="M4368" s="28">
        <v>7650.63</v>
      </c>
      <c r="N4368" s="28">
        <v>7680.89</v>
      </c>
      <c r="O4368" s="28">
        <v>7625.71</v>
      </c>
      <c r="P4368" s="81">
        <v>7661.31</v>
      </c>
    </row>
    <row r="4369" spans="5:16" x14ac:dyDescent="0.25">
      <c r="E4369" s="78">
        <v>38915</v>
      </c>
      <c r="F4369">
        <v>137535.85</v>
      </c>
      <c r="G4369">
        <v>138386.26999999999</v>
      </c>
      <c r="H4369">
        <v>135989.64000000001</v>
      </c>
      <c r="I4369">
        <v>136376.19</v>
      </c>
      <c r="J4369" s="5"/>
      <c r="L4369" s="80">
        <v>38946</v>
      </c>
      <c r="M4369" s="28">
        <v>7634.61</v>
      </c>
      <c r="N4369" s="28">
        <v>7657.75</v>
      </c>
      <c r="O4369" s="28">
        <v>7604.35</v>
      </c>
      <c r="P4369" s="81">
        <v>7650.63</v>
      </c>
    </row>
    <row r="4370" spans="5:16" x14ac:dyDescent="0.25">
      <c r="E4370" s="78">
        <v>38912</v>
      </c>
      <c r="F4370">
        <v>138077.03</v>
      </c>
      <c r="G4370">
        <v>139507.28</v>
      </c>
      <c r="H4370">
        <v>136530.81</v>
      </c>
      <c r="I4370">
        <v>138308.96</v>
      </c>
      <c r="J4370" s="5"/>
      <c r="L4370" s="80">
        <v>38945</v>
      </c>
      <c r="M4370" s="28">
        <v>7645.29</v>
      </c>
      <c r="N4370" s="28">
        <v>7664.87</v>
      </c>
      <c r="O4370" s="28">
        <v>7597.23</v>
      </c>
      <c r="P4370" s="81">
        <v>7636.39</v>
      </c>
    </row>
    <row r="4371" spans="5:16" x14ac:dyDescent="0.25">
      <c r="E4371" s="78">
        <v>38911</v>
      </c>
      <c r="F4371">
        <v>141594.67000000001</v>
      </c>
      <c r="G4371">
        <v>141671.98000000001</v>
      </c>
      <c r="H4371">
        <v>137845.09</v>
      </c>
      <c r="I4371">
        <v>138115.68</v>
      </c>
      <c r="J4371" s="5"/>
      <c r="L4371" s="80">
        <v>38944</v>
      </c>
      <c r="M4371" s="28">
        <v>7728.95</v>
      </c>
      <c r="N4371" s="28">
        <v>7737.85</v>
      </c>
      <c r="O4371" s="28">
        <v>7639.95</v>
      </c>
      <c r="P4371" s="81">
        <v>7650.63</v>
      </c>
    </row>
    <row r="4372" spans="5:16" x14ac:dyDescent="0.25">
      <c r="E4372" s="78">
        <v>38910</v>
      </c>
      <c r="F4372">
        <v>143411.47</v>
      </c>
      <c r="G4372">
        <v>143566.09</v>
      </c>
      <c r="H4372">
        <v>141285.42000000001</v>
      </c>
      <c r="I4372">
        <v>141401.39000000001</v>
      </c>
      <c r="J4372" s="5"/>
      <c r="L4372" s="80">
        <v>38943</v>
      </c>
      <c r="M4372" s="28">
        <v>7728.95</v>
      </c>
      <c r="N4372" s="28">
        <v>7739.63</v>
      </c>
      <c r="O4372" s="28">
        <v>7707.59</v>
      </c>
      <c r="P4372" s="81">
        <v>7728.95</v>
      </c>
    </row>
    <row r="4373" spans="5:16" x14ac:dyDescent="0.25">
      <c r="E4373" s="78">
        <v>38909</v>
      </c>
      <c r="F4373">
        <v>141671.98000000001</v>
      </c>
      <c r="G4373">
        <v>143372.81</v>
      </c>
      <c r="H4373">
        <v>138966.1</v>
      </c>
      <c r="I4373">
        <v>143218.19</v>
      </c>
      <c r="J4373" s="5"/>
      <c r="L4373" s="80">
        <v>38940</v>
      </c>
      <c r="M4373" s="28">
        <v>7718.27</v>
      </c>
      <c r="N4373" s="28">
        <v>7748.53</v>
      </c>
      <c r="O4373" s="28">
        <v>7707.59</v>
      </c>
      <c r="P4373" s="81">
        <v>7744.97</v>
      </c>
    </row>
    <row r="4374" spans="5:16" x14ac:dyDescent="0.25">
      <c r="E4374" s="78">
        <v>38908</v>
      </c>
      <c r="F4374">
        <v>142058.53</v>
      </c>
      <c r="G4374">
        <v>142754.32999999999</v>
      </c>
      <c r="H4374">
        <v>140164.42000000001</v>
      </c>
      <c r="I4374">
        <v>141440.04999999999</v>
      </c>
      <c r="J4374" s="5"/>
      <c r="L4374" s="80">
        <v>38939</v>
      </c>
      <c r="M4374" s="28">
        <v>7769.89</v>
      </c>
      <c r="N4374" s="28">
        <v>7773.45</v>
      </c>
      <c r="O4374" s="28">
        <v>7718.27</v>
      </c>
      <c r="P4374" s="81">
        <v>7727.17</v>
      </c>
    </row>
    <row r="4375" spans="5:16" x14ac:dyDescent="0.25">
      <c r="E4375" s="78">
        <v>38905</v>
      </c>
      <c r="F4375">
        <v>143218.19</v>
      </c>
      <c r="G4375">
        <v>145730.79</v>
      </c>
      <c r="H4375">
        <v>140203.07</v>
      </c>
      <c r="I4375">
        <v>141014.84</v>
      </c>
      <c r="J4375" s="5"/>
      <c r="L4375" s="80">
        <v>38938</v>
      </c>
      <c r="M4375" s="28">
        <v>7796.6</v>
      </c>
      <c r="N4375" s="28">
        <v>7800.16</v>
      </c>
      <c r="O4375" s="28">
        <v>7734.29</v>
      </c>
      <c r="P4375" s="81">
        <v>7757.43</v>
      </c>
    </row>
    <row r="4376" spans="5:16" x14ac:dyDescent="0.25">
      <c r="E4376" s="78">
        <v>38904</v>
      </c>
      <c r="F4376">
        <v>142367.76999999999</v>
      </c>
      <c r="G4376">
        <v>145112.31</v>
      </c>
      <c r="H4376">
        <v>142367.76999999999</v>
      </c>
      <c r="I4376">
        <v>142986.26</v>
      </c>
      <c r="J4376" s="5"/>
      <c r="L4376" s="80">
        <v>38937</v>
      </c>
      <c r="M4376" s="28">
        <v>7825.08</v>
      </c>
      <c r="N4376" s="28">
        <v>7835.76</v>
      </c>
      <c r="O4376" s="28">
        <v>7778.8</v>
      </c>
      <c r="P4376" s="81">
        <v>7793.04</v>
      </c>
    </row>
    <row r="4377" spans="5:16" x14ac:dyDescent="0.25">
      <c r="E4377" s="78">
        <v>38903</v>
      </c>
      <c r="F4377">
        <v>146271.97</v>
      </c>
      <c r="G4377">
        <v>146271.97</v>
      </c>
      <c r="H4377">
        <v>142251.81</v>
      </c>
      <c r="I4377">
        <v>142638.35999999999</v>
      </c>
      <c r="J4377" s="5"/>
      <c r="L4377" s="80">
        <v>38936</v>
      </c>
      <c r="M4377" s="28">
        <v>7828.64</v>
      </c>
      <c r="N4377" s="28">
        <v>7835.76</v>
      </c>
      <c r="O4377" s="28">
        <v>7785.92</v>
      </c>
      <c r="P4377" s="81">
        <v>7823.3</v>
      </c>
    </row>
    <row r="4378" spans="5:16" x14ac:dyDescent="0.25">
      <c r="E4378" s="78">
        <v>38902</v>
      </c>
      <c r="F4378">
        <v>147006.42000000001</v>
      </c>
      <c r="G4378">
        <v>147972.79999999999</v>
      </c>
      <c r="H4378">
        <v>146117.35</v>
      </c>
      <c r="I4378">
        <v>146503.9</v>
      </c>
      <c r="J4378" s="5"/>
      <c r="L4378" s="80">
        <v>38933</v>
      </c>
      <c r="M4378" s="28">
        <v>7807.63</v>
      </c>
      <c r="N4378" s="28">
        <v>7825.08</v>
      </c>
      <c r="O4378" s="28">
        <v>7762.77</v>
      </c>
      <c r="P4378" s="81">
        <v>7821.52</v>
      </c>
    </row>
    <row r="4379" spans="5:16" x14ac:dyDescent="0.25">
      <c r="E4379" s="78">
        <v>38901</v>
      </c>
      <c r="F4379">
        <v>144377.85</v>
      </c>
      <c r="G4379">
        <v>147083.73000000001</v>
      </c>
      <c r="H4379">
        <v>143798.01999999999</v>
      </c>
      <c r="I4379">
        <v>147045.07999999999</v>
      </c>
      <c r="J4379" s="5"/>
      <c r="L4379" s="80">
        <v>38932</v>
      </c>
      <c r="M4379" s="28">
        <v>7821.52</v>
      </c>
      <c r="N4379" s="28">
        <v>7860.68</v>
      </c>
      <c r="O4379" s="28">
        <v>7800.16</v>
      </c>
      <c r="P4379" s="81">
        <v>7805.5</v>
      </c>
    </row>
    <row r="4380" spans="5:16" x14ac:dyDescent="0.25">
      <c r="E4380" s="78">
        <v>38898</v>
      </c>
      <c r="F4380">
        <v>143256.85</v>
      </c>
      <c r="G4380">
        <v>145537.51999999999</v>
      </c>
      <c r="H4380">
        <v>142251.81</v>
      </c>
      <c r="I4380">
        <v>144107.26999999999</v>
      </c>
      <c r="J4380" s="5"/>
      <c r="L4380" s="80">
        <v>38931</v>
      </c>
      <c r="M4380" s="28">
        <v>7853.56</v>
      </c>
      <c r="N4380" s="28">
        <v>7862.46</v>
      </c>
      <c r="O4380" s="28">
        <v>7800.16</v>
      </c>
      <c r="P4380" s="81">
        <v>7825.08</v>
      </c>
    </row>
    <row r="4381" spans="5:16" x14ac:dyDescent="0.25">
      <c r="E4381" s="78">
        <v>38897</v>
      </c>
      <c r="F4381">
        <v>136878.71</v>
      </c>
      <c r="G4381">
        <v>143218.19</v>
      </c>
      <c r="H4381">
        <v>136724.09</v>
      </c>
      <c r="I4381">
        <v>143218.19</v>
      </c>
      <c r="J4381" s="5"/>
      <c r="L4381" s="80">
        <v>38930</v>
      </c>
      <c r="M4381" s="28">
        <v>7809.06</v>
      </c>
      <c r="N4381" s="28">
        <v>7867.8</v>
      </c>
      <c r="O4381" s="28">
        <v>7803.72</v>
      </c>
      <c r="P4381" s="81">
        <v>7860.68</v>
      </c>
    </row>
    <row r="4382" spans="5:16" x14ac:dyDescent="0.25">
      <c r="E4382" s="78">
        <v>38896</v>
      </c>
      <c r="F4382">
        <v>135293.84</v>
      </c>
      <c r="G4382">
        <v>136840.04999999999</v>
      </c>
      <c r="H4382">
        <v>134829.97</v>
      </c>
      <c r="I4382">
        <v>136569.47</v>
      </c>
      <c r="J4382" s="5"/>
      <c r="L4382" s="80">
        <v>38929</v>
      </c>
      <c r="M4382" s="28">
        <v>7791.11</v>
      </c>
      <c r="N4382" s="28">
        <v>7830.59</v>
      </c>
      <c r="O4382" s="28">
        <v>7787.52</v>
      </c>
      <c r="P4382" s="81">
        <v>7809.06</v>
      </c>
    </row>
    <row r="4383" spans="5:16" x14ac:dyDescent="0.25">
      <c r="E4383" s="78">
        <v>38895</v>
      </c>
      <c r="F4383">
        <v>135680.39000000001</v>
      </c>
      <c r="G4383">
        <v>137613.16</v>
      </c>
      <c r="H4383">
        <v>134829.97</v>
      </c>
      <c r="I4383">
        <v>135293.84</v>
      </c>
      <c r="J4383" s="5"/>
      <c r="L4383" s="80">
        <v>38926</v>
      </c>
      <c r="M4383" s="28">
        <v>7873.65</v>
      </c>
      <c r="N4383" s="28">
        <v>7895.19</v>
      </c>
      <c r="O4383" s="28">
        <v>7801.88</v>
      </c>
      <c r="P4383" s="81">
        <v>7805.47</v>
      </c>
    </row>
    <row r="4384" spans="5:16" x14ac:dyDescent="0.25">
      <c r="E4384" s="78">
        <v>38894</v>
      </c>
      <c r="F4384">
        <v>136376.19</v>
      </c>
      <c r="G4384">
        <v>137187.95000000001</v>
      </c>
      <c r="H4384">
        <v>135564.43</v>
      </c>
      <c r="I4384">
        <v>136028.29</v>
      </c>
      <c r="J4384" s="5"/>
      <c r="L4384" s="80">
        <v>38925</v>
      </c>
      <c r="M4384" s="28">
        <v>7873.65</v>
      </c>
      <c r="N4384" s="28">
        <v>7887.29</v>
      </c>
      <c r="O4384" s="28">
        <v>7846.74</v>
      </c>
      <c r="P4384" s="81">
        <v>7866.48</v>
      </c>
    </row>
    <row r="4385" spans="5:16" x14ac:dyDescent="0.25">
      <c r="E4385" s="78">
        <v>38891</v>
      </c>
      <c r="F4385">
        <v>134907.29</v>
      </c>
      <c r="G4385">
        <v>137187.95000000001</v>
      </c>
      <c r="H4385">
        <v>132897.21</v>
      </c>
      <c r="I4385">
        <v>136144.26</v>
      </c>
      <c r="J4385" s="5"/>
      <c r="L4385" s="80">
        <v>38924</v>
      </c>
      <c r="M4385" s="28">
        <v>7899.13</v>
      </c>
      <c r="N4385" s="28">
        <v>7956.19</v>
      </c>
      <c r="O4385" s="28">
        <v>7862.89</v>
      </c>
      <c r="P4385" s="81">
        <v>7866.48</v>
      </c>
    </row>
    <row r="4386" spans="5:16" x14ac:dyDescent="0.25">
      <c r="E4386" s="78">
        <v>38890</v>
      </c>
      <c r="F4386">
        <v>136066.95000000001</v>
      </c>
      <c r="G4386">
        <v>136569.47</v>
      </c>
      <c r="H4386">
        <v>134327.45000000001</v>
      </c>
      <c r="I4386">
        <v>134791.32</v>
      </c>
      <c r="J4386" s="5"/>
      <c r="L4386" s="80">
        <v>38923</v>
      </c>
      <c r="M4386" s="28">
        <v>7873.65</v>
      </c>
      <c r="N4386" s="28">
        <v>7923.89</v>
      </c>
      <c r="O4386" s="28">
        <v>7859.3</v>
      </c>
      <c r="P4386" s="81">
        <v>7913.13</v>
      </c>
    </row>
    <row r="4387" spans="5:16" x14ac:dyDescent="0.25">
      <c r="E4387" s="78">
        <v>38889</v>
      </c>
      <c r="F4387">
        <v>132549.31</v>
      </c>
      <c r="G4387">
        <v>136298.88</v>
      </c>
      <c r="H4387">
        <v>130655.19</v>
      </c>
      <c r="I4387">
        <v>135873.67000000001</v>
      </c>
      <c r="J4387" s="5"/>
      <c r="L4387" s="80">
        <v>38922</v>
      </c>
      <c r="M4387" s="28">
        <v>7880.83</v>
      </c>
      <c r="N4387" s="28">
        <v>7888.01</v>
      </c>
      <c r="O4387" s="28">
        <v>7868.27</v>
      </c>
      <c r="P4387" s="81">
        <v>7877.24</v>
      </c>
    </row>
    <row r="4388" spans="5:16" x14ac:dyDescent="0.25">
      <c r="E4388" s="78">
        <v>38888</v>
      </c>
      <c r="F4388">
        <v>133399.73000000001</v>
      </c>
      <c r="G4388">
        <v>134404.76999999999</v>
      </c>
      <c r="H4388">
        <v>132124.1</v>
      </c>
      <c r="I4388">
        <v>132201.41</v>
      </c>
      <c r="J4388" s="5"/>
      <c r="L4388" s="80">
        <v>38919</v>
      </c>
      <c r="M4388" s="28">
        <v>7899.13</v>
      </c>
      <c r="N4388" s="28">
        <v>7927.48</v>
      </c>
      <c r="O4388" s="28">
        <v>7862.89</v>
      </c>
      <c r="P4388" s="81">
        <v>7909.54</v>
      </c>
    </row>
    <row r="4389" spans="5:16" x14ac:dyDescent="0.25">
      <c r="E4389" s="78">
        <v>38887</v>
      </c>
      <c r="F4389">
        <v>136260.22</v>
      </c>
      <c r="G4389">
        <v>136646.78</v>
      </c>
      <c r="H4389">
        <v>132124.1</v>
      </c>
      <c r="I4389">
        <v>133554.35</v>
      </c>
      <c r="J4389" s="5"/>
      <c r="L4389" s="80">
        <v>38918</v>
      </c>
      <c r="M4389" s="28">
        <v>7834.18</v>
      </c>
      <c r="N4389" s="28">
        <v>7895.19</v>
      </c>
      <c r="O4389" s="28">
        <v>7830.59</v>
      </c>
      <c r="P4389" s="81">
        <v>7888.01</v>
      </c>
    </row>
    <row r="4390" spans="5:16" x14ac:dyDescent="0.25">
      <c r="E4390" s="78">
        <v>38884</v>
      </c>
      <c r="F4390">
        <v>134907.29</v>
      </c>
      <c r="G4390">
        <v>136066.95000000001</v>
      </c>
      <c r="H4390">
        <v>131698.89000000001</v>
      </c>
      <c r="I4390">
        <v>135100.56</v>
      </c>
      <c r="J4390" s="5"/>
      <c r="L4390" s="80">
        <v>38917</v>
      </c>
      <c r="M4390" s="28">
        <v>7873.65</v>
      </c>
      <c r="N4390" s="28">
        <v>7913.13</v>
      </c>
      <c r="O4390" s="28">
        <v>7823.41</v>
      </c>
      <c r="P4390" s="81">
        <v>7830.59</v>
      </c>
    </row>
    <row r="4391" spans="5:16" x14ac:dyDescent="0.25">
      <c r="E4391" s="78">
        <v>38882</v>
      </c>
      <c r="F4391">
        <v>131041.75</v>
      </c>
      <c r="G4391">
        <v>131737.54</v>
      </c>
      <c r="H4391">
        <v>126209.82</v>
      </c>
      <c r="I4391">
        <v>129727.46</v>
      </c>
      <c r="J4391" s="5"/>
      <c r="L4391" s="80">
        <v>38916</v>
      </c>
      <c r="M4391" s="28">
        <v>7937.89</v>
      </c>
      <c r="N4391" s="28">
        <v>7945.43</v>
      </c>
      <c r="O4391" s="28">
        <v>7880.83</v>
      </c>
      <c r="P4391" s="81">
        <v>7893.39</v>
      </c>
    </row>
    <row r="4392" spans="5:16" x14ac:dyDescent="0.25">
      <c r="E4392" s="78">
        <v>38881</v>
      </c>
      <c r="F4392">
        <v>131971.24</v>
      </c>
      <c r="G4392">
        <v>132049.79</v>
      </c>
      <c r="H4392">
        <v>128829.06</v>
      </c>
      <c r="I4392">
        <v>129418.22</v>
      </c>
      <c r="J4392" s="5"/>
      <c r="L4392" s="80">
        <v>38915</v>
      </c>
      <c r="M4392" s="28">
        <v>7984.9</v>
      </c>
      <c r="N4392" s="28">
        <v>8002.49</v>
      </c>
      <c r="O4392" s="28">
        <v>7934.66</v>
      </c>
      <c r="P4392" s="81">
        <v>7941.84</v>
      </c>
    </row>
    <row r="4393" spans="5:16" x14ac:dyDescent="0.25">
      <c r="E4393" s="78">
        <v>38880</v>
      </c>
      <c r="F4393">
        <v>138609.07999999999</v>
      </c>
      <c r="G4393">
        <v>139276.79</v>
      </c>
      <c r="H4393">
        <v>131578.46</v>
      </c>
      <c r="I4393">
        <v>131578.46</v>
      </c>
      <c r="J4393" s="5"/>
      <c r="L4393" s="80">
        <v>38912</v>
      </c>
      <c r="M4393" s="28">
        <v>8008.23</v>
      </c>
      <c r="N4393" s="28">
        <v>8020.43</v>
      </c>
      <c r="O4393" s="28">
        <v>7949.02</v>
      </c>
      <c r="P4393" s="81">
        <v>7974.14</v>
      </c>
    </row>
    <row r="4394" spans="5:16" x14ac:dyDescent="0.25">
      <c r="E4394" s="78">
        <v>38877</v>
      </c>
      <c r="F4394">
        <v>139237.51</v>
      </c>
      <c r="G4394">
        <v>142183.29999999999</v>
      </c>
      <c r="H4394">
        <v>137666.42000000001</v>
      </c>
      <c r="I4394">
        <v>137862.81</v>
      </c>
      <c r="J4394" s="5"/>
      <c r="L4394" s="80">
        <v>38911</v>
      </c>
      <c r="M4394" s="28">
        <v>7931.07</v>
      </c>
      <c r="N4394" s="28">
        <v>8017.2</v>
      </c>
      <c r="O4394" s="28">
        <v>7925.69</v>
      </c>
      <c r="P4394" s="81">
        <v>8002.85</v>
      </c>
    </row>
    <row r="4395" spans="5:16" x14ac:dyDescent="0.25">
      <c r="E4395" s="78">
        <v>38876</v>
      </c>
      <c r="F4395">
        <v>138844.74</v>
      </c>
      <c r="G4395">
        <v>140023.04999999999</v>
      </c>
      <c r="H4395">
        <v>135309.79</v>
      </c>
      <c r="I4395">
        <v>139433.9</v>
      </c>
      <c r="J4395" s="5"/>
      <c r="L4395" s="80">
        <v>38910</v>
      </c>
      <c r="M4395" s="28">
        <v>7857.14</v>
      </c>
      <c r="N4395" s="28">
        <v>7934.66</v>
      </c>
      <c r="O4395" s="28">
        <v>7852.12</v>
      </c>
      <c r="P4395" s="81">
        <v>7931.07</v>
      </c>
    </row>
    <row r="4396" spans="5:16" x14ac:dyDescent="0.25">
      <c r="E4396" s="78">
        <v>38875</v>
      </c>
      <c r="F4396">
        <v>143754.38</v>
      </c>
      <c r="G4396">
        <v>144932.70000000001</v>
      </c>
      <c r="H4396">
        <v>139237.51</v>
      </c>
      <c r="I4396">
        <v>139316.06</v>
      </c>
      <c r="J4396" s="5"/>
      <c r="L4396" s="80">
        <v>38909</v>
      </c>
      <c r="M4396" s="28">
        <v>7859.3</v>
      </c>
      <c r="N4396" s="28">
        <v>7905.95</v>
      </c>
      <c r="O4396" s="28">
        <v>7848.53</v>
      </c>
      <c r="P4396" s="81">
        <v>7877.24</v>
      </c>
    </row>
    <row r="4397" spans="5:16" x14ac:dyDescent="0.25">
      <c r="E4397" s="78">
        <v>38874</v>
      </c>
      <c r="F4397">
        <v>144343.54</v>
      </c>
      <c r="G4397">
        <v>145443.29999999999</v>
      </c>
      <c r="H4397">
        <v>140337.26999999999</v>
      </c>
      <c r="I4397">
        <v>143558</v>
      </c>
      <c r="J4397" s="5"/>
      <c r="L4397" s="80">
        <v>38908</v>
      </c>
      <c r="M4397" s="28">
        <v>7841.35</v>
      </c>
      <c r="N4397" s="28">
        <v>7873.65</v>
      </c>
      <c r="O4397" s="28">
        <v>7823.41</v>
      </c>
      <c r="P4397" s="81">
        <v>7870.06</v>
      </c>
    </row>
    <row r="4398" spans="5:16" x14ac:dyDescent="0.25">
      <c r="E4398" s="78">
        <v>38873</v>
      </c>
      <c r="F4398">
        <v>149803.06</v>
      </c>
      <c r="G4398">
        <v>150078</v>
      </c>
      <c r="H4398">
        <v>144343.54</v>
      </c>
      <c r="I4398">
        <v>144422.09</v>
      </c>
      <c r="J4398" s="5"/>
      <c r="L4398" s="80">
        <v>38905</v>
      </c>
      <c r="M4398" s="28">
        <v>7844.94</v>
      </c>
      <c r="N4398" s="28">
        <v>7884.42</v>
      </c>
      <c r="O4398" s="28">
        <v>7791.11</v>
      </c>
      <c r="P4398" s="81">
        <v>7870.06</v>
      </c>
    </row>
    <row r="4399" spans="5:16" x14ac:dyDescent="0.25">
      <c r="E4399" s="78">
        <v>38870</v>
      </c>
      <c r="F4399">
        <v>148271.26</v>
      </c>
      <c r="G4399">
        <v>151884.75</v>
      </c>
      <c r="H4399">
        <v>147132.22</v>
      </c>
      <c r="I4399">
        <v>149292.46</v>
      </c>
      <c r="J4399" s="5"/>
      <c r="L4399" s="80">
        <v>38904</v>
      </c>
      <c r="M4399" s="28">
        <v>7959.78</v>
      </c>
      <c r="N4399" s="28">
        <v>7980.96</v>
      </c>
      <c r="O4399" s="28">
        <v>7848.53</v>
      </c>
      <c r="P4399" s="81">
        <v>7852.12</v>
      </c>
    </row>
    <row r="4400" spans="5:16" x14ac:dyDescent="0.25">
      <c r="E4400" s="78">
        <v>38869</v>
      </c>
      <c r="F4400">
        <v>144854.14000000001</v>
      </c>
      <c r="G4400">
        <v>148664.03</v>
      </c>
      <c r="H4400">
        <v>143243.78</v>
      </c>
      <c r="I4400">
        <v>148389.09</v>
      </c>
      <c r="J4400" s="5"/>
      <c r="L4400" s="80">
        <v>38903</v>
      </c>
      <c r="M4400" s="28">
        <v>7841</v>
      </c>
      <c r="N4400" s="28">
        <v>7959.78</v>
      </c>
      <c r="O4400" s="28">
        <v>7834.18</v>
      </c>
      <c r="P4400" s="81">
        <v>7945.43</v>
      </c>
    </row>
    <row r="4401" spans="5:16" x14ac:dyDescent="0.25">
      <c r="E4401" s="78">
        <v>38868</v>
      </c>
      <c r="F4401">
        <v>143950.76999999999</v>
      </c>
      <c r="G4401">
        <v>146778.72</v>
      </c>
      <c r="H4401">
        <v>142968.84</v>
      </c>
      <c r="I4401">
        <v>144775.59</v>
      </c>
      <c r="J4401" s="5"/>
      <c r="L4401" s="80">
        <v>38902</v>
      </c>
      <c r="M4401" s="28">
        <v>7859.3</v>
      </c>
      <c r="N4401" s="28">
        <v>7873.65</v>
      </c>
      <c r="O4401" s="28">
        <v>7805.47</v>
      </c>
      <c r="P4401" s="81">
        <v>7837.77</v>
      </c>
    </row>
    <row r="4402" spans="5:16" x14ac:dyDescent="0.25">
      <c r="E4402" s="78">
        <v>38867</v>
      </c>
      <c r="F4402">
        <v>150431.5</v>
      </c>
      <c r="G4402">
        <v>150431.5</v>
      </c>
      <c r="H4402">
        <v>143793.66</v>
      </c>
      <c r="I4402">
        <v>143950.76999999999</v>
      </c>
      <c r="J4402" s="5"/>
      <c r="L4402" s="80">
        <v>38901</v>
      </c>
      <c r="M4402" s="28">
        <v>7804.39</v>
      </c>
      <c r="N4402" s="28">
        <v>7888.01</v>
      </c>
      <c r="O4402" s="28">
        <v>7794.7</v>
      </c>
      <c r="P4402" s="81">
        <v>7877.24</v>
      </c>
    </row>
    <row r="4403" spans="5:16" x14ac:dyDescent="0.25">
      <c r="E4403" s="78">
        <v>38866</v>
      </c>
      <c r="F4403">
        <v>151943.67000000001</v>
      </c>
      <c r="G4403">
        <v>152788.13</v>
      </c>
      <c r="H4403">
        <v>149842.34</v>
      </c>
      <c r="I4403">
        <v>150470.78</v>
      </c>
      <c r="J4403" s="5"/>
      <c r="L4403" s="80">
        <v>38898</v>
      </c>
      <c r="M4403" s="28">
        <v>7851.57</v>
      </c>
      <c r="N4403" s="28">
        <v>7902.23</v>
      </c>
      <c r="O4403" s="28">
        <v>7797.3</v>
      </c>
      <c r="P4403" s="81">
        <v>7830.59</v>
      </c>
    </row>
    <row r="4404" spans="5:16" x14ac:dyDescent="0.25">
      <c r="E4404" s="78">
        <v>38863</v>
      </c>
      <c r="F4404">
        <v>148074.87</v>
      </c>
      <c r="G4404">
        <v>152473.91</v>
      </c>
      <c r="H4404">
        <v>147289.32999999999</v>
      </c>
      <c r="I4404">
        <v>152434.63</v>
      </c>
      <c r="J4404" s="5"/>
      <c r="L4404" s="80">
        <v>38897</v>
      </c>
      <c r="M4404" s="28">
        <v>8024.16</v>
      </c>
      <c r="N4404" s="28">
        <v>8041.53</v>
      </c>
      <c r="O4404" s="28">
        <v>7866.05</v>
      </c>
      <c r="P4404" s="81">
        <v>7866.05</v>
      </c>
    </row>
    <row r="4405" spans="5:16" x14ac:dyDescent="0.25">
      <c r="E4405" s="78">
        <v>38862</v>
      </c>
      <c r="F4405">
        <v>141908.35999999999</v>
      </c>
      <c r="G4405">
        <v>147957.04</v>
      </c>
      <c r="H4405">
        <v>141790.51999999999</v>
      </c>
      <c r="I4405">
        <v>147878.48000000001</v>
      </c>
      <c r="J4405" s="5"/>
      <c r="L4405" s="80">
        <v>38896</v>
      </c>
      <c r="M4405" s="28">
        <v>8122.94</v>
      </c>
      <c r="N4405" s="28">
        <v>8130.18</v>
      </c>
      <c r="O4405" s="28">
        <v>8028.87</v>
      </c>
      <c r="P4405" s="81">
        <v>8036.1</v>
      </c>
    </row>
    <row r="4406" spans="5:16" x14ac:dyDescent="0.25">
      <c r="E4406" s="78">
        <v>38861</v>
      </c>
      <c r="F4406">
        <v>141790.51999999999</v>
      </c>
      <c r="G4406">
        <v>143479.44</v>
      </c>
      <c r="H4406">
        <v>137470.04</v>
      </c>
      <c r="I4406">
        <v>141594.14000000001</v>
      </c>
      <c r="J4406" s="5"/>
      <c r="L4406" s="80">
        <v>38895</v>
      </c>
      <c r="M4406" s="28">
        <v>8086.76</v>
      </c>
      <c r="N4406" s="28">
        <v>8131.99</v>
      </c>
      <c r="O4406" s="28">
        <v>8054.2</v>
      </c>
      <c r="P4406" s="81">
        <v>8104.85</v>
      </c>
    </row>
    <row r="4407" spans="5:16" x14ac:dyDescent="0.25">
      <c r="E4407" s="78">
        <v>38860</v>
      </c>
      <c r="F4407">
        <v>144107.88</v>
      </c>
      <c r="G4407">
        <v>148153.42000000001</v>
      </c>
      <c r="H4407">
        <v>142183.29999999999</v>
      </c>
      <c r="I4407">
        <v>142183.29999999999</v>
      </c>
      <c r="J4407" s="5"/>
      <c r="L4407" s="80">
        <v>38894</v>
      </c>
      <c r="M4407" s="28">
        <v>8054.2</v>
      </c>
      <c r="N4407" s="28">
        <v>8086.76</v>
      </c>
      <c r="O4407" s="28">
        <v>8037.91</v>
      </c>
      <c r="P4407" s="81">
        <v>8086.76</v>
      </c>
    </row>
    <row r="4408" spans="5:16" x14ac:dyDescent="0.25">
      <c r="E4408" s="78">
        <v>38859</v>
      </c>
      <c r="F4408">
        <v>146975.10999999999</v>
      </c>
      <c r="G4408">
        <v>146975.10999999999</v>
      </c>
      <c r="H4408">
        <v>140926.43</v>
      </c>
      <c r="I4408">
        <v>146975.10999999999</v>
      </c>
      <c r="J4408" s="5"/>
      <c r="L4408" s="80">
        <v>38891</v>
      </c>
      <c r="M4408" s="28">
        <v>8137.41</v>
      </c>
      <c r="N4408" s="28">
        <v>8210.14</v>
      </c>
      <c r="O4408" s="28">
        <v>8079.52</v>
      </c>
      <c r="P4408" s="81">
        <v>8083.14</v>
      </c>
    </row>
    <row r="4409" spans="5:16" x14ac:dyDescent="0.25">
      <c r="E4409" s="78">
        <v>38856</v>
      </c>
      <c r="F4409">
        <v>149253.18</v>
      </c>
      <c r="G4409">
        <v>151963.31</v>
      </c>
      <c r="H4409">
        <v>147682.1</v>
      </c>
      <c r="I4409">
        <v>149096.07999999999</v>
      </c>
      <c r="J4409" s="5"/>
      <c r="L4409" s="80">
        <v>38890</v>
      </c>
      <c r="M4409" s="28">
        <v>8104.85</v>
      </c>
      <c r="N4409" s="28">
        <v>8151.89</v>
      </c>
      <c r="O4409" s="28">
        <v>8068.67</v>
      </c>
      <c r="P4409" s="81">
        <v>8122.94</v>
      </c>
    </row>
    <row r="4410" spans="5:16" x14ac:dyDescent="0.25">
      <c r="E4410" s="78">
        <v>38855</v>
      </c>
      <c r="F4410">
        <v>150706.44</v>
      </c>
      <c r="G4410">
        <v>153063.07</v>
      </c>
      <c r="H4410">
        <v>149253.18</v>
      </c>
      <c r="I4410">
        <v>149645.96</v>
      </c>
      <c r="J4410" s="5"/>
      <c r="L4410" s="80">
        <v>38889</v>
      </c>
      <c r="M4410" s="28">
        <v>8155.51</v>
      </c>
      <c r="N4410" s="28">
        <v>8188.43</v>
      </c>
      <c r="O4410" s="28">
        <v>8095.8</v>
      </c>
      <c r="P4410" s="81">
        <v>8097.61</v>
      </c>
    </row>
    <row r="4411" spans="5:16" x14ac:dyDescent="0.25">
      <c r="E4411" s="78">
        <v>38854</v>
      </c>
      <c r="F4411">
        <v>156323.07</v>
      </c>
      <c r="G4411">
        <v>157422.82999999999</v>
      </c>
      <c r="H4411">
        <v>150627.88</v>
      </c>
      <c r="I4411">
        <v>151138.49</v>
      </c>
      <c r="J4411" s="5"/>
      <c r="L4411" s="80">
        <v>38888</v>
      </c>
      <c r="M4411" s="28">
        <v>8191.69</v>
      </c>
      <c r="N4411" s="28">
        <v>8238.73</v>
      </c>
      <c r="O4411" s="28">
        <v>8137.41</v>
      </c>
      <c r="P4411" s="81">
        <v>8148.27</v>
      </c>
    </row>
    <row r="4412" spans="5:16" x14ac:dyDescent="0.25">
      <c r="E4412" s="78">
        <v>38853</v>
      </c>
      <c r="F4412">
        <v>156912.23000000001</v>
      </c>
      <c r="G4412">
        <v>158993.92000000001</v>
      </c>
      <c r="H4412">
        <v>154359.21</v>
      </c>
      <c r="I4412">
        <v>156323.07</v>
      </c>
      <c r="J4412" s="5"/>
      <c r="L4412" s="80">
        <v>38887</v>
      </c>
      <c r="M4412" s="28">
        <v>8141.03</v>
      </c>
      <c r="N4412" s="28">
        <v>8191.69</v>
      </c>
      <c r="O4412" s="28">
        <v>8097.61</v>
      </c>
      <c r="P4412" s="81">
        <v>8191.69</v>
      </c>
    </row>
    <row r="4413" spans="5:16" x14ac:dyDescent="0.25">
      <c r="E4413" s="78">
        <v>38852</v>
      </c>
      <c r="F4413">
        <v>157815.6</v>
      </c>
      <c r="G4413">
        <v>157972.71</v>
      </c>
      <c r="H4413">
        <v>154084.26999999999</v>
      </c>
      <c r="I4413">
        <v>155851.75</v>
      </c>
      <c r="J4413" s="5"/>
      <c r="L4413" s="80">
        <v>38884</v>
      </c>
      <c r="M4413" s="28">
        <v>8177.22</v>
      </c>
      <c r="N4413" s="28">
        <v>8227.8700000000008</v>
      </c>
      <c r="O4413" s="28">
        <v>8155.51</v>
      </c>
      <c r="P4413" s="81">
        <v>8155.51</v>
      </c>
    </row>
    <row r="4414" spans="5:16" x14ac:dyDescent="0.25">
      <c r="E4414" s="78">
        <v>38849</v>
      </c>
      <c r="F4414">
        <v>161821.87</v>
      </c>
      <c r="G4414">
        <v>162096.81</v>
      </c>
      <c r="H4414">
        <v>157697.76999999999</v>
      </c>
      <c r="I4414">
        <v>158797.53</v>
      </c>
      <c r="J4414" s="5"/>
      <c r="L4414" s="80">
        <v>38882</v>
      </c>
      <c r="M4414" s="28">
        <v>8376.2199999999993</v>
      </c>
      <c r="N4414" s="28">
        <v>8466.67</v>
      </c>
      <c r="O4414" s="28">
        <v>8256.82</v>
      </c>
      <c r="P4414" s="81">
        <v>8293</v>
      </c>
    </row>
    <row r="4415" spans="5:16" x14ac:dyDescent="0.25">
      <c r="E4415" s="78">
        <v>38848</v>
      </c>
      <c r="F4415">
        <v>165435.37</v>
      </c>
      <c r="G4415">
        <v>166456.57999999999</v>
      </c>
      <c r="H4415">
        <v>161311.26999999999</v>
      </c>
      <c r="I4415">
        <v>161704.04</v>
      </c>
      <c r="J4415" s="5"/>
      <c r="L4415" s="80">
        <v>38881</v>
      </c>
      <c r="M4415" s="28">
        <v>8365.36</v>
      </c>
      <c r="N4415" s="28">
        <v>8502.86</v>
      </c>
      <c r="O4415" s="28">
        <v>8329.18</v>
      </c>
      <c r="P4415" s="81">
        <v>8401.5499999999993</v>
      </c>
    </row>
    <row r="4416" spans="5:16" x14ac:dyDescent="0.25">
      <c r="E4416" s="78">
        <v>38847</v>
      </c>
      <c r="F4416">
        <v>166456.57999999999</v>
      </c>
      <c r="G4416">
        <v>166535.13</v>
      </c>
      <c r="H4416">
        <v>164178.5</v>
      </c>
      <c r="I4416">
        <v>165317.54</v>
      </c>
      <c r="J4416" s="5"/>
      <c r="L4416" s="80">
        <v>38880</v>
      </c>
      <c r="M4416" s="28">
        <v>8224.25</v>
      </c>
      <c r="N4416" s="28">
        <v>8340.0400000000009</v>
      </c>
      <c r="O4416" s="28">
        <v>8209.7800000000007</v>
      </c>
      <c r="P4416" s="81">
        <v>8332.7999999999993</v>
      </c>
    </row>
    <row r="4417" spans="5:16" x14ac:dyDescent="0.25">
      <c r="E4417" s="78">
        <v>38846</v>
      </c>
      <c r="F4417">
        <v>164767.66</v>
      </c>
      <c r="G4417">
        <v>166535.13</v>
      </c>
      <c r="H4417">
        <v>164649.82999999999</v>
      </c>
      <c r="I4417">
        <v>166260.19</v>
      </c>
      <c r="J4417" s="5"/>
      <c r="L4417" s="80">
        <v>38877</v>
      </c>
      <c r="M4417" s="28">
        <v>8235.11</v>
      </c>
      <c r="N4417" s="28">
        <v>8278.5300000000007</v>
      </c>
      <c r="O4417" s="28">
        <v>8173.6</v>
      </c>
      <c r="P4417" s="81">
        <v>8227.8700000000008</v>
      </c>
    </row>
    <row r="4418" spans="5:16" x14ac:dyDescent="0.25">
      <c r="E4418" s="78">
        <v>38845</v>
      </c>
      <c r="F4418">
        <v>164178.5</v>
      </c>
      <c r="G4418">
        <v>165356.82</v>
      </c>
      <c r="H4418">
        <v>163078.74</v>
      </c>
      <c r="I4418">
        <v>164885.49</v>
      </c>
      <c r="J4418" s="5"/>
      <c r="L4418" s="80">
        <v>38876</v>
      </c>
      <c r="M4418" s="28">
        <v>8194.58</v>
      </c>
      <c r="N4418" s="28">
        <v>8347.27</v>
      </c>
      <c r="O4418" s="28">
        <v>8177.22</v>
      </c>
      <c r="P4418" s="81">
        <v>8271.2900000000009</v>
      </c>
    </row>
    <row r="4419" spans="5:16" x14ac:dyDescent="0.25">
      <c r="E4419" s="78">
        <v>38842</v>
      </c>
      <c r="F4419">
        <v>162843.07999999999</v>
      </c>
      <c r="G4419">
        <v>164806.94</v>
      </c>
      <c r="H4419">
        <v>162528.85999999999</v>
      </c>
      <c r="I4419">
        <v>164492.72</v>
      </c>
      <c r="J4419" s="5"/>
      <c r="L4419" s="80">
        <v>38875</v>
      </c>
      <c r="M4419" s="28">
        <v>8202.5400000000009</v>
      </c>
      <c r="N4419" s="28">
        <v>8296.6200000000008</v>
      </c>
      <c r="O4419" s="28">
        <v>8137.41</v>
      </c>
      <c r="P4419" s="81">
        <v>8159.12</v>
      </c>
    </row>
    <row r="4420" spans="5:16" x14ac:dyDescent="0.25">
      <c r="E4420" s="78">
        <v>38841</v>
      </c>
      <c r="F4420">
        <v>162901.99</v>
      </c>
      <c r="G4420">
        <v>163942.84</v>
      </c>
      <c r="H4420">
        <v>162214.64000000001</v>
      </c>
      <c r="I4420">
        <v>162725.25</v>
      </c>
      <c r="J4420" s="5"/>
      <c r="L4420" s="80">
        <v>38874</v>
      </c>
      <c r="M4420" s="28">
        <v>8249.2199999999993</v>
      </c>
      <c r="N4420" s="28">
        <v>8321.94</v>
      </c>
      <c r="O4420" s="28">
        <v>8191.69</v>
      </c>
      <c r="P4420" s="81">
        <v>8231.49</v>
      </c>
    </row>
    <row r="4421" spans="5:16" x14ac:dyDescent="0.25">
      <c r="E4421" s="78">
        <v>38840</v>
      </c>
      <c r="F4421">
        <v>162764.51999999999</v>
      </c>
      <c r="G4421">
        <v>163000.19</v>
      </c>
      <c r="H4421">
        <v>161271.99</v>
      </c>
      <c r="I4421">
        <v>162803.79999999999</v>
      </c>
      <c r="J4421" s="5"/>
      <c r="L4421" s="80">
        <v>38873</v>
      </c>
      <c r="M4421" s="28">
        <v>8213.4</v>
      </c>
      <c r="N4421" s="28">
        <v>8300.24</v>
      </c>
      <c r="O4421" s="28">
        <v>8175.41</v>
      </c>
      <c r="P4421" s="81">
        <v>8209.7800000000007</v>
      </c>
    </row>
    <row r="4422" spans="5:16" x14ac:dyDescent="0.25">
      <c r="E4422" s="78">
        <v>38839</v>
      </c>
      <c r="F4422">
        <v>161036.32999999999</v>
      </c>
      <c r="G4422">
        <v>163039.46</v>
      </c>
      <c r="H4422">
        <v>159858.01999999999</v>
      </c>
      <c r="I4422">
        <v>162882.35999999999</v>
      </c>
      <c r="J4422" s="5"/>
      <c r="L4422" s="80">
        <v>38870</v>
      </c>
      <c r="M4422" s="28">
        <v>8206.16</v>
      </c>
      <c r="N4422" s="28">
        <v>8365.36</v>
      </c>
      <c r="O4422" s="28">
        <v>8072.29</v>
      </c>
      <c r="P4422" s="81">
        <v>8307.4699999999993</v>
      </c>
    </row>
    <row r="4423" spans="5:16" x14ac:dyDescent="0.25">
      <c r="E4423" s="78">
        <v>38835</v>
      </c>
      <c r="F4423">
        <v>158522.59</v>
      </c>
      <c r="G4423">
        <v>160643.56</v>
      </c>
      <c r="H4423">
        <v>157815.6</v>
      </c>
      <c r="I4423">
        <v>160643.56</v>
      </c>
      <c r="J4423" s="5"/>
      <c r="L4423" s="80">
        <v>38869</v>
      </c>
      <c r="M4423" s="28">
        <v>8466.67</v>
      </c>
      <c r="N4423" s="28">
        <v>8492</v>
      </c>
      <c r="O4423" s="28">
        <v>8209.7800000000007</v>
      </c>
      <c r="P4423" s="81">
        <v>8227.8700000000008</v>
      </c>
    </row>
    <row r="4424" spans="5:16" x14ac:dyDescent="0.25">
      <c r="E4424" s="78">
        <v>38834</v>
      </c>
      <c r="F4424">
        <v>161114.88</v>
      </c>
      <c r="G4424">
        <v>161350.54999999999</v>
      </c>
      <c r="H4424">
        <v>158011.99</v>
      </c>
      <c r="I4424">
        <v>158679.70000000001</v>
      </c>
      <c r="J4424" s="5"/>
      <c r="L4424" s="80">
        <v>38868</v>
      </c>
      <c r="M4424" s="28">
        <v>8580.7199999999993</v>
      </c>
      <c r="N4424" s="28">
        <v>8621.32</v>
      </c>
      <c r="O4424" s="28">
        <v>8429.41</v>
      </c>
      <c r="P4424" s="81">
        <v>8484.77</v>
      </c>
    </row>
    <row r="4425" spans="5:16" x14ac:dyDescent="0.25">
      <c r="E4425" s="78">
        <v>38833</v>
      </c>
      <c r="F4425">
        <v>157933.43</v>
      </c>
      <c r="G4425">
        <v>161232.72</v>
      </c>
      <c r="H4425">
        <v>157501.39000000001</v>
      </c>
      <c r="I4425">
        <v>161193.44</v>
      </c>
      <c r="J4425" s="5"/>
      <c r="L4425" s="80">
        <v>38867</v>
      </c>
      <c r="M4425" s="28">
        <v>8433.1</v>
      </c>
      <c r="N4425" s="28">
        <v>8746.7999999999993</v>
      </c>
      <c r="O4425" s="28">
        <v>8411.32</v>
      </c>
      <c r="P4425" s="81">
        <v>8525.36</v>
      </c>
    </row>
    <row r="4426" spans="5:16" x14ac:dyDescent="0.25">
      <c r="E4426" s="78">
        <v>38832</v>
      </c>
      <c r="F4426">
        <v>158718.98000000001</v>
      </c>
      <c r="G4426">
        <v>159425.97</v>
      </c>
      <c r="H4426">
        <v>157462.10999999999</v>
      </c>
      <c r="I4426">
        <v>157972.71</v>
      </c>
      <c r="J4426" s="5"/>
      <c r="L4426" s="80">
        <v>38866</v>
      </c>
      <c r="M4426" s="28">
        <v>8267.02</v>
      </c>
      <c r="N4426" s="28">
        <v>8481.07</v>
      </c>
      <c r="O4426" s="28">
        <v>8233.7999999999993</v>
      </c>
      <c r="P4426" s="81">
        <v>8399.8799999999992</v>
      </c>
    </row>
    <row r="4427" spans="5:16" x14ac:dyDescent="0.25">
      <c r="E4427" s="78">
        <v>38831</v>
      </c>
      <c r="F4427">
        <v>159543.79999999999</v>
      </c>
      <c r="G4427">
        <v>159858.01999999999</v>
      </c>
      <c r="H4427">
        <v>157972.71</v>
      </c>
      <c r="I4427">
        <v>158679.70000000001</v>
      </c>
      <c r="J4427" s="5"/>
      <c r="L4427" s="80">
        <v>38863</v>
      </c>
      <c r="M4427" s="28">
        <v>8470</v>
      </c>
      <c r="N4427" s="28">
        <v>8506.91</v>
      </c>
      <c r="O4427" s="28">
        <v>8259.64</v>
      </c>
      <c r="P4427" s="81">
        <v>8285.4699999999993</v>
      </c>
    </row>
    <row r="4428" spans="5:16" x14ac:dyDescent="0.25">
      <c r="E4428" s="78">
        <v>38827</v>
      </c>
      <c r="F4428">
        <v>159386.69</v>
      </c>
      <c r="G4428">
        <v>160447.17000000001</v>
      </c>
      <c r="H4428">
        <v>157305</v>
      </c>
      <c r="I4428">
        <v>158836.81</v>
      </c>
      <c r="J4428" s="5"/>
      <c r="L4428" s="80">
        <v>38862</v>
      </c>
      <c r="M4428" s="28">
        <v>8783.7099999999991</v>
      </c>
      <c r="N4428" s="28">
        <v>8875.9699999999993</v>
      </c>
      <c r="O4428" s="28">
        <v>8447.86</v>
      </c>
      <c r="P4428" s="81">
        <v>8488.4599999999991</v>
      </c>
    </row>
    <row r="4429" spans="5:16" x14ac:dyDescent="0.25">
      <c r="E4429" s="78">
        <v>38826</v>
      </c>
      <c r="F4429">
        <v>158286.93</v>
      </c>
      <c r="G4429">
        <v>159936.57</v>
      </c>
      <c r="H4429">
        <v>157462.10999999999</v>
      </c>
      <c r="I4429">
        <v>159425.97</v>
      </c>
      <c r="J4429" s="5"/>
      <c r="L4429" s="80">
        <v>38861</v>
      </c>
      <c r="M4429" s="28">
        <v>8543.82</v>
      </c>
      <c r="N4429" s="28">
        <v>8886.26</v>
      </c>
      <c r="O4429" s="28">
        <v>8543.82</v>
      </c>
      <c r="P4429" s="81">
        <v>8886.26</v>
      </c>
    </row>
    <row r="4430" spans="5:16" x14ac:dyDescent="0.25">
      <c r="E4430" s="78">
        <v>38825</v>
      </c>
      <c r="F4430">
        <v>152905.96</v>
      </c>
      <c r="G4430">
        <v>158286.93</v>
      </c>
      <c r="H4430">
        <v>152905.96</v>
      </c>
      <c r="I4430">
        <v>158208.37</v>
      </c>
      <c r="J4430" s="5"/>
      <c r="L4430" s="80">
        <v>38860</v>
      </c>
      <c r="M4430" s="28">
        <v>8444.17</v>
      </c>
      <c r="N4430" s="28">
        <v>8499.5300000000007</v>
      </c>
      <c r="O4430" s="28">
        <v>8333.4500000000007</v>
      </c>
      <c r="P4430" s="81">
        <v>8481.07</v>
      </c>
    </row>
    <row r="4431" spans="5:16" x14ac:dyDescent="0.25">
      <c r="E4431" s="78">
        <v>38824</v>
      </c>
      <c r="F4431">
        <v>152905.96</v>
      </c>
      <c r="G4431">
        <v>154162.82999999999</v>
      </c>
      <c r="H4431">
        <v>152434.63</v>
      </c>
      <c r="I4431">
        <v>153141.62</v>
      </c>
      <c r="J4431" s="5"/>
      <c r="L4431" s="80">
        <v>38859</v>
      </c>
      <c r="M4431" s="28">
        <v>8477.3799999999992</v>
      </c>
      <c r="N4431" s="28">
        <v>8780.89</v>
      </c>
      <c r="O4431" s="28">
        <v>8477.3799999999992</v>
      </c>
      <c r="P4431" s="81">
        <v>8477.3799999999992</v>
      </c>
    </row>
    <row r="4432" spans="5:16" x14ac:dyDescent="0.25">
      <c r="E4432" s="78">
        <v>38820</v>
      </c>
      <c r="F4432">
        <v>153102.34</v>
      </c>
      <c r="G4432">
        <v>153652.23000000001</v>
      </c>
      <c r="H4432">
        <v>151609.81</v>
      </c>
      <c r="I4432">
        <v>152041.85999999999</v>
      </c>
      <c r="J4432" s="5"/>
      <c r="L4432" s="80">
        <v>38856</v>
      </c>
      <c r="M4432" s="28">
        <v>8276.67</v>
      </c>
      <c r="N4432" s="28">
        <v>8394.3799999999992</v>
      </c>
      <c r="O4432" s="28">
        <v>8183.11</v>
      </c>
      <c r="P4432" s="81">
        <v>8356.66</v>
      </c>
    </row>
    <row r="4433" spans="5:16" x14ac:dyDescent="0.25">
      <c r="E4433" s="78">
        <v>38819</v>
      </c>
      <c r="F4433">
        <v>152002.57999999999</v>
      </c>
      <c r="G4433">
        <v>153573.67000000001</v>
      </c>
      <c r="H4433">
        <v>151374.15</v>
      </c>
      <c r="I4433">
        <v>153298.73000000001</v>
      </c>
      <c r="J4433" s="5"/>
      <c r="L4433" s="80">
        <v>38855</v>
      </c>
      <c r="M4433" s="28">
        <v>8322.7000000000007</v>
      </c>
      <c r="N4433" s="28">
        <v>8375.52</v>
      </c>
      <c r="O4433" s="28">
        <v>8205.75</v>
      </c>
      <c r="P4433" s="81">
        <v>8235.93</v>
      </c>
    </row>
    <row r="4434" spans="5:16" x14ac:dyDescent="0.25">
      <c r="E4434" s="78">
        <v>38818</v>
      </c>
      <c r="F4434">
        <v>153726.49</v>
      </c>
      <c r="G4434">
        <v>155086.20000000001</v>
      </c>
      <c r="H4434">
        <v>151167.04999999999</v>
      </c>
      <c r="I4434">
        <v>151766.92000000001</v>
      </c>
      <c r="J4434" s="5"/>
      <c r="L4434" s="80">
        <v>38854</v>
      </c>
      <c r="M4434" s="28">
        <v>8092.19</v>
      </c>
      <c r="N4434" s="28">
        <v>8356.66</v>
      </c>
      <c r="O4434" s="28">
        <v>8061.63</v>
      </c>
      <c r="P4434" s="81">
        <v>8349.11</v>
      </c>
    </row>
    <row r="4435" spans="5:16" x14ac:dyDescent="0.25">
      <c r="E4435" s="78">
        <v>38817</v>
      </c>
      <c r="F4435">
        <v>154846.25</v>
      </c>
      <c r="G4435">
        <v>155086.20000000001</v>
      </c>
      <c r="H4435">
        <v>152966.66</v>
      </c>
      <c r="I4435">
        <v>153686.5</v>
      </c>
      <c r="J4435" s="5"/>
      <c r="L4435" s="80">
        <v>38853</v>
      </c>
      <c r="M4435" s="28">
        <v>8258.56</v>
      </c>
      <c r="N4435" s="28">
        <v>8269.8799999999992</v>
      </c>
      <c r="O4435" s="28">
        <v>8069.93</v>
      </c>
      <c r="P4435" s="81">
        <v>8086.9</v>
      </c>
    </row>
    <row r="4436" spans="5:16" x14ac:dyDescent="0.25">
      <c r="E4436" s="78">
        <v>38814</v>
      </c>
      <c r="F4436">
        <v>157205.74</v>
      </c>
      <c r="G4436">
        <v>157965.57</v>
      </c>
      <c r="H4436">
        <v>154486.32999999999</v>
      </c>
      <c r="I4436">
        <v>156045.99</v>
      </c>
      <c r="J4436" s="5"/>
      <c r="L4436" s="80">
        <v>38852</v>
      </c>
      <c r="M4436" s="28">
        <v>8213.2900000000009</v>
      </c>
      <c r="N4436" s="28">
        <v>8401.93</v>
      </c>
      <c r="O4436" s="28">
        <v>8198.2000000000007</v>
      </c>
      <c r="P4436" s="81">
        <v>8288.75</v>
      </c>
    </row>
    <row r="4437" spans="5:16" x14ac:dyDescent="0.25">
      <c r="E4437" s="78">
        <v>38813</v>
      </c>
      <c r="F4437">
        <v>156365.92000000001</v>
      </c>
      <c r="G4437">
        <v>157365.70000000001</v>
      </c>
      <c r="H4437">
        <v>154766.26999999999</v>
      </c>
      <c r="I4437">
        <v>157285.72</v>
      </c>
      <c r="J4437" s="5"/>
      <c r="L4437" s="80">
        <v>38849</v>
      </c>
      <c r="M4437" s="28">
        <v>7975.61</v>
      </c>
      <c r="N4437" s="28">
        <v>8156.7</v>
      </c>
      <c r="O4437" s="28">
        <v>7954.86</v>
      </c>
      <c r="P4437" s="81">
        <v>8134.06</v>
      </c>
    </row>
    <row r="4438" spans="5:16" x14ac:dyDescent="0.25">
      <c r="E4438" s="78">
        <v>38812</v>
      </c>
      <c r="F4438">
        <v>155366.14000000001</v>
      </c>
      <c r="G4438">
        <v>156685.85</v>
      </c>
      <c r="H4438">
        <v>154006.43</v>
      </c>
      <c r="I4438">
        <v>156605.87</v>
      </c>
      <c r="J4438" s="5"/>
      <c r="L4438" s="80">
        <v>38848</v>
      </c>
      <c r="M4438" s="28">
        <v>7815.27</v>
      </c>
      <c r="N4438" s="28">
        <v>7979.38</v>
      </c>
      <c r="O4438" s="28">
        <v>7811.49</v>
      </c>
      <c r="P4438" s="81">
        <v>7975.61</v>
      </c>
    </row>
    <row r="4439" spans="5:16" x14ac:dyDescent="0.25">
      <c r="E4439" s="78">
        <v>38811</v>
      </c>
      <c r="F4439">
        <v>155166.18</v>
      </c>
      <c r="G4439">
        <v>156845.81</v>
      </c>
      <c r="H4439">
        <v>154686.29</v>
      </c>
      <c r="I4439">
        <v>155166.18</v>
      </c>
      <c r="J4439" s="5"/>
      <c r="L4439" s="80">
        <v>38847</v>
      </c>
      <c r="M4439" s="28">
        <v>7809.61</v>
      </c>
      <c r="N4439" s="28">
        <v>7828.47</v>
      </c>
      <c r="O4439" s="28">
        <v>7783.2</v>
      </c>
      <c r="P4439" s="81">
        <v>7815.27</v>
      </c>
    </row>
    <row r="4440" spans="5:16" x14ac:dyDescent="0.25">
      <c r="E4440" s="78">
        <v>38810</v>
      </c>
      <c r="F4440">
        <v>152766.70000000001</v>
      </c>
      <c r="G4440">
        <v>155966.01</v>
      </c>
      <c r="H4440">
        <v>152766.70000000001</v>
      </c>
      <c r="I4440">
        <v>155406.13</v>
      </c>
      <c r="J4440" s="5"/>
      <c r="L4440" s="80">
        <v>38846</v>
      </c>
      <c r="M4440" s="28">
        <v>7873.37</v>
      </c>
      <c r="N4440" s="28">
        <v>7901.28</v>
      </c>
      <c r="O4440" s="28">
        <v>7817.15</v>
      </c>
      <c r="P4440" s="81">
        <v>7819.04</v>
      </c>
    </row>
    <row r="4441" spans="5:16" x14ac:dyDescent="0.25">
      <c r="E4441" s="78">
        <v>38807</v>
      </c>
      <c r="F4441">
        <v>151167.04999999999</v>
      </c>
      <c r="G4441">
        <v>152526.76</v>
      </c>
      <c r="H4441">
        <v>150967.1</v>
      </c>
      <c r="I4441">
        <v>152046.85999999999</v>
      </c>
      <c r="J4441" s="5"/>
      <c r="L4441" s="80">
        <v>38845</v>
      </c>
      <c r="M4441" s="28">
        <v>7813.38</v>
      </c>
      <c r="N4441" s="28">
        <v>7869.97</v>
      </c>
      <c r="O4441" s="28">
        <v>7800.17</v>
      </c>
      <c r="P4441" s="81">
        <v>7869.97</v>
      </c>
    </row>
    <row r="4442" spans="5:16" x14ac:dyDescent="0.25">
      <c r="E4442" s="78">
        <v>38806</v>
      </c>
      <c r="F4442">
        <v>151067.07</v>
      </c>
      <c r="G4442">
        <v>152846.69</v>
      </c>
      <c r="H4442">
        <v>150287.24</v>
      </c>
      <c r="I4442">
        <v>151726.93</v>
      </c>
      <c r="J4442" s="5"/>
      <c r="L4442" s="80">
        <v>38842</v>
      </c>
      <c r="M4442" s="28">
        <v>7869.59</v>
      </c>
      <c r="N4442" s="28">
        <v>7879.4</v>
      </c>
      <c r="O4442" s="28">
        <v>7802.06</v>
      </c>
      <c r="P4442" s="81">
        <v>7807.72</v>
      </c>
    </row>
    <row r="4443" spans="5:16" x14ac:dyDescent="0.25">
      <c r="E4443" s="78">
        <v>38805</v>
      </c>
      <c r="F4443">
        <v>147247.91</v>
      </c>
      <c r="G4443">
        <v>150567.18</v>
      </c>
      <c r="H4443">
        <v>147167.92000000001</v>
      </c>
      <c r="I4443">
        <v>150327.24</v>
      </c>
      <c r="J4443" s="5"/>
      <c r="L4443" s="80">
        <v>38841</v>
      </c>
      <c r="M4443" s="28">
        <v>7875.25</v>
      </c>
      <c r="N4443" s="28">
        <v>7911.47</v>
      </c>
      <c r="O4443" s="28">
        <v>7832.24</v>
      </c>
      <c r="P4443" s="81">
        <v>7873.74</v>
      </c>
    </row>
    <row r="4444" spans="5:16" x14ac:dyDescent="0.25">
      <c r="E4444" s="78">
        <v>38804</v>
      </c>
      <c r="F4444">
        <v>148847.56</v>
      </c>
      <c r="G4444">
        <v>151646.95000000001</v>
      </c>
      <c r="H4444">
        <v>146887.99</v>
      </c>
      <c r="I4444">
        <v>146967.97</v>
      </c>
      <c r="J4444" s="5"/>
      <c r="L4444" s="80">
        <v>38840</v>
      </c>
      <c r="M4444" s="28">
        <v>7830.36</v>
      </c>
      <c r="N4444" s="28">
        <v>7890.72</v>
      </c>
      <c r="O4444" s="28">
        <v>7824.7</v>
      </c>
      <c r="P4444" s="81">
        <v>7885.06</v>
      </c>
    </row>
    <row r="4445" spans="5:16" x14ac:dyDescent="0.25">
      <c r="E4445" s="78">
        <v>38803</v>
      </c>
      <c r="F4445">
        <v>150287.24</v>
      </c>
      <c r="G4445">
        <v>152566.75</v>
      </c>
      <c r="H4445">
        <v>149247.47</v>
      </c>
      <c r="I4445">
        <v>151167.04999999999</v>
      </c>
      <c r="J4445" s="5"/>
      <c r="L4445" s="80">
        <v>38839</v>
      </c>
      <c r="M4445" s="28">
        <v>7945.43</v>
      </c>
      <c r="N4445" s="28">
        <v>7952.97</v>
      </c>
      <c r="O4445" s="28">
        <v>7828.47</v>
      </c>
      <c r="P4445" s="81">
        <v>7836.02</v>
      </c>
    </row>
    <row r="4446" spans="5:16" x14ac:dyDescent="0.25">
      <c r="E4446" s="78">
        <v>38800</v>
      </c>
      <c r="F4446">
        <v>150167.26999999999</v>
      </c>
      <c r="G4446">
        <v>151926.89000000001</v>
      </c>
      <c r="H4446">
        <v>149647.38</v>
      </c>
      <c r="I4446">
        <v>151327.01999999999</v>
      </c>
      <c r="J4446" s="5"/>
      <c r="L4446" s="80">
        <v>38835</v>
      </c>
      <c r="M4446" s="28">
        <v>7998.65</v>
      </c>
      <c r="N4446" s="28">
        <v>8003.97</v>
      </c>
      <c r="O4446" s="28">
        <v>7941.62</v>
      </c>
      <c r="P4446" s="81">
        <v>7945.43</v>
      </c>
    </row>
    <row r="4447" spans="5:16" x14ac:dyDescent="0.25">
      <c r="E4447" s="78">
        <v>38799</v>
      </c>
      <c r="F4447">
        <v>152646.73000000001</v>
      </c>
      <c r="G4447">
        <v>153406.56</v>
      </c>
      <c r="H4447">
        <v>149567.4</v>
      </c>
      <c r="I4447">
        <v>150767.14000000001</v>
      </c>
      <c r="J4447" s="5"/>
      <c r="L4447" s="80">
        <v>38834</v>
      </c>
      <c r="M4447" s="28">
        <v>8055.67</v>
      </c>
      <c r="N4447" s="28">
        <v>8116.5</v>
      </c>
      <c r="O4447" s="28">
        <v>7998.65</v>
      </c>
      <c r="P4447" s="81">
        <v>8000.55</v>
      </c>
    </row>
    <row r="4448" spans="5:16" x14ac:dyDescent="0.25">
      <c r="E4448" s="78">
        <v>38798</v>
      </c>
      <c r="F4448">
        <v>150367.23000000001</v>
      </c>
      <c r="G4448">
        <v>152606.74</v>
      </c>
      <c r="H4448">
        <v>150127.28</v>
      </c>
      <c r="I4448">
        <v>152446.76999999999</v>
      </c>
      <c r="J4448" s="5"/>
      <c r="L4448" s="80">
        <v>38833</v>
      </c>
      <c r="M4448" s="28">
        <v>8095.59</v>
      </c>
      <c r="N4448" s="28">
        <v>8142.73</v>
      </c>
      <c r="O4448" s="28">
        <v>8049.97</v>
      </c>
      <c r="P4448" s="81">
        <v>8057.57</v>
      </c>
    </row>
    <row r="4449" spans="5:16" x14ac:dyDescent="0.25">
      <c r="E4449" s="78">
        <v>38797</v>
      </c>
      <c r="F4449">
        <v>153526.54</v>
      </c>
      <c r="G4449">
        <v>154246.38</v>
      </c>
      <c r="H4449">
        <v>150367.23000000001</v>
      </c>
      <c r="I4449">
        <v>150727.15</v>
      </c>
      <c r="J4449" s="5"/>
      <c r="L4449" s="80">
        <v>38832</v>
      </c>
      <c r="M4449" s="28">
        <v>8044.65</v>
      </c>
      <c r="N4449" s="28">
        <v>8097.49</v>
      </c>
      <c r="O4449" s="28">
        <v>8033.24</v>
      </c>
      <c r="P4449" s="81">
        <v>8095.59</v>
      </c>
    </row>
    <row r="4450" spans="5:16" x14ac:dyDescent="0.25">
      <c r="E4450" s="78">
        <v>38796</v>
      </c>
      <c r="F4450">
        <v>154766.26999999999</v>
      </c>
      <c r="G4450">
        <v>155566.09</v>
      </c>
      <c r="H4450">
        <v>153026.65</v>
      </c>
      <c r="I4450">
        <v>154366.35999999999</v>
      </c>
      <c r="J4450" s="5"/>
      <c r="L4450" s="80">
        <v>38831</v>
      </c>
      <c r="M4450" s="28">
        <v>8046.17</v>
      </c>
      <c r="N4450" s="28">
        <v>8089.89</v>
      </c>
      <c r="O4450" s="28">
        <v>8040.47</v>
      </c>
      <c r="P4450" s="81">
        <v>8046.17</v>
      </c>
    </row>
    <row r="4451" spans="5:16" x14ac:dyDescent="0.25">
      <c r="E4451" s="78">
        <v>38793</v>
      </c>
      <c r="F4451">
        <v>153966.44</v>
      </c>
      <c r="G4451">
        <v>155086.20000000001</v>
      </c>
      <c r="H4451">
        <v>152366.79</v>
      </c>
      <c r="I4451">
        <v>153686.5</v>
      </c>
      <c r="J4451" s="5"/>
      <c r="L4451" s="80">
        <v>38827</v>
      </c>
      <c r="M4451" s="28">
        <v>8053.77</v>
      </c>
      <c r="N4451" s="28">
        <v>8116.5</v>
      </c>
      <c r="O4451" s="28">
        <v>8051.87</v>
      </c>
      <c r="P4451" s="81">
        <v>8078.48</v>
      </c>
    </row>
    <row r="4452" spans="5:16" x14ac:dyDescent="0.25">
      <c r="E4452" s="78">
        <v>38792</v>
      </c>
      <c r="F4452">
        <v>154286.37</v>
      </c>
      <c r="G4452">
        <v>156085.98000000001</v>
      </c>
      <c r="H4452">
        <v>153486.54999999999</v>
      </c>
      <c r="I4452">
        <v>154086.42000000001</v>
      </c>
      <c r="J4452" s="5"/>
      <c r="L4452" s="80">
        <v>38826</v>
      </c>
      <c r="M4452" s="28">
        <v>8063.28</v>
      </c>
      <c r="N4452" s="28">
        <v>8082.28</v>
      </c>
      <c r="O4452" s="28">
        <v>8032.86</v>
      </c>
      <c r="P4452" s="81">
        <v>8055.67</v>
      </c>
    </row>
    <row r="4453" spans="5:16" x14ac:dyDescent="0.25">
      <c r="E4453" s="78">
        <v>38791</v>
      </c>
      <c r="F4453">
        <v>151726.93</v>
      </c>
      <c r="G4453">
        <v>155086.20000000001</v>
      </c>
      <c r="H4453">
        <v>151127.06</v>
      </c>
      <c r="I4453">
        <v>154846.25</v>
      </c>
      <c r="J4453" s="5"/>
      <c r="L4453" s="80">
        <v>38825</v>
      </c>
      <c r="M4453" s="28">
        <v>8143.11</v>
      </c>
      <c r="N4453" s="28">
        <v>8158.32</v>
      </c>
      <c r="O4453" s="28">
        <v>8063.28</v>
      </c>
      <c r="P4453" s="81">
        <v>8067.08</v>
      </c>
    </row>
    <row r="4454" spans="5:16" x14ac:dyDescent="0.25">
      <c r="E4454" s="78">
        <v>38790</v>
      </c>
      <c r="F4454">
        <v>147367.88</v>
      </c>
      <c r="G4454">
        <v>151966.88</v>
      </c>
      <c r="H4454">
        <v>146768.01</v>
      </c>
      <c r="I4454">
        <v>151886.9</v>
      </c>
      <c r="J4454" s="5"/>
      <c r="L4454" s="80">
        <v>38824</v>
      </c>
      <c r="M4454" s="28">
        <v>8135.51</v>
      </c>
      <c r="N4454" s="28">
        <v>8164.02</v>
      </c>
      <c r="O4454" s="28">
        <v>8120.3</v>
      </c>
      <c r="P4454" s="81">
        <v>8145.01</v>
      </c>
    </row>
    <row r="4455" spans="5:16" x14ac:dyDescent="0.25">
      <c r="E4455" s="78">
        <v>38789</v>
      </c>
      <c r="F4455">
        <v>149447.43</v>
      </c>
      <c r="G4455">
        <v>150687.16</v>
      </c>
      <c r="H4455">
        <v>147367.88</v>
      </c>
      <c r="I4455">
        <v>148607.60999999999</v>
      </c>
      <c r="J4455" s="5"/>
      <c r="L4455" s="80">
        <v>38820</v>
      </c>
      <c r="M4455" s="28">
        <v>8139.31</v>
      </c>
      <c r="N4455" s="28">
        <v>8203.94</v>
      </c>
      <c r="O4455" s="28">
        <v>8131.71</v>
      </c>
      <c r="P4455" s="81">
        <v>8165.92</v>
      </c>
    </row>
    <row r="4456" spans="5:16" x14ac:dyDescent="0.25">
      <c r="E4456" s="78">
        <v>38786</v>
      </c>
      <c r="F4456">
        <v>147567.84</v>
      </c>
      <c r="G4456">
        <v>150527.19</v>
      </c>
      <c r="H4456">
        <v>146768.01</v>
      </c>
      <c r="I4456">
        <v>149447.43</v>
      </c>
      <c r="J4456" s="5"/>
      <c r="L4456" s="80">
        <v>38819</v>
      </c>
      <c r="M4456" s="28">
        <v>8167.06</v>
      </c>
      <c r="N4456" s="28">
        <v>8192.5300000000007</v>
      </c>
      <c r="O4456" s="28">
        <v>8108.52</v>
      </c>
      <c r="P4456" s="81">
        <v>8141.21</v>
      </c>
    </row>
    <row r="4457" spans="5:16" x14ac:dyDescent="0.25">
      <c r="E4457" s="78">
        <v>38785</v>
      </c>
      <c r="F4457">
        <v>151766.92000000001</v>
      </c>
      <c r="G4457">
        <v>152566.75</v>
      </c>
      <c r="H4457">
        <v>145688.25</v>
      </c>
      <c r="I4457">
        <v>146847.99</v>
      </c>
      <c r="J4457" s="5"/>
      <c r="L4457" s="80">
        <v>38818</v>
      </c>
      <c r="M4457" s="28">
        <v>8231.31</v>
      </c>
      <c r="N4457" s="28">
        <v>8245.3700000000008</v>
      </c>
      <c r="O4457" s="28">
        <v>8158.32</v>
      </c>
      <c r="P4457" s="81">
        <v>8167.82</v>
      </c>
    </row>
    <row r="4458" spans="5:16" x14ac:dyDescent="0.25">
      <c r="E4458" s="78">
        <v>38784</v>
      </c>
      <c r="F4458">
        <v>150567.18</v>
      </c>
      <c r="G4458">
        <v>151766.92000000001</v>
      </c>
      <c r="H4458">
        <v>147447.85999999999</v>
      </c>
      <c r="I4458">
        <v>151087.07</v>
      </c>
      <c r="J4458" s="5"/>
      <c r="L4458" s="80">
        <v>38817</v>
      </c>
      <c r="M4458" s="28">
        <v>8241.9500000000007</v>
      </c>
      <c r="N4458" s="28">
        <v>8253.36</v>
      </c>
      <c r="O4458" s="28">
        <v>8198.23</v>
      </c>
      <c r="P4458" s="81">
        <v>8238.15</v>
      </c>
    </row>
    <row r="4459" spans="5:16" x14ac:dyDescent="0.25">
      <c r="E4459" s="78">
        <v>38783</v>
      </c>
      <c r="F4459">
        <v>153926.45000000001</v>
      </c>
      <c r="G4459">
        <v>154246.38</v>
      </c>
      <c r="H4459">
        <v>150567.18</v>
      </c>
      <c r="I4459">
        <v>152246.82</v>
      </c>
      <c r="J4459" s="5"/>
      <c r="L4459" s="80">
        <v>38814</v>
      </c>
      <c r="M4459" s="28">
        <v>8145.01</v>
      </c>
      <c r="N4459" s="28">
        <v>8260.9599999999991</v>
      </c>
      <c r="O4459" s="28">
        <v>8097.49</v>
      </c>
      <c r="P4459" s="81">
        <v>8215.34</v>
      </c>
    </row>
    <row r="4460" spans="5:16" x14ac:dyDescent="0.25">
      <c r="E4460" s="78">
        <v>38782</v>
      </c>
      <c r="F4460">
        <v>159145.31</v>
      </c>
      <c r="G4460">
        <v>159245.29</v>
      </c>
      <c r="H4460">
        <v>155086.20000000001</v>
      </c>
      <c r="I4460">
        <v>155446.12</v>
      </c>
      <c r="J4460" s="5"/>
      <c r="L4460" s="80">
        <v>38813</v>
      </c>
      <c r="M4460" s="28">
        <v>8154.52</v>
      </c>
      <c r="N4460" s="28">
        <v>8202.0400000000009</v>
      </c>
      <c r="O4460" s="28">
        <v>8124.1</v>
      </c>
      <c r="P4460" s="81">
        <v>8139.31</v>
      </c>
    </row>
    <row r="4461" spans="5:16" x14ac:dyDescent="0.25">
      <c r="E4461" s="78">
        <v>38779</v>
      </c>
      <c r="F4461">
        <v>158605.43</v>
      </c>
      <c r="G4461">
        <v>159845.16</v>
      </c>
      <c r="H4461">
        <v>156965.79</v>
      </c>
      <c r="I4461">
        <v>159205.29999999999</v>
      </c>
      <c r="J4461" s="5"/>
      <c r="L4461" s="80">
        <v>38812</v>
      </c>
      <c r="M4461" s="28">
        <v>8173.52</v>
      </c>
      <c r="N4461" s="28">
        <v>8196.33</v>
      </c>
      <c r="O4461" s="28">
        <v>8116.5</v>
      </c>
      <c r="P4461" s="81">
        <v>8162.12</v>
      </c>
    </row>
    <row r="4462" spans="5:16" x14ac:dyDescent="0.25">
      <c r="E4462" s="78">
        <v>38778</v>
      </c>
      <c r="F4462">
        <v>159125.32</v>
      </c>
      <c r="G4462">
        <v>160325.06</v>
      </c>
      <c r="H4462">
        <v>158245.51</v>
      </c>
      <c r="I4462">
        <v>158605.43</v>
      </c>
      <c r="J4462" s="5"/>
      <c r="L4462" s="80">
        <v>38811</v>
      </c>
      <c r="M4462" s="28">
        <v>8192.15</v>
      </c>
      <c r="N4462" s="28">
        <v>8207.36</v>
      </c>
      <c r="O4462" s="28">
        <v>8116.5</v>
      </c>
      <c r="P4462" s="81">
        <v>8171.62</v>
      </c>
    </row>
    <row r="4463" spans="5:16" x14ac:dyDescent="0.25">
      <c r="E4463" s="78">
        <v>38777</v>
      </c>
      <c r="F4463">
        <v>156765.82999999999</v>
      </c>
      <c r="G4463">
        <v>159445.25</v>
      </c>
      <c r="H4463">
        <v>156525.88</v>
      </c>
      <c r="I4463">
        <v>159365.26999999999</v>
      </c>
      <c r="J4463" s="5"/>
      <c r="L4463" s="80">
        <v>38810</v>
      </c>
      <c r="M4463" s="28">
        <v>8325.59</v>
      </c>
      <c r="N4463" s="28">
        <v>8333.19</v>
      </c>
      <c r="O4463" s="28">
        <v>8165.92</v>
      </c>
      <c r="P4463" s="81">
        <v>8192.5300000000007</v>
      </c>
    </row>
    <row r="4464" spans="5:16" x14ac:dyDescent="0.25">
      <c r="E4464" s="78">
        <v>38772</v>
      </c>
      <c r="F4464">
        <v>155886.01999999999</v>
      </c>
      <c r="G4464">
        <v>157005.78</v>
      </c>
      <c r="H4464">
        <v>155166.18</v>
      </c>
      <c r="I4464">
        <v>156965.79</v>
      </c>
      <c r="J4464" s="5"/>
      <c r="L4464" s="80">
        <v>38807</v>
      </c>
      <c r="M4464" s="28">
        <v>8352.44</v>
      </c>
      <c r="N4464" s="28">
        <v>8381.07</v>
      </c>
      <c r="O4464" s="28">
        <v>8291.36</v>
      </c>
      <c r="P4464" s="81">
        <v>8295.18</v>
      </c>
    </row>
    <row r="4465" spans="5:16" x14ac:dyDescent="0.25">
      <c r="E4465" s="78">
        <v>38771</v>
      </c>
      <c r="F4465">
        <v>155166.18</v>
      </c>
      <c r="G4465">
        <v>156765.82999999999</v>
      </c>
      <c r="H4465">
        <v>153286.59</v>
      </c>
      <c r="I4465">
        <v>155406.13</v>
      </c>
      <c r="J4465" s="5"/>
      <c r="L4465" s="80">
        <v>38806</v>
      </c>
      <c r="M4465" s="28">
        <v>8445.9599999999991</v>
      </c>
      <c r="N4465" s="28">
        <v>8459.32</v>
      </c>
      <c r="O4465" s="28">
        <v>8340.98</v>
      </c>
      <c r="P4465" s="81">
        <v>8356.25</v>
      </c>
    </row>
    <row r="4466" spans="5:16" x14ac:dyDescent="0.25">
      <c r="E4466" s="78">
        <v>38770</v>
      </c>
      <c r="F4466">
        <v>155106.19</v>
      </c>
      <c r="G4466">
        <v>157165.75</v>
      </c>
      <c r="H4466">
        <v>154366.35999999999</v>
      </c>
      <c r="I4466">
        <v>155206.17000000001</v>
      </c>
      <c r="J4466" s="5"/>
      <c r="L4466" s="80">
        <v>38805</v>
      </c>
      <c r="M4466" s="28">
        <v>8482.23</v>
      </c>
      <c r="N4466" s="28">
        <v>8585.2999999999993</v>
      </c>
      <c r="O4466" s="28">
        <v>8451.69</v>
      </c>
      <c r="P4466" s="81">
        <v>8451.69</v>
      </c>
    </row>
    <row r="4467" spans="5:16" x14ac:dyDescent="0.25">
      <c r="E4467" s="78">
        <v>38769</v>
      </c>
      <c r="F4467">
        <v>157365.70000000001</v>
      </c>
      <c r="G4467">
        <v>158485.46</v>
      </c>
      <c r="H4467">
        <v>154966.22</v>
      </c>
      <c r="I4467">
        <v>155086.20000000001</v>
      </c>
      <c r="J4467" s="5"/>
      <c r="L4467" s="80">
        <v>38804</v>
      </c>
      <c r="M4467" s="28">
        <v>8303.19</v>
      </c>
      <c r="N4467" s="28">
        <v>8550.18</v>
      </c>
      <c r="O4467" s="28">
        <v>8302.81</v>
      </c>
      <c r="P4467" s="81">
        <v>8447.8700000000008</v>
      </c>
    </row>
    <row r="4468" spans="5:16" x14ac:dyDescent="0.25">
      <c r="E4468" s="78">
        <v>38768</v>
      </c>
      <c r="F4468">
        <v>156485.89000000001</v>
      </c>
      <c r="G4468">
        <v>157485.68</v>
      </c>
      <c r="H4468">
        <v>154886.24</v>
      </c>
      <c r="I4468">
        <v>157245.73000000001</v>
      </c>
      <c r="J4468" s="5"/>
      <c r="L4468" s="80">
        <v>38803</v>
      </c>
      <c r="M4468" s="28">
        <v>8298.99</v>
      </c>
      <c r="N4468" s="28">
        <v>8427.64</v>
      </c>
      <c r="O4468" s="28">
        <v>8284.11</v>
      </c>
      <c r="P4468" s="81">
        <v>8298.99</v>
      </c>
    </row>
    <row r="4469" spans="5:16" x14ac:dyDescent="0.25">
      <c r="E4469" s="78">
        <v>38765</v>
      </c>
      <c r="F4469">
        <v>155986</v>
      </c>
      <c r="G4469">
        <v>157525.67000000001</v>
      </c>
      <c r="H4469">
        <v>155526.1</v>
      </c>
      <c r="I4469">
        <v>156605.87</v>
      </c>
      <c r="J4469" s="5"/>
      <c r="L4469" s="80">
        <v>38800</v>
      </c>
      <c r="M4469" s="28">
        <v>8287.5400000000009</v>
      </c>
      <c r="N4469" s="28">
        <v>8348.6200000000008</v>
      </c>
      <c r="O4469" s="28">
        <v>8230.2800000000007</v>
      </c>
      <c r="P4469" s="81">
        <v>8241.73</v>
      </c>
    </row>
    <row r="4470" spans="5:16" x14ac:dyDescent="0.25">
      <c r="E4470" s="78">
        <v>38764</v>
      </c>
      <c r="F4470">
        <v>152186.82999999999</v>
      </c>
      <c r="G4470">
        <v>156205.95000000001</v>
      </c>
      <c r="H4470">
        <v>152166.82999999999</v>
      </c>
      <c r="I4470">
        <v>156205.95000000001</v>
      </c>
      <c r="J4470" s="5"/>
      <c r="L4470" s="80">
        <v>38799</v>
      </c>
      <c r="M4470" s="28">
        <v>8245.5499999999993</v>
      </c>
      <c r="N4470" s="28">
        <v>8283.7199999999993</v>
      </c>
      <c r="O4470" s="28">
        <v>8178.75</v>
      </c>
      <c r="P4470" s="81">
        <v>8272.27</v>
      </c>
    </row>
    <row r="4471" spans="5:16" x14ac:dyDescent="0.25">
      <c r="E4471" s="78">
        <v>38763</v>
      </c>
      <c r="F4471">
        <v>149167.49</v>
      </c>
      <c r="G4471">
        <v>152486.76</v>
      </c>
      <c r="H4471">
        <v>147967.75</v>
      </c>
      <c r="I4471">
        <v>151806.91</v>
      </c>
      <c r="J4471" s="5"/>
      <c r="L4471" s="80">
        <v>38798</v>
      </c>
      <c r="M4471" s="28">
        <v>8340.98</v>
      </c>
      <c r="N4471" s="28">
        <v>8352.0499999999993</v>
      </c>
      <c r="O4471" s="28">
        <v>8224.5499999999993</v>
      </c>
      <c r="P4471" s="81">
        <v>8241.73</v>
      </c>
    </row>
    <row r="4472" spans="5:16" x14ac:dyDescent="0.25">
      <c r="E4472" s="78">
        <v>38762</v>
      </c>
      <c r="F4472">
        <v>148003.64000000001</v>
      </c>
      <c r="G4472">
        <v>149815.26</v>
      </c>
      <c r="H4472">
        <v>146029.17000000001</v>
      </c>
      <c r="I4472">
        <v>149367.44</v>
      </c>
      <c r="J4472" s="5"/>
      <c r="L4472" s="80">
        <v>38797</v>
      </c>
      <c r="M4472" s="28">
        <v>8245.93</v>
      </c>
      <c r="N4472" s="28">
        <v>8337.17</v>
      </c>
      <c r="O4472" s="28">
        <v>8211.19</v>
      </c>
      <c r="P4472" s="81">
        <v>8329.5300000000007</v>
      </c>
    </row>
    <row r="4473" spans="5:16" x14ac:dyDescent="0.25">
      <c r="E4473" s="78">
        <v>38761</v>
      </c>
      <c r="F4473">
        <v>150833.03</v>
      </c>
      <c r="G4473">
        <v>151199.42000000001</v>
      </c>
      <c r="H4473">
        <v>147169.07</v>
      </c>
      <c r="I4473">
        <v>147169.07</v>
      </c>
      <c r="J4473" s="5"/>
      <c r="L4473" s="80">
        <v>38796</v>
      </c>
      <c r="M4473" s="28">
        <v>8115.76</v>
      </c>
      <c r="N4473" s="28">
        <v>8245.5499999999993</v>
      </c>
      <c r="O4473" s="28">
        <v>8111.94</v>
      </c>
      <c r="P4473" s="81">
        <v>8245.5499999999993</v>
      </c>
    </row>
    <row r="4474" spans="5:16" x14ac:dyDescent="0.25">
      <c r="E4474" s="78">
        <v>38758</v>
      </c>
      <c r="F4474">
        <v>151850.79999999999</v>
      </c>
      <c r="G4474">
        <v>154089.88</v>
      </c>
      <c r="H4474">
        <v>149123.18</v>
      </c>
      <c r="I4474">
        <v>150833.03</v>
      </c>
      <c r="J4474" s="5"/>
      <c r="L4474" s="80">
        <v>38793</v>
      </c>
      <c r="M4474" s="28">
        <v>8104.69</v>
      </c>
      <c r="N4474" s="28">
        <v>8157.75</v>
      </c>
      <c r="O4474" s="28">
        <v>8085.22</v>
      </c>
      <c r="P4474" s="81">
        <v>8150.12</v>
      </c>
    </row>
    <row r="4475" spans="5:16" x14ac:dyDescent="0.25">
      <c r="E4475" s="78">
        <v>38757</v>
      </c>
      <c r="F4475">
        <v>149713.49</v>
      </c>
      <c r="G4475">
        <v>151647.24</v>
      </c>
      <c r="H4475">
        <v>148960.34</v>
      </c>
      <c r="I4475">
        <v>150222.37</v>
      </c>
      <c r="J4475" s="5"/>
      <c r="L4475" s="80">
        <v>38792</v>
      </c>
      <c r="M4475" s="28">
        <v>8131.03</v>
      </c>
      <c r="N4475" s="28">
        <v>8157.75</v>
      </c>
      <c r="O4475" s="28">
        <v>8047.05</v>
      </c>
      <c r="P4475" s="81">
        <v>8092.85</v>
      </c>
    </row>
    <row r="4476" spans="5:16" x14ac:dyDescent="0.25">
      <c r="E4476" s="78">
        <v>38756</v>
      </c>
      <c r="F4476">
        <v>149001.04999999999</v>
      </c>
      <c r="G4476">
        <v>150140.95000000001</v>
      </c>
      <c r="H4476">
        <v>147616.89000000001</v>
      </c>
      <c r="I4476">
        <v>148390.39000000001</v>
      </c>
      <c r="J4476" s="5"/>
      <c r="L4476" s="80">
        <v>38791</v>
      </c>
      <c r="M4476" s="28">
        <v>8146.3</v>
      </c>
      <c r="N4476" s="28">
        <v>8169.2</v>
      </c>
      <c r="O4476" s="28">
        <v>8115.76</v>
      </c>
      <c r="P4476" s="81">
        <v>8138.66</v>
      </c>
    </row>
    <row r="4477" spans="5:16" x14ac:dyDescent="0.25">
      <c r="E4477" s="78">
        <v>38755</v>
      </c>
      <c r="F4477">
        <v>152298.60999999999</v>
      </c>
      <c r="G4477">
        <v>152665.01</v>
      </c>
      <c r="H4477">
        <v>148919.63</v>
      </c>
      <c r="I4477">
        <v>149367.44</v>
      </c>
      <c r="J4477" s="5"/>
      <c r="L4477" s="80">
        <v>38790</v>
      </c>
      <c r="M4477" s="28">
        <v>8195.92</v>
      </c>
      <c r="N4477" s="28">
        <v>8253.19</v>
      </c>
      <c r="O4477" s="28">
        <v>8125.3</v>
      </c>
      <c r="P4477" s="81">
        <v>8157.75</v>
      </c>
    </row>
    <row r="4478" spans="5:16" x14ac:dyDescent="0.25">
      <c r="E4478" s="78">
        <v>38754</v>
      </c>
      <c r="F4478">
        <v>153173.89000000001</v>
      </c>
      <c r="G4478">
        <v>154252.72</v>
      </c>
      <c r="H4478">
        <v>151728.66</v>
      </c>
      <c r="I4478">
        <v>152095.06</v>
      </c>
      <c r="J4478" s="5"/>
      <c r="L4478" s="80">
        <v>38789</v>
      </c>
      <c r="M4478" s="28">
        <v>8207.3799999999992</v>
      </c>
      <c r="N4478" s="28">
        <v>8234.1</v>
      </c>
      <c r="O4478" s="28">
        <v>8174.93</v>
      </c>
      <c r="P4478" s="81">
        <v>8194.02</v>
      </c>
    </row>
    <row r="4479" spans="5:16" x14ac:dyDescent="0.25">
      <c r="E4479" s="78">
        <v>38751</v>
      </c>
      <c r="F4479">
        <v>152665.01</v>
      </c>
      <c r="G4479">
        <v>153479.22</v>
      </c>
      <c r="H4479">
        <v>148838.21</v>
      </c>
      <c r="I4479">
        <v>152217.19</v>
      </c>
      <c r="J4479" s="5"/>
      <c r="L4479" s="80">
        <v>38786</v>
      </c>
      <c r="M4479" s="28">
        <v>8340.98</v>
      </c>
      <c r="N4479" s="28">
        <v>8348.6200000000008</v>
      </c>
      <c r="O4479" s="28">
        <v>8215.01</v>
      </c>
      <c r="P4479" s="81">
        <v>8215.01</v>
      </c>
    </row>
    <row r="4480" spans="5:16" x14ac:dyDescent="0.25">
      <c r="E4480" s="78">
        <v>38750</v>
      </c>
      <c r="F4480">
        <v>157224.6</v>
      </c>
      <c r="G4480">
        <v>157346.74</v>
      </c>
      <c r="H4480">
        <v>151687.95000000001</v>
      </c>
      <c r="I4480">
        <v>151932.22</v>
      </c>
      <c r="J4480" s="5"/>
      <c r="L4480" s="80">
        <v>38785</v>
      </c>
      <c r="M4480" s="28">
        <v>8379.16</v>
      </c>
      <c r="N4480" s="28">
        <v>8379.16</v>
      </c>
      <c r="O4480" s="28">
        <v>8276.09</v>
      </c>
      <c r="P4480" s="81">
        <v>8310.4500000000007</v>
      </c>
    </row>
    <row r="4481" spans="5:16" x14ac:dyDescent="0.25">
      <c r="E4481" s="78">
        <v>38749</v>
      </c>
      <c r="F4481">
        <v>154904.1</v>
      </c>
      <c r="G4481">
        <v>157428.16</v>
      </c>
      <c r="H4481">
        <v>154537.70000000001</v>
      </c>
      <c r="I4481">
        <v>157387.45000000001</v>
      </c>
      <c r="J4481" s="5"/>
      <c r="L4481" s="80">
        <v>38784</v>
      </c>
      <c r="M4481" s="28">
        <v>8348.6200000000008</v>
      </c>
      <c r="N4481" s="28">
        <v>8451.31</v>
      </c>
      <c r="O4481" s="28">
        <v>8230.2800000000007</v>
      </c>
      <c r="P4481" s="81">
        <v>8409.7000000000007</v>
      </c>
    </row>
    <row r="4482" spans="5:16" x14ac:dyDescent="0.25">
      <c r="E4482" s="78">
        <v>38748</v>
      </c>
      <c r="F4482">
        <v>155921.85999999999</v>
      </c>
      <c r="G4482">
        <v>156980.34</v>
      </c>
      <c r="H4482">
        <v>153479.22</v>
      </c>
      <c r="I4482">
        <v>155799.73000000001</v>
      </c>
      <c r="J4482" s="5"/>
      <c r="L4482" s="80">
        <v>38783</v>
      </c>
      <c r="M4482" s="28">
        <v>8257</v>
      </c>
      <c r="N4482" s="28">
        <v>8390.61</v>
      </c>
      <c r="O4482" s="28">
        <v>8241.73</v>
      </c>
      <c r="P4482" s="81">
        <v>8352.44</v>
      </c>
    </row>
    <row r="4483" spans="5:16" x14ac:dyDescent="0.25">
      <c r="E4483" s="78">
        <v>38747</v>
      </c>
      <c r="F4483">
        <v>154089.88</v>
      </c>
      <c r="G4483">
        <v>156532.51999999999</v>
      </c>
      <c r="H4483">
        <v>152990.69</v>
      </c>
      <c r="I4483">
        <v>156206.84</v>
      </c>
      <c r="J4483" s="5"/>
      <c r="L4483" s="80">
        <v>38782</v>
      </c>
      <c r="M4483" s="28">
        <v>8150.12</v>
      </c>
      <c r="N4483" s="28">
        <v>8253.19</v>
      </c>
      <c r="O4483" s="28">
        <v>8138.66</v>
      </c>
      <c r="P4483" s="81">
        <v>8245.5499999999993</v>
      </c>
    </row>
    <row r="4484" spans="5:16" x14ac:dyDescent="0.25">
      <c r="E4484" s="78">
        <v>38744</v>
      </c>
      <c r="F4484">
        <v>157143.18</v>
      </c>
      <c r="G4484">
        <v>158486.63</v>
      </c>
      <c r="H4484">
        <v>153886.32999999999</v>
      </c>
      <c r="I4484">
        <v>154578.41</v>
      </c>
      <c r="J4484" s="5"/>
      <c r="L4484" s="80">
        <v>38779</v>
      </c>
      <c r="M4484" s="28">
        <v>8132.56</v>
      </c>
      <c r="N4484" s="28">
        <v>8195.5400000000009</v>
      </c>
      <c r="O4484" s="28">
        <v>8104.69</v>
      </c>
      <c r="P4484" s="81">
        <v>8136.75</v>
      </c>
    </row>
    <row r="4485" spans="5:16" x14ac:dyDescent="0.25">
      <c r="E4485" s="78">
        <v>38743</v>
      </c>
      <c r="F4485">
        <v>153275.67000000001</v>
      </c>
      <c r="G4485">
        <v>155677.6</v>
      </c>
      <c r="H4485">
        <v>153072.12</v>
      </c>
      <c r="I4485">
        <v>155514.76</v>
      </c>
      <c r="J4485" s="5"/>
      <c r="L4485" s="80">
        <v>38778</v>
      </c>
      <c r="M4485" s="28">
        <v>8154.32</v>
      </c>
      <c r="N4485" s="28">
        <v>8184.47</v>
      </c>
      <c r="O4485" s="28">
        <v>8115.76</v>
      </c>
      <c r="P4485" s="81">
        <v>8142.48</v>
      </c>
    </row>
    <row r="4486" spans="5:16" x14ac:dyDescent="0.25">
      <c r="E4486" s="78">
        <v>38741</v>
      </c>
      <c r="F4486">
        <v>150873.74</v>
      </c>
      <c r="G4486">
        <v>153153.54</v>
      </c>
      <c r="H4486">
        <v>150873.74</v>
      </c>
      <c r="I4486">
        <v>152665.01</v>
      </c>
      <c r="J4486" s="5"/>
      <c r="L4486" s="80">
        <v>38777</v>
      </c>
      <c r="M4486" s="28">
        <v>8169.2</v>
      </c>
      <c r="N4486" s="28">
        <v>8194.02</v>
      </c>
      <c r="O4486" s="28">
        <v>8153.93</v>
      </c>
      <c r="P4486" s="81">
        <v>8155.84</v>
      </c>
    </row>
    <row r="4487" spans="5:16" x14ac:dyDescent="0.25">
      <c r="E4487" s="78">
        <v>38740</v>
      </c>
      <c r="F4487">
        <v>149611.71</v>
      </c>
      <c r="G4487">
        <v>150222.37</v>
      </c>
      <c r="H4487">
        <v>148105.41</v>
      </c>
      <c r="I4487">
        <v>150222.37</v>
      </c>
      <c r="J4487" s="5"/>
      <c r="L4487" s="80">
        <v>38772</v>
      </c>
      <c r="M4487" s="28">
        <v>8272.56</v>
      </c>
      <c r="N4487" s="28">
        <v>8289.94</v>
      </c>
      <c r="O4487" s="28">
        <v>8226.2199999999993</v>
      </c>
      <c r="P4487" s="81">
        <v>8247.4599999999991</v>
      </c>
    </row>
    <row r="4488" spans="5:16" x14ac:dyDescent="0.25">
      <c r="E4488" s="78">
        <v>38737</v>
      </c>
      <c r="F4488">
        <v>150425.92000000001</v>
      </c>
      <c r="G4488">
        <v>151402.98000000001</v>
      </c>
      <c r="H4488">
        <v>149082.47</v>
      </c>
      <c r="I4488">
        <v>150303.79</v>
      </c>
      <c r="J4488" s="5"/>
      <c r="L4488" s="80">
        <v>38771</v>
      </c>
      <c r="M4488" s="28">
        <v>8264.84</v>
      </c>
      <c r="N4488" s="28">
        <v>8330.49</v>
      </c>
      <c r="O4488" s="28">
        <v>8187.6</v>
      </c>
      <c r="P4488" s="81">
        <v>8280.2900000000009</v>
      </c>
    </row>
    <row r="4489" spans="5:16" x14ac:dyDescent="0.25">
      <c r="E4489" s="78">
        <v>38736</v>
      </c>
      <c r="F4489">
        <v>148186.84</v>
      </c>
      <c r="G4489">
        <v>151647.24</v>
      </c>
      <c r="H4489">
        <v>148023.99</v>
      </c>
      <c r="I4489">
        <v>151240.14000000001</v>
      </c>
      <c r="J4489" s="5"/>
      <c r="L4489" s="80">
        <v>38770</v>
      </c>
      <c r="M4489" s="28">
        <v>8338.2199999999993</v>
      </c>
      <c r="N4489" s="28">
        <v>8457.56</v>
      </c>
      <c r="O4489" s="28">
        <v>8260.98</v>
      </c>
      <c r="P4489" s="81">
        <v>8274.49</v>
      </c>
    </row>
    <row r="4490" spans="5:16" x14ac:dyDescent="0.25">
      <c r="E4490" s="78">
        <v>38735</v>
      </c>
      <c r="F4490">
        <v>145540.64000000001</v>
      </c>
      <c r="G4490">
        <v>147372.62</v>
      </c>
      <c r="H4490">
        <v>144929.98000000001</v>
      </c>
      <c r="I4490">
        <v>146558.41</v>
      </c>
      <c r="J4490" s="5"/>
      <c r="L4490" s="80">
        <v>38769</v>
      </c>
      <c r="M4490" s="28">
        <v>8185.67</v>
      </c>
      <c r="N4490" s="28">
        <v>8345.94</v>
      </c>
      <c r="O4490" s="28">
        <v>8149.36</v>
      </c>
      <c r="P4490" s="81">
        <v>8338.2199999999993</v>
      </c>
    </row>
    <row r="4491" spans="5:16" x14ac:dyDescent="0.25">
      <c r="E4491" s="78">
        <v>38734</v>
      </c>
      <c r="F4491">
        <v>149184.25</v>
      </c>
      <c r="G4491">
        <v>149489.57999999999</v>
      </c>
      <c r="H4491">
        <v>146843.38</v>
      </c>
      <c r="I4491">
        <v>148308.97</v>
      </c>
      <c r="J4491" s="5"/>
      <c r="L4491" s="80">
        <v>38768</v>
      </c>
      <c r="M4491" s="28">
        <v>8212.7000000000007</v>
      </c>
      <c r="N4491" s="28">
        <v>8245.5300000000007</v>
      </c>
      <c r="O4491" s="28">
        <v>8170.22</v>
      </c>
      <c r="P4491" s="81">
        <v>8187.6</v>
      </c>
    </row>
    <row r="4492" spans="5:16" x14ac:dyDescent="0.25">
      <c r="E4492" s="78">
        <v>38733</v>
      </c>
      <c r="F4492">
        <v>147779.73000000001</v>
      </c>
      <c r="G4492">
        <v>150303.79</v>
      </c>
      <c r="H4492">
        <v>147779.73000000001</v>
      </c>
      <c r="I4492">
        <v>150263.07999999999</v>
      </c>
      <c r="J4492" s="5"/>
      <c r="L4492" s="80">
        <v>38765</v>
      </c>
      <c r="M4492" s="28">
        <v>8179.87</v>
      </c>
      <c r="N4492" s="28">
        <v>8237.7999999999993</v>
      </c>
      <c r="O4492" s="28">
        <v>8131.6</v>
      </c>
      <c r="P4492" s="81">
        <v>8218.49</v>
      </c>
    </row>
    <row r="4493" spans="5:16" x14ac:dyDescent="0.25">
      <c r="E4493" s="78">
        <v>38730</v>
      </c>
      <c r="F4493">
        <v>146721.25</v>
      </c>
      <c r="G4493">
        <v>147779.73000000001</v>
      </c>
      <c r="H4493">
        <v>145662.76999999999</v>
      </c>
      <c r="I4493">
        <v>147698.31</v>
      </c>
      <c r="J4493" s="5"/>
      <c r="L4493" s="80">
        <v>38764</v>
      </c>
      <c r="M4493" s="28">
        <v>8288.01</v>
      </c>
      <c r="N4493" s="28">
        <v>8291.8700000000008</v>
      </c>
      <c r="O4493" s="28">
        <v>8179.87</v>
      </c>
      <c r="P4493" s="81">
        <v>8185.67</v>
      </c>
    </row>
    <row r="4494" spans="5:16" x14ac:dyDescent="0.25">
      <c r="E4494" s="78">
        <v>38729</v>
      </c>
      <c r="F4494">
        <v>147209.78</v>
      </c>
      <c r="G4494">
        <v>149204.6</v>
      </c>
      <c r="H4494">
        <v>146395.57</v>
      </c>
      <c r="I4494">
        <v>147128.35999999999</v>
      </c>
      <c r="J4494" s="5"/>
      <c r="L4494" s="80">
        <v>38763</v>
      </c>
      <c r="M4494" s="28">
        <v>8276.42</v>
      </c>
      <c r="N4494" s="28">
        <v>8320.84</v>
      </c>
      <c r="O4494" s="28">
        <v>8228.15</v>
      </c>
      <c r="P4494" s="81">
        <v>8280.2900000000009</v>
      </c>
    </row>
    <row r="4495" spans="5:16" x14ac:dyDescent="0.25">
      <c r="E4495" s="78">
        <v>38728</v>
      </c>
      <c r="F4495">
        <v>144929.98000000001</v>
      </c>
      <c r="G4495">
        <v>147942.57</v>
      </c>
      <c r="H4495">
        <v>144807.85</v>
      </c>
      <c r="I4495">
        <v>147657.60000000001</v>
      </c>
      <c r="J4495" s="5"/>
      <c r="L4495" s="80">
        <v>38762</v>
      </c>
      <c r="M4495" s="28">
        <v>8349.7999999999993</v>
      </c>
      <c r="N4495" s="28">
        <v>8384.56</v>
      </c>
      <c r="O4495" s="28">
        <v>8276.42</v>
      </c>
      <c r="P4495" s="81">
        <v>8286.08</v>
      </c>
    </row>
    <row r="4496" spans="5:16" x14ac:dyDescent="0.25">
      <c r="E4496" s="78">
        <v>38727</v>
      </c>
      <c r="F4496">
        <v>144013.99</v>
      </c>
      <c r="G4496">
        <v>144441.45000000001</v>
      </c>
      <c r="H4496">
        <v>142568.76</v>
      </c>
      <c r="I4496">
        <v>144197.19</v>
      </c>
      <c r="J4496" s="5"/>
      <c r="L4496" s="80">
        <v>38761</v>
      </c>
      <c r="M4496" s="28">
        <v>8403.8700000000008</v>
      </c>
      <c r="N4496" s="28">
        <v>8427.0499999999993</v>
      </c>
      <c r="O4496" s="28">
        <v>8342.08</v>
      </c>
      <c r="P4496" s="81">
        <v>8344.01</v>
      </c>
    </row>
    <row r="4497" spans="5:16" x14ac:dyDescent="0.25">
      <c r="E4497" s="78">
        <v>38726</v>
      </c>
      <c r="F4497">
        <v>145907.04</v>
      </c>
      <c r="G4497">
        <v>146436.28</v>
      </c>
      <c r="H4497">
        <v>144441.45000000001</v>
      </c>
      <c r="I4497">
        <v>144929.98000000001</v>
      </c>
      <c r="J4497" s="5"/>
      <c r="L4497" s="80">
        <v>38758</v>
      </c>
      <c r="M4497" s="28">
        <v>8407.73</v>
      </c>
      <c r="N4497" s="28">
        <v>8425.11</v>
      </c>
      <c r="O4497" s="28">
        <v>8330.49</v>
      </c>
      <c r="P4497" s="81">
        <v>8394.2199999999993</v>
      </c>
    </row>
    <row r="4498" spans="5:16" x14ac:dyDescent="0.25">
      <c r="E4498" s="78">
        <v>38723</v>
      </c>
      <c r="F4498">
        <v>144319.32</v>
      </c>
      <c r="G4498">
        <v>146436.28</v>
      </c>
      <c r="H4498">
        <v>144156.48000000001</v>
      </c>
      <c r="I4498">
        <v>145907.04</v>
      </c>
      <c r="J4498" s="5"/>
      <c r="L4498" s="80">
        <v>38757</v>
      </c>
      <c r="M4498" s="28">
        <v>8484.98</v>
      </c>
      <c r="N4498" s="28">
        <v>8504.2900000000009</v>
      </c>
      <c r="O4498" s="28">
        <v>8411.6</v>
      </c>
      <c r="P4498" s="81">
        <v>8417.39</v>
      </c>
    </row>
    <row r="4499" spans="5:16" x14ac:dyDescent="0.25">
      <c r="E4499" s="78">
        <v>38722</v>
      </c>
      <c r="F4499">
        <v>144115.76999999999</v>
      </c>
      <c r="G4499">
        <v>144807.85</v>
      </c>
      <c r="H4499">
        <v>143179.42000000001</v>
      </c>
      <c r="I4499">
        <v>144115.76999999999</v>
      </c>
      <c r="J4499" s="5"/>
      <c r="L4499" s="80">
        <v>38756</v>
      </c>
      <c r="M4499" s="28">
        <v>8504.2900000000009</v>
      </c>
      <c r="N4499" s="28">
        <v>8571.8700000000008</v>
      </c>
      <c r="O4499" s="28">
        <v>8477.25</v>
      </c>
      <c r="P4499" s="81">
        <v>8483.0499999999993</v>
      </c>
    </row>
    <row r="4500" spans="5:16" x14ac:dyDescent="0.25">
      <c r="E4500" s="78">
        <v>38721</v>
      </c>
      <c r="F4500">
        <v>143667.95000000001</v>
      </c>
      <c r="G4500">
        <v>145581.35</v>
      </c>
      <c r="H4500">
        <v>143016.57999999999</v>
      </c>
      <c r="I4500">
        <v>144360.03</v>
      </c>
      <c r="J4500" s="5"/>
      <c r="L4500" s="80">
        <v>38755</v>
      </c>
      <c r="M4500" s="28">
        <v>8478.7999999999993</v>
      </c>
      <c r="N4500" s="28">
        <v>8523.6</v>
      </c>
      <c r="O4500" s="28">
        <v>8415.4599999999991</v>
      </c>
      <c r="P4500" s="81">
        <v>8492.7000000000007</v>
      </c>
    </row>
    <row r="4501" spans="5:16" x14ac:dyDescent="0.25">
      <c r="E4501" s="78">
        <v>38720</v>
      </c>
      <c r="F4501">
        <v>138701.25</v>
      </c>
      <c r="G4501">
        <v>143098</v>
      </c>
      <c r="H4501">
        <v>138701.25</v>
      </c>
      <c r="I4501">
        <v>143057.29</v>
      </c>
      <c r="J4501" s="5"/>
      <c r="L4501" s="80">
        <v>38754</v>
      </c>
      <c r="M4501" s="28">
        <v>8539.0499999999993</v>
      </c>
      <c r="N4501" s="28">
        <v>8539.0499999999993</v>
      </c>
      <c r="O4501" s="28">
        <v>8461.7999999999993</v>
      </c>
      <c r="P4501" s="81">
        <v>8481.11</v>
      </c>
    </row>
    <row r="4502" spans="5:16" x14ac:dyDescent="0.25">
      <c r="E4502" s="78">
        <v>38719</v>
      </c>
      <c r="F4502">
        <v>136502.87</v>
      </c>
      <c r="G4502">
        <v>138375.56</v>
      </c>
      <c r="H4502">
        <v>135444.4</v>
      </c>
      <c r="I4502">
        <v>138090.59</v>
      </c>
      <c r="J4502" s="5"/>
      <c r="L4502" s="80">
        <v>38751</v>
      </c>
      <c r="M4502" s="28">
        <v>8663.4</v>
      </c>
      <c r="N4502" s="28">
        <v>8705.11</v>
      </c>
      <c r="O4502" s="28">
        <v>8573.7999999999993</v>
      </c>
      <c r="P4502" s="81">
        <v>8573.7999999999993</v>
      </c>
    </row>
    <row r="4503" spans="5:16" x14ac:dyDescent="0.25">
      <c r="E4503" s="78">
        <v>38715</v>
      </c>
      <c r="F4503">
        <v>136787.85</v>
      </c>
      <c r="G4503">
        <v>137724.19</v>
      </c>
      <c r="H4503">
        <v>136747.14000000001</v>
      </c>
      <c r="I4503">
        <v>137194.95000000001</v>
      </c>
      <c r="J4503" s="5"/>
      <c r="L4503" s="80">
        <v>38750</v>
      </c>
      <c r="M4503" s="28">
        <v>8643.32</v>
      </c>
      <c r="N4503" s="28">
        <v>8701.25</v>
      </c>
      <c r="O4503" s="28">
        <v>8573.7999999999993</v>
      </c>
      <c r="P4503" s="81">
        <v>8654.91</v>
      </c>
    </row>
    <row r="4504" spans="5:16" x14ac:dyDescent="0.25">
      <c r="E4504" s="78">
        <v>38714</v>
      </c>
      <c r="F4504">
        <v>138009.17000000001</v>
      </c>
      <c r="G4504">
        <v>138212.72</v>
      </c>
      <c r="H4504">
        <v>136136.48000000001</v>
      </c>
      <c r="I4504">
        <v>136421.45000000001</v>
      </c>
      <c r="J4504" s="5"/>
      <c r="L4504" s="80">
        <v>38749</v>
      </c>
      <c r="M4504" s="28">
        <v>8608.56</v>
      </c>
      <c r="N4504" s="28">
        <v>8674.2199999999993</v>
      </c>
      <c r="O4504" s="28">
        <v>8595.0499999999993</v>
      </c>
      <c r="P4504" s="81">
        <v>8643.32</v>
      </c>
    </row>
    <row r="4505" spans="5:16" x14ac:dyDescent="0.25">
      <c r="E4505" s="78">
        <v>38713</v>
      </c>
      <c r="F4505">
        <v>138660.54</v>
      </c>
      <c r="G4505">
        <v>139230.49</v>
      </c>
      <c r="H4505">
        <v>137439.22</v>
      </c>
      <c r="I4505">
        <v>137439.22</v>
      </c>
      <c r="J4505" s="5"/>
      <c r="L4505" s="80">
        <v>38748</v>
      </c>
      <c r="M4505" s="28">
        <v>8608.5499999999993</v>
      </c>
      <c r="N4505" s="28">
        <v>8637.69</v>
      </c>
      <c r="O4505" s="28">
        <v>8579.41</v>
      </c>
      <c r="P4505" s="81">
        <v>8610.49</v>
      </c>
    </row>
    <row r="4506" spans="5:16" x14ac:dyDescent="0.25">
      <c r="E4506" s="78">
        <v>38712</v>
      </c>
      <c r="F4506">
        <v>137887.04000000001</v>
      </c>
      <c r="G4506">
        <v>138294.14000000001</v>
      </c>
      <c r="H4506">
        <v>137764.9</v>
      </c>
      <c r="I4506">
        <v>138212.72</v>
      </c>
      <c r="J4506" s="5"/>
      <c r="L4506" s="80">
        <v>38747</v>
      </c>
      <c r="M4506" s="28">
        <v>8594.9500000000007</v>
      </c>
      <c r="N4506" s="28">
        <v>8649.35</v>
      </c>
      <c r="O4506" s="28">
        <v>8544.44</v>
      </c>
      <c r="P4506" s="81">
        <v>8612.44</v>
      </c>
    </row>
    <row r="4507" spans="5:16" x14ac:dyDescent="0.25">
      <c r="E4507" s="78">
        <v>38709</v>
      </c>
      <c r="F4507">
        <v>138945.51</v>
      </c>
      <c r="G4507">
        <v>139311.91</v>
      </c>
      <c r="H4507">
        <v>137846.32999999999</v>
      </c>
      <c r="I4507">
        <v>137887.04000000001</v>
      </c>
      <c r="J4507" s="5"/>
      <c r="L4507" s="80">
        <v>38744</v>
      </c>
      <c r="M4507" s="28">
        <v>8668.7800000000007</v>
      </c>
      <c r="N4507" s="28">
        <v>8699.86</v>
      </c>
      <c r="O4507" s="28">
        <v>8559.98</v>
      </c>
      <c r="P4507" s="81">
        <v>8614.3799999999992</v>
      </c>
    </row>
    <row r="4508" spans="5:16" x14ac:dyDescent="0.25">
      <c r="E4508" s="78">
        <v>38708</v>
      </c>
      <c r="F4508">
        <v>139230.49</v>
      </c>
      <c r="G4508">
        <v>139637.59</v>
      </c>
      <c r="H4508">
        <v>138538.41</v>
      </c>
      <c r="I4508">
        <v>139271.20000000001</v>
      </c>
      <c r="J4508" s="5"/>
      <c r="L4508" s="80">
        <v>38743</v>
      </c>
      <c r="M4508" s="28">
        <v>8730.9500000000007</v>
      </c>
      <c r="N4508" s="28">
        <v>8773.69</v>
      </c>
      <c r="O4508" s="28">
        <v>8661.01</v>
      </c>
      <c r="P4508" s="81">
        <v>8670.7199999999993</v>
      </c>
    </row>
    <row r="4509" spans="5:16" x14ac:dyDescent="0.25">
      <c r="E4509" s="78">
        <v>38707</v>
      </c>
      <c r="F4509">
        <v>137561.35</v>
      </c>
      <c r="G4509">
        <v>139515.46</v>
      </c>
      <c r="H4509">
        <v>137561.35</v>
      </c>
      <c r="I4509">
        <v>138904.79999999999</v>
      </c>
      <c r="J4509" s="5"/>
      <c r="L4509" s="80">
        <v>38741</v>
      </c>
      <c r="M4509" s="28">
        <v>8781.4599999999991</v>
      </c>
      <c r="N4509" s="28">
        <v>8789.23</v>
      </c>
      <c r="O4509" s="28">
        <v>8699.4699999999993</v>
      </c>
      <c r="P4509" s="81">
        <v>8732.89</v>
      </c>
    </row>
    <row r="4510" spans="5:16" x14ac:dyDescent="0.25">
      <c r="E4510" s="78">
        <v>38706</v>
      </c>
      <c r="F4510">
        <v>137194.95000000001</v>
      </c>
      <c r="G4510">
        <v>137683.48000000001</v>
      </c>
      <c r="H4510">
        <v>136055.06</v>
      </c>
      <c r="I4510">
        <v>137072.82</v>
      </c>
      <c r="J4510" s="5"/>
      <c r="L4510" s="80">
        <v>38740</v>
      </c>
      <c r="M4510" s="28">
        <v>8851.4</v>
      </c>
      <c r="N4510" s="28">
        <v>8866.94</v>
      </c>
      <c r="O4510" s="28">
        <v>8773.69</v>
      </c>
      <c r="P4510" s="81">
        <v>8791.17</v>
      </c>
    </row>
    <row r="4511" spans="5:16" x14ac:dyDescent="0.25">
      <c r="E4511" s="78">
        <v>38705</v>
      </c>
      <c r="F4511">
        <v>138416.26999999999</v>
      </c>
      <c r="G4511">
        <v>139026.93</v>
      </c>
      <c r="H4511">
        <v>136462.16</v>
      </c>
      <c r="I4511">
        <v>136584.29</v>
      </c>
      <c r="J4511" s="5"/>
      <c r="L4511" s="80">
        <v>38737</v>
      </c>
      <c r="M4511" s="28">
        <v>9068.99</v>
      </c>
      <c r="N4511" s="28">
        <v>9068.99</v>
      </c>
      <c r="O4511" s="28">
        <v>8820.32</v>
      </c>
      <c r="P4511" s="81">
        <v>8874.7099999999991</v>
      </c>
    </row>
    <row r="4512" spans="5:16" x14ac:dyDescent="0.25">
      <c r="E4512" s="78">
        <v>38702</v>
      </c>
      <c r="F4512">
        <v>138416.26999999999</v>
      </c>
      <c r="G4512">
        <v>139556.17000000001</v>
      </c>
      <c r="H4512">
        <v>138009.17000000001</v>
      </c>
      <c r="I4512">
        <v>138334.85</v>
      </c>
      <c r="J4512" s="5"/>
      <c r="L4512" s="80">
        <v>38736</v>
      </c>
      <c r="M4512" s="28">
        <v>9068.99</v>
      </c>
      <c r="N4512" s="28">
        <v>9119.51</v>
      </c>
      <c r="O4512" s="28">
        <v>8999.0499999999993</v>
      </c>
      <c r="P4512" s="81">
        <v>9076.77</v>
      </c>
    </row>
    <row r="4513" spans="5:16" x14ac:dyDescent="0.25">
      <c r="E4513" s="78">
        <v>38701</v>
      </c>
      <c r="F4513">
        <v>139881.85999999999</v>
      </c>
      <c r="G4513">
        <v>140981.04999999999</v>
      </c>
      <c r="H4513">
        <v>137520.64000000001</v>
      </c>
      <c r="I4513">
        <v>137887.04000000001</v>
      </c>
      <c r="J4513" s="5"/>
      <c r="L4513" s="80">
        <v>38735</v>
      </c>
      <c r="M4513" s="28">
        <v>9030.92</v>
      </c>
      <c r="N4513" s="28">
        <v>9138.94</v>
      </c>
      <c r="O4513" s="28">
        <v>9026.25</v>
      </c>
      <c r="P4513" s="81">
        <v>9061.2199999999993</v>
      </c>
    </row>
    <row r="4514" spans="5:16" x14ac:dyDescent="0.25">
      <c r="E4514" s="78">
        <v>38700</v>
      </c>
      <c r="F4514">
        <v>138986.22</v>
      </c>
      <c r="G4514">
        <v>140981.04999999999</v>
      </c>
      <c r="H4514">
        <v>138619.82999999999</v>
      </c>
      <c r="I4514">
        <v>140044.70000000001</v>
      </c>
      <c r="J4514" s="5"/>
      <c r="L4514" s="80">
        <v>38734</v>
      </c>
      <c r="M4514" s="28">
        <v>8870.83</v>
      </c>
      <c r="N4514" s="28">
        <v>9026.25</v>
      </c>
      <c r="O4514" s="28">
        <v>8861.1200000000008</v>
      </c>
      <c r="P4514" s="81">
        <v>9022.3700000000008</v>
      </c>
    </row>
    <row r="4515" spans="5:16" x14ac:dyDescent="0.25">
      <c r="E4515" s="78">
        <v>38699</v>
      </c>
      <c r="F4515">
        <v>137483.35</v>
      </c>
      <c r="G4515">
        <v>139355.28</v>
      </c>
      <c r="H4515">
        <v>136651.38</v>
      </c>
      <c r="I4515">
        <v>139230.49</v>
      </c>
      <c r="J4515" s="5"/>
      <c r="L4515" s="80">
        <v>38733</v>
      </c>
      <c r="M4515" s="28">
        <v>8894.14</v>
      </c>
      <c r="N4515" s="28">
        <v>8929.11</v>
      </c>
      <c r="O4515" s="28">
        <v>8855.2900000000009</v>
      </c>
      <c r="P4515" s="81">
        <v>8874.7099999999991</v>
      </c>
    </row>
    <row r="4516" spans="5:16" x14ac:dyDescent="0.25">
      <c r="E4516" s="78">
        <v>38698</v>
      </c>
      <c r="F4516">
        <v>137920.13</v>
      </c>
      <c r="G4516">
        <v>138814.5</v>
      </c>
      <c r="H4516">
        <v>136692.97</v>
      </c>
      <c r="I4516">
        <v>137400.15</v>
      </c>
      <c r="J4516" s="5"/>
      <c r="L4516" s="80">
        <v>38730</v>
      </c>
      <c r="M4516" s="28">
        <v>8847.52</v>
      </c>
      <c r="N4516" s="28">
        <v>8913.57</v>
      </c>
      <c r="O4516" s="28">
        <v>8831.9699999999993</v>
      </c>
      <c r="P4516" s="81">
        <v>8886.3700000000008</v>
      </c>
    </row>
    <row r="4517" spans="5:16" x14ac:dyDescent="0.25">
      <c r="E4517" s="78">
        <v>38695</v>
      </c>
      <c r="F4517">
        <v>135944.20000000001</v>
      </c>
      <c r="G4517">
        <v>137483.35</v>
      </c>
      <c r="H4517">
        <v>135611.41</v>
      </c>
      <c r="I4517">
        <v>137400.15</v>
      </c>
      <c r="J4517" s="5"/>
      <c r="L4517" s="80">
        <v>38729</v>
      </c>
      <c r="M4517" s="28">
        <v>8916.68</v>
      </c>
      <c r="N4517" s="28">
        <v>8934.94</v>
      </c>
      <c r="O4517" s="28">
        <v>8824.2000000000007</v>
      </c>
      <c r="P4517" s="81">
        <v>8843.6299999999992</v>
      </c>
    </row>
    <row r="4518" spans="5:16" x14ac:dyDescent="0.25">
      <c r="E4518" s="78">
        <v>38694</v>
      </c>
      <c r="F4518">
        <v>136401.78</v>
      </c>
      <c r="G4518">
        <v>137608.14000000001</v>
      </c>
      <c r="H4518">
        <v>135195.42000000001</v>
      </c>
      <c r="I4518">
        <v>135486.60999999999</v>
      </c>
      <c r="J4518" s="5"/>
      <c r="L4518" s="80">
        <v>38728</v>
      </c>
      <c r="M4518" s="28">
        <v>8832.75</v>
      </c>
      <c r="N4518" s="28">
        <v>8925.23</v>
      </c>
      <c r="O4518" s="28">
        <v>8816.43</v>
      </c>
      <c r="P4518" s="81">
        <v>8921.34</v>
      </c>
    </row>
    <row r="4519" spans="5:16" x14ac:dyDescent="0.25">
      <c r="E4519" s="78">
        <v>38693</v>
      </c>
      <c r="F4519">
        <v>138523.31</v>
      </c>
      <c r="G4519">
        <v>138689.71</v>
      </c>
      <c r="H4519">
        <v>135985.79999999999</v>
      </c>
      <c r="I4519">
        <v>136568.18</v>
      </c>
      <c r="J4519" s="5"/>
      <c r="L4519" s="80">
        <v>38727</v>
      </c>
      <c r="M4519" s="28">
        <v>8796.23</v>
      </c>
      <c r="N4519" s="28">
        <v>8882.49</v>
      </c>
      <c r="O4519" s="28">
        <v>8746.49</v>
      </c>
      <c r="P4519" s="81">
        <v>8843.6299999999992</v>
      </c>
    </row>
    <row r="4520" spans="5:16" x14ac:dyDescent="0.25">
      <c r="E4520" s="78">
        <v>38692</v>
      </c>
      <c r="F4520">
        <v>136672.17000000001</v>
      </c>
      <c r="G4520">
        <v>139230.49</v>
      </c>
      <c r="H4520">
        <v>136672.17000000001</v>
      </c>
      <c r="I4520">
        <v>138689.71</v>
      </c>
      <c r="J4520" s="5"/>
      <c r="L4520" s="80">
        <v>38726</v>
      </c>
      <c r="M4520" s="28">
        <v>8898.0300000000007</v>
      </c>
      <c r="N4520" s="28">
        <v>8898.0300000000007</v>
      </c>
      <c r="O4520" s="28">
        <v>8800.89</v>
      </c>
      <c r="P4520" s="81">
        <v>8800.89</v>
      </c>
    </row>
    <row r="4521" spans="5:16" x14ac:dyDescent="0.25">
      <c r="E4521" s="78">
        <v>38691</v>
      </c>
      <c r="F4521">
        <v>137025.76</v>
      </c>
      <c r="G4521">
        <v>137483.35</v>
      </c>
      <c r="H4521">
        <v>135611.41</v>
      </c>
      <c r="I4521">
        <v>136568.18</v>
      </c>
      <c r="J4521" s="5"/>
      <c r="L4521" s="80">
        <v>38723</v>
      </c>
      <c r="M4521" s="28">
        <v>8964.08</v>
      </c>
      <c r="N4521" s="28">
        <v>8995.17</v>
      </c>
      <c r="O4521" s="28">
        <v>8921.34</v>
      </c>
      <c r="P4521" s="81">
        <v>8929.11</v>
      </c>
    </row>
    <row r="4522" spans="5:16" x14ac:dyDescent="0.25">
      <c r="E4522" s="78">
        <v>38688</v>
      </c>
      <c r="F4522">
        <v>136276.99</v>
      </c>
      <c r="G4522">
        <v>137524.95000000001</v>
      </c>
      <c r="H4522">
        <v>136110.59</v>
      </c>
      <c r="I4522">
        <v>136984.16</v>
      </c>
      <c r="J4522" s="5"/>
      <c r="L4522" s="80">
        <v>38722</v>
      </c>
      <c r="M4522" s="28">
        <v>8964.08</v>
      </c>
      <c r="N4522" s="28">
        <v>8983.51</v>
      </c>
      <c r="O4522" s="28">
        <v>8882.49</v>
      </c>
      <c r="P4522" s="81">
        <v>8960.2000000000007</v>
      </c>
    </row>
    <row r="4523" spans="5:16" x14ac:dyDescent="0.25">
      <c r="E4523" s="78">
        <v>38687</v>
      </c>
      <c r="F4523">
        <v>133115.5</v>
      </c>
      <c r="G4523">
        <v>136651.38</v>
      </c>
      <c r="H4523">
        <v>133115.5</v>
      </c>
      <c r="I4523">
        <v>136318.59</v>
      </c>
      <c r="J4523" s="5"/>
      <c r="L4523" s="80">
        <v>38721</v>
      </c>
      <c r="M4523" s="28">
        <v>9131.16</v>
      </c>
      <c r="N4523" s="28">
        <v>9146.7099999999991</v>
      </c>
      <c r="O4523" s="28">
        <v>8971.85</v>
      </c>
      <c r="P4523" s="81">
        <v>8971.85</v>
      </c>
    </row>
    <row r="4524" spans="5:16" x14ac:dyDescent="0.25">
      <c r="E4524" s="78">
        <v>38686</v>
      </c>
      <c r="F4524">
        <v>131368.35</v>
      </c>
      <c r="G4524">
        <v>133531.48000000001</v>
      </c>
      <c r="H4524">
        <v>130702.78</v>
      </c>
      <c r="I4524">
        <v>133406.69</v>
      </c>
      <c r="J4524" s="5"/>
      <c r="L4524" s="80">
        <v>38720</v>
      </c>
      <c r="M4524" s="28">
        <v>9173.91</v>
      </c>
      <c r="N4524" s="28">
        <v>9228.2999999999993</v>
      </c>
      <c r="O4524" s="28">
        <v>9119.51</v>
      </c>
      <c r="P4524" s="81">
        <v>9138.94</v>
      </c>
    </row>
    <row r="4525" spans="5:16" x14ac:dyDescent="0.25">
      <c r="E4525" s="78">
        <v>38685</v>
      </c>
      <c r="F4525">
        <v>131909.14000000001</v>
      </c>
      <c r="G4525">
        <v>132907.5</v>
      </c>
      <c r="H4525">
        <v>131118.76</v>
      </c>
      <c r="I4525">
        <v>132325.12</v>
      </c>
      <c r="J4525" s="5"/>
      <c r="L4525" s="80">
        <v>38719</v>
      </c>
      <c r="M4525" s="28">
        <v>9158.36</v>
      </c>
      <c r="N4525" s="28">
        <v>9181.68</v>
      </c>
      <c r="O4525" s="28">
        <v>9138.94</v>
      </c>
      <c r="P4525" s="81">
        <v>9181.68</v>
      </c>
    </row>
    <row r="4526" spans="5:16" x14ac:dyDescent="0.25">
      <c r="E4526" s="78">
        <v>38684</v>
      </c>
      <c r="F4526">
        <v>134030.66</v>
      </c>
      <c r="G4526">
        <v>135403.42000000001</v>
      </c>
      <c r="H4526">
        <v>131077.16</v>
      </c>
      <c r="I4526">
        <v>131243.56</v>
      </c>
      <c r="J4526" s="5"/>
      <c r="L4526" s="80">
        <v>38715</v>
      </c>
      <c r="M4526" s="28">
        <v>9137.0300000000007</v>
      </c>
      <c r="N4526" s="28">
        <v>9164.7000000000007</v>
      </c>
      <c r="O4526" s="28">
        <v>9109.76</v>
      </c>
      <c r="P4526" s="81">
        <v>9123.39</v>
      </c>
    </row>
    <row r="4527" spans="5:16" x14ac:dyDescent="0.25">
      <c r="E4527" s="78">
        <v>38681</v>
      </c>
      <c r="F4527">
        <v>133323.49</v>
      </c>
      <c r="G4527">
        <v>134155.46</v>
      </c>
      <c r="H4527">
        <v>133032.29999999999</v>
      </c>
      <c r="I4527">
        <v>133573.07999999999</v>
      </c>
      <c r="J4527" s="5"/>
      <c r="L4527" s="80">
        <v>38714</v>
      </c>
      <c r="M4527" s="28">
        <v>9117.16</v>
      </c>
      <c r="N4527" s="28">
        <v>9175.99</v>
      </c>
      <c r="O4527" s="28">
        <v>9059.1</v>
      </c>
      <c r="P4527" s="81">
        <v>9140.93</v>
      </c>
    </row>
    <row r="4528" spans="5:16" x14ac:dyDescent="0.25">
      <c r="E4528" s="78">
        <v>38680</v>
      </c>
      <c r="F4528">
        <v>132699.51</v>
      </c>
      <c r="G4528">
        <v>134696.24</v>
      </c>
      <c r="H4528">
        <v>132283.51999999999</v>
      </c>
      <c r="I4528">
        <v>133531.48000000001</v>
      </c>
      <c r="J4528" s="5"/>
      <c r="L4528" s="80">
        <v>38713</v>
      </c>
      <c r="M4528" s="28">
        <v>9121.4500000000007</v>
      </c>
      <c r="N4528" s="28">
        <v>9222.75</v>
      </c>
      <c r="O4528" s="28">
        <v>9090.27</v>
      </c>
      <c r="P4528" s="81">
        <v>9121.4500000000007</v>
      </c>
    </row>
    <row r="4529" spans="5:16" x14ac:dyDescent="0.25">
      <c r="E4529" s="78">
        <v>38679</v>
      </c>
      <c r="F4529">
        <v>132075.53</v>
      </c>
      <c r="G4529">
        <v>134030.66</v>
      </c>
      <c r="H4529">
        <v>132075.53</v>
      </c>
      <c r="I4529">
        <v>133573.07999999999</v>
      </c>
      <c r="J4529" s="5"/>
      <c r="L4529" s="80">
        <v>38712</v>
      </c>
      <c r="M4529" s="28">
        <v>9078.58</v>
      </c>
      <c r="N4529" s="28">
        <v>9133.1299999999992</v>
      </c>
      <c r="O4529" s="28">
        <v>9063</v>
      </c>
      <c r="P4529" s="81">
        <v>9119.5</v>
      </c>
    </row>
    <row r="4530" spans="5:16" x14ac:dyDescent="0.25">
      <c r="E4530" s="78">
        <v>38678</v>
      </c>
      <c r="F4530">
        <v>129787.61</v>
      </c>
      <c r="G4530">
        <v>132075.53</v>
      </c>
      <c r="H4530">
        <v>127499.69</v>
      </c>
      <c r="I4530">
        <v>132075.53</v>
      </c>
      <c r="J4530" s="5"/>
      <c r="L4530" s="80">
        <v>38709</v>
      </c>
      <c r="M4530" s="28">
        <v>9100.02</v>
      </c>
      <c r="N4530" s="28">
        <v>9222.75</v>
      </c>
      <c r="O4530" s="28">
        <v>8996.76</v>
      </c>
      <c r="P4530" s="81">
        <v>9043.52</v>
      </c>
    </row>
    <row r="4531" spans="5:16" x14ac:dyDescent="0.25">
      <c r="E4531" s="78">
        <v>38677</v>
      </c>
      <c r="F4531">
        <v>130619.58</v>
      </c>
      <c r="G4531">
        <v>131659.54</v>
      </c>
      <c r="H4531">
        <v>129662.81</v>
      </c>
      <c r="I4531">
        <v>130203.59</v>
      </c>
      <c r="J4531" s="5"/>
      <c r="L4531" s="80">
        <v>38708</v>
      </c>
      <c r="M4531" s="28">
        <v>9008.4500000000007</v>
      </c>
      <c r="N4531" s="28">
        <v>9113.65</v>
      </c>
      <c r="O4531" s="28">
        <v>8942.2099999999991</v>
      </c>
      <c r="P4531" s="81">
        <v>9098.07</v>
      </c>
    </row>
    <row r="4532" spans="5:16" x14ac:dyDescent="0.25">
      <c r="E4532" s="78">
        <v>38674</v>
      </c>
      <c r="F4532">
        <v>130203.59</v>
      </c>
      <c r="G4532">
        <v>130952.37</v>
      </c>
      <c r="H4532">
        <v>129371.62</v>
      </c>
      <c r="I4532">
        <v>130037.2</v>
      </c>
      <c r="J4532" s="5"/>
      <c r="L4532" s="80">
        <v>38707</v>
      </c>
      <c r="M4532" s="28">
        <v>9168.2000000000007</v>
      </c>
      <c r="N4532" s="28">
        <v>9187.68</v>
      </c>
      <c r="O4532" s="28">
        <v>9012.35</v>
      </c>
      <c r="P4532" s="81">
        <v>9016.24</v>
      </c>
    </row>
    <row r="4533" spans="5:16" x14ac:dyDescent="0.25">
      <c r="E4533" s="78">
        <v>38673</v>
      </c>
      <c r="F4533">
        <v>128581.25</v>
      </c>
      <c r="G4533">
        <v>131285.16</v>
      </c>
      <c r="H4533">
        <v>128581.25</v>
      </c>
      <c r="I4533">
        <v>130536.38</v>
      </c>
      <c r="J4533" s="5"/>
      <c r="L4533" s="80">
        <v>38706</v>
      </c>
      <c r="M4533" s="28">
        <v>9331.85</v>
      </c>
      <c r="N4533" s="28">
        <v>9390.2999999999993</v>
      </c>
      <c r="O4533" s="28">
        <v>9125.34</v>
      </c>
      <c r="P4533" s="81">
        <v>9175.99</v>
      </c>
    </row>
    <row r="4534" spans="5:16" x14ac:dyDescent="0.25">
      <c r="E4534" s="78">
        <v>38672</v>
      </c>
      <c r="F4534">
        <v>126875.71</v>
      </c>
      <c r="G4534">
        <v>128248.46</v>
      </c>
      <c r="H4534">
        <v>126750.91</v>
      </c>
      <c r="I4534">
        <v>127915.67</v>
      </c>
      <c r="J4534" s="5"/>
      <c r="L4534" s="80">
        <v>38705</v>
      </c>
      <c r="M4534" s="28">
        <v>9195.48</v>
      </c>
      <c r="N4534" s="28">
        <v>9320.16</v>
      </c>
      <c r="O4534" s="28">
        <v>9183.7900000000009</v>
      </c>
      <c r="P4534" s="81">
        <v>9320.16</v>
      </c>
    </row>
    <row r="4535" spans="5:16" x14ac:dyDescent="0.25">
      <c r="E4535" s="78">
        <v>38670</v>
      </c>
      <c r="F4535">
        <v>127083.7</v>
      </c>
      <c r="G4535">
        <v>127499.69</v>
      </c>
      <c r="H4535">
        <v>125461.35</v>
      </c>
      <c r="I4535">
        <v>126709.31</v>
      </c>
      <c r="J4535" s="5"/>
      <c r="L4535" s="80">
        <v>38702</v>
      </c>
      <c r="M4535" s="28">
        <v>9012.35</v>
      </c>
      <c r="N4535" s="28">
        <v>9203.27</v>
      </c>
      <c r="O4535" s="28">
        <v>8994.81</v>
      </c>
      <c r="P4535" s="81">
        <v>9144.82</v>
      </c>
    </row>
    <row r="4536" spans="5:16" x14ac:dyDescent="0.25">
      <c r="E4536" s="78">
        <v>38667</v>
      </c>
      <c r="F4536">
        <v>129579.61</v>
      </c>
      <c r="G4536">
        <v>130078.8</v>
      </c>
      <c r="H4536">
        <v>127707.68</v>
      </c>
      <c r="I4536">
        <v>127707.68</v>
      </c>
      <c r="J4536" s="5"/>
      <c r="L4536" s="80">
        <v>38701</v>
      </c>
      <c r="M4536" s="28">
        <v>8922.73</v>
      </c>
      <c r="N4536" s="28">
        <v>9020.14</v>
      </c>
      <c r="O4536" s="28">
        <v>8891.56</v>
      </c>
      <c r="P4536" s="81">
        <v>9004.5499999999993</v>
      </c>
    </row>
    <row r="4537" spans="5:16" x14ac:dyDescent="0.25">
      <c r="E4537" s="78">
        <v>38666</v>
      </c>
      <c r="F4537">
        <v>128706.04</v>
      </c>
      <c r="G4537">
        <v>129496.42</v>
      </c>
      <c r="H4537">
        <v>126709.31</v>
      </c>
      <c r="I4537">
        <v>129371.62</v>
      </c>
      <c r="J4537" s="5"/>
      <c r="L4537" s="80">
        <v>38700</v>
      </c>
      <c r="M4537" s="28">
        <v>8875.9699999999993</v>
      </c>
      <c r="N4537" s="28">
        <v>8969.49</v>
      </c>
      <c r="O4537" s="28">
        <v>8856.49</v>
      </c>
      <c r="P4537" s="81">
        <v>8934.42</v>
      </c>
    </row>
    <row r="4538" spans="5:16" x14ac:dyDescent="0.25">
      <c r="E4538" s="78">
        <v>38665</v>
      </c>
      <c r="F4538">
        <v>130411.59</v>
      </c>
      <c r="G4538">
        <v>131950.73000000001</v>
      </c>
      <c r="H4538">
        <v>127915.67</v>
      </c>
      <c r="I4538">
        <v>128955.64</v>
      </c>
      <c r="J4538" s="5"/>
      <c r="L4538" s="80">
        <v>38699</v>
      </c>
      <c r="M4538" s="28">
        <v>8868.18</v>
      </c>
      <c r="N4538" s="28">
        <v>8887.66</v>
      </c>
      <c r="O4538" s="28">
        <v>8798.0400000000009</v>
      </c>
      <c r="P4538" s="81">
        <v>8879.8700000000008</v>
      </c>
    </row>
    <row r="4539" spans="5:16" x14ac:dyDescent="0.25">
      <c r="E4539" s="78">
        <v>38664</v>
      </c>
      <c r="F4539">
        <v>131035.57</v>
      </c>
      <c r="G4539">
        <v>131035.57</v>
      </c>
      <c r="H4539">
        <v>128498.05</v>
      </c>
      <c r="I4539">
        <v>130245.19</v>
      </c>
      <c r="J4539" s="5"/>
      <c r="L4539" s="80">
        <v>38698</v>
      </c>
      <c r="M4539" s="28">
        <v>8860.7800000000007</v>
      </c>
      <c r="N4539" s="28">
        <v>8902.86</v>
      </c>
      <c r="O4539" s="28">
        <v>8833.11</v>
      </c>
      <c r="P4539" s="81">
        <v>8862.34</v>
      </c>
    </row>
    <row r="4540" spans="5:16" x14ac:dyDescent="0.25">
      <c r="E4540" s="78">
        <v>38663</v>
      </c>
      <c r="F4540">
        <v>130203.59</v>
      </c>
      <c r="G4540">
        <v>132200.32999999999</v>
      </c>
      <c r="H4540">
        <v>129288.42</v>
      </c>
      <c r="I4540">
        <v>130453.19</v>
      </c>
      <c r="J4540" s="5"/>
      <c r="L4540" s="80">
        <v>38695</v>
      </c>
      <c r="M4540" s="28">
        <v>8733.75</v>
      </c>
      <c r="N4540" s="28">
        <v>8852.59</v>
      </c>
      <c r="O4540" s="28">
        <v>8716.2199999999993</v>
      </c>
      <c r="P4540" s="81">
        <v>8833.11</v>
      </c>
    </row>
    <row r="4541" spans="5:16" x14ac:dyDescent="0.25">
      <c r="E4541" s="78">
        <v>38660</v>
      </c>
      <c r="F4541">
        <v>130702.78</v>
      </c>
      <c r="G4541">
        <v>131659.54</v>
      </c>
      <c r="H4541">
        <v>128706.04</v>
      </c>
      <c r="I4541">
        <v>130328.39</v>
      </c>
      <c r="J4541" s="5"/>
      <c r="L4541" s="80">
        <v>38694</v>
      </c>
      <c r="M4541" s="28">
        <v>8607.1200000000008</v>
      </c>
      <c r="N4541" s="28">
        <v>8735.7000000000007</v>
      </c>
      <c r="O4541" s="28">
        <v>8602.84</v>
      </c>
      <c r="P4541" s="81">
        <v>8727.91</v>
      </c>
    </row>
    <row r="4542" spans="5:16" x14ac:dyDescent="0.25">
      <c r="E4542" s="78">
        <v>38659</v>
      </c>
      <c r="F4542">
        <v>131118.76</v>
      </c>
      <c r="G4542">
        <v>132824.29999999999</v>
      </c>
      <c r="H4542">
        <v>130744.38</v>
      </c>
      <c r="I4542">
        <v>130910.77</v>
      </c>
      <c r="J4542" s="5"/>
      <c r="L4542" s="80">
        <v>38693</v>
      </c>
      <c r="M4542" s="28">
        <v>8544.7800000000007</v>
      </c>
      <c r="N4542" s="28">
        <v>8626.6</v>
      </c>
      <c r="O4542" s="28">
        <v>8482.44</v>
      </c>
      <c r="P4542" s="81">
        <v>8607.1200000000008</v>
      </c>
    </row>
    <row r="4543" spans="5:16" x14ac:dyDescent="0.25">
      <c r="E4543" s="78">
        <v>38657</v>
      </c>
      <c r="F4543">
        <v>127125.3</v>
      </c>
      <c r="G4543">
        <v>130619.58</v>
      </c>
      <c r="H4543">
        <v>127083.7</v>
      </c>
      <c r="I4543">
        <v>130120.4</v>
      </c>
      <c r="J4543" s="5"/>
      <c r="L4543" s="80">
        <v>38692</v>
      </c>
      <c r="M4543" s="28">
        <v>8634.4</v>
      </c>
      <c r="N4543" s="28">
        <v>8644.14</v>
      </c>
      <c r="O4543" s="28">
        <v>8509.7099999999991</v>
      </c>
      <c r="P4543" s="81">
        <v>8544.7800000000007</v>
      </c>
    </row>
    <row r="4544" spans="5:16" x14ac:dyDescent="0.25">
      <c r="E4544" s="78">
        <v>38656</v>
      </c>
      <c r="F4544">
        <v>123631.02</v>
      </c>
      <c r="G4544">
        <v>127541.28</v>
      </c>
      <c r="H4544">
        <v>123256.63</v>
      </c>
      <c r="I4544">
        <v>127291.69</v>
      </c>
      <c r="J4544" s="5"/>
      <c r="L4544" s="80">
        <v>38691</v>
      </c>
      <c r="M4544" s="28">
        <v>8685.0499999999993</v>
      </c>
      <c r="N4544" s="28">
        <v>8700.64</v>
      </c>
      <c r="O4544" s="28">
        <v>8622.7099999999991</v>
      </c>
      <c r="P4544" s="81">
        <v>8630.5</v>
      </c>
    </row>
    <row r="4545" spans="5:16" x14ac:dyDescent="0.25">
      <c r="E4545" s="78">
        <v>38653</v>
      </c>
      <c r="F4545">
        <v>122778.24000000001</v>
      </c>
      <c r="G4545">
        <v>124754.18</v>
      </c>
      <c r="H4545">
        <v>122507.85</v>
      </c>
      <c r="I4545">
        <v>123672.61</v>
      </c>
      <c r="J4545" s="5"/>
      <c r="L4545" s="80">
        <v>38688</v>
      </c>
      <c r="M4545" s="28">
        <v>8735.7000000000007</v>
      </c>
      <c r="N4545" s="28">
        <v>8761.81</v>
      </c>
      <c r="O4545" s="28">
        <v>8638.2900000000009</v>
      </c>
      <c r="P4545" s="81">
        <v>8685.0499999999993</v>
      </c>
    </row>
    <row r="4546" spans="5:16" x14ac:dyDescent="0.25">
      <c r="E4546" s="78">
        <v>38652</v>
      </c>
      <c r="F4546">
        <v>124379.79</v>
      </c>
      <c r="G4546">
        <v>125502.95</v>
      </c>
      <c r="H4546">
        <v>121800.68</v>
      </c>
      <c r="I4546">
        <v>122383.06</v>
      </c>
      <c r="J4546" s="5"/>
      <c r="L4546" s="80">
        <v>38687</v>
      </c>
      <c r="M4546" s="28">
        <v>8697.1299999999992</v>
      </c>
      <c r="N4546" s="28">
        <v>8761.0300000000007</v>
      </c>
      <c r="O4546" s="28">
        <v>8692.84</v>
      </c>
      <c r="P4546" s="81">
        <v>8741.5499999999993</v>
      </c>
    </row>
    <row r="4547" spans="5:16" x14ac:dyDescent="0.25">
      <c r="E4547" s="78">
        <v>38651</v>
      </c>
      <c r="F4547">
        <v>125294.96</v>
      </c>
      <c r="G4547">
        <v>126542.92</v>
      </c>
      <c r="H4547">
        <v>122466.26</v>
      </c>
      <c r="I4547">
        <v>125086.97</v>
      </c>
      <c r="J4547" s="5"/>
      <c r="L4547" s="80">
        <v>38686</v>
      </c>
      <c r="M4547" s="28">
        <v>8610.57</v>
      </c>
      <c r="N4547" s="28">
        <v>8715.73</v>
      </c>
      <c r="O4547" s="28">
        <v>8609.7800000000007</v>
      </c>
      <c r="P4547" s="81">
        <v>8688.9500000000007</v>
      </c>
    </row>
    <row r="4548" spans="5:16" x14ac:dyDescent="0.25">
      <c r="E4548" s="78">
        <v>38650</v>
      </c>
      <c r="F4548">
        <v>125170.16</v>
      </c>
      <c r="G4548">
        <v>127083.7</v>
      </c>
      <c r="H4548">
        <v>123755.81</v>
      </c>
      <c r="I4548">
        <v>125045.37</v>
      </c>
      <c r="J4548" s="5"/>
      <c r="L4548" s="80">
        <v>38685</v>
      </c>
      <c r="M4548" s="28">
        <v>8672.01</v>
      </c>
      <c r="N4548" s="28">
        <v>8696.0400000000009</v>
      </c>
      <c r="O4548" s="28">
        <v>8613.33</v>
      </c>
      <c r="P4548" s="81">
        <v>8617.27</v>
      </c>
    </row>
    <row r="4549" spans="5:16" x14ac:dyDescent="0.25">
      <c r="E4549" s="78">
        <v>38649</v>
      </c>
      <c r="F4549">
        <v>123131.83</v>
      </c>
      <c r="G4549">
        <v>125752.54</v>
      </c>
      <c r="H4549">
        <v>122216.66</v>
      </c>
      <c r="I4549">
        <v>125710.95</v>
      </c>
      <c r="J4549" s="5"/>
      <c r="L4549" s="80">
        <v>38684</v>
      </c>
      <c r="M4549" s="28">
        <v>8837.82</v>
      </c>
      <c r="N4549" s="28">
        <v>8837.82</v>
      </c>
      <c r="O4549" s="28">
        <v>8676.34</v>
      </c>
      <c r="P4549" s="81">
        <v>8680.2800000000007</v>
      </c>
    </row>
    <row r="4550" spans="5:16" x14ac:dyDescent="0.25">
      <c r="E4550" s="78">
        <v>38646</v>
      </c>
      <c r="F4550">
        <v>119803.95</v>
      </c>
      <c r="G4550">
        <v>123215.03</v>
      </c>
      <c r="H4550">
        <v>119221.57</v>
      </c>
      <c r="I4550">
        <v>122674.25</v>
      </c>
      <c r="J4550" s="5"/>
      <c r="L4550" s="80">
        <v>38681</v>
      </c>
      <c r="M4550" s="28">
        <v>8847.66</v>
      </c>
      <c r="N4550" s="28">
        <v>8859.48</v>
      </c>
      <c r="O4550" s="28">
        <v>8794.5</v>
      </c>
      <c r="P4550" s="81">
        <v>8806.31</v>
      </c>
    </row>
    <row r="4551" spans="5:16" x14ac:dyDescent="0.25">
      <c r="E4551" s="78">
        <v>38645</v>
      </c>
      <c r="F4551">
        <v>127291.69</v>
      </c>
      <c r="G4551">
        <v>127291.69</v>
      </c>
      <c r="H4551">
        <v>118431.19</v>
      </c>
      <c r="I4551">
        <v>118805.58</v>
      </c>
      <c r="J4551" s="5"/>
      <c r="L4551" s="80">
        <v>38680</v>
      </c>
      <c r="M4551" s="28">
        <v>8845.7000000000007</v>
      </c>
      <c r="N4551" s="28">
        <v>8868.93</v>
      </c>
      <c r="O4551" s="28">
        <v>8790.56</v>
      </c>
      <c r="P4551" s="81">
        <v>8851.6</v>
      </c>
    </row>
    <row r="4552" spans="5:16" x14ac:dyDescent="0.25">
      <c r="E4552" s="78">
        <v>38644</v>
      </c>
      <c r="F4552">
        <v>121551.09</v>
      </c>
      <c r="G4552">
        <v>125461.35</v>
      </c>
      <c r="H4552">
        <v>121093.5</v>
      </c>
      <c r="I4552">
        <v>125211.76</v>
      </c>
      <c r="J4552" s="5"/>
      <c r="L4552" s="80">
        <v>38679</v>
      </c>
      <c r="M4552" s="28">
        <v>8863.42</v>
      </c>
      <c r="N4552" s="28">
        <v>8869.33</v>
      </c>
      <c r="O4552" s="28">
        <v>8798.83</v>
      </c>
      <c r="P4552" s="81">
        <v>8845.7000000000007</v>
      </c>
    </row>
    <row r="4553" spans="5:16" x14ac:dyDescent="0.25">
      <c r="E4553" s="78">
        <v>38643</v>
      </c>
      <c r="F4553">
        <v>127707.68</v>
      </c>
      <c r="G4553">
        <v>128706.04</v>
      </c>
      <c r="H4553">
        <v>122923.84</v>
      </c>
      <c r="I4553">
        <v>123048.64</v>
      </c>
      <c r="J4553" s="5"/>
      <c r="L4553" s="80">
        <v>38678</v>
      </c>
      <c r="M4553" s="28">
        <v>8782.2900000000009</v>
      </c>
      <c r="N4553" s="28">
        <v>8952.0300000000007</v>
      </c>
      <c r="O4553" s="28">
        <v>8766.93</v>
      </c>
      <c r="P4553" s="81">
        <v>8869.33</v>
      </c>
    </row>
    <row r="4554" spans="5:16" x14ac:dyDescent="0.25">
      <c r="E4554" s="78">
        <v>38642</v>
      </c>
      <c r="F4554">
        <v>126043.73</v>
      </c>
      <c r="G4554">
        <v>128872.44</v>
      </c>
      <c r="H4554">
        <v>126043.73</v>
      </c>
      <c r="I4554">
        <v>127208.49</v>
      </c>
      <c r="J4554" s="5"/>
      <c r="L4554" s="80">
        <v>38677</v>
      </c>
      <c r="M4554" s="28">
        <v>8794.5</v>
      </c>
      <c r="N4554" s="28">
        <v>8806.7099999999991</v>
      </c>
      <c r="O4554" s="28">
        <v>8739.36</v>
      </c>
      <c r="P4554" s="81">
        <v>8784.65</v>
      </c>
    </row>
    <row r="4555" spans="5:16" x14ac:dyDescent="0.25">
      <c r="E4555" s="78">
        <v>38639</v>
      </c>
      <c r="F4555">
        <v>126459.72</v>
      </c>
      <c r="G4555">
        <v>127832.47</v>
      </c>
      <c r="H4555">
        <v>122923.84</v>
      </c>
      <c r="I4555">
        <v>126667.71</v>
      </c>
      <c r="J4555" s="5"/>
      <c r="L4555" s="80">
        <v>38674</v>
      </c>
      <c r="M4555" s="28">
        <v>8658.6200000000008</v>
      </c>
      <c r="N4555" s="28">
        <v>8818.1299999999992</v>
      </c>
      <c r="O4555" s="28">
        <v>8658.6200000000008</v>
      </c>
      <c r="P4555" s="81">
        <v>8816.16</v>
      </c>
    </row>
    <row r="4556" spans="5:16" x14ac:dyDescent="0.25">
      <c r="E4556" s="78">
        <v>38638</v>
      </c>
      <c r="F4556">
        <v>125627.75</v>
      </c>
      <c r="G4556">
        <v>126792.51</v>
      </c>
      <c r="H4556">
        <v>123880.61</v>
      </c>
      <c r="I4556">
        <v>126709.31</v>
      </c>
      <c r="J4556" s="5"/>
      <c r="L4556" s="80">
        <v>38673</v>
      </c>
      <c r="M4556" s="28">
        <v>8711.7900000000009</v>
      </c>
      <c r="N4556" s="28">
        <v>8713.76</v>
      </c>
      <c r="O4556" s="28">
        <v>8636.9599999999991</v>
      </c>
      <c r="P4556" s="81">
        <v>8664.5300000000007</v>
      </c>
    </row>
    <row r="4557" spans="5:16" x14ac:dyDescent="0.25">
      <c r="E4557" s="78">
        <v>38636</v>
      </c>
      <c r="F4557">
        <v>128286.55</v>
      </c>
      <c r="G4557">
        <v>130788.67</v>
      </c>
      <c r="H4557">
        <v>128201.73</v>
      </c>
      <c r="I4557">
        <v>129558.82</v>
      </c>
      <c r="J4557" s="5"/>
      <c r="L4557" s="80">
        <v>38672</v>
      </c>
      <c r="M4557" s="28">
        <v>8684.2199999999993</v>
      </c>
      <c r="N4557" s="28">
        <v>8741.33</v>
      </c>
      <c r="O4557" s="28">
        <v>8672.4</v>
      </c>
      <c r="P4557" s="81">
        <v>8723.6</v>
      </c>
    </row>
    <row r="4558" spans="5:16" x14ac:dyDescent="0.25">
      <c r="E4558" s="78">
        <v>38635</v>
      </c>
      <c r="F4558">
        <v>127226.33</v>
      </c>
      <c r="G4558">
        <v>129516.41</v>
      </c>
      <c r="H4558">
        <v>127226.33</v>
      </c>
      <c r="I4558">
        <v>128371.37</v>
      </c>
      <c r="J4558" s="5"/>
      <c r="L4558" s="80">
        <v>38670</v>
      </c>
      <c r="M4558" s="28">
        <v>8656.65</v>
      </c>
      <c r="N4558" s="28">
        <v>8762.99</v>
      </c>
      <c r="O4558" s="28">
        <v>8636.9599999999991</v>
      </c>
      <c r="P4558" s="81">
        <v>8751.17</v>
      </c>
    </row>
    <row r="4559" spans="5:16" x14ac:dyDescent="0.25">
      <c r="E4559" s="78">
        <v>38632</v>
      </c>
      <c r="F4559">
        <v>123918.45</v>
      </c>
      <c r="G4559">
        <v>128116.92</v>
      </c>
      <c r="H4559">
        <v>123239.91</v>
      </c>
      <c r="I4559">
        <v>126675.02</v>
      </c>
      <c r="J4559" s="5"/>
      <c r="L4559" s="80">
        <v>38667</v>
      </c>
      <c r="M4559" s="28">
        <v>8581.82</v>
      </c>
      <c r="N4559" s="28">
        <v>8597.57</v>
      </c>
      <c r="O4559" s="28">
        <v>8556.2199999999993</v>
      </c>
      <c r="P4559" s="81">
        <v>8570.01</v>
      </c>
    </row>
    <row r="4560" spans="5:16" x14ac:dyDescent="0.25">
      <c r="E4560" s="78">
        <v>38631</v>
      </c>
      <c r="F4560">
        <v>127777.65</v>
      </c>
      <c r="G4560">
        <v>128159.33</v>
      </c>
      <c r="H4560">
        <v>122349.32</v>
      </c>
      <c r="I4560">
        <v>124003.27</v>
      </c>
      <c r="J4560" s="5"/>
      <c r="L4560" s="80">
        <v>38666</v>
      </c>
      <c r="M4560" s="28">
        <v>8629.08</v>
      </c>
      <c r="N4560" s="28">
        <v>8676.34</v>
      </c>
      <c r="O4560" s="28">
        <v>8573.94</v>
      </c>
      <c r="P4560" s="81">
        <v>8593.64</v>
      </c>
    </row>
    <row r="4561" spans="5:16" x14ac:dyDescent="0.25">
      <c r="E4561" s="78">
        <v>38630</v>
      </c>
      <c r="F4561">
        <v>132442.60999999999</v>
      </c>
      <c r="G4561">
        <v>132866.70000000001</v>
      </c>
      <c r="H4561">
        <v>127523.19</v>
      </c>
      <c r="I4561">
        <v>128074.51</v>
      </c>
      <c r="J4561" s="5"/>
      <c r="L4561" s="80">
        <v>38665</v>
      </c>
      <c r="M4561" s="28">
        <v>8707.85</v>
      </c>
      <c r="N4561" s="28">
        <v>8715.73</v>
      </c>
      <c r="O4561" s="28">
        <v>8573.94</v>
      </c>
      <c r="P4561" s="81">
        <v>8633.02</v>
      </c>
    </row>
    <row r="4562" spans="5:16" x14ac:dyDescent="0.25">
      <c r="E4562" s="78">
        <v>38629</v>
      </c>
      <c r="F4562">
        <v>135071.96</v>
      </c>
      <c r="G4562">
        <v>135792.91</v>
      </c>
      <c r="H4562">
        <v>132442.60999999999</v>
      </c>
      <c r="I4562">
        <v>132612.25</v>
      </c>
      <c r="J4562" s="5"/>
      <c r="L4562" s="80">
        <v>38664</v>
      </c>
      <c r="M4562" s="28">
        <v>8747.23</v>
      </c>
      <c r="N4562" s="28">
        <v>8786.6200000000008</v>
      </c>
      <c r="O4562" s="28">
        <v>8696.0400000000009</v>
      </c>
      <c r="P4562" s="81">
        <v>8707.85</v>
      </c>
    </row>
    <row r="4563" spans="5:16" x14ac:dyDescent="0.25">
      <c r="E4563" s="78">
        <v>38628</v>
      </c>
      <c r="F4563">
        <v>134054.15</v>
      </c>
      <c r="G4563">
        <v>135835.31</v>
      </c>
      <c r="H4563">
        <v>133481.63</v>
      </c>
      <c r="I4563">
        <v>134987.14000000001</v>
      </c>
      <c r="J4563" s="5"/>
      <c r="L4563" s="80">
        <v>38663</v>
      </c>
      <c r="M4563" s="28">
        <v>8778.35</v>
      </c>
      <c r="N4563" s="28">
        <v>8790.56</v>
      </c>
      <c r="O4563" s="28">
        <v>8723.6</v>
      </c>
      <c r="P4563" s="81">
        <v>8749.2000000000007</v>
      </c>
    </row>
    <row r="4564" spans="5:16" x14ac:dyDescent="0.25">
      <c r="E4564" s="78">
        <v>38625</v>
      </c>
      <c r="F4564">
        <v>132697.06</v>
      </c>
      <c r="G4564">
        <v>134138.96</v>
      </c>
      <c r="H4564">
        <v>132145.75</v>
      </c>
      <c r="I4564">
        <v>134011.74</v>
      </c>
      <c r="J4564" s="5"/>
      <c r="L4564" s="80">
        <v>38660</v>
      </c>
      <c r="M4564" s="28">
        <v>8838.2099999999991</v>
      </c>
      <c r="N4564" s="28">
        <v>8877.2000000000007</v>
      </c>
      <c r="O4564" s="28">
        <v>8778.74</v>
      </c>
      <c r="P4564" s="81">
        <v>8786.6200000000008</v>
      </c>
    </row>
    <row r="4565" spans="5:16" x14ac:dyDescent="0.25">
      <c r="E4565" s="78">
        <v>38624</v>
      </c>
      <c r="F4565">
        <v>133333.20000000001</v>
      </c>
      <c r="G4565">
        <v>134435.82</v>
      </c>
      <c r="H4565">
        <v>131043.12</v>
      </c>
      <c r="I4565">
        <v>132569.84</v>
      </c>
      <c r="J4565" s="5"/>
      <c r="L4565" s="80">
        <v>38659</v>
      </c>
      <c r="M4565" s="28">
        <v>8909.1</v>
      </c>
      <c r="N4565" s="28">
        <v>8922.49</v>
      </c>
      <c r="O4565" s="28">
        <v>8818.1299999999992</v>
      </c>
      <c r="P4565" s="81">
        <v>8829.94</v>
      </c>
    </row>
    <row r="4566" spans="5:16" x14ac:dyDescent="0.25">
      <c r="E4566" s="78">
        <v>38623</v>
      </c>
      <c r="F4566">
        <v>131339.98000000001</v>
      </c>
      <c r="G4566">
        <v>133672.47</v>
      </c>
      <c r="H4566">
        <v>131170.35</v>
      </c>
      <c r="I4566">
        <v>133333.20000000001</v>
      </c>
      <c r="J4566" s="5"/>
      <c r="L4566" s="80">
        <v>38657</v>
      </c>
      <c r="M4566" s="28">
        <v>8959.91</v>
      </c>
      <c r="N4566" s="28">
        <v>8991.42</v>
      </c>
      <c r="O4566" s="28">
        <v>8924.4599999999991</v>
      </c>
      <c r="P4566" s="81">
        <v>8932.34</v>
      </c>
    </row>
    <row r="4567" spans="5:16" x14ac:dyDescent="0.25">
      <c r="E4567" s="78">
        <v>38622</v>
      </c>
      <c r="F4567">
        <v>132527.43</v>
      </c>
      <c r="G4567">
        <v>133418.01</v>
      </c>
      <c r="H4567">
        <v>130110.13</v>
      </c>
      <c r="I4567">
        <v>131339.98000000001</v>
      </c>
      <c r="J4567" s="5"/>
      <c r="L4567" s="80">
        <v>38656</v>
      </c>
      <c r="M4567" s="28">
        <v>9011.15</v>
      </c>
      <c r="N4567" s="28">
        <v>9042.98</v>
      </c>
      <c r="O4567" s="28">
        <v>8959.83</v>
      </c>
      <c r="P4567" s="81">
        <v>8967.7900000000009</v>
      </c>
    </row>
    <row r="4568" spans="5:16" x14ac:dyDescent="0.25">
      <c r="E4568" s="78">
        <v>38621</v>
      </c>
      <c r="F4568">
        <v>134223.78</v>
      </c>
      <c r="G4568">
        <v>134690.28</v>
      </c>
      <c r="H4568">
        <v>131806.48000000001</v>
      </c>
      <c r="I4568">
        <v>132654.66</v>
      </c>
      <c r="J4568" s="5"/>
      <c r="L4568" s="80">
        <v>38653</v>
      </c>
      <c r="M4568" s="28">
        <v>9126.1299999999992</v>
      </c>
      <c r="N4568" s="28">
        <v>9144.43</v>
      </c>
      <c r="O4568" s="28">
        <v>9007.17</v>
      </c>
      <c r="P4568" s="81">
        <v>9007.17</v>
      </c>
    </row>
    <row r="4569" spans="5:16" x14ac:dyDescent="0.25">
      <c r="E4569" s="78">
        <v>38618</v>
      </c>
      <c r="F4569">
        <v>131000.71</v>
      </c>
      <c r="G4569">
        <v>134011.74</v>
      </c>
      <c r="H4569">
        <v>130491.81</v>
      </c>
      <c r="I4569">
        <v>133545.24</v>
      </c>
      <c r="J4569" s="5"/>
      <c r="L4569" s="80">
        <v>38652</v>
      </c>
      <c r="M4569" s="28">
        <v>9089.1299999999992</v>
      </c>
      <c r="N4569" s="28">
        <v>9136.4699999999993</v>
      </c>
      <c r="O4569" s="28">
        <v>9066.85</v>
      </c>
      <c r="P4569" s="81">
        <v>9124.5400000000009</v>
      </c>
    </row>
    <row r="4570" spans="5:16" x14ac:dyDescent="0.25">
      <c r="E4570" s="78">
        <v>38617</v>
      </c>
      <c r="F4570">
        <v>131679.25</v>
      </c>
      <c r="G4570">
        <v>132209.35999999999</v>
      </c>
      <c r="H4570">
        <v>129855.67999999999</v>
      </c>
      <c r="I4570">
        <v>131043.12</v>
      </c>
      <c r="J4570" s="5"/>
      <c r="L4570" s="80">
        <v>38651</v>
      </c>
      <c r="M4570" s="28">
        <v>9015.1299999999992</v>
      </c>
      <c r="N4570" s="28">
        <v>9086.74</v>
      </c>
      <c r="O4570" s="28">
        <v>9007.17</v>
      </c>
      <c r="P4570" s="81">
        <v>9082.76</v>
      </c>
    </row>
    <row r="4571" spans="5:16" x14ac:dyDescent="0.25">
      <c r="E4571" s="78">
        <v>38616</v>
      </c>
      <c r="F4571">
        <v>127989.69</v>
      </c>
      <c r="G4571">
        <v>132103.34</v>
      </c>
      <c r="H4571">
        <v>127353.56</v>
      </c>
      <c r="I4571">
        <v>131594.44</v>
      </c>
      <c r="J4571" s="5"/>
      <c r="L4571" s="80">
        <v>38650</v>
      </c>
      <c r="M4571" s="28">
        <v>9015.5300000000007</v>
      </c>
      <c r="N4571" s="28">
        <v>9035.02</v>
      </c>
      <c r="O4571" s="28">
        <v>8991.66</v>
      </c>
      <c r="P4571" s="81">
        <v>9023.09</v>
      </c>
    </row>
    <row r="4572" spans="5:16" x14ac:dyDescent="0.25">
      <c r="E4572" s="78">
        <v>38615</v>
      </c>
      <c r="F4572">
        <v>128625.82</v>
      </c>
      <c r="G4572">
        <v>129770.86</v>
      </c>
      <c r="H4572">
        <v>127608.01</v>
      </c>
      <c r="I4572">
        <v>127862.46</v>
      </c>
      <c r="J4572" s="5"/>
      <c r="L4572" s="80">
        <v>38649</v>
      </c>
      <c r="M4572" s="28">
        <v>9015.1299999999992</v>
      </c>
      <c r="N4572" s="28">
        <v>9054.91</v>
      </c>
      <c r="O4572" s="28">
        <v>8999.2199999999993</v>
      </c>
      <c r="P4572" s="81">
        <v>9015.1299999999992</v>
      </c>
    </row>
    <row r="4573" spans="5:16" x14ac:dyDescent="0.25">
      <c r="E4573" s="78">
        <v>38614</v>
      </c>
      <c r="F4573">
        <v>127226.33</v>
      </c>
      <c r="G4573">
        <v>128498.6</v>
      </c>
      <c r="H4573">
        <v>126717.43</v>
      </c>
      <c r="I4573">
        <v>128498.6</v>
      </c>
      <c r="J4573" s="5"/>
      <c r="L4573" s="80">
        <v>38646</v>
      </c>
      <c r="M4573" s="28">
        <v>8982.9</v>
      </c>
      <c r="N4573" s="28">
        <v>9102.26</v>
      </c>
      <c r="O4573" s="28">
        <v>8963.41</v>
      </c>
      <c r="P4573" s="81">
        <v>9039</v>
      </c>
    </row>
    <row r="4574" spans="5:16" x14ac:dyDescent="0.25">
      <c r="E4574" s="78">
        <v>38611</v>
      </c>
      <c r="F4574">
        <v>125529.98</v>
      </c>
      <c r="G4574">
        <v>127650.42</v>
      </c>
      <c r="H4574">
        <v>124893.85</v>
      </c>
      <c r="I4574">
        <v>127311.15</v>
      </c>
      <c r="J4574" s="5"/>
      <c r="L4574" s="80">
        <v>38645</v>
      </c>
      <c r="M4574" s="28">
        <v>8986.8799999999992</v>
      </c>
      <c r="N4574" s="28">
        <v>9011.15</v>
      </c>
      <c r="O4574" s="28">
        <v>8915.67</v>
      </c>
      <c r="P4574" s="81">
        <v>8983.2999999999993</v>
      </c>
    </row>
    <row r="4575" spans="5:16" x14ac:dyDescent="0.25">
      <c r="E4575" s="78">
        <v>38610</v>
      </c>
      <c r="F4575">
        <v>124766.62</v>
      </c>
      <c r="G4575">
        <v>126632.61</v>
      </c>
      <c r="H4575">
        <v>124681.81</v>
      </c>
      <c r="I4575">
        <v>125508.78</v>
      </c>
      <c r="J4575" s="5"/>
      <c r="L4575" s="80">
        <v>38644</v>
      </c>
      <c r="M4575" s="28">
        <v>8963.41</v>
      </c>
      <c r="N4575" s="28">
        <v>9031.0400000000009</v>
      </c>
      <c r="O4575" s="28">
        <v>8959.43</v>
      </c>
      <c r="P4575" s="81">
        <v>8991.26</v>
      </c>
    </row>
    <row r="4576" spans="5:16" x14ac:dyDescent="0.25">
      <c r="E4576" s="78">
        <v>38609</v>
      </c>
      <c r="F4576">
        <v>123621.59</v>
      </c>
      <c r="G4576">
        <v>124936.26</v>
      </c>
      <c r="H4576">
        <v>123409.54</v>
      </c>
      <c r="I4576">
        <v>124469.75999999999</v>
      </c>
      <c r="J4576" s="5"/>
      <c r="L4576" s="80">
        <v>38643</v>
      </c>
      <c r="M4576" s="28">
        <v>8951.4699999999993</v>
      </c>
      <c r="N4576" s="28">
        <v>8995.24</v>
      </c>
      <c r="O4576" s="28">
        <v>8916.07</v>
      </c>
      <c r="P4576" s="81">
        <v>8959.43</v>
      </c>
    </row>
    <row r="4577" spans="5:16" x14ac:dyDescent="0.25">
      <c r="E4577" s="78">
        <v>38608</v>
      </c>
      <c r="F4577">
        <v>124469.75999999999</v>
      </c>
      <c r="G4577">
        <v>125148.3</v>
      </c>
      <c r="H4577">
        <v>123197.5</v>
      </c>
      <c r="I4577">
        <v>123664</v>
      </c>
      <c r="J4577" s="5"/>
      <c r="L4577" s="80">
        <v>38642</v>
      </c>
      <c r="M4577" s="28">
        <v>8979.32</v>
      </c>
      <c r="N4577" s="28">
        <v>8979.32</v>
      </c>
      <c r="O4577" s="28">
        <v>8923.6299999999992</v>
      </c>
      <c r="P4577" s="81">
        <v>8951.4699999999993</v>
      </c>
    </row>
    <row r="4578" spans="5:16" x14ac:dyDescent="0.25">
      <c r="E4578" s="78">
        <v>38607</v>
      </c>
      <c r="F4578">
        <v>125233.12</v>
      </c>
      <c r="G4578">
        <v>125529.98</v>
      </c>
      <c r="H4578">
        <v>124045.67</v>
      </c>
      <c r="I4578">
        <v>124469.75999999999</v>
      </c>
      <c r="J4578" s="5"/>
      <c r="L4578" s="80">
        <v>38639</v>
      </c>
      <c r="M4578" s="28">
        <v>9046.9599999999991</v>
      </c>
      <c r="N4578" s="28">
        <v>9106.6299999999992</v>
      </c>
      <c r="O4578" s="28">
        <v>8955.4500000000007</v>
      </c>
      <c r="P4578" s="81">
        <v>8991.26</v>
      </c>
    </row>
    <row r="4579" spans="5:16" x14ac:dyDescent="0.25">
      <c r="E4579" s="78">
        <v>38604</v>
      </c>
      <c r="F4579">
        <v>123451.95</v>
      </c>
      <c r="G4579">
        <v>126166.11</v>
      </c>
      <c r="H4579">
        <v>123367.13</v>
      </c>
      <c r="I4579">
        <v>125360.35</v>
      </c>
      <c r="J4579" s="5"/>
      <c r="L4579" s="80">
        <v>38638</v>
      </c>
      <c r="M4579" s="28">
        <v>9078.7800000000007</v>
      </c>
      <c r="N4579" s="28">
        <v>9146.42</v>
      </c>
      <c r="O4579" s="28">
        <v>9023.09</v>
      </c>
      <c r="P4579" s="81">
        <v>9050.94</v>
      </c>
    </row>
    <row r="4580" spans="5:16" x14ac:dyDescent="0.25">
      <c r="E4580" s="78">
        <v>38603</v>
      </c>
      <c r="F4580">
        <v>123833.63</v>
      </c>
      <c r="G4580">
        <v>124427.35</v>
      </c>
      <c r="H4580">
        <v>122943.05</v>
      </c>
      <c r="I4580">
        <v>123706.4</v>
      </c>
      <c r="J4580" s="5"/>
      <c r="L4580" s="80">
        <v>38636</v>
      </c>
      <c r="M4580" s="28">
        <v>8979.32</v>
      </c>
      <c r="N4580" s="28">
        <v>8999.2199999999993</v>
      </c>
      <c r="O4580" s="28">
        <v>8943.52</v>
      </c>
      <c r="P4580" s="81">
        <v>8955.4500000000007</v>
      </c>
    </row>
    <row r="4581" spans="5:16" x14ac:dyDescent="0.25">
      <c r="E4581" s="78">
        <v>38601</v>
      </c>
      <c r="F4581">
        <v>122264.51</v>
      </c>
      <c r="G4581">
        <v>124003.27</v>
      </c>
      <c r="H4581">
        <v>121501.15</v>
      </c>
      <c r="I4581">
        <v>123960.86</v>
      </c>
      <c r="J4581" s="5"/>
      <c r="L4581" s="80">
        <v>38635</v>
      </c>
      <c r="M4581" s="28">
        <v>9023.09</v>
      </c>
      <c r="N4581" s="28">
        <v>9031.0400000000009</v>
      </c>
      <c r="O4581" s="28">
        <v>8959.43</v>
      </c>
      <c r="P4581" s="81">
        <v>8979.32</v>
      </c>
    </row>
    <row r="4582" spans="5:16" x14ac:dyDescent="0.25">
      <c r="E4582" s="78">
        <v>38600</v>
      </c>
      <c r="F4582">
        <v>121713.19</v>
      </c>
      <c r="G4582">
        <v>122773.41</v>
      </c>
      <c r="H4582">
        <v>121713.19</v>
      </c>
      <c r="I4582">
        <v>122264.51</v>
      </c>
      <c r="J4582" s="5"/>
      <c r="L4582" s="80">
        <v>38632</v>
      </c>
      <c r="M4582" s="28">
        <v>9226.3799999999992</v>
      </c>
      <c r="N4582" s="28">
        <v>9229.9599999999991</v>
      </c>
      <c r="O4582" s="28">
        <v>9019.11</v>
      </c>
      <c r="P4582" s="81">
        <v>9031.0400000000009</v>
      </c>
    </row>
    <row r="4583" spans="5:16" x14ac:dyDescent="0.25">
      <c r="E4583" s="78">
        <v>38597</v>
      </c>
      <c r="F4583">
        <v>120144.07</v>
      </c>
      <c r="G4583">
        <v>121882.83</v>
      </c>
      <c r="H4583">
        <v>120016.84</v>
      </c>
      <c r="I4583">
        <v>121713.19</v>
      </c>
      <c r="J4583" s="5"/>
      <c r="L4583" s="80">
        <v>38631</v>
      </c>
      <c r="M4583" s="28">
        <v>9132.49</v>
      </c>
      <c r="N4583" s="28">
        <v>9249.86</v>
      </c>
      <c r="O4583" s="28">
        <v>9104.64</v>
      </c>
      <c r="P4583" s="81">
        <v>9210.07</v>
      </c>
    </row>
    <row r="4584" spans="5:16" x14ac:dyDescent="0.25">
      <c r="E4584" s="78">
        <v>38596</v>
      </c>
      <c r="F4584">
        <v>120652.97</v>
      </c>
      <c r="G4584">
        <v>121925.24</v>
      </c>
      <c r="H4584">
        <v>119168.66</v>
      </c>
      <c r="I4584">
        <v>120144.07</v>
      </c>
      <c r="J4584" s="5"/>
      <c r="L4584" s="80">
        <v>38630</v>
      </c>
      <c r="M4584" s="28">
        <v>9081.17</v>
      </c>
      <c r="N4584" s="28">
        <v>9166.31</v>
      </c>
      <c r="O4584" s="28">
        <v>9070.83</v>
      </c>
      <c r="P4584" s="81">
        <v>9114.59</v>
      </c>
    </row>
    <row r="4585" spans="5:16" x14ac:dyDescent="0.25">
      <c r="E4585" s="78">
        <v>38595</v>
      </c>
      <c r="F4585">
        <v>119041.44</v>
      </c>
      <c r="G4585">
        <v>120865.02</v>
      </c>
      <c r="H4585">
        <v>118999.03</v>
      </c>
      <c r="I4585">
        <v>120652.97</v>
      </c>
      <c r="J4585" s="5"/>
      <c r="L4585" s="80">
        <v>38629</v>
      </c>
      <c r="M4585" s="28">
        <v>8966.99</v>
      </c>
      <c r="N4585" s="28">
        <v>9090.7199999999993</v>
      </c>
      <c r="O4585" s="28">
        <v>8966.99</v>
      </c>
      <c r="P4585" s="81">
        <v>9082.76</v>
      </c>
    </row>
    <row r="4586" spans="5:16" x14ac:dyDescent="0.25">
      <c r="E4586" s="78">
        <v>38594</v>
      </c>
      <c r="F4586">
        <v>117726.77</v>
      </c>
      <c r="G4586">
        <v>119041.44</v>
      </c>
      <c r="H4586">
        <v>117175.45</v>
      </c>
      <c r="I4586">
        <v>118786.99</v>
      </c>
      <c r="J4586" s="5"/>
      <c r="L4586" s="80">
        <v>38628</v>
      </c>
      <c r="M4586" s="28">
        <v>9002</v>
      </c>
      <c r="N4586" s="28">
        <v>9050.94</v>
      </c>
      <c r="O4586" s="28">
        <v>8953.4599999999991</v>
      </c>
      <c r="P4586" s="81">
        <v>8969.3799999999992</v>
      </c>
    </row>
    <row r="4587" spans="5:16" x14ac:dyDescent="0.25">
      <c r="E4587" s="78">
        <v>38593</v>
      </c>
      <c r="F4587">
        <v>115394.28</v>
      </c>
      <c r="G4587">
        <v>118278.08</v>
      </c>
      <c r="H4587">
        <v>115394.28</v>
      </c>
      <c r="I4587">
        <v>117726.77</v>
      </c>
      <c r="J4587" s="5"/>
      <c r="L4587" s="80">
        <v>38625</v>
      </c>
      <c r="M4587" s="28">
        <v>8944.5300000000007</v>
      </c>
      <c r="N4587" s="28">
        <v>9009.2000000000007</v>
      </c>
      <c r="O4587" s="28">
        <v>8928.36</v>
      </c>
      <c r="P4587" s="81">
        <v>8981.31</v>
      </c>
    </row>
    <row r="4588" spans="5:16" x14ac:dyDescent="0.25">
      <c r="E4588" s="78">
        <v>38590</v>
      </c>
      <c r="F4588">
        <v>118087.24</v>
      </c>
      <c r="G4588">
        <v>118532.53</v>
      </c>
      <c r="H4588">
        <v>115818.37</v>
      </c>
      <c r="I4588">
        <v>116327.28</v>
      </c>
      <c r="J4588" s="5"/>
      <c r="L4588" s="80">
        <v>38624</v>
      </c>
      <c r="M4588" s="28">
        <v>9033.4500000000007</v>
      </c>
      <c r="N4588" s="28">
        <v>9081.9500000000007</v>
      </c>
      <c r="O4588" s="28">
        <v>8932.41</v>
      </c>
      <c r="P4588" s="81">
        <v>8948.57</v>
      </c>
    </row>
    <row r="4589" spans="5:16" x14ac:dyDescent="0.25">
      <c r="E4589" s="78">
        <v>38589</v>
      </c>
      <c r="F4589">
        <v>114588.52</v>
      </c>
      <c r="G4589">
        <v>118235.67</v>
      </c>
      <c r="H4589">
        <v>114249.25</v>
      </c>
      <c r="I4589">
        <v>118066.04</v>
      </c>
      <c r="J4589" s="5"/>
      <c r="L4589" s="80">
        <v>38623</v>
      </c>
      <c r="M4589" s="28">
        <v>9135.31</v>
      </c>
      <c r="N4589" s="28">
        <v>9162.7900000000009</v>
      </c>
      <c r="O4589" s="28">
        <v>9041.5400000000009</v>
      </c>
      <c r="P4589" s="81">
        <v>9041.5400000000009</v>
      </c>
    </row>
    <row r="4590" spans="5:16" x14ac:dyDescent="0.25">
      <c r="E4590" s="78">
        <v>38588</v>
      </c>
      <c r="F4590">
        <v>115182.24</v>
      </c>
      <c r="G4590">
        <v>115648.74</v>
      </c>
      <c r="H4590">
        <v>113740.34</v>
      </c>
      <c r="I4590">
        <v>114842.97</v>
      </c>
      <c r="J4590" s="5"/>
      <c r="L4590" s="80">
        <v>38622</v>
      </c>
      <c r="M4590" s="28">
        <v>9112.27</v>
      </c>
      <c r="N4590" s="28">
        <v>9168.85</v>
      </c>
      <c r="O4590" s="28">
        <v>9086</v>
      </c>
      <c r="P4590" s="81">
        <v>9146.6200000000008</v>
      </c>
    </row>
    <row r="4591" spans="5:16" x14ac:dyDescent="0.25">
      <c r="E4591" s="78">
        <v>38587</v>
      </c>
      <c r="F4591">
        <v>117684.36</v>
      </c>
      <c r="G4591">
        <v>117811.58</v>
      </c>
      <c r="H4591">
        <v>114376.47</v>
      </c>
      <c r="I4591">
        <v>115224.65</v>
      </c>
      <c r="J4591" s="5"/>
      <c r="L4591" s="80">
        <v>38621</v>
      </c>
      <c r="M4591" s="28">
        <v>9150.66</v>
      </c>
      <c r="N4591" s="28">
        <v>9203.2099999999991</v>
      </c>
      <c r="O4591" s="28">
        <v>9114.2900000000009</v>
      </c>
      <c r="P4591" s="81">
        <v>9122.3700000000008</v>
      </c>
    </row>
    <row r="4592" spans="5:16" x14ac:dyDescent="0.25">
      <c r="E4592" s="78">
        <v>38586</v>
      </c>
      <c r="F4592">
        <v>116009.21</v>
      </c>
      <c r="G4592">
        <v>117896.4</v>
      </c>
      <c r="H4592">
        <v>115606.33</v>
      </c>
      <c r="I4592">
        <v>117726.77</v>
      </c>
      <c r="J4592" s="5"/>
      <c r="L4592" s="80">
        <v>38618</v>
      </c>
      <c r="M4592" s="28">
        <v>9227.0499999999993</v>
      </c>
      <c r="N4592" s="28">
        <v>9235.5400000000009</v>
      </c>
      <c r="O4592" s="28">
        <v>9170.8700000000008</v>
      </c>
      <c r="P4592" s="81">
        <v>9187.0400000000009</v>
      </c>
    </row>
    <row r="4593" spans="5:16" x14ac:dyDescent="0.25">
      <c r="E4593" s="78">
        <v>38583</v>
      </c>
      <c r="F4593">
        <v>115563.92</v>
      </c>
      <c r="G4593">
        <v>116793.77</v>
      </c>
      <c r="H4593">
        <v>111111</v>
      </c>
      <c r="I4593">
        <v>114206.84</v>
      </c>
      <c r="J4593" s="5"/>
      <c r="L4593" s="80">
        <v>38617</v>
      </c>
      <c r="M4593" s="28">
        <v>9231.5</v>
      </c>
      <c r="N4593" s="28">
        <v>9310.32</v>
      </c>
      <c r="O4593" s="28">
        <v>9187.0400000000009</v>
      </c>
      <c r="P4593" s="81">
        <v>9231.5</v>
      </c>
    </row>
    <row r="4594" spans="5:16" x14ac:dyDescent="0.25">
      <c r="E4594" s="78">
        <v>38582</v>
      </c>
      <c r="F4594">
        <v>118617.35</v>
      </c>
      <c r="G4594">
        <v>118744.58</v>
      </c>
      <c r="H4594">
        <v>115309.47</v>
      </c>
      <c r="I4594">
        <v>115988.01</v>
      </c>
      <c r="J4594" s="5"/>
      <c r="L4594" s="80">
        <v>38616</v>
      </c>
      <c r="M4594" s="28">
        <v>9348.7099999999991</v>
      </c>
      <c r="N4594" s="28">
        <v>9348.7099999999991</v>
      </c>
      <c r="O4594" s="28">
        <v>9227.4599999999991</v>
      </c>
      <c r="P4594" s="81">
        <v>9233.52</v>
      </c>
    </row>
    <row r="4595" spans="5:16" x14ac:dyDescent="0.25">
      <c r="E4595" s="78">
        <v>38581</v>
      </c>
      <c r="F4595">
        <v>116921</v>
      </c>
      <c r="G4595">
        <v>118744.58</v>
      </c>
      <c r="H4595">
        <v>116602.93</v>
      </c>
      <c r="I4595">
        <v>118702.17</v>
      </c>
      <c r="J4595" s="5"/>
      <c r="L4595" s="80">
        <v>38615</v>
      </c>
      <c r="M4595" s="28">
        <v>9324.4599999999991</v>
      </c>
      <c r="N4595" s="28">
        <v>9348.7099999999991</v>
      </c>
      <c r="O4595" s="28">
        <v>9300.2099999999991</v>
      </c>
      <c r="P4595" s="81">
        <v>9340.6299999999992</v>
      </c>
    </row>
    <row r="4596" spans="5:16" x14ac:dyDescent="0.25">
      <c r="E4596" s="78">
        <v>38580</v>
      </c>
      <c r="F4596">
        <v>118281.95</v>
      </c>
      <c r="G4596">
        <v>119577.01</v>
      </c>
      <c r="H4596">
        <v>116253.03</v>
      </c>
      <c r="I4596">
        <v>116857.39</v>
      </c>
      <c r="J4596" s="5"/>
      <c r="L4596" s="80">
        <v>38614</v>
      </c>
      <c r="M4596" s="28">
        <v>9364.8799999999992</v>
      </c>
      <c r="N4596" s="28">
        <v>9372.9599999999991</v>
      </c>
      <c r="O4596" s="28">
        <v>9277.17</v>
      </c>
      <c r="P4596" s="81">
        <v>9328.5</v>
      </c>
    </row>
    <row r="4597" spans="5:16" x14ac:dyDescent="0.25">
      <c r="E4597" s="78">
        <v>38579</v>
      </c>
      <c r="F4597">
        <v>116490.45</v>
      </c>
      <c r="G4597">
        <v>118454.62</v>
      </c>
      <c r="H4597">
        <v>116037.18</v>
      </c>
      <c r="I4597">
        <v>118238.78</v>
      </c>
      <c r="J4597" s="5"/>
      <c r="L4597" s="80">
        <v>38611</v>
      </c>
      <c r="M4597" s="28">
        <v>9336.99</v>
      </c>
      <c r="N4597" s="28">
        <v>9372.9599999999991</v>
      </c>
      <c r="O4597" s="28">
        <v>9296.17</v>
      </c>
      <c r="P4597" s="81">
        <v>9348.7099999999991</v>
      </c>
    </row>
    <row r="4598" spans="5:16" x14ac:dyDescent="0.25">
      <c r="E4598" s="78">
        <v>38576</v>
      </c>
      <c r="F4598">
        <v>114612.62</v>
      </c>
      <c r="G4598">
        <v>116339.36</v>
      </c>
      <c r="H4598">
        <v>110986.46</v>
      </c>
      <c r="I4598">
        <v>116037.18</v>
      </c>
      <c r="J4598" s="5"/>
      <c r="L4598" s="80">
        <v>38610</v>
      </c>
      <c r="M4598" s="28">
        <v>9465.93</v>
      </c>
      <c r="N4598" s="28">
        <v>9467.9500000000007</v>
      </c>
      <c r="O4598" s="28">
        <v>9324.4599999999991</v>
      </c>
      <c r="P4598" s="81">
        <v>9344.67</v>
      </c>
    </row>
    <row r="4599" spans="5:16" x14ac:dyDescent="0.25">
      <c r="E4599" s="78">
        <v>38575</v>
      </c>
      <c r="F4599">
        <v>117245.9</v>
      </c>
      <c r="G4599">
        <v>118713.64</v>
      </c>
      <c r="H4599">
        <v>114008.26</v>
      </c>
      <c r="I4599">
        <v>114569.45</v>
      </c>
      <c r="J4599" s="5"/>
      <c r="L4599" s="80">
        <v>38609</v>
      </c>
      <c r="M4599" s="28">
        <v>9478.0499999999993</v>
      </c>
      <c r="N4599" s="28">
        <v>9514.02</v>
      </c>
      <c r="O4599" s="28">
        <v>9453.7999999999993</v>
      </c>
      <c r="P4599" s="81">
        <v>9474.01</v>
      </c>
    </row>
    <row r="4600" spans="5:16" x14ac:dyDescent="0.25">
      <c r="E4600" s="78">
        <v>38574</v>
      </c>
      <c r="F4600">
        <v>118152.44</v>
      </c>
      <c r="G4600">
        <v>119792.85</v>
      </c>
      <c r="H4600">
        <v>116253.03</v>
      </c>
      <c r="I4600">
        <v>117245.9</v>
      </c>
      <c r="J4600" s="5"/>
      <c r="L4600" s="80">
        <v>38608</v>
      </c>
      <c r="M4600" s="28">
        <v>9461.8799999999992</v>
      </c>
      <c r="N4600" s="28">
        <v>9502.2999999999993</v>
      </c>
      <c r="O4600" s="28">
        <v>9427.5300000000007</v>
      </c>
      <c r="P4600" s="81">
        <v>9476.0300000000007</v>
      </c>
    </row>
    <row r="4601" spans="5:16" x14ac:dyDescent="0.25">
      <c r="E4601" s="78">
        <v>38573</v>
      </c>
      <c r="F4601">
        <v>115475.99</v>
      </c>
      <c r="G4601">
        <v>118152.44</v>
      </c>
      <c r="H4601">
        <v>115216.98</v>
      </c>
      <c r="I4601">
        <v>118109.28</v>
      </c>
      <c r="J4601" s="5"/>
      <c r="L4601" s="80">
        <v>38607</v>
      </c>
      <c r="M4601" s="28">
        <v>9437.6299999999992</v>
      </c>
      <c r="N4601" s="28">
        <v>9490.18</v>
      </c>
      <c r="O4601" s="28">
        <v>9425.51</v>
      </c>
      <c r="P4601" s="81">
        <v>9461.8799999999992</v>
      </c>
    </row>
    <row r="4602" spans="5:16" x14ac:dyDescent="0.25">
      <c r="E4602" s="78">
        <v>38572</v>
      </c>
      <c r="F4602">
        <v>115044.31</v>
      </c>
      <c r="G4602">
        <v>116900.56</v>
      </c>
      <c r="H4602">
        <v>114742.13</v>
      </c>
      <c r="I4602">
        <v>115389.65</v>
      </c>
      <c r="J4602" s="5"/>
      <c r="L4602" s="80">
        <v>38604</v>
      </c>
      <c r="M4602" s="28">
        <v>9461.8799999999992</v>
      </c>
      <c r="N4602" s="28">
        <v>9514.43</v>
      </c>
      <c r="O4602" s="28">
        <v>9413.3799999999992</v>
      </c>
      <c r="P4602" s="81">
        <v>9421.4699999999993</v>
      </c>
    </row>
    <row r="4603" spans="5:16" x14ac:dyDescent="0.25">
      <c r="E4603" s="78">
        <v>38569</v>
      </c>
      <c r="F4603">
        <v>114439.95</v>
      </c>
      <c r="G4603">
        <v>116382.53</v>
      </c>
      <c r="H4603">
        <v>113835.58</v>
      </c>
      <c r="I4603">
        <v>114828.46</v>
      </c>
      <c r="J4603" s="5"/>
      <c r="L4603" s="80">
        <v>38603</v>
      </c>
      <c r="M4603" s="28">
        <v>9498.26</v>
      </c>
      <c r="N4603" s="28">
        <v>9510.39</v>
      </c>
      <c r="O4603" s="28">
        <v>9445.7199999999993</v>
      </c>
      <c r="P4603" s="81">
        <v>9469.9699999999993</v>
      </c>
    </row>
    <row r="4604" spans="5:16" x14ac:dyDescent="0.25">
      <c r="E4604" s="78">
        <v>38568</v>
      </c>
      <c r="F4604">
        <v>115152.23</v>
      </c>
      <c r="G4604">
        <v>116771.05</v>
      </c>
      <c r="H4604">
        <v>114180.93</v>
      </c>
      <c r="I4604">
        <v>114439.95</v>
      </c>
      <c r="J4604" s="5"/>
      <c r="L4604" s="80">
        <v>38601</v>
      </c>
      <c r="M4604" s="28">
        <v>9554.85</v>
      </c>
      <c r="N4604" s="28">
        <v>9558.89</v>
      </c>
      <c r="O4604" s="28">
        <v>9469.9699999999993</v>
      </c>
      <c r="P4604" s="81">
        <v>9496.24</v>
      </c>
    </row>
    <row r="4605" spans="5:16" x14ac:dyDescent="0.25">
      <c r="E4605" s="78">
        <v>38567</v>
      </c>
      <c r="F4605">
        <v>116339.36</v>
      </c>
      <c r="G4605">
        <v>118584.13</v>
      </c>
      <c r="H4605">
        <v>115260.15</v>
      </c>
      <c r="I4605">
        <v>115562.33</v>
      </c>
      <c r="J4605" s="5"/>
      <c r="L4605" s="80">
        <v>38600</v>
      </c>
      <c r="M4605" s="28">
        <v>9526.5499999999993</v>
      </c>
      <c r="N4605" s="28">
        <v>9575.0499999999993</v>
      </c>
      <c r="O4605" s="28">
        <v>9467.9500000000007</v>
      </c>
      <c r="P4605" s="81">
        <v>9554.85</v>
      </c>
    </row>
    <row r="4606" spans="5:16" x14ac:dyDescent="0.25">
      <c r="E4606" s="78">
        <v>38566</v>
      </c>
      <c r="F4606">
        <v>114051.43</v>
      </c>
      <c r="G4606">
        <v>116468.87</v>
      </c>
      <c r="H4606">
        <v>113447.07</v>
      </c>
      <c r="I4606">
        <v>116037.18</v>
      </c>
      <c r="J4606" s="5"/>
      <c r="L4606" s="80">
        <v>38597</v>
      </c>
      <c r="M4606" s="28">
        <v>9668.02</v>
      </c>
      <c r="N4606" s="28">
        <v>9668.02</v>
      </c>
      <c r="O4606" s="28">
        <v>9522.51</v>
      </c>
      <c r="P4606" s="81">
        <v>9528.57</v>
      </c>
    </row>
    <row r="4607" spans="5:16" x14ac:dyDescent="0.25">
      <c r="E4607" s="78">
        <v>38565</v>
      </c>
      <c r="F4607">
        <v>112238.35</v>
      </c>
      <c r="G4607">
        <v>114871.63</v>
      </c>
      <c r="H4607">
        <v>111677.16</v>
      </c>
      <c r="I4607">
        <v>114137.77</v>
      </c>
      <c r="J4607" s="5"/>
      <c r="L4607" s="80">
        <v>38596</v>
      </c>
      <c r="M4607" s="28">
        <v>9655.89</v>
      </c>
      <c r="N4607" s="28">
        <v>9716.52</v>
      </c>
      <c r="O4607" s="28">
        <v>9615.4699999999993</v>
      </c>
      <c r="P4607" s="81">
        <v>9668.02</v>
      </c>
    </row>
    <row r="4608" spans="5:16" x14ac:dyDescent="0.25">
      <c r="E4608" s="78">
        <v>38562</v>
      </c>
      <c r="F4608">
        <v>113317.56</v>
      </c>
      <c r="G4608">
        <v>114569.45</v>
      </c>
      <c r="H4608">
        <v>112454.19</v>
      </c>
      <c r="I4608">
        <v>112929.04</v>
      </c>
      <c r="J4608" s="5"/>
      <c r="L4608" s="80">
        <v>38595</v>
      </c>
      <c r="M4608" s="28">
        <v>9738.81</v>
      </c>
      <c r="N4608" s="28">
        <v>9746.98</v>
      </c>
      <c r="O4608" s="28">
        <v>9659.1200000000008</v>
      </c>
      <c r="P4608" s="81">
        <v>9659.93</v>
      </c>
    </row>
    <row r="4609" spans="5:16" x14ac:dyDescent="0.25">
      <c r="E4609" s="78">
        <v>38561</v>
      </c>
      <c r="F4609">
        <v>109561.89</v>
      </c>
      <c r="G4609">
        <v>113533.4</v>
      </c>
      <c r="H4609">
        <v>109216.55</v>
      </c>
      <c r="I4609">
        <v>113274.39</v>
      </c>
      <c r="J4609" s="5"/>
      <c r="L4609" s="80">
        <v>38594</v>
      </c>
      <c r="M4609" s="28">
        <v>9761.2800000000007</v>
      </c>
      <c r="N4609" s="28">
        <v>9800.11</v>
      </c>
      <c r="O4609" s="28">
        <v>9714.2900000000009</v>
      </c>
      <c r="P4609" s="81">
        <v>9751.07</v>
      </c>
    </row>
    <row r="4610" spans="5:16" x14ac:dyDescent="0.25">
      <c r="E4610" s="78">
        <v>38560</v>
      </c>
      <c r="F4610">
        <v>107403.46</v>
      </c>
      <c r="G4610">
        <v>109734.57</v>
      </c>
      <c r="H4610">
        <v>106755.94</v>
      </c>
      <c r="I4610">
        <v>109216.55</v>
      </c>
      <c r="J4610" s="5"/>
      <c r="L4610" s="80">
        <v>38593</v>
      </c>
      <c r="M4610" s="28">
        <v>9824.6299999999992</v>
      </c>
      <c r="N4610" s="28">
        <v>9890.02</v>
      </c>
      <c r="O4610" s="28">
        <v>9751.07</v>
      </c>
      <c r="P4610" s="81">
        <v>9763.33</v>
      </c>
    </row>
    <row r="4611" spans="5:16" x14ac:dyDescent="0.25">
      <c r="E4611" s="78">
        <v>38559</v>
      </c>
      <c r="F4611">
        <v>105935.73</v>
      </c>
      <c r="G4611">
        <v>107576.14</v>
      </c>
      <c r="H4611">
        <v>104122.65</v>
      </c>
      <c r="I4611">
        <v>107403.46</v>
      </c>
      <c r="J4611" s="5"/>
      <c r="L4611" s="80">
        <v>38590</v>
      </c>
      <c r="M4611" s="28">
        <v>9828.7199999999993</v>
      </c>
      <c r="N4611" s="28">
        <v>9963.58</v>
      </c>
      <c r="O4611" s="28">
        <v>9771.5</v>
      </c>
      <c r="P4611" s="81">
        <v>9845.06</v>
      </c>
    </row>
    <row r="4612" spans="5:16" x14ac:dyDescent="0.25">
      <c r="E4612" s="78">
        <v>38558</v>
      </c>
      <c r="F4612">
        <v>109756.15</v>
      </c>
      <c r="G4612">
        <v>109756.15</v>
      </c>
      <c r="H4612">
        <v>105417.71</v>
      </c>
      <c r="I4612">
        <v>105935.73</v>
      </c>
      <c r="J4612" s="5"/>
      <c r="L4612" s="80">
        <v>38589</v>
      </c>
      <c r="M4612" s="28">
        <v>10024.879999999999</v>
      </c>
      <c r="N4612" s="28">
        <v>10094.36</v>
      </c>
      <c r="O4612" s="28">
        <v>9828.7199999999993</v>
      </c>
      <c r="P4612" s="81">
        <v>9828.7199999999993</v>
      </c>
    </row>
    <row r="4613" spans="5:16" x14ac:dyDescent="0.25">
      <c r="E4613" s="78">
        <v>38555</v>
      </c>
      <c r="F4613">
        <v>111806.66</v>
      </c>
      <c r="G4613">
        <v>112022.5</v>
      </c>
      <c r="H4613">
        <v>109432.39</v>
      </c>
      <c r="I4613">
        <v>109907.24</v>
      </c>
      <c r="J4613" s="5"/>
      <c r="L4613" s="80">
        <v>38588</v>
      </c>
      <c r="M4613" s="28">
        <v>9890.02</v>
      </c>
      <c r="N4613" s="28">
        <v>10033.06</v>
      </c>
      <c r="O4613" s="28">
        <v>9841.39</v>
      </c>
      <c r="P4613" s="81">
        <v>10008.540000000001</v>
      </c>
    </row>
    <row r="4614" spans="5:16" x14ac:dyDescent="0.25">
      <c r="E4614" s="78">
        <v>38554</v>
      </c>
      <c r="F4614">
        <v>111504.48</v>
      </c>
      <c r="G4614">
        <v>113144.89</v>
      </c>
      <c r="H4614">
        <v>110770.61</v>
      </c>
      <c r="I4614">
        <v>112108.84</v>
      </c>
      <c r="J4614" s="5"/>
      <c r="L4614" s="80">
        <v>38587</v>
      </c>
      <c r="M4614" s="28">
        <v>9796.02</v>
      </c>
      <c r="N4614" s="28">
        <v>9959.49</v>
      </c>
      <c r="O4614" s="28">
        <v>9746.98</v>
      </c>
      <c r="P4614" s="81">
        <v>9894.11</v>
      </c>
    </row>
    <row r="4615" spans="5:16" x14ac:dyDescent="0.25">
      <c r="E4615" s="78">
        <v>38553</v>
      </c>
      <c r="F4615">
        <v>109734.57</v>
      </c>
      <c r="G4615">
        <v>112497.36</v>
      </c>
      <c r="H4615">
        <v>108266.84</v>
      </c>
      <c r="I4615">
        <v>111504.48</v>
      </c>
      <c r="J4615" s="5"/>
      <c r="L4615" s="80">
        <v>38586</v>
      </c>
      <c r="M4615" s="28">
        <v>9885.93</v>
      </c>
      <c r="N4615" s="28">
        <v>9922.7099999999991</v>
      </c>
      <c r="O4615" s="28">
        <v>9779.68</v>
      </c>
      <c r="P4615" s="81">
        <v>9796.02</v>
      </c>
    </row>
    <row r="4616" spans="5:16" x14ac:dyDescent="0.25">
      <c r="E4616" s="78">
        <v>38552</v>
      </c>
      <c r="F4616">
        <v>110425.27</v>
      </c>
      <c r="G4616">
        <v>110511.6</v>
      </c>
      <c r="H4616">
        <v>108569.02</v>
      </c>
      <c r="I4616">
        <v>109907.24</v>
      </c>
      <c r="J4616" s="5"/>
      <c r="L4616" s="80">
        <v>38583</v>
      </c>
      <c r="M4616" s="28">
        <v>9804.61</v>
      </c>
      <c r="N4616" s="28">
        <v>10196.530000000001</v>
      </c>
      <c r="O4616" s="28">
        <v>9771.5</v>
      </c>
      <c r="P4616" s="81">
        <v>10069.84</v>
      </c>
    </row>
    <row r="4617" spans="5:16" x14ac:dyDescent="0.25">
      <c r="E4617" s="78">
        <v>38551</v>
      </c>
      <c r="F4617">
        <v>109691.4</v>
      </c>
      <c r="G4617">
        <v>111115.96</v>
      </c>
      <c r="H4617">
        <v>109043.87</v>
      </c>
      <c r="I4617">
        <v>110468.43</v>
      </c>
      <c r="J4617" s="5"/>
      <c r="L4617" s="80">
        <v>38582</v>
      </c>
      <c r="M4617" s="28">
        <v>9695.67</v>
      </c>
      <c r="N4617" s="28">
        <v>9845.15</v>
      </c>
      <c r="O4617" s="28">
        <v>9640.3799999999992</v>
      </c>
      <c r="P4617" s="81">
        <v>9804.2000000000007</v>
      </c>
    </row>
    <row r="4618" spans="5:16" x14ac:dyDescent="0.25">
      <c r="E4618" s="78">
        <v>38548</v>
      </c>
      <c r="F4618">
        <v>113662.91</v>
      </c>
      <c r="G4618">
        <v>113965.09</v>
      </c>
      <c r="H4618">
        <v>109864.07</v>
      </c>
      <c r="I4618">
        <v>110036.75</v>
      </c>
      <c r="J4618" s="5"/>
      <c r="L4618" s="80">
        <v>38581</v>
      </c>
      <c r="M4618" s="28">
        <v>9729.66</v>
      </c>
      <c r="N4618" s="28">
        <v>9759.15</v>
      </c>
      <c r="O4618" s="28">
        <v>9632.19</v>
      </c>
      <c r="P4618" s="81">
        <v>9701.81</v>
      </c>
    </row>
    <row r="4619" spans="5:16" x14ac:dyDescent="0.25">
      <c r="E4619" s="78">
        <v>38547</v>
      </c>
      <c r="F4619">
        <v>113317.56</v>
      </c>
      <c r="G4619">
        <v>114957.97</v>
      </c>
      <c r="H4619">
        <v>112238.35</v>
      </c>
      <c r="I4619">
        <v>113662.91</v>
      </c>
      <c r="J4619" s="5"/>
      <c r="L4619" s="80">
        <v>38580</v>
      </c>
      <c r="M4619" s="28">
        <v>9619.91</v>
      </c>
      <c r="N4619" s="28">
        <v>9742.77</v>
      </c>
      <c r="O4619" s="28">
        <v>9558.48</v>
      </c>
      <c r="P4619" s="81">
        <v>9722.2900000000009</v>
      </c>
    </row>
    <row r="4620" spans="5:16" x14ac:dyDescent="0.25">
      <c r="E4620" s="78">
        <v>38546</v>
      </c>
      <c r="F4620">
        <v>111547.65</v>
      </c>
      <c r="G4620">
        <v>114008.26</v>
      </c>
      <c r="H4620">
        <v>111547.65</v>
      </c>
      <c r="I4620">
        <v>113403.9</v>
      </c>
      <c r="J4620" s="5"/>
      <c r="L4620" s="80">
        <v>38579</v>
      </c>
      <c r="M4620" s="28">
        <v>9718.19</v>
      </c>
      <c r="N4620" s="28">
        <v>9724.34</v>
      </c>
      <c r="O4620" s="28">
        <v>9609.67</v>
      </c>
      <c r="P4620" s="81">
        <v>9619.91</v>
      </c>
    </row>
    <row r="4621" spans="5:16" x14ac:dyDescent="0.25">
      <c r="E4621" s="78">
        <v>38545</v>
      </c>
      <c r="F4621">
        <v>109605.06</v>
      </c>
      <c r="G4621">
        <v>111871.41</v>
      </c>
      <c r="H4621">
        <v>109130.21</v>
      </c>
      <c r="I4621">
        <v>111590.82</v>
      </c>
      <c r="J4621" s="5"/>
      <c r="L4621" s="80">
        <v>38576</v>
      </c>
      <c r="M4621" s="28">
        <v>9668.64</v>
      </c>
      <c r="N4621" s="28">
        <v>9922.9599999999991</v>
      </c>
      <c r="O4621" s="28">
        <v>9664.9599999999991</v>
      </c>
      <c r="P4621" s="81">
        <v>9804.2000000000007</v>
      </c>
    </row>
    <row r="4622" spans="5:16" x14ac:dyDescent="0.25">
      <c r="E4622" s="78">
        <v>38544</v>
      </c>
      <c r="F4622">
        <v>107187.62</v>
      </c>
      <c r="G4622">
        <v>109777.74</v>
      </c>
      <c r="H4622">
        <v>107058.12</v>
      </c>
      <c r="I4622">
        <v>109605.06</v>
      </c>
      <c r="J4622" s="5"/>
      <c r="L4622" s="80">
        <v>38575</v>
      </c>
      <c r="M4622" s="28">
        <v>9419.24</v>
      </c>
      <c r="N4622" s="28">
        <v>9775.5300000000007</v>
      </c>
      <c r="O4622" s="28">
        <v>9415.14</v>
      </c>
      <c r="P4622" s="81">
        <v>9685.43</v>
      </c>
    </row>
    <row r="4623" spans="5:16" x14ac:dyDescent="0.25">
      <c r="E4623" s="78">
        <v>38541</v>
      </c>
      <c r="F4623">
        <v>107166.04</v>
      </c>
      <c r="G4623">
        <v>107662.48</v>
      </c>
      <c r="H4623">
        <v>106108.41</v>
      </c>
      <c r="I4623">
        <v>106626.43</v>
      </c>
      <c r="J4623" s="5"/>
      <c r="L4623" s="80">
        <v>38574</v>
      </c>
      <c r="M4623" s="28">
        <v>9495</v>
      </c>
      <c r="N4623" s="28">
        <v>9495</v>
      </c>
      <c r="O4623" s="28">
        <v>9370.09</v>
      </c>
      <c r="P4623" s="81">
        <v>9419.24</v>
      </c>
    </row>
    <row r="4624" spans="5:16" x14ac:dyDescent="0.25">
      <c r="E4624" s="78">
        <v>38540</v>
      </c>
      <c r="F4624">
        <v>107489.8</v>
      </c>
      <c r="G4624">
        <v>107791.98</v>
      </c>
      <c r="H4624">
        <v>105374.54</v>
      </c>
      <c r="I4624">
        <v>106799.1</v>
      </c>
      <c r="J4624" s="5"/>
      <c r="L4624" s="80">
        <v>38573</v>
      </c>
      <c r="M4624" s="28">
        <v>9642.43</v>
      </c>
      <c r="N4624" s="28">
        <v>9677.24</v>
      </c>
      <c r="O4624" s="28">
        <v>9492.9500000000007</v>
      </c>
      <c r="P4624" s="81">
        <v>9492.9500000000007</v>
      </c>
    </row>
    <row r="4625" spans="5:16" x14ac:dyDescent="0.25">
      <c r="E4625" s="78">
        <v>38539</v>
      </c>
      <c r="F4625">
        <v>108137.33</v>
      </c>
      <c r="G4625">
        <v>108310</v>
      </c>
      <c r="H4625">
        <v>106108.41</v>
      </c>
      <c r="I4625">
        <v>107619.31</v>
      </c>
      <c r="J4625" s="5"/>
      <c r="L4625" s="80">
        <v>38572</v>
      </c>
      <c r="M4625" s="28">
        <v>9578.9500000000007</v>
      </c>
      <c r="N4625" s="28">
        <v>9648.57</v>
      </c>
      <c r="O4625" s="28">
        <v>9501.14</v>
      </c>
      <c r="P4625" s="81">
        <v>9636.2900000000009</v>
      </c>
    </row>
    <row r="4626" spans="5:16" x14ac:dyDescent="0.25">
      <c r="E4626" s="78">
        <v>38538</v>
      </c>
      <c r="F4626">
        <v>109648.23</v>
      </c>
      <c r="G4626">
        <v>109907.24</v>
      </c>
      <c r="H4626">
        <v>107446.63</v>
      </c>
      <c r="I4626">
        <v>108137.33</v>
      </c>
      <c r="J4626" s="5"/>
      <c r="L4626" s="80">
        <v>38569</v>
      </c>
      <c r="M4626" s="28">
        <v>9562.57</v>
      </c>
      <c r="N4626" s="28">
        <v>9619.91</v>
      </c>
      <c r="O4626" s="28">
        <v>9480.67</v>
      </c>
      <c r="P4626" s="81">
        <v>9562.57</v>
      </c>
    </row>
    <row r="4627" spans="5:16" x14ac:dyDescent="0.25">
      <c r="E4627" s="78">
        <v>38537</v>
      </c>
      <c r="F4627">
        <v>110079.92</v>
      </c>
      <c r="G4627">
        <v>110468.43</v>
      </c>
      <c r="H4627">
        <v>109216.55</v>
      </c>
      <c r="I4627">
        <v>109820.91</v>
      </c>
      <c r="J4627" s="5"/>
      <c r="L4627" s="80">
        <v>38568</v>
      </c>
      <c r="M4627" s="28">
        <v>9603.5300000000007</v>
      </c>
      <c r="N4627" s="28">
        <v>9681.34</v>
      </c>
      <c r="O4627" s="28">
        <v>9509.33</v>
      </c>
      <c r="P4627" s="81">
        <v>9562.57</v>
      </c>
    </row>
    <row r="4628" spans="5:16" x14ac:dyDescent="0.25">
      <c r="E4628" s="78">
        <v>38534</v>
      </c>
      <c r="F4628">
        <v>110209.42</v>
      </c>
      <c r="G4628">
        <v>111504.48</v>
      </c>
      <c r="H4628">
        <v>110209.42</v>
      </c>
      <c r="I4628">
        <v>111072.79</v>
      </c>
      <c r="J4628" s="5"/>
      <c r="L4628" s="80">
        <v>38567</v>
      </c>
      <c r="M4628" s="28">
        <v>9732.5300000000007</v>
      </c>
      <c r="N4628" s="28">
        <v>9746.86</v>
      </c>
      <c r="O4628" s="28">
        <v>9574.86</v>
      </c>
      <c r="P4628" s="81">
        <v>9593.2900000000009</v>
      </c>
    </row>
    <row r="4629" spans="5:16" x14ac:dyDescent="0.25">
      <c r="E4629" s="78">
        <v>38533</v>
      </c>
      <c r="F4629">
        <v>110511.6</v>
      </c>
      <c r="G4629">
        <v>111590.82</v>
      </c>
      <c r="H4629">
        <v>109907.24</v>
      </c>
      <c r="I4629">
        <v>110511.6</v>
      </c>
      <c r="J4629" s="5"/>
      <c r="L4629" s="80">
        <v>38566</v>
      </c>
      <c r="M4629" s="28">
        <v>9832.86</v>
      </c>
      <c r="N4629" s="28">
        <v>9865.6299999999992</v>
      </c>
      <c r="O4629" s="28">
        <v>9705.91</v>
      </c>
      <c r="P4629" s="81">
        <v>9730.48</v>
      </c>
    </row>
    <row r="4630" spans="5:16" x14ac:dyDescent="0.25">
      <c r="E4630" s="78">
        <v>38532</v>
      </c>
      <c r="F4630">
        <v>111461.31</v>
      </c>
      <c r="G4630">
        <v>112152.01</v>
      </c>
      <c r="H4630">
        <v>110036.75</v>
      </c>
      <c r="I4630">
        <v>110382.1</v>
      </c>
      <c r="J4630" s="5"/>
      <c r="L4630" s="80">
        <v>38565</v>
      </c>
      <c r="M4630" s="28">
        <v>9902.89</v>
      </c>
      <c r="N4630" s="28">
        <v>9939.34</v>
      </c>
      <c r="O4630" s="28">
        <v>9820.58</v>
      </c>
      <c r="P4630" s="81">
        <v>9839.01</v>
      </c>
    </row>
    <row r="4631" spans="5:16" x14ac:dyDescent="0.25">
      <c r="E4631" s="78">
        <v>38531</v>
      </c>
      <c r="F4631">
        <v>111245.47</v>
      </c>
      <c r="G4631">
        <v>112454.19</v>
      </c>
      <c r="H4631">
        <v>110641.11</v>
      </c>
      <c r="I4631">
        <v>111288.64</v>
      </c>
      <c r="J4631" s="5"/>
      <c r="L4631" s="80">
        <v>38562</v>
      </c>
      <c r="M4631" s="28">
        <v>9967.5400000000009</v>
      </c>
      <c r="N4631" s="28">
        <v>10120.57</v>
      </c>
      <c r="O4631" s="28">
        <v>9880.69</v>
      </c>
      <c r="P4631" s="81">
        <v>9890.2000000000007</v>
      </c>
    </row>
    <row r="4632" spans="5:16" x14ac:dyDescent="0.25">
      <c r="E4632" s="78">
        <v>38530</v>
      </c>
      <c r="F4632">
        <v>109346.05</v>
      </c>
      <c r="G4632">
        <v>111979.34</v>
      </c>
      <c r="H4632">
        <v>108353.17</v>
      </c>
      <c r="I4632">
        <v>111245.47</v>
      </c>
      <c r="J4632" s="5"/>
      <c r="L4632" s="80">
        <v>38561</v>
      </c>
      <c r="M4632" s="28">
        <v>10087.48</v>
      </c>
      <c r="N4632" s="28">
        <v>10199.15</v>
      </c>
      <c r="O4632" s="28">
        <v>9951</v>
      </c>
      <c r="P4632" s="81">
        <v>9967.5400000000009</v>
      </c>
    </row>
    <row r="4633" spans="5:16" x14ac:dyDescent="0.25">
      <c r="E4633" s="78">
        <v>38527</v>
      </c>
      <c r="F4633">
        <v>109561.89</v>
      </c>
      <c r="G4633">
        <v>110813.78</v>
      </c>
      <c r="H4633">
        <v>109216.55</v>
      </c>
      <c r="I4633">
        <v>110338.93</v>
      </c>
      <c r="J4633" s="5"/>
      <c r="L4633" s="80">
        <v>38560</v>
      </c>
      <c r="M4633" s="28">
        <v>10126.77</v>
      </c>
      <c r="N4633" s="28">
        <v>10286</v>
      </c>
      <c r="O4633" s="28">
        <v>10008.9</v>
      </c>
      <c r="P4633" s="81">
        <v>10099.89</v>
      </c>
    </row>
    <row r="4634" spans="5:16" x14ac:dyDescent="0.25">
      <c r="E4634" s="78">
        <v>38526</v>
      </c>
      <c r="F4634">
        <v>113662.91</v>
      </c>
      <c r="G4634">
        <v>114612.62</v>
      </c>
      <c r="H4634">
        <v>109518.73</v>
      </c>
      <c r="I4634">
        <v>109561.89</v>
      </c>
      <c r="J4634" s="5"/>
      <c r="L4634" s="80">
        <v>38559</v>
      </c>
      <c r="M4634" s="28">
        <v>10215.69</v>
      </c>
      <c r="N4634" s="28">
        <v>10414.219999999999</v>
      </c>
      <c r="O4634" s="28">
        <v>10083.34</v>
      </c>
      <c r="P4634" s="81">
        <v>10149.52</v>
      </c>
    </row>
    <row r="4635" spans="5:16" x14ac:dyDescent="0.25">
      <c r="E4635" s="78">
        <v>38525</v>
      </c>
      <c r="F4635">
        <v>114137.77</v>
      </c>
      <c r="G4635">
        <v>114871.63</v>
      </c>
      <c r="H4635">
        <v>112065.67</v>
      </c>
      <c r="I4635">
        <v>113792.42</v>
      </c>
      <c r="J4635" s="5"/>
      <c r="L4635" s="80">
        <v>38558</v>
      </c>
      <c r="M4635" s="28">
        <v>9951</v>
      </c>
      <c r="N4635" s="28">
        <v>10219.83</v>
      </c>
      <c r="O4635" s="28">
        <v>9711.11</v>
      </c>
      <c r="P4635" s="81">
        <v>10207.42</v>
      </c>
    </row>
    <row r="4636" spans="5:16" x14ac:dyDescent="0.25">
      <c r="E4636" s="78">
        <v>38524</v>
      </c>
      <c r="F4636">
        <v>115605.5</v>
      </c>
      <c r="G4636">
        <v>116037.18</v>
      </c>
      <c r="H4636">
        <v>113533.4</v>
      </c>
      <c r="I4636">
        <v>114094.6</v>
      </c>
      <c r="J4636" s="5"/>
      <c r="L4636" s="80">
        <v>38555</v>
      </c>
      <c r="M4636" s="28">
        <v>9777.2900000000009</v>
      </c>
      <c r="N4636" s="28">
        <v>9946.86</v>
      </c>
      <c r="O4636" s="28">
        <v>9738</v>
      </c>
      <c r="P4636" s="81">
        <v>9946.86</v>
      </c>
    </row>
    <row r="4637" spans="5:16" x14ac:dyDescent="0.25">
      <c r="E4637" s="78">
        <v>38523</v>
      </c>
      <c r="F4637">
        <v>115475.99</v>
      </c>
      <c r="G4637">
        <v>116080.35</v>
      </c>
      <c r="H4637">
        <v>114224.1</v>
      </c>
      <c r="I4637">
        <v>115562.33</v>
      </c>
      <c r="J4637" s="5"/>
      <c r="L4637" s="80">
        <v>38554</v>
      </c>
      <c r="M4637" s="28">
        <v>9731.7900000000009</v>
      </c>
      <c r="N4637" s="28">
        <v>9802.1</v>
      </c>
      <c r="O4637" s="28">
        <v>9649.07</v>
      </c>
      <c r="P4637" s="81">
        <v>9779.36</v>
      </c>
    </row>
    <row r="4638" spans="5:16" x14ac:dyDescent="0.25">
      <c r="E4638" s="78">
        <v>38520</v>
      </c>
      <c r="F4638">
        <v>114202.52</v>
      </c>
      <c r="G4638">
        <v>116727.88</v>
      </c>
      <c r="H4638">
        <v>114202.52</v>
      </c>
      <c r="I4638">
        <v>115821.34</v>
      </c>
      <c r="J4638" s="5"/>
      <c r="L4638" s="80">
        <v>38553</v>
      </c>
      <c r="M4638" s="28">
        <v>9731.7900000000009</v>
      </c>
      <c r="N4638" s="28">
        <v>9816.58</v>
      </c>
      <c r="O4638" s="28">
        <v>9723.52</v>
      </c>
      <c r="P4638" s="81">
        <v>9735.93</v>
      </c>
    </row>
    <row r="4639" spans="5:16" x14ac:dyDescent="0.25">
      <c r="E4639" s="78">
        <v>38519</v>
      </c>
      <c r="F4639">
        <v>113101.72</v>
      </c>
      <c r="G4639">
        <v>115432.82</v>
      </c>
      <c r="H4639">
        <v>113101.72</v>
      </c>
      <c r="I4639">
        <v>114137.77</v>
      </c>
      <c r="J4639" s="5"/>
      <c r="L4639" s="80">
        <v>38552</v>
      </c>
      <c r="M4639" s="28">
        <v>9706.98</v>
      </c>
      <c r="N4639" s="28">
        <v>9760.74</v>
      </c>
      <c r="O4639" s="28">
        <v>9694.98</v>
      </c>
      <c r="P4639" s="81">
        <v>9731.7900000000009</v>
      </c>
    </row>
    <row r="4640" spans="5:16" x14ac:dyDescent="0.25">
      <c r="E4640" s="78">
        <v>38518</v>
      </c>
      <c r="F4640">
        <v>113965.09</v>
      </c>
      <c r="G4640">
        <v>113965.09</v>
      </c>
      <c r="H4640">
        <v>108871.2</v>
      </c>
      <c r="I4640">
        <v>113101.72</v>
      </c>
      <c r="J4640" s="5"/>
      <c r="L4640" s="80">
        <v>38551</v>
      </c>
      <c r="M4640" s="28">
        <v>9702.84</v>
      </c>
      <c r="N4640" s="28">
        <v>9808.31</v>
      </c>
      <c r="O4640" s="28">
        <v>9663.5499999999993</v>
      </c>
      <c r="P4640" s="81">
        <v>9711.11</v>
      </c>
    </row>
    <row r="4641" spans="5:16" x14ac:dyDescent="0.25">
      <c r="E4641" s="78">
        <v>38517</v>
      </c>
      <c r="F4641">
        <v>109978.23</v>
      </c>
      <c r="G4641">
        <v>114579.08</v>
      </c>
      <c r="H4641">
        <v>107412.36</v>
      </c>
      <c r="I4641">
        <v>114180.93</v>
      </c>
      <c r="J4641" s="5"/>
      <c r="L4641" s="80">
        <v>38548</v>
      </c>
      <c r="M4641" s="28">
        <v>9725.59</v>
      </c>
      <c r="N4641" s="28">
        <v>9789.7000000000007</v>
      </c>
      <c r="O4641" s="28">
        <v>9703.26</v>
      </c>
      <c r="P4641" s="81">
        <v>9719.3799999999992</v>
      </c>
    </row>
    <row r="4642" spans="5:16" x14ac:dyDescent="0.25">
      <c r="E4642" s="78">
        <v>38516</v>
      </c>
      <c r="F4642">
        <v>112759.05</v>
      </c>
      <c r="G4642">
        <v>115306.25</v>
      </c>
      <c r="H4642">
        <v>112759.05</v>
      </c>
      <c r="I4642">
        <v>112986.48</v>
      </c>
      <c r="J4642" s="5"/>
      <c r="L4642" s="80">
        <v>38547</v>
      </c>
      <c r="M4642" s="28">
        <v>9806.24</v>
      </c>
      <c r="N4642" s="28">
        <v>9818.65</v>
      </c>
      <c r="O4642" s="28">
        <v>9719.3799999999992</v>
      </c>
      <c r="P4642" s="81">
        <v>9721.4500000000007</v>
      </c>
    </row>
    <row r="4643" spans="5:16" x14ac:dyDescent="0.25">
      <c r="E4643" s="78">
        <v>38513</v>
      </c>
      <c r="F4643">
        <v>111303.51</v>
      </c>
      <c r="G4643">
        <v>114214.59</v>
      </c>
      <c r="H4643">
        <v>111007.85</v>
      </c>
      <c r="I4643">
        <v>113259.39</v>
      </c>
      <c r="J4643" s="5"/>
      <c r="L4643" s="80">
        <v>38546</v>
      </c>
      <c r="M4643" s="28">
        <v>9756.61</v>
      </c>
      <c r="N4643" s="28">
        <v>9814.51</v>
      </c>
      <c r="O4643" s="28">
        <v>9706.98</v>
      </c>
      <c r="P4643" s="81">
        <v>9806.24</v>
      </c>
    </row>
    <row r="4644" spans="5:16" x14ac:dyDescent="0.25">
      <c r="E4644" s="78">
        <v>38512</v>
      </c>
      <c r="F4644">
        <v>112258.71</v>
      </c>
      <c r="G4644">
        <v>112440.65</v>
      </c>
      <c r="H4644">
        <v>110166.37</v>
      </c>
      <c r="I4644">
        <v>111258.02</v>
      </c>
      <c r="J4644" s="5"/>
      <c r="L4644" s="80">
        <v>38545</v>
      </c>
      <c r="M4644" s="28">
        <v>9757.02</v>
      </c>
      <c r="N4644" s="28">
        <v>9764.8799999999992</v>
      </c>
      <c r="O4644" s="28">
        <v>9698.7099999999991</v>
      </c>
      <c r="P4644" s="81">
        <v>9756.61</v>
      </c>
    </row>
    <row r="4645" spans="5:16" x14ac:dyDescent="0.25">
      <c r="E4645" s="78">
        <v>38511</v>
      </c>
      <c r="F4645">
        <v>114169.11</v>
      </c>
      <c r="G4645">
        <v>116306.94</v>
      </c>
      <c r="H4645">
        <v>112167.74</v>
      </c>
      <c r="I4645">
        <v>112258.71</v>
      </c>
      <c r="J4645" s="5"/>
      <c r="L4645" s="80">
        <v>38544</v>
      </c>
      <c r="M4645" s="28">
        <v>9926.18</v>
      </c>
      <c r="N4645" s="28">
        <v>9926.18</v>
      </c>
      <c r="O4645" s="28">
        <v>9731.7900000000009</v>
      </c>
      <c r="P4645" s="81">
        <v>9756.61</v>
      </c>
    </row>
    <row r="4646" spans="5:16" x14ac:dyDescent="0.25">
      <c r="E4646" s="78">
        <v>38510</v>
      </c>
      <c r="F4646">
        <v>116716.31</v>
      </c>
      <c r="G4646">
        <v>117262.14</v>
      </c>
      <c r="H4646">
        <v>113805.22</v>
      </c>
      <c r="I4646">
        <v>114169.11</v>
      </c>
      <c r="J4646" s="5"/>
      <c r="L4646" s="80">
        <v>38541</v>
      </c>
      <c r="M4646" s="28">
        <v>9913.77</v>
      </c>
      <c r="N4646" s="28">
        <v>9963.4</v>
      </c>
      <c r="O4646" s="28">
        <v>9835.19</v>
      </c>
      <c r="P4646" s="81">
        <v>9905.5</v>
      </c>
    </row>
    <row r="4647" spans="5:16" x14ac:dyDescent="0.25">
      <c r="E4647" s="78">
        <v>38509</v>
      </c>
      <c r="F4647">
        <v>119536.42</v>
      </c>
      <c r="G4647">
        <v>119536.42</v>
      </c>
      <c r="H4647">
        <v>114942.36</v>
      </c>
      <c r="I4647">
        <v>116670.82</v>
      </c>
      <c r="J4647" s="5"/>
      <c r="L4647" s="80">
        <v>38540</v>
      </c>
      <c r="M4647" s="28">
        <v>9996.49</v>
      </c>
      <c r="N4647" s="28">
        <v>10083.34</v>
      </c>
      <c r="O4647" s="28">
        <v>9917.91</v>
      </c>
      <c r="P4647" s="81">
        <v>9922.0400000000009</v>
      </c>
    </row>
    <row r="4648" spans="5:16" x14ac:dyDescent="0.25">
      <c r="E4648" s="78">
        <v>38506</v>
      </c>
      <c r="F4648">
        <v>122129.11</v>
      </c>
      <c r="G4648">
        <v>122811.39</v>
      </c>
      <c r="H4648">
        <v>119536.42</v>
      </c>
      <c r="I4648">
        <v>120719.05</v>
      </c>
      <c r="J4648" s="5"/>
      <c r="L4648" s="80">
        <v>38539</v>
      </c>
      <c r="M4648" s="28">
        <v>9938.59</v>
      </c>
      <c r="N4648" s="28">
        <v>10021.31</v>
      </c>
      <c r="O4648" s="28">
        <v>9918.32</v>
      </c>
      <c r="P4648" s="81">
        <v>10004.76</v>
      </c>
    </row>
    <row r="4649" spans="5:16" x14ac:dyDescent="0.25">
      <c r="E4649" s="78">
        <v>38505</v>
      </c>
      <c r="F4649">
        <v>118945.11</v>
      </c>
      <c r="G4649">
        <v>122561.22</v>
      </c>
      <c r="H4649">
        <v>118717.68</v>
      </c>
      <c r="I4649">
        <v>122174.59</v>
      </c>
      <c r="J4649" s="5"/>
      <c r="L4649" s="80">
        <v>38538</v>
      </c>
      <c r="M4649" s="28">
        <v>9897.23</v>
      </c>
      <c r="N4649" s="28">
        <v>9946.86</v>
      </c>
      <c r="O4649" s="28">
        <v>9855.8700000000008</v>
      </c>
      <c r="P4649" s="81">
        <v>9934.4500000000007</v>
      </c>
    </row>
    <row r="4650" spans="5:16" x14ac:dyDescent="0.25">
      <c r="E4650" s="78">
        <v>38504</v>
      </c>
      <c r="F4650">
        <v>115579.16</v>
      </c>
      <c r="G4650">
        <v>119058.82</v>
      </c>
      <c r="H4650">
        <v>115169.79</v>
      </c>
      <c r="I4650">
        <v>118854.14</v>
      </c>
      <c r="J4650" s="5"/>
      <c r="L4650" s="80">
        <v>38537</v>
      </c>
      <c r="M4650" s="28">
        <v>9885.65</v>
      </c>
      <c r="N4650" s="28">
        <v>9951</v>
      </c>
      <c r="O4650" s="28">
        <v>9885.65</v>
      </c>
      <c r="P4650" s="81">
        <v>9897.23</v>
      </c>
    </row>
    <row r="4651" spans="5:16" x14ac:dyDescent="0.25">
      <c r="E4651" s="78">
        <v>38503</v>
      </c>
      <c r="F4651">
        <v>116306.94</v>
      </c>
      <c r="G4651">
        <v>117444.08</v>
      </c>
      <c r="H4651">
        <v>115306.25</v>
      </c>
      <c r="I4651">
        <v>115624.65</v>
      </c>
      <c r="J4651" s="5"/>
      <c r="L4651" s="80">
        <v>38534</v>
      </c>
      <c r="M4651" s="28">
        <v>9777.2900000000009</v>
      </c>
      <c r="N4651" s="28">
        <v>9864.14</v>
      </c>
      <c r="O4651" s="28">
        <v>9735.93</v>
      </c>
      <c r="P4651" s="81">
        <v>9860.01</v>
      </c>
    </row>
    <row r="4652" spans="5:16" x14ac:dyDescent="0.25">
      <c r="E4652" s="78">
        <v>38502</v>
      </c>
      <c r="F4652">
        <v>115624.65</v>
      </c>
      <c r="G4652">
        <v>117535.05</v>
      </c>
      <c r="H4652">
        <v>115124.31</v>
      </c>
      <c r="I4652">
        <v>116397.91</v>
      </c>
      <c r="J4652" s="5"/>
      <c r="L4652" s="80">
        <v>38533</v>
      </c>
      <c r="M4652" s="28">
        <v>9791.86</v>
      </c>
      <c r="N4652" s="28">
        <v>9841.7199999999993</v>
      </c>
      <c r="O4652" s="28">
        <v>9740.77</v>
      </c>
      <c r="P4652" s="81">
        <v>9769.02</v>
      </c>
    </row>
    <row r="4653" spans="5:16" x14ac:dyDescent="0.25">
      <c r="E4653" s="78">
        <v>38499</v>
      </c>
      <c r="F4653">
        <v>113191.17</v>
      </c>
      <c r="G4653">
        <v>115943.05</v>
      </c>
      <c r="H4653">
        <v>113191.17</v>
      </c>
      <c r="I4653">
        <v>115761.11</v>
      </c>
      <c r="J4653" s="5"/>
      <c r="L4653" s="80">
        <v>38532</v>
      </c>
      <c r="M4653" s="28">
        <v>9850.0300000000007</v>
      </c>
      <c r="N4653" s="28">
        <v>9862.49</v>
      </c>
      <c r="O4653" s="28">
        <v>9758.6299999999992</v>
      </c>
      <c r="P4653" s="81">
        <v>9796.02</v>
      </c>
    </row>
    <row r="4654" spans="5:16" x14ac:dyDescent="0.25">
      <c r="E4654" s="78">
        <v>38497</v>
      </c>
      <c r="F4654">
        <v>112190.48</v>
      </c>
      <c r="G4654">
        <v>113213.91</v>
      </c>
      <c r="H4654">
        <v>111439.97</v>
      </c>
      <c r="I4654">
        <v>112258.71</v>
      </c>
      <c r="J4654" s="5"/>
      <c r="L4654" s="80">
        <v>38531</v>
      </c>
      <c r="M4654" s="28">
        <v>9885.34</v>
      </c>
      <c r="N4654" s="28">
        <v>9899.8799999999992</v>
      </c>
      <c r="O4654" s="28">
        <v>9837.56</v>
      </c>
      <c r="P4654" s="81">
        <v>9845.8700000000008</v>
      </c>
    </row>
    <row r="4655" spans="5:16" x14ac:dyDescent="0.25">
      <c r="E4655" s="78">
        <v>38496</v>
      </c>
      <c r="F4655">
        <v>110757.68</v>
      </c>
      <c r="G4655">
        <v>112759.05</v>
      </c>
      <c r="H4655">
        <v>109938.94</v>
      </c>
      <c r="I4655">
        <v>112258.71</v>
      </c>
      <c r="J4655" s="5"/>
      <c r="L4655" s="80">
        <v>38530</v>
      </c>
      <c r="M4655" s="28">
        <v>9924.7999999999993</v>
      </c>
      <c r="N4655" s="28">
        <v>9953.89</v>
      </c>
      <c r="O4655" s="28">
        <v>9883.26</v>
      </c>
      <c r="P4655" s="81">
        <v>9885.34</v>
      </c>
    </row>
    <row r="4656" spans="5:16" x14ac:dyDescent="0.25">
      <c r="E4656" s="78">
        <v>38495</v>
      </c>
      <c r="F4656">
        <v>112531.62</v>
      </c>
      <c r="G4656">
        <v>113031.97</v>
      </c>
      <c r="H4656">
        <v>110666.71</v>
      </c>
      <c r="I4656">
        <v>110666.71</v>
      </c>
      <c r="J4656" s="5"/>
      <c r="L4656" s="80">
        <v>38527</v>
      </c>
      <c r="M4656" s="28">
        <v>10012.049999999999</v>
      </c>
      <c r="N4656" s="28">
        <v>10043.200000000001</v>
      </c>
      <c r="O4656" s="28">
        <v>9899.8799999999992</v>
      </c>
      <c r="P4656" s="81">
        <v>9916.5</v>
      </c>
    </row>
    <row r="4657" spans="5:16" x14ac:dyDescent="0.25">
      <c r="E4657" s="78">
        <v>38492</v>
      </c>
      <c r="F4657">
        <v>113714.25</v>
      </c>
      <c r="G4657">
        <v>114100.88</v>
      </c>
      <c r="H4657">
        <v>112031.28</v>
      </c>
      <c r="I4657">
        <v>112486.14</v>
      </c>
      <c r="J4657" s="5"/>
      <c r="L4657" s="80">
        <v>38526</v>
      </c>
      <c r="M4657" s="28">
        <v>9941.84</v>
      </c>
      <c r="N4657" s="28">
        <v>10016.200000000001</v>
      </c>
      <c r="O4657" s="28">
        <v>9924.7999999999993</v>
      </c>
      <c r="P4657" s="81">
        <v>9999.58</v>
      </c>
    </row>
    <row r="4658" spans="5:16" x14ac:dyDescent="0.25">
      <c r="E4658" s="78">
        <v>38491</v>
      </c>
      <c r="F4658">
        <v>114351.05</v>
      </c>
      <c r="G4658">
        <v>114532.99</v>
      </c>
      <c r="H4658">
        <v>112349.68</v>
      </c>
      <c r="I4658">
        <v>114078.14</v>
      </c>
      <c r="J4658" s="5"/>
      <c r="L4658" s="80">
        <v>38525</v>
      </c>
      <c r="M4658" s="28">
        <v>9911.93</v>
      </c>
      <c r="N4658" s="28">
        <v>9945.58</v>
      </c>
      <c r="O4658" s="28">
        <v>9846.2900000000009</v>
      </c>
      <c r="P4658" s="81">
        <v>9941.42</v>
      </c>
    </row>
    <row r="4659" spans="5:16" x14ac:dyDescent="0.25">
      <c r="E4659" s="78">
        <v>38490</v>
      </c>
      <c r="F4659">
        <v>111940.31</v>
      </c>
      <c r="G4659">
        <v>114760.42</v>
      </c>
      <c r="H4659">
        <v>111894.82</v>
      </c>
      <c r="I4659">
        <v>114305.57</v>
      </c>
      <c r="J4659" s="5"/>
      <c r="L4659" s="80">
        <v>38524</v>
      </c>
      <c r="M4659" s="28">
        <v>9995.43</v>
      </c>
      <c r="N4659" s="28">
        <v>10003.74</v>
      </c>
      <c r="O4659" s="28">
        <v>9895.7199999999993</v>
      </c>
      <c r="P4659" s="81">
        <v>9906.11</v>
      </c>
    </row>
    <row r="4660" spans="5:16" x14ac:dyDescent="0.25">
      <c r="E4660" s="78">
        <v>38489</v>
      </c>
      <c r="F4660">
        <v>111849.34</v>
      </c>
      <c r="G4660">
        <v>112577.11</v>
      </c>
      <c r="H4660">
        <v>109984.42</v>
      </c>
      <c r="I4660">
        <v>112122.25</v>
      </c>
      <c r="J4660" s="5"/>
      <c r="L4660" s="80">
        <v>38523</v>
      </c>
      <c r="M4660" s="28">
        <v>9995.43</v>
      </c>
      <c r="N4660" s="28">
        <v>10007.89</v>
      </c>
      <c r="O4660" s="28">
        <v>9916.5</v>
      </c>
      <c r="P4660" s="81">
        <v>9995.43</v>
      </c>
    </row>
    <row r="4661" spans="5:16" x14ac:dyDescent="0.25">
      <c r="E4661" s="78">
        <v>38488</v>
      </c>
      <c r="F4661">
        <v>109620.54</v>
      </c>
      <c r="G4661">
        <v>112122.25</v>
      </c>
      <c r="H4661">
        <v>108847.28</v>
      </c>
      <c r="I4661">
        <v>111894.82</v>
      </c>
      <c r="J4661" s="5"/>
      <c r="L4661" s="80">
        <v>38520</v>
      </c>
      <c r="M4661" s="28">
        <v>10061.9</v>
      </c>
      <c r="N4661" s="28">
        <v>10107.6</v>
      </c>
      <c r="O4661" s="28">
        <v>9945.58</v>
      </c>
      <c r="P4661" s="81">
        <v>9974.66</v>
      </c>
    </row>
    <row r="4662" spans="5:16" x14ac:dyDescent="0.25">
      <c r="E4662" s="78">
        <v>38485</v>
      </c>
      <c r="F4662">
        <v>110393.79</v>
      </c>
      <c r="G4662">
        <v>111485.45</v>
      </c>
      <c r="H4662">
        <v>108574.37</v>
      </c>
      <c r="I4662">
        <v>109620.54</v>
      </c>
      <c r="J4662" s="5"/>
      <c r="L4662" s="80">
        <v>38519</v>
      </c>
      <c r="M4662" s="28">
        <v>10165.34</v>
      </c>
      <c r="N4662" s="28">
        <v>10169.91</v>
      </c>
      <c r="O4662" s="28">
        <v>10061.9</v>
      </c>
      <c r="P4662" s="81">
        <v>10061.9</v>
      </c>
    </row>
    <row r="4663" spans="5:16" x14ac:dyDescent="0.25">
      <c r="E4663" s="78">
        <v>38484</v>
      </c>
      <c r="F4663">
        <v>113668.77</v>
      </c>
      <c r="G4663">
        <v>114623.97</v>
      </c>
      <c r="H4663">
        <v>110075.4</v>
      </c>
      <c r="I4663">
        <v>110257.34</v>
      </c>
      <c r="J4663" s="5"/>
      <c r="L4663" s="80">
        <v>38518</v>
      </c>
      <c r="M4663" s="28">
        <v>10194.84</v>
      </c>
      <c r="N4663" s="28">
        <v>10307.01</v>
      </c>
      <c r="O4663" s="28">
        <v>10169.91</v>
      </c>
      <c r="P4663" s="81">
        <v>10192.76</v>
      </c>
    </row>
    <row r="4664" spans="5:16" x14ac:dyDescent="0.25">
      <c r="E4664" s="78">
        <v>38483</v>
      </c>
      <c r="F4664">
        <v>113759.74</v>
      </c>
      <c r="G4664">
        <v>114123.62</v>
      </c>
      <c r="H4664">
        <v>111030.59</v>
      </c>
      <c r="I4664">
        <v>113623.28</v>
      </c>
      <c r="J4664" s="5"/>
      <c r="L4664" s="80">
        <v>38517</v>
      </c>
      <c r="M4664" s="28">
        <v>10265.459999999999</v>
      </c>
      <c r="N4664" s="28">
        <v>10385.94</v>
      </c>
      <c r="O4664" s="28">
        <v>10161.6</v>
      </c>
      <c r="P4664" s="81">
        <v>10194.84</v>
      </c>
    </row>
    <row r="4665" spans="5:16" x14ac:dyDescent="0.25">
      <c r="E4665" s="78">
        <v>38482</v>
      </c>
      <c r="F4665">
        <v>116852.76</v>
      </c>
      <c r="G4665">
        <v>117398.59</v>
      </c>
      <c r="H4665">
        <v>112850.02</v>
      </c>
      <c r="I4665">
        <v>113759.74</v>
      </c>
      <c r="J4665" s="5"/>
      <c r="L4665" s="80">
        <v>38516</v>
      </c>
      <c r="M4665" s="28">
        <v>10381.790000000001</v>
      </c>
      <c r="N4665" s="28">
        <v>10385.52</v>
      </c>
      <c r="O4665" s="28">
        <v>10261.31</v>
      </c>
      <c r="P4665" s="81">
        <v>10269.620000000001</v>
      </c>
    </row>
    <row r="4666" spans="5:16" x14ac:dyDescent="0.25">
      <c r="E4666" s="78">
        <v>38481</v>
      </c>
      <c r="F4666">
        <v>117807.96</v>
      </c>
      <c r="G4666">
        <v>118399.28</v>
      </c>
      <c r="H4666">
        <v>116443.39</v>
      </c>
      <c r="I4666">
        <v>117125.68</v>
      </c>
      <c r="J4666" s="5"/>
      <c r="L4666" s="80">
        <v>38513</v>
      </c>
      <c r="M4666" s="28">
        <v>10477.34</v>
      </c>
      <c r="N4666" s="28">
        <v>10498.11</v>
      </c>
      <c r="O4666" s="28">
        <v>10336.09</v>
      </c>
      <c r="P4666" s="81">
        <v>10369.32</v>
      </c>
    </row>
    <row r="4667" spans="5:16" x14ac:dyDescent="0.25">
      <c r="E4667" s="78">
        <v>38478</v>
      </c>
      <c r="F4667">
        <v>116716.31</v>
      </c>
      <c r="G4667">
        <v>118945.11</v>
      </c>
      <c r="H4667">
        <v>116716.31</v>
      </c>
      <c r="I4667">
        <v>117762.48</v>
      </c>
      <c r="J4667" s="5"/>
      <c r="L4667" s="80">
        <v>38512</v>
      </c>
      <c r="M4667" s="28">
        <v>10336.5</v>
      </c>
      <c r="N4667" s="28">
        <v>10506.42</v>
      </c>
      <c r="O4667" s="28">
        <v>10302.85</v>
      </c>
      <c r="P4667" s="81">
        <v>10473.18</v>
      </c>
    </row>
    <row r="4668" spans="5:16" x14ac:dyDescent="0.25">
      <c r="E4668" s="78">
        <v>38477</v>
      </c>
      <c r="F4668">
        <v>116898.25</v>
      </c>
      <c r="G4668">
        <v>118353.79</v>
      </c>
      <c r="H4668">
        <v>115579.16</v>
      </c>
      <c r="I4668">
        <v>117171.16</v>
      </c>
      <c r="J4668" s="5"/>
      <c r="L4668" s="80">
        <v>38511</v>
      </c>
      <c r="M4668" s="28">
        <v>10352.709999999999</v>
      </c>
      <c r="N4668" s="28">
        <v>10361.01</v>
      </c>
      <c r="O4668" s="28">
        <v>10232.23</v>
      </c>
      <c r="P4668" s="81">
        <v>10327.780000000001</v>
      </c>
    </row>
    <row r="4669" spans="5:16" x14ac:dyDescent="0.25">
      <c r="E4669" s="78">
        <v>38476</v>
      </c>
      <c r="F4669">
        <v>113714.25</v>
      </c>
      <c r="G4669">
        <v>117762.48</v>
      </c>
      <c r="H4669">
        <v>113532.31</v>
      </c>
      <c r="I4669">
        <v>116898.25</v>
      </c>
      <c r="J4669" s="5"/>
      <c r="L4669" s="80">
        <v>38510</v>
      </c>
      <c r="M4669" s="28">
        <v>10294.540000000001</v>
      </c>
      <c r="N4669" s="28">
        <v>10381.790000000001</v>
      </c>
      <c r="O4669" s="28">
        <v>10244.69</v>
      </c>
      <c r="P4669" s="81">
        <v>10344.4</v>
      </c>
    </row>
    <row r="4670" spans="5:16" x14ac:dyDescent="0.25">
      <c r="E4670" s="78">
        <v>38475</v>
      </c>
      <c r="F4670">
        <v>113668.77</v>
      </c>
      <c r="G4670">
        <v>114714.94</v>
      </c>
      <c r="H4670">
        <v>112622.59</v>
      </c>
      <c r="I4670">
        <v>113577.79</v>
      </c>
      <c r="J4670" s="5"/>
      <c r="L4670" s="80">
        <v>38509</v>
      </c>
      <c r="M4670" s="28">
        <v>10261.31</v>
      </c>
      <c r="N4670" s="28">
        <v>10450.33</v>
      </c>
      <c r="O4670" s="28">
        <v>10240.540000000001</v>
      </c>
      <c r="P4670" s="81">
        <v>10294.540000000001</v>
      </c>
    </row>
    <row r="4671" spans="5:16" x14ac:dyDescent="0.25">
      <c r="E4671" s="78">
        <v>38474</v>
      </c>
      <c r="F4671">
        <v>113418.59</v>
      </c>
      <c r="G4671">
        <v>114169.11</v>
      </c>
      <c r="H4671">
        <v>112167.74</v>
      </c>
      <c r="I4671">
        <v>113441.34</v>
      </c>
      <c r="J4671" s="5"/>
      <c r="L4671" s="80">
        <v>38506</v>
      </c>
      <c r="M4671" s="28">
        <v>10152.879999999999</v>
      </c>
      <c r="N4671" s="28">
        <v>10219.77</v>
      </c>
      <c r="O4671" s="28">
        <v>10036.969999999999</v>
      </c>
      <c r="P4671" s="81">
        <v>10194.84</v>
      </c>
    </row>
    <row r="4672" spans="5:16" x14ac:dyDescent="0.25">
      <c r="E4672" s="78">
        <v>38471</v>
      </c>
      <c r="F4672">
        <v>111985.79</v>
      </c>
      <c r="G4672">
        <v>113896.19</v>
      </c>
      <c r="H4672">
        <v>110803.17</v>
      </c>
      <c r="I4672">
        <v>113168.42</v>
      </c>
      <c r="J4672" s="5"/>
      <c r="L4672" s="80">
        <v>38505</v>
      </c>
      <c r="M4672" s="28">
        <v>10290.39</v>
      </c>
      <c r="N4672" s="28">
        <v>10352.709999999999</v>
      </c>
      <c r="O4672" s="28">
        <v>10128.370000000001</v>
      </c>
      <c r="P4672" s="81">
        <v>10149.14</v>
      </c>
    </row>
    <row r="4673" spans="5:16" x14ac:dyDescent="0.25">
      <c r="E4673" s="78">
        <v>38470</v>
      </c>
      <c r="F4673">
        <v>116670.82</v>
      </c>
      <c r="G4673">
        <v>116670.82</v>
      </c>
      <c r="H4673">
        <v>112031.28</v>
      </c>
      <c r="I4673">
        <v>112122.25</v>
      </c>
      <c r="J4673" s="5"/>
      <c r="L4673" s="80">
        <v>38504</v>
      </c>
      <c r="M4673" s="28">
        <v>10140.83</v>
      </c>
      <c r="N4673" s="28">
        <v>10356.86</v>
      </c>
      <c r="O4673" s="28">
        <v>10095.129999999999</v>
      </c>
      <c r="P4673" s="81">
        <v>10277.93</v>
      </c>
    </row>
    <row r="4674" spans="5:16" x14ac:dyDescent="0.25">
      <c r="E4674" s="78">
        <v>38469</v>
      </c>
      <c r="F4674">
        <v>116807.28</v>
      </c>
      <c r="G4674">
        <v>116989.22</v>
      </c>
      <c r="H4674">
        <v>114896.88</v>
      </c>
      <c r="I4674">
        <v>116534.36</v>
      </c>
      <c r="J4674" s="5"/>
      <c r="L4674" s="80">
        <v>38503</v>
      </c>
      <c r="M4674" s="28">
        <v>9997.51</v>
      </c>
      <c r="N4674" s="28">
        <v>10207.299999999999</v>
      </c>
      <c r="O4674" s="28">
        <v>9974.66</v>
      </c>
      <c r="P4674" s="81">
        <v>10140.83</v>
      </c>
    </row>
    <row r="4675" spans="5:16" x14ac:dyDescent="0.25">
      <c r="E4675" s="78">
        <v>38468</v>
      </c>
      <c r="F4675">
        <v>116397.91</v>
      </c>
      <c r="G4675">
        <v>118080.88</v>
      </c>
      <c r="H4675">
        <v>115442.71</v>
      </c>
      <c r="I4675">
        <v>116579.85</v>
      </c>
      <c r="J4675" s="5"/>
      <c r="L4675" s="80">
        <v>38502</v>
      </c>
      <c r="M4675" s="28">
        <v>10062.91</v>
      </c>
      <c r="N4675" s="28">
        <v>10079.75</v>
      </c>
      <c r="O4675" s="28">
        <v>9957.65</v>
      </c>
      <c r="P4675" s="81">
        <v>9987.1200000000008</v>
      </c>
    </row>
    <row r="4676" spans="5:16" x14ac:dyDescent="0.25">
      <c r="E4676" s="78">
        <v>38467</v>
      </c>
      <c r="F4676">
        <v>113941.68</v>
      </c>
      <c r="G4676">
        <v>116898.25</v>
      </c>
      <c r="H4676">
        <v>113759.74</v>
      </c>
      <c r="I4676">
        <v>116443.39</v>
      </c>
      <c r="J4676" s="5"/>
      <c r="L4676" s="80">
        <v>38499</v>
      </c>
      <c r="M4676" s="28">
        <v>10121.85</v>
      </c>
      <c r="N4676" s="28">
        <v>10138.27</v>
      </c>
      <c r="O4676" s="28">
        <v>10046.07</v>
      </c>
      <c r="P4676" s="81">
        <v>10046.07</v>
      </c>
    </row>
    <row r="4677" spans="5:16" x14ac:dyDescent="0.25">
      <c r="E4677" s="78">
        <v>38464</v>
      </c>
      <c r="F4677">
        <v>117011.96</v>
      </c>
      <c r="G4677">
        <v>117716.99</v>
      </c>
      <c r="H4677">
        <v>113441.34</v>
      </c>
      <c r="I4677">
        <v>114623.97</v>
      </c>
      <c r="J4677" s="5"/>
      <c r="L4677" s="80">
        <v>38497</v>
      </c>
      <c r="M4677" s="28">
        <v>10237.64</v>
      </c>
      <c r="N4677" s="28">
        <v>10239.75</v>
      </c>
      <c r="O4677" s="28">
        <v>10138.700000000001</v>
      </c>
      <c r="P4677" s="81">
        <v>10155.540000000001</v>
      </c>
    </row>
    <row r="4678" spans="5:16" x14ac:dyDescent="0.25">
      <c r="E4678" s="78">
        <v>38462</v>
      </c>
      <c r="F4678">
        <v>118262.82</v>
      </c>
      <c r="G4678">
        <v>119081.56</v>
      </c>
      <c r="H4678">
        <v>114987.85</v>
      </c>
      <c r="I4678">
        <v>115761.11</v>
      </c>
      <c r="J4678" s="5"/>
      <c r="L4678" s="80">
        <v>38496</v>
      </c>
      <c r="M4678" s="28">
        <v>10247.32</v>
      </c>
      <c r="N4678" s="28">
        <v>10281.85</v>
      </c>
      <c r="O4678" s="28">
        <v>10235.540000000001</v>
      </c>
      <c r="P4678" s="81">
        <v>10248.17</v>
      </c>
    </row>
    <row r="4679" spans="5:16" x14ac:dyDescent="0.25">
      <c r="E4679" s="78">
        <v>38461</v>
      </c>
      <c r="F4679">
        <v>115260.76</v>
      </c>
      <c r="G4679">
        <v>117989.91</v>
      </c>
      <c r="H4679">
        <v>115169.79</v>
      </c>
      <c r="I4679">
        <v>117853.45</v>
      </c>
      <c r="J4679" s="5"/>
      <c r="L4679" s="80">
        <v>38495</v>
      </c>
      <c r="M4679" s="28">
        <v>10317.64</v>
      </c>
      <c r="N4679" s="28">
        <v>10317.64</v>
      </c>
      <c r="O4679" s="28">
        <v>10233.43</v>
      </c>
      <c r="P4679" s="81">
        <v>10248.17</v>
      </c>
    </row>
    <row r="4680" spans="5:16" x14ac:dyDescent="0.25">
      <c r="E4680" s="78">
        <v>38460</v>
      </c>
      <c r="F4680">
        <v>113373.11</v>
      </c>
      <c r="G4680">
        <v>115442.71</v>
      </c>
      <c r="H4680">
        <v>112577.11</v>
      </c>
      <c r="I4680">
        <v>115169.79</v>
      </c>
      <c r="J4680" s="5"/>
      <c r="L4680" s="80">
        <v>38492</v>
      </c>
      <c r="M4680" s="28">
        <v>10332.370000000001</v>
      </c>
      <c r="N4680" s="28">
        <v>10378.69</v>
      </c>
      <c r="O4680" s="28">
        <v>10286.06</v>
      </c>
      <c r="P4680" s="81">
        <v>10311.32</v>
      </c>
    </row>
    <row r="4681" spans="5:16" x14ac:dyDescent="0.25">
      <c r="E4681" s="78">
        <v>38457</v>
      </c>
      <c r="F4681">
        <v>114851.39</v>
      </c>
      <c r="G4681">
        <v>115897.56</v>
      </c>
      <c r="H4681">
        <v>113168.42</v>
      </c>
      <c r="I4681">
        <v>113668.77</v>
      </c>
      <c r="J4681" s="5"/>
      <c r="L4681" s="80">
        <v>38491</v>
      </c>
      <c r="M4681" s="28">
        <v>10399.74</v>
      </c>
      <c r="N4681" s="28">
        <v>10446.06</v>
      </c>
      <c r="O4681" s="28">
        <v>10319.74</v>
      </c>
      <c r="P4681" s="81">
        <v>10345.01</v>
      </c>
    </row>
    <row r="4682" spans="5:16" x14ac:dyDescent="0.25">
      <c r="E4682" s="78">
        <v>38456</v>
      </c>
      <c r="F4682">
        <v>120628.08</v>
      </c>
      <c r="G4682">
        <v>120991.96</v>
      </c>
      <c r="H4682">
        <v>114987.85</v>
      </c>
      <c r="I4682">
        <v>115397.22</v>
      </c>
      <c r="J4682" s="5"/>
      <c r="L4682" s="80">
        <v>38490</v>
      </c>
      <c r="M4682" s="28">
        <v>10492.37</v>
      </c>
      <c r="N4682" s="28">
        <v>10509.21</v>
      </c>
      <c r="O4682" s="28">
        <v>10391.32</v>
      </c>
      <c r="P4682" s="81">
        <v>10399.74</v>
      </c>
    </row>
    <row r="4683" spans="5:16" x14ac:dyDescent="0.25">
      <c r="E4683" s="78">
        <v>38455</v>
      </c>
      <c r="F4683">
        <v>121628.76</v>
      </c>
      <c r="G4683">
        <v>123038.82</v>
      </c>
      <c r="H4683">
        <v>120127.73</v>
      </c>
      <c r="I4683">
        <v>120673.56</v>
      </c>
      <c r="J4683" s="5"/>
      <c r="L4683" s="80">
        <v>38489</v>
      </c>
      <c r="M4683" s="28">
        <v>10477.629999999999</v>
      </c>
      <c r="N4683" s="28">
        <v>10538.69</v>
      </c>
      <c r="O4683" s="28">
        <v>10458.69</v>
      </c>
      <c r="P4683" s="81">
        <v>10500.79</v>
      </c>
    </row>
    <row r="4684" spans="5:16" x14ac:dyDescent="0.25">
      <c r="E4684" s="78">
        <v>38454</v>
      </c>
      <c r="F4684">
        <v>119633.98</v>
      </c>
      <c r="G4684">
        <v>122137.95</v>
      </c>
      <c r="H4684">
        <v>118613.84</v>
      </c>
      <c r="I4684">
        <v>121674.25</v>
      </c>
      <c r="J4684" s="5"/>
      <c r="L4684" s="80">
        <v>38488</v>
      </c>
      <c r="M4684" s="28">
        <v>10484.370000000001</v>
      </c>
      <c r="N4684" s="28">
        <v>10521.84</v>
      </c>
      <c r="O4684" s="28">
        <v>10475.530000000001</v>
      </c>
      <c r="P4684" s="81">
        <v>10490.27</v>
      </c>
    </row>
    <row r="4685" spans="5:16" x14ac:dyDescent="0.25">
      <c r="E4685" s="78">
        <v>38453</v>
      </c>
      <c r="F4685">
        <v>119587.61</v>
      </c>
      <c r="G4685">
        <v>120468.63</v>
      </c>
      <c r="H4685">
        <v>119077.54</v>
      </c>
      <c r="I4685">
        <v>119912.2</v>
      </c>
      <c r="J4685" s="5"/>
      <c r="L4685" s="80">
        <v>38485</v>
      </c>
      <c r="M4685" s="28">
        <v>10462.9</v>
      </c>
      <c r="N4685" s="28">
        <v>10538.69</v>
      </c>
      <c r="O4685" s="28">
        <v>10433.43</v>
      </c>
      <c r="P4685" s="81">
        <v>10479.74</v>
      </c>
    </row>
    <row r="4686" spans="5:16" x14ac:dyDescent="0.25">
      <c r="E4686" s="78">
        <v>38450</v>
      </c>
      <c r="F4686">
        <v>121720.62</v>
      </c>
      <c r="G4686">
        <v>121952.47</v>
      </c>
      <c r="H4686">
        <v>119355.76</v>
      </c>
      <c r="I4686">
        <v>119587.61</v>
      </c>
      <c r="J4686" s="5"/>
      <c r="L4686" s="80">
        <v>38484</v>
      </c>
      <c r="M4686" s="28">
        <v>10421.219999999999</v>
      </c>
      <c r="N4686" s="28">
        <v>10488.16</v>
      </c>
      <c r="O4686" s="28">
        <v>10401</v>
      </c>
      <c r="P4686" s="81">
        <v>10462.9</v>
      </c>
    </row>
    <row r="4687" spans="5:16" x14ac:dyDescent="0.25">
      <c r="E4687" s="78">
        <v>38449</v>
      </c>
      <c r="F4687">
        <v>118938.43</v>
      </c>
      <c r="G4687">
        <v>121952.47</v>
      </c>
      <c r="H4687">
        <v>118729.77</v>
      </c>
      <c r="I4687">
        <v>121906.1</v>
      </c>
      <c r="J4687" s="5"/>
      <c r="L4687" s="80">
        <v>38483</v>
      </c>
      <c r="M4687" s="28">
        <v>10494.05</v>
      </c>
      <c r="N4687" s="28">
        <v>10568.16</v>
      </c>
      <c r="O4687" s="28">
        <v>10412.370000000001</v>
      </c>
      <c r="P4687" s="81">
        <v>10416.58</v>
      </c>
    </row>
    <row r="4688" spans="5:16" x14ac:dyDescent="0.25">
      <c r="E4688" s="78">
        <v>38448</v>
      </c>
      <c r="F4688">
        <v>120422.27</v>
      </c>
      <c r="G4688">
        <v>121720.62</v>
      </c>
      <c r="H4688">
        <v>118242.89</v>
      </c>
      <c r="I4688">
        <v>118938.43</v>
      </c>
      <c r="J4688" s="5"/>
      <c r="L4688" s="80">
        <v>38482</v>
      </c>
      <c r="M4688" s="28">
        <v>10403.950000000001</v>
      </c>
      <c r="N4688" s="28">
        <v>10526.05</v>
      </c>
      <c r="O4688" s="28">
        <v>10389.219999999999</v>
      </c>
      <c r="P4688" s="81">
        <v>10498.69</v>
      </c>
    </row>
    <row r="4689" spans="5:16" x14ac:dyDescent="0.25">
      <c r="E4689" s="78">
        <v>38447</v>
      </c>
      <c r="F4689">
        <v>122230.69</v>
      </c>
      <c r="G4689">
        <v>123900</v>
      </c>
      <c r="H4689">
        <v>120004.94</v>
      </c>
      <c r="I4689">
        <v>120375.9</v>
      </c>
      <c r="J4689" s="5"/>
      <c r="L4689" s="80">
        <v>38481</v>
      </c>
      <c r="M4689" s="28">
        <v>10443.11</v>
      </c>
      <c r="N4689" s="28">
        <v>10473.42</v>
      </c>
      <c r="O4689" s="28">
        <v>10391.32</v>
      </c>
      <c r="P4689" s="81">
        <v>10408.16</v>
      </c>
    </row>
    <row r="4690" spans="5:16" x14ac:dyDescent="0.25">
      <c r="E4690" s="78">
        <v>38443</v>
      </c>
      <c r="F4690">
        <v>123807.26</v>
      </c>
      <c r="G4690">
        <v>126589.44</v>
      </c>
      <c r="H4690">
        <v>123343.56</v>
      </c>
      <c r="I4690">
        <v>123853.63</v>
      </c>
      <c r="J4690" s="5"/>
      <c r="L4690" s="80">
        <v>38478</v>
      </c>
      <c r="M4690" s="28">
        <v>10465.42</v>
      </c>
      <c r="N4690" s="28">
        <v>10500.79</v>
      </c>
      <c r="O4690" s="28">
        <v>10420.790000000001</v>
      </c>
      <c r="P4690" s="81">
        <v>10458.69</v>
      </c>
    </row>
    <row r="4691" spans="5:16" x14ac:dyDescent="0.25">
      <c r="E4691" s="78">
        <v>38442</v>
      </c>
      <c r="F4691">
        <v>122740.75</v>
      </c>
      <c r="G4691">
        <v>124363.69</v>
      </c>
      <c r="H4691">
        <v>121535.14</v>
      </c>
      <c r="I4691">
        <v>123529.04</v>
      </c>
      <c r="J4691" s="5"/>
      <c r="L4691" s="80">
        <v>38477</v>
      </c>
      <c r="M4691" s="28">
        <v>10496.58</v>
      </c>
      <c r="N4691" s="28">
        <v>10585</v>
      </c>
      <c r="O4691" s="28">
        <v>10462.9</v>
      </c>
      <c r="P4691" s="81">
        <v>10479.74</v>
      </c>
    </row>
    <row r="4692" spans="5:16" x14ac:dyDescent="0.25">
      <c r="E4692" s="78">
        <v>38441</v>
      </c>
      <c r="F4692">
        <v>120561.37</v>
      </c>
      <c r="G4692">
        <v>122833.49</v>
      </c>
      <c r="H4692">
        <v>120329.53</v>
      </c>
      <c r="I4692">
        <v>122787.12</v>
      </c>
      <c r="J4692" s="5"/>
      <c r="L4692" s="80">
        <v>38476</v>
      </c>
      <c r="M4692" s="28">
        <v>10622.89</v>
      </c>
      <c r="N4692" s="28">
        <v>10622.89</v>
      </c>
      <c r="O4692" s="28">
        <v>10483.950000000001</v>
      </c>
      <c r="P4692" s="81">
        <v>10492.37</v>
      </c>
    </row>
    <row r="4693" spans="5:16" x14ac:dyDescent="0.25">
      <c r="E4693" s="78">
        <v>38440</v>
      </c>
      <c r="F4693">
        <v>121256.92</v>
      </c>
      <c r="G4693">
        <v>123204.45</v>
      </c>
      <c r="H4693">
        <v>119494.87</v>
      </c>
      <c r="I4693">
        <v>119958.57</v>
      </c>
      <c r="J4693" s="5"/>
      <c r="L4693" s="80">
        <v>38475</v>
      </c>
      <c r="M4693" s="28">
        <v>10694.47</v>
      </c>
      <c r="N4693" s="28">
        <v>10702.89</v>
      </c>
      <c r="O4693" s="28">
        <v>10610.26</v>
      </c>
      <c r="P4693" s="81">
        <v>10612.37</v>
      </c>
    </row>
    <row r="4694" spans="5:16" x14ac:dyDescent="0.25">
      <c r="E4694" s="78">
        <v>38439</v>
      </c>
      <c r="F4694">
        <v>123482.67</v>
      </c>
      <c r="G4694">
        <v>123575.41</v>
      </c>
      <c r="H4694">
        <v>121349.66</v>
      </c>
      <c r="I4694">
        <v>121535.14</v>
      </c>
      <c r="J4694" s="5"/>
      <c r="L4694" s="80">
        <v>38474</v>
      </c>
      <c r="M4694" s="28">
        <v>10769.84</v>
      </c>
      <c r="N4694" s="28">
        <v>10769.84</v>
      </c>
      <c r="O4694" s="28">
        <v>10686.05</v>
      </c>
      <c r="P4694" s="81">
        <v>10694.47</v>
      </c>
    </row>
    <row r="4695" spans="5:16" x14ac:dyDescent="0.25">
      <c r="E4695" s="78">
        <v>38435</v>
      </c>
      <c r="F4695">
        <v>123807.26</v>
      </c>
      <c r="G4695">
        <v>124966.5</v>
      </c>
      <c r="H4695">
        <v>122740.75</v>
      </c>
      <c r="I4695">
        <v>122926.23</v>
      </c>
      <c r="J4695" s="5"/>
      <c r="L4695" s="80">
        <v>38471</v>
      </c>
      <c r="M4695" s="28">
        <v>10886.05</v>
      </c>
      <c r="N4695" s="28">
        <v>10886.47</v>
      </c>
      <c r="O4695" s="28">
        <v>10757.63</v>
      </c>
      <c r="P4695" s="81">
        <v>10774.47</v>
      </c>
    </row>
    <row r="4696" spans="5:16" x14ac:dyDescent="0.25">
      <c r="E4696" s="78">
        <v>38434</v>
      </c>
      <c r="F4696">
        <v>123784.07</v>
      </c>
      <c r="G4696">
        <v>124270.96</v>
      </c>
      <c r="H4696">
        <v>120793.22</v>
      </c>
      <c r="I4696">
        <v>121720.62</v>
      </c>
      <c r="J4696" s="5"/>
      <c r="L4696" s="80">
        <v>38470</v>
      </c>
      <c r="M4696" s="28">
        <v>10730.53</v>
      </c>
      <c r="N4696" s="28">
        <v>10883.94</v>
      </c>
      <c r="O4696" s="28">
        <v>10696.43</v>
      </c>
      <c r="P4696" s="81">
        <v>10883.94</v>
      </c>
    </row>
    <row r="4697" spans="5:16" x14ac:dyDescent="0.25">
      <c r="E4697" s="78">
        <v>38433</v>
      </c>
      <c r="F4697">
        <v>127424.1</v>
      </c>
      <c r="G4697">
        <v>129835.33</v>
      </c>
      <c r="H4697">
        <v>122323.43</v>
      </c>
      <c r="I4697">
        <v>123158.08</v>
      </c>
      <c r="J4697" s="5"/>
      <c r="L4697" s="80">
        <v>38469</v>
      </c>
      <c r="M4697" s="28">
        <v>10828.54</v>
      </c>
      <c r="N4697" s="28">
        <v>10837.06</v>
      </c>
      <c r="O4697" s="28">
        <v>10722</v>
      </c>
      <c r="P4697" s="81">
        <v>10730.53</v>
      </c>
    </row>
    <row r="4698" spans="5:16" x14ac:dyDescent="0.25">
      <c r="E4698" s="78">
        <v>38432</v>
      </c>
      <c r="F4698">
        <v>127563.21</v>
      </c>
      <c r="G4698">
        <v>128536.97</v>
      </c>
      <c r="H4698">
        <v>126125.75</v>
      </c>
      <c r="I4698">
        <v>127424.1</v>
      </c>
      <c r="J4698" s="5"/>
      <c r="L4698" s="80">
        <v>38468</v>
      </c>
      <c r="M4698" s="28">
        <v>10773.14</v>
      </c>
      <c r="N4698" s="28">
        <v>10879.68</v>
      </c>
      <c r="O4698" s="28">
        <v>10760.78</v>
      </c>
      <c r="P4698" s="81">
        <v>10824.28</v>
      </c>
    </row>
    <row r="4699" spans="5:16" x14ac:dyDescent="0.25">
      <c r="E4699" s="78">
        <v>38429</v>
      </c>
      <c r="F4699">
        <v>130669.98</v>
      </c>
      <c r="G4699">
        <v>131226.42000000001</v>
      </c>
      <c r="H4699">
        <v>127609.58</v>
      </c>
      <c r="I4699">
        <v>128258.75</v>
      </c>
      <c r="J4699" s="5"/>
      <c r="L4699" s="80">
        <v>38467</v>
      </c>
      <c r="M4699" s="28">
        <v>10880.53</v>
      </c>
      <c r="N4699" s="28">
        <v>10900.99</v>
      </c>
      <c r="O4699" s="28">
        <v>10764.62</v>
      </c>
      <c r="P4699" s="81">
        <v>10775.27</v>
      </c>
    </row>
    <row r="4700" spans="5:16" x14ac:dyDescent="0.25">
      <c r="E4700" s="78">
        <v>38428</v>
      </c>
      <c r="F4700">
        <v>127934.17</v>
      </c>
      <c r="G4700">
        <v>131643.75</v>
      </c>
      <c r="H4700">
        <v>126682.18</v>
      </c>
      <c r="I4700">
        <v>130669.98</v>
      </c>
      <c r="J4700" s="5"/>
      <c r="L4700" s="80">
        <v>38464</v>
      </c>
      <c r="M4700" s="28">
        <v>10879.68</v>
      </c>
      <c r="N4700" s="28">
        <v>10892.46</v>
      </c>
      <c r="O4700" s="28">
        <v>10820.02</v>
      </c>
      <c r="P4700" s="81">
        <v>10845.59</v>
      </c>
    </row>
    <row r="4701" spans="5:16" x14ac:dyDescent="0.25">
      <c r="E4701" s="78">
        <v>38427</v>
      </c>
      <c r="F4701">
        <v>129371.63</v>
      </c>
      <c r="G4701">
        <v>129881.7</v>
      </c>
      <c r="H4701">
        <v>126774.92</v>
      </c>
      <c r="I4701">
        <v>129788.96</v>
      </c>
      <c r="J4701" s="5"/>
      <c r="L4701" s="80">
        <v>38462</v>
      </c>
      <c r="M4701" s="28">
        <v>11011.79</v>
      </c>
      <c r="N4701" s="28">
        <v>11028.83</v>
      </c>
      <c r="O4701" s="28">
        <v>10918.03</v>
      </c>
      <c r="P4701" s="81">
        <v>10952.12</v>
      </c>
    </row>
    <row r="4702" spans="5:16" x14ac:dyDescent="0.25">
      <c r="E4702" s="78">
        <v>38426</v>
      </c>
      <c r="F4702">
        <v>131690.12</v>
      </c>
      <c r="G4702">
        <v>132432.03</v>
      </c>
      <c r="H4702">
        <v>127934.17</v>
      </c>
      <c r="I4702">
        <v>128768.82</v>
      </c>
      <c r="J4702" s="5"/>
      <c r="L4702" s="80">
        <v>38461</v>
      </c>
      <c r="M4702" s="28">
        <v>11165.2</v>
      </c>
      <c r="N4702" s="28">
        <v>11165.2</v>
      </c>
      <c r="O4702" s="28">
        <v>11013.92</v>
      </c>
      <c r="P4702" s="81">
        <v>11018.18</v>
      </c>
    </row>
    <row r="4703" spans="5:16" x14ac:dyDescent="0.25">
      <c r="E4703" s="78">
        <v>38425</v>
      </c>
      <c r="F4703">
        <v>131226.42000000001</v>
      </c>
      <c r="G4703">
        <v>131551.01</v>
      </c>
      <c r="H4703">
        <v>129139.78</v>
      </c>
      <c r="I4703">
        <v>131272.79</v>
      </c>
      <c r="J4703" s="5"/>
      <c r="L4703" s="80">
        <v>38460</v>
      </c>
      <c r="M4703" s="28">
        <v>11216.34</v>
      </c>
      <c r="N4703" s="28">
        <v>11254.69</v>
      </c>
      <c r="O4703" s="28">
        <v>11165.2</v>
      </c>
      <c r="P4703" s="81">
        <v>11167.33</v>
      </c>
    </row>
    <row r="4704" spans="5:16" x14ac:dyDescent="0.25">
      <c r="E4704" s="78">
        <v>38422</v>
      </c>
      <c r="F4704">
        <v>134333.19</v>
      </c>
      <c r="G4704">
        <v>136048.87</v>
      </c>
      <c r="H4704">
        <v>130669.98</v>
      </c>
      <c r="I4704">
        <v>131319.16</v>
      </c>
      <c r="J4704" s="5"/>
      <c r="L4704" s="80">
        <v>38457</v>
      </c>
      <c r="M4704" s="28">
        <v>11048.01</v>
      </c>
      <c r="N4704" s="28">
        <v>11224.86</v>
      </c>
      <c r="O4704" s="28">
        <v>11037.36</v>
      </c>
      <c r="P4704" s="81">
        <v>11220.6</v>
      </c>
    </row>
    <row r="4705" spans="5:16" x14ac:dyDescent="0.25">
      <c r="E4705" s="78">
        <v>38421</v>
      </c>
      <c r="F4705">
        <v>132756.62</v>
      </c>
      <c r="G4705">
        <v>133730.39000000001</v>
      </c>
      <c r="H4705">
        <v>130855.46</v>
      </c>
      <c r="I4705">
        <v>133684.01999999999</v>
      </c>
      <c r="J4705" s="5"/>
      <c r="L4705" s="80">
        <v>38456</v>
      </c>
      <c r="M4705" s="28">
        <v>10994.74</v>
      </c>
      <c r="N4705" s="28">
        <v>11075.71</v>
      </c>
      <c r="O4705" s="28">
        <v>10994.74</v>
      </c>
      <c r="P4705" s="81">
        <v>11045.88</v>
      </c>
    </row>
    <row r="4706" spans="5:16" x14ac:dyDescent="0.25">
      <c r="E4706" s="78">
        <v>38420</v>
      </c>
      <c r="F4706">
        <v>136280.72</v>
      </c>
      <c r="G4706">
        <v>136790.79</v>
      </c>
      <c r="H4706">
        <v>132524.76999999999</v>
      </c>
      <c r="I4706">
        <v>132710.25</v>
      </c>
      <c r="J4706" s="5"/>
      <c r="L4706" s="80">
        <v>38455</v>
      </c>
      <c r="M4706" s="28">
        <v>11041.62</v>
      </c>
      <c r="N4706" s="28">
        <v>11045.88</v>
      </c>
      <c r="O4706" s="28">
        <v>10947.86</v>
      </c>
      <c r="P4706" s="81">
        <v>10990.48</v>
      </c>
    </row>
    <row r="4707" spans="5:16" x14ac:dyDescent="0.25">
      <c r="E4707" s="78">
        <v>38419</v>
      </c>
      <c r="F4707">
        <v>137439.97</v>
      </c>
      <c r="G4707">
        <v>137486.34</v>
      </c>
      <c r="H4707">
        <v>135028.74</v>
      </c>
      <c r="I4707">
        <v>136095.24</v>
      </c>
      <c r="J4707" s="5"/>
      <c r="L4707" s="80">
        <v>38454</v>
      </c>
      <c r="M4707" s="28">
        <v>11101.28</v>
      </c>
      <c r="N4707" s="28">
        <v>11173.72</v>
      </c>
      <c r="O4707" s="28">
        <v>11037.36</v>
      </c>
      <c r="P4707" s="81">
        <v>11045.88</v>
      </c>
    </row>
    <row r="4708" spans="5:16" x14ac:dyDescent="0.25">
      <c r="E4708" s="78">
        <v>38418</v>
      </c>
      <c r="F4708">
        <v>136790.79</v>
      </c>
      <c r="G4708">
        <v>138923.79999999999</v>
      </c>
      <c r="H4708">
        <v>136327.09</v>
      </c>
      <c r="I4708">
        <v>137950.03</v>
      </c>
      <c r="J4708" s="5"/>
      <c r="L4708" s="80">
        <v>38453</v>
      </c>
      <c r="M4708" s="28">
        <v>11101.28</v>
      </c>
      <c r="N4708" s="28">
        <v>11118.32</v>
      </c>
      <c r="O4708" s="28">
        <v>11045.88</v>
      </c>
      <c r="P4708" s="81">
        <v>11101.28</v>
      </c>
    </row>
    <row r="4709" spans="5:16" x14ac:dyDescent="0.25">
      <c r="E4709" s="78">
        <v>38415</v>
      </c>
      <c r="F4709">
        <v>134008.6</v>
      </c>
      <c r="G4709">
        <v>137254.49</v>
      </c>
      <c r="H4709">
        <v>132385.66</v>
      </c>
      <c r="I4709">
        <v>136790.79</v>
      </c>
      <c r="J4709" s="5"/>
      <c r="L4709" s="80">
        <v>38450</v>
      </c>
      <c r="M4709" s="28">
        <v>11156.68</v>
      </c>
      <c r="N4709" s="28">
        <v>11186.51</v>
      </c>
      <c r="O4709" s="28">
        <v>11088.49</v>
      </c>
      <c r="P4709" s="81">
        <v>11109.8</v>
      </c>
    </row>
    <row r="4710" spans="5:16" x14ac:dyDescent="0.25">
      <c r="E4710" s="78">
        <v>38414</v>
      </c>
      <c r="F4710">
        <v>132385.66</v>
      </c>
      <c r="G4710">
        <v>135399.70000000001</v>
      </c>
      <c r="H4710">
        <v>132246.54999999999</v>
      </c>
      <c r="I4710">
        <v>134101.34</v>
      </c>
      <c r="J4710" s="5"/>
      <c r="L4710" s="80">
        <v>38449</v>
      </c>
      <c r="M4710" s="28">
        <v>11199.72</v>
      </c>
      <c r="N4710" s="28">
        <v>11224.86</v>
      </c>
      <c r="O4710" s="28">
        <v>11126.85</v>
      </c>
      <c r="P4710" s="81">
        <v>11156.68</v>
      </c>
    </row>
    <row r="4711" spans="5:16" x14ac:dyDescent="0.25">
      <c r="E4711" s="78">
        <v>38413</v>
      </c>
      <c r="F4711">
        <v>129603.48</v>
      </c>
      <c r="G4711">
        <v>132756.62</v>
      </c>
      <c r="H4711">
        <v>128258.75</v>
      </c>
      <c r="I4711">
        <v>132710.25</v>
      </c>
      <c r="J4711" s="5"/>
      <c r="L4711" s="80">
        <v>38448</v>
      </c>
      <c r="M4711" s="28">
        <v>11314.35</v>
      </c>
      <c r="N4711" s="28">
        <v>11335.66</v>
      </c>
      <c r="O4711" s="28">
        <v>11156.68</v>
      </c>
      <c r="P4711" s="81">
        <v>11199.29</v>
      </c>
    </row>
    <row r="4712" spans="5:16" x14ac:dyDescent="0.25">
      <c r="E4712" s="78">
        <v>38412</v>
      </c>
      <c r="F4712">
        <v>131226.42000000001</v>
      </c>
      <c r="G4712">
        <v>131829.23000000001</v>
      </c>
      <c r="H4712">
        <v>129464.37</v>
      </c>
      <c r="I4712">
        <v>130252.65</v>
      </c>
      <c r="J4712" s="5"/>
      <c r="L4712" s="80">
        <v>38447</v>
      </c>
      <c r="M4712" s="28">
        <v>11369.75</v>
      </c>
      <c r="N4712" s="28">
        <v>11369.75</v>
      </c>
      <c r="O4712" s="28">
        <v>11267.48</v>
      </c>
      <c r="P4712" s="81">
        <v>11305.83</v>
      </c>
    </row>
    <row r="4713" spans="5:16" x14ac:dyDescent="0.25">
      <c r="E4713" s="78">
        <v>38411</v>
      </c>
      <c r="F4713">
        <v>133776.76</v>
      </c>
      <c r="G4713">
        <v>134379.56</v>
      </c>
      <c r="H4713">
        <v>130484.5</v>
      </c>
      <c r="I4713">
        <v>131921.97</v>
      </c>
      <c r="J4713" s="5"/>
      <c r="L4713" s="80">
        <v>38443</v>
      </c>
      <c r="M4713" s="28">
        <v>11412.08</v>
      </c>
      <c r="N4713" s="28">
        <v>11450.15</v>
      </c>
      <c r="O4713" s="28">
        <v>11302.11</v>
      </c>
      <c r="P4713" s="81">
        <v>11374.02</v>
      </c>
    </row>
    <row r="4714" spans="5:16" x14ac:dyDescent="0.25">
      <c r="E4714" s="78">
        <v>38408</v>
      </c>
      <c r="F4714">
        <v>134054.97</v>
      </c>
      <c r="G4714">
        <v>135677.92000000001</v>
      </c>
      <c r="H4714">
        <v>132802.99</v>
      </c>
      <c r="I4714">
        <v>133684.01999999999</v>
      </c>
      <c r="J4714" s="5"/>
      <c r="L4714" s="80">
        <v>38442</v>
      </c>
      <c r="M4714" s="28">
        <v>11457.34</v>
      </c>
      <c r="N4714" s="28">
        <v>11505.14</v>
      </c>
      <c r="O4714" s="28">
        <v>11352.87</v>
      </c>
      <c r="P4714" s="81">
        <v>11412.08</v>
      </c>
    </row>
    <row r="4715" spans="5:16" x14ac:dyDescent="0.25">
      <c r="E4715" s="78">
        <v>38407</v>
      </c>
      <c r="F4715">
        <v>129371.63</v>
      </c>
      <c r="G4715">
        <v>134101.34</v>
      </c>
      <c r="H4715">
        <v>129371.63</v>
      </c>
      <c r="I4715">
        <v>134054.97</v>
      </c>
      <c r="J4715" s="5"/>
      <c r="L4715" s="80">
        <v>38441</v>
      </c>
      <c r="M4715" s="28">
        <v>11574.23</v>
      </c>
      <c r="N4715" s="28">
        <v>11595.64</v>
      </c>
      <c r="O4715" s="28">
        <v>11445.82</v>
      </c>
      <c r="P4715" s="81">
        <v>11454.38</v>
      </c>
    </row>
    <row r="4716" spans="5:16" x14ac:dyDescent="0.25">
      <c r="E4716" s="78">
        <v>38406</v>
      </c>
      <c r="F4716">
        <v>124734.65</v>
      </c>
      <c r="G4716">
        <v>127887.8</v>
      </c>
      <c r="H4716">
        <v>124734.65</v>
      </c>
      <c r="I4716">
        <v>127516.84</v>
      </c>
      <c r="J4716" s="5"/>
      <c r="L4716" s="80">
        <v>38440</v>
      </c>
      <c r="M4716" s="28">
        <v>11681.67</v>
      </c>
      <c r="N4716" s="28">
        <v>11702.65</v>
      </c>
      <c r="O4716" s="28">
        <v>11548.55</v>
      </c>
      <c r="P4716" s="81">
        <v>11565.67</v>
      </c>
    </row>
    <row r="4717" spans="5:16" x14ac:dyDescent="0.25">
      <c r="E4717" s="78">
        <v>38405</v>
      </c>
      <c r="F4717">
        <v>126125.75</v>
      </c>
      <c r="G4717">
        <v>129232.52</v>
      </c>
      <c r="H4717">
        <v>124734.65</v>
      </c>
      <c r="I4717">
        <v>125198.35</v>
      </c>
      <c r="J4717" s="5"/>
      <c r="L4717" s="80">
        <v>38439</v>
      </c>
      <c r="M4717" s="28">
        <v>11796.82</v>
      </c>
      <c r="N4717" s="28">
        <v>11805.38</v>
      </c>
      <c r="O4717" s="28">
        <v>11668.4</v>
      </c>
      <c r="P4717" s="81">
        <v>11674.82</v>
      </c>
    </row>
    <row r="4718" spans="5:16" x14ac:dyDescent="0.25">
      <c r="E4718" s="78">
        <v>38404</v>
      </c>
      <c r="F4718">
        <v>126125.75</v>
      </c>
      <c r="G4718">
        <v>128305.12</v>
      </c>
      <c r="H4718">
        <v>125893.9</v>
      </c>
      <c r="I4718">
        <v>126496.7</v>
      </c>
      <c r="J4718" s="5"/>
      <c r="L4718" s="80">
        <v>38435</v>
      </c>
      <c r="M4718" s="28">
        <v>11809.66</v>
      </c>
      <c r="N4718" s="28">
        <v>11818.22</v>
      </c>
      <c r="O4718" s="28">
        <v>11685.52</v>
      </c>
      <c r="P4718" s="81">
        <v>11754.01</v>
      </c>
    </row>
    <row r="4719" spans="5:16" x14ac:dyDescent="0.25">
      <c r="E4719" s="78">
        <v>38401</v>
      </c>
      <c r="F4719">
        <v>128397.86</v>
      </c>
      <c r="G4719">
        <v>128861.56</v>
      </c>
      <c r="H4719">
        <v>125893.9</v>
      </c>
      <c r="I4719">
        <v>126311.22</v>
      </c>
      <c r="J4719" s="5"/>
      <c r="L4719" s="80">
        <v>38434</v>
      </c>
      <c r="M4719" s="28">
        <v>11694.09</v>
      </c>
      <c r="N4719" s="28">
        <v>11856.74</v>
      </c>
      <c r="O4719" s="28">
        <v>11694.09</v>
      </c>
      <c r="P4719" s="81">
        <v>11801.1</v>
      </c>
    </row>
    <row r="4720" spans="5:16" x14ac:dyDescent="0.25">
      <c r="E4720" s="78">
        <v>38400</v>
      </c>
      <c r="F4720">
        <v>124502.8</v>
      </c>
      <c r="G4720">
        <v>128861.56</v>
      </c>
      <c r="H4720">
        <v>124363.69</v>
      </c>
      <c r="I4720">
        <v>128073.28</v>
      </c>
      <c r="J4720" s="5"/>
      <c r="L4720" s="80">
        <v>38433</v>
      </c>
      <c r="M4720" s="28">
        <v>11719.77</v>
      </c>
      <c r="N4720" s="28">
        <v>11728.33</v>
      </c>
      <c r="O4720" s="28">
        <v>11574.23</v>
      </c>
      <c r="P4720" s="81">
        <v>11587.08</v>
      </c>
    </row>
    <row r="4721" spans="5:16" x14ac:dyDescent="0.25">
      <c r="E4721" s="78">
        <v>38399</v>
      </c>
      <c r="F4721">
        <v>125198.35</v>
      </c>
      <c r="G4721">
        <v>126589.44</v>
      </c>
      <c r="H4721">
        <v>124131.85</v>
      </c>
      <c r="I4721">
        <v>124781.02</v>
      </c>
      <c r="J4721" s="5"/>
      <c r="L4721" s="80">
        <v>38432</v>
      </c>
      <c r="M4721" s="28">
        <v>11728.33</v>
      </c>
      <c r="N4721" s="28">
        <v>11779.69</v>
      </c>
      <c r="O4721" s="28">
        <v>11676.96</v>
      </c>
      <c r="P4721" s="81">
        <v>11715.49</v>
      </c>
    </row>
    <row r="4722" spans="5:16" x14ac:dyDescent="0.25">
      <c r="E4722" s="78">
        <v>38398</v>
      </c>
      <c r="F4722">
        <v>123596.87</v>
      </c>
      <c r="G4722">
        <v>126368.73</v>
      </c>
      <c r="H4722">
        <v>122720.29</v>
      </c>
      <c r="I4722">
        <v>125847.53</v>
      </c>
      <c r="J4722" s="5"/>
      <c r="L4722" s="80">
        <v>38429</v>
      </c>
      <c r="M4722" s="28">
        <v>11694.09</v>
      </c>
      <c r="N4722" s="28">
        <v>11736.46</v>
      </c>
      <c r="O4722" s="28">
        <v>11642.72</v>
      </c>
      <c r="P4722" s="81">
        <v>11681.24</v>
      </c>
    </row>
    <row r="4723" spans="5:16" x14ac:dyDescent="0.25">
      <c r="E4723" s="78">
        <v>38397</v>
      </c>
      <c r="F4723">
        <v>126131.82</v>
      </c>
      <c r="G4723">
        <v>126700.41</v>
      </c>
      <c r="H4723">
        <v>124473.44</v>
      </c>
      <c r="I4723">
        <v>125515.85</v>
      </c>
      <c r="J4723" s="5"/>
      <c r="L4723" s="80">
        <v>38428</v>
      </c>
      <c r="M4723" s="28">
        <v>11904.68</v>
      </c>
      <c r="N4723" s="28">
        <v>11993.71</v>
      </c>
      <c r="O4723" s="28">
        <v>11681.24</v>
      </c>
      <c r="P4723" s="81">
        <v>11694.09</v>
      </c>
    </row>
    <row r="4724" spans="5:16" x14ac:dyDescent="0.25">
      <c r="E4724" s="78">
        <v>38394</v>
      </c>
      <c r="F4724">
        <v>125658</v>
      </c>
      <c r="G4724">
        <v>127221.62</v>
      </c>
      <c r="H4724">
        <v>123762.7</v>
      </c>
      <c r="I4724">
        <v>126179.2</v>
      </c>
      <c r="J4724" s="5"/>
      <c r="L4724" s="80">
        <v>38427</v>
      </c>
      <c r="M4724" s="28">
        <v>11916.67</v>
      </c>
      <c r="N4724" s="28">
        <v>11925.23</v>
      </c>
      <c r="O4724" s="28">
        <v>11771.13</v>
      </c>
      <c r="P4724" s="81">
        <v>11890.98</v>
      </c>
    </row>
    <row r="4725" spans="5:16" x14ac:dyDescent="0.25">
      <c r="E4725" s="78">
        <v>38393</v>
      </c>
      <c r="F4725">
        <v>125089.41</v>
      </c>
      <c r="G4725">
        <v>125658</v>
      </c>
      <c r="H4725">
        <v>122720.29</v>
      </c>
      <c r="I4725">
        <v>125563.23</v>
      </c>
      <c r="J4725" s="5"/>
      <c r="L4725" s="80">
        <v>38426</v>
      </c>
      <c r="M4725" s="28">
        <v>11848.18</v>
      </c>
      <c r="N4725" s="28">
        <v>11976.59</v>
      </c>
      <c r="O4725" s="28">
        <v>11796.82</v>
      </c>
      <c r="P4725" s="81">
        <v>11908.11</v>
      </c>
    </row>
    <row r="4726" spans="5:16" x14ac:dyDescent="0.25">
      <c r="E4726" s="78">
        <v>38392</v>
      </c>
      <c r="F4726">
        <v>123667.94</v>
      </c>
      <c r="G4726">
        <v>125089.41</v>
      </c>
      <c r="H4726">
        <v>123431.03</v>
      </c>
      <c r="I4726">
        <v>125089.41</v>
      </c>
      <c r="J4726" s="5"/>
      <c r="L4726" s="80">
        <v>38425</v>
      </c>
      <c r="M4726" s="28">
        <v>11762.57</v>
      </c>
      <c r="N4726" s="28">
        <v>11942.35</v>
      </c>
      <c r="O4726" s="28">
        <v>11728.33</v>
      </c>
      <c r="P4726" s="81">
        <v>11856.74</v>
      </c>
    </row>
    <row r="4727" spans="5:16" x14ac:dyDescent="0.25">
      <c r="E4727" s="78">
        <v>38387</v>
      </c>
      <c r="F4727">
        <v>118455.88</v>
      </c>
      <c r="G4727">
        <v>122151.7</v>
      </c>
      <c r="H4727">
        <v>118076.82</v>
      </c>
      <c r="I4727">
        <v>122056.94</v>
      </c>
      <c r="J4727" s="5"/>
      <c r="L4727" s="80">
        <v>38422</v>
      </c>
      <c r="M4727" s="28">
        <v>11694.09</v>
      </c>
      <c r="N4727" s="28">
        <v>11732.61</v>
      </c>
      <c r="O4727" s="28">
        <v>11617.04</v>
      </c>
      <c r="P4727" s="81">
        <v>11728.33</v>
      </c>
    </row>
    <row r="4728" spans="5:16" x14ac:dyDescent="0.25">
      <c r="E4728" s="78">
        <v>38386</v>
      </c>
      <c r="F4728">
        <v>116844.88</v>
      </c>
      <c r="G4728">
        <v>118455.88</v>
      </c>
      <c r="H4728">
        <v>116371.06</v>
      </c>
      <c r="I4728">
        <v>118076.82</v>
      </c>
      <c r="J4728" s="5"/>
      <c r="L4728" s="80">
        <v>38421</v>
      </c>
      <c r="M4728" s="28">
        <v>11689.81</v>
      </c>
      <c r="N4728" s="28">
        <v>11826.78</v>
      </c>
      <c r="O4728" s="28">
        <v>11689.81</v>
      </c>
      <c r="P4728" s="81">
        <v>11719.77</v>
      </c>
    </row>
    <row r="4729" spans="5:16" x14ac:dyDescent="0.25">
      <c r="E4729" s="78">
        <v>38385</v>
      </c>
      <c r="F4729">
        <v>114238.85</v>
      </c>
      <c r="G4729">
        <v>117129.17</v>
      </c>
      <c r="H4729">
        <v>114144.09</v>
      </c>
      <c r="I4729">
        <v>116939.64</v>
      </c>
      <c r="J4729" s="5"/>
      <c r="L4729" s="80">
        <v>38420</v>
      </c>
      <c r="M4729" s="28">
        <v>11640.15</v>
      </c>
      <c r="N4729" s="28">
        <v>11792.54</v>
      </c>
      <c r="O4729" s="28">
        <v>11617.04</v>
      </c>
      <c r="P4729" s="81">
        <v>11672.68</v>
      </c>
    </row>
    <row r="4730" spans="5:16" x14ac:dyDescent="0.25">
      <c r="E4730" s="78">
        <v>38384</v>
      </c>
      <c r="F4730">
        <v>115612.94</v>
      </c>
      <c r="G4730">
        <v>116750.12</v>
      </c>
      <c r="H4730">
        <v>114001.94</v>
      </c>
      <c r="I4730">
        <v>114238.85</v>
      </c>
      <c r="J4730" s="5"/>
      <c r="L4730" s="80">
        <v>38419</v>
      </c>
      <c r="M4730" s="28">
        <v>11574.23</v>
      </c>
      <c r="N4730" s="28">
        <v>11676.54</v>
      </c>
      <c r="O4730" s="28">
        <v>11559.68</v>
      </c>
      <c r="P4730" s="81">
        <v>11638.44</v>
      </c>
    </row>
    <row r="4731" spans="5:16" x14ac:dyDescent="0.25">
      <c r="E4731" s="78">
        <v>38383</v>
      </c>
      <c r="F4731">
        <v>114665.29</v>
      </c>
      <c r="G4731">
        <v>116371.06</v>
      </c>
      <c r="H4731">
        <v>114381</v>
      </c>
      <c r="I4731">
        <v>115992</v>
      </c>
      <c r="J4731" s="5"/>
      <c r="L4731" s="80">
        <v>38418</v>
      </c>
      <c r="M4731" s="28">
        <v>11488.63</v>
      </c>
      <c r="N4731" s="28">
        <v>11574.23</v>
      </c>
      <c r="O4731" s="28">
        <v>11458.66</v>
      </c>
      <c r="P4731" s="81">
        <v>11574.23</v>
      </c>
    </row>
    <row r="4732" spans="5:16" x14ac:dyDescent="0.25">
      <c r="E4732" s="78">
        <v>38380</v>
      </c>
      <c r="F4732">
        <v>114428.38</v>
      </c>
      <c r="G4732">
        <v>114428.38</v>
      </c>
      <c r="H4732">
        <v>111869.73</v>
      </c>
      <c r="I4732">
        <v>113717.64</v>
      </c>
      <c r="J4732" s="5"/>
      <c r="L4732" s="80">
        <v>38415</v>
      </c>
      <c r="M4732" s="28">
        <v>11608.48</v>
      </c>
      <c r="N4732" s="28">
        <v>11664.12</v>
      </c>
      <c r="O4732" s="28">
        <v>11445.82</v>
      </c>
      <c r="P4732" s="81">
        <v>11488.63</v>
      </c>
    </row>
    <row r="4733" spans="5:16" x14ac:dyDescent="0.25">
      <c r="E4733" s="78">
        <v>38379</v>
      </c>
      <c r="F4733">
        <v>115612.94</v>
      </c>
      <c r="G4733">
        <v>115849.85</v>
      </c>
      <c r="H4733">
        <v>113385.97</v>
      </c>
      <c r="I4733">
        <v>114144.09</v>
      </c>
      <c r="J4733" s="5"/>
      <c r="L4733" s="80">
        <v>38414</v>
      </c>
      <c r="M4733" s="28">
        <v>11432.12</v>
      </c>
      <c r="N4733" s="28">
        <v>11754.01</v>
      </c>
      <c r="O4733" s="28">
        <v>11398.74</v>
      </c>
      <c r="P4733" s="81">
        <v>11604.2</v>
      </c>
    </row>
    <row r="4734" spans="5:16" x14ac:dyDescent="0.25">
      <c r="E4734" s="78">
        <v>38378</v>
      </c>
      <c r="F4734">
        <v>116086.76</v>
      </c>
      <c r="G4734">
        <v>117176.56</v>
      </c>
      <c r="H4734">
        <v>116086.76</v>
      </c>
      <c r="I4734">
        <v>116797.5</v>
      </c>
      <c r="J4734" s="5"/>
      <c r="L4734" s="80">
        <v>38413</v>
      </c>
      <c r="M4734" s="28">
        <v>11343.52</v>
      </c>
      <c r="N4734" s="28">
        <v>11475.78</v>
      </c>
      <c r="O4734" s="28">
        <v>11343.09</v>
      </c>
      <c r="P4734" s="81">
        <v>11441.54</v>
      </c>
    </row>
    <row r="4735" spans="5:16" x14ac:dyDescent="0.25">
      <c r="E4735" s="78">
        <v>38376</v>
      </c>
      <c r="F4735">
        <v>113622.88</v>
      </c>
      <c r="G4735">
        <v>116134.14</v>
      </c>
      <c r="H4735">
        <v>112675.23</v>
      </c>
      <c r="I4735">
        <v>115139.12</v>
      </c>
      <c r="J4735" s="5"/>
      <c r="L4735" s="80">
        <v>38412</v>
      </c>
      <c r="M4735" s="28">
        <v>11227.52</v>
      </c>
      <c r="N4735" s="28">
        <v>11347.37</v>
      </c>
      <c r="O4735" s="28">
        <v>11214.68</v>
      </c>
      <c r="P4735" s="81">
        <v>11338.81</v>
      </c>
    </row>
    <row r="4736" spans="5:16" x14ac:dyDescent="0.25">
      <c r="E4736" s="78">
        <v>38373</v>
      </c>
      <c r="F4736">
        <v>113006.91</v>
      </c>
      <c r="G4736">
        <v>114475.76</v>
      </c>
      <c r="H4736">
        <v>112438.32</v>
      </c>
      <c r="I4736">
        <v>113385.97</v>
      </c>
      <c r="J4736" s="5"/>
      <c r="L4736" s="80">
        <v>38411</v>
      </c>
      <c r="M4736" s="28">
        <v>11304.57</v>
      </c>
      <c r="N4736" s="28">
        <v>11308.85</v>
      </c>
      <c r="O4736" s="28">
        <v>11193.28</v>
      </c>
      <c r="P4736" s="81">
        <v>11223.24</v>
      </c>
    </row>
    <row r="4737" spans="5:16" x14ac:dyDescent="0.25">
      <c r="E4737" s="78">
        <v>38372</v>
      </c>
      <c r="F4737">
        <v>114641.60000000001</v>
      </c>
      <c r="G4737">
        <v>114902.2</v>
      </c>
      <c r="H4737">
        <v>112201.41</v>
      </c>
      <c r="I4737">
        <v>112580.47</v>
      </c>
      <c r="J4737" s="5"/>
      <c r="L4737" s="80">
        <v>38408</v>
      </c>
      <c r="M4737" s="28">
        <v>11408</v>
      </c>
      <c r="N4737" s="28">
        <v>11520.69</v>
      </c>
      <c r="O4737" s="28">
        <v>11351.65</v>
      </c>
      <c r="P4737" s="81">
        <v>11351.65</v>
      </c>
    </row>
    <row r="4738" spans="5:16" x14ac:dyDescent="0.25">
      <c r="E4738" s="78">
        <v>38371</v>
      </c>
      <c r="F4738">
        <v>114902.2</v>
      </c>
      <c r="G4738">
        <v>116987.03</v>
      </c>
      <c r="H4738">
        <v>114807.44</v>
      </c>
      <c r="I4738">
        <v>115518.17</v>
      </c>
      <c r="J4738" s="5"/>
      <c r="L4738" s="80">
        <v>38407</v>
      </c>
      <c r="M4738" s="28">
        <v>11243.29</v>
      </c>
      <c r="N4738" s="28">
        <v>11477.35</v>
      </c>
      <c r="O4738" s="28">
        <v>11212.95</v>
      </c>
      <c r="P4738" s="81">
        <v>11421</v>
      </c>
    </row>
    <row r="4739" spans="5:16" x14ac:dyDescent="0.25">
      <c r="E4739" s="78">
        <v>38370</v>
      </c>
      <c r="F4739">
        <v>117034.41</v>
      </c>
      <c r="G4739">
        <v>117034.41</v>
      </c>
      <c r="H4739">
        <v>114712.67</v>
      </c>
      <c r="I4739">
        <v>114760.06</v>
      </c>
      <c r="J4739" s="5"/>
      <c r="L4739" s="80">
        <v>38406</v>
      </c>
      <c r="M4739" s="28">
        <v>11295.74</v>
      </c>
      <c r="N4739" s="28">
        <v>11327.81</v>
      </c>
      <c r="O4739" s="28">
        <v>11186.95</v>
      </c>
      <c r="P4739" s="81">
        <v>11256.3</v>
      </c>
    </row>
    <row r="4740" spans="5:16" x14ac:dyDescent="0.25">
      <c r="E4740" s="78">
        <v>38369</v>
      </c>
      <c r="F4740">
        <v>119403.53</v>
      </c>
      <c r="G4740">
        <v>119593.06</v>
      </c>
      <c r="H4740">
        <v>117271.32</v>
      </c>
      <c r="I4740">
        <v>117366.09</v>
      </c>
      <c r="J4740" s="5"/>
      <c r="L4740" s="80">
        <v>38405</v>
      </c>
      <c r="M4740" s="28">
        <v>11206.02</v>
      </c>
      <c r="N4740" s="28">
        <v>11312.64</v>
      </c>
      <c r="O4740" s="28">
        <v>11143.6</v>
      </c>
      <c r="P4740" s="81">
        <v>11288.8</v>
      </c>
    </row>
    <row r="4741" spans="5:16" x14ac:dyDescent="0.25">
      <c r="E4741" s="78">
        <v>38366</v>
      </c>
      <c r="F4741">
        <v>118218.97</v>
      </c>
      <c r="G4741">
        <v>119735.2</v>
      </c>
      <c r="H4741">
        <v>117223.94</v>
      </c>
      <c r="I4741">
        <v>119498.29</v>
      </c>
      <c r="J4741" s="5"/>
      <c r="L4741" s="80">
        <v>38404</v>
      </c>
      <c r="M4741" s="28">
        <v>11178.28</v>
      </c>
      <c r="N4741" s="28">
        <v>11217.29</v>
      </c>
      <c r="O4741" s="28">
        <v>11170.04</v>
      </c>
      <c r="P4741" s="81">
        <v>11202.12</v>
      </c>
    </row>
    <row r="4742" spans="5:16" x14ac:dyDescent="0.25">
      <c r="E4742" s="78">
        <v>38365</v>
      </c>
      <c r="F4742">
        <v>117934.67</v>
      </c>
      <c r="G4742">
        <v>119782.59</v>
      </c>
      <c r="H4742">
        <v>117934.67</v>
      </c>
      <c r="I4742">
        <v>118929.7</v>
      </c>
      <c r="J4742" s="5"/>
      <c r="L4742" s="80">
        <v>38401</v>
      </c>
      <c r="M4742" s="28">
        <v>11156.61</v>
      </c>
      <c r="N4742" s="28">
        <v>11212.95</v>
      </c>
      <c r="O4742" s="28">
        <v>11091.59</v>
      </c>
      <c r="P4742" s="81">
        <v>11182.61</v>
      </c>
    </row>
    <row r="4743" spans="5:16" x14ac:dyDescent="0.25">
      <c r="E4743" s="78">
        <v>38364</v>
      </c>
      <c r="F4743">
        <v>117413.47</v>
      </c>
      <c r="G4743">
        <v>118218.97</v>
      </c>
      <c r="H4743">
        <v>114807.44</v>
      </c>
      <c r="I4743">
        <v>117934.67</v>
      </c>
      <c r="J4743" s="5"/>
      <c r="L4743" s="80">
        <v>38400</v>
      </c>
      <c r="M4743" s="28">
        <v>11234.63</v>
      </c>
      <c r="N4743" s="28">
        <v>11241.13</v>
      </c>
      <c r="O4743" s="28">
        <v>11117.6</v>
      </c>
      <c r="P4743" s="81">
        <v>11147.94</v>
      </c>
    </row>
    <row r="4744" spans="5:16" x14ac:dyDescent="0.25">
      <c r="E4744" s="78">
        <v>38363</v>
      </c>
      <c r="F4744">
        <v>115992</v>
      </c>
      <c r="G4744">
        <v>117460.85</v>
      </c>
      <c r="H4744">
        <v>115470.79</v>
      </c>
      <c r="I4744">
        <v>116987.03</v>
      </c>
      <c r="J4744" s="5"/>
      <c r="L4744" s="80">
        <v>38399</v>
      </c>
      <c r="M4744" s="28">
        <v>11264.97</v>
      </c>
      <c r="N4744" s="28">
        <v>11325.65</v>
      </c>
      <c r="O4744" s="28">
        <v>11230.29</v>
      </c>
      <c r="P4744" s="81">
        <v>11234.63</v>
      </c>
    </row>
    <row r="4745" spans="5:16" x14ac:dyDescent="0.25">
      <c r="E4745" s="78">
        <v>38362</v>
      </c>
      <c r="F4745">
        <v>119403.53</v>
      </c>
      <c r="G4745">
        <v>119545.67</v>
      </c>
      <c r="H4745">
        <v>115565.56</v>
      </c>
      <c r="I4745">
        <v>116228.91</v>
      </c>
      <c r="J4745" s="5"/>
      <c r="L4745" s="80">
        <v>38398</v>
      </c>
      <c r="M4745" s="28">
        <v>11234.63</v>
      </c>
      <c r="N4745" s="28">
        <v>11286.64</v>
      </c>
      <c r="O4745" s="28">
        <v>11182.61</v>
      </c>
      <c r="P4745" s="81">
        <v>11256.3</v>
      </c>
    </row>
    <row r="4746" spans="5:16" x14ac:dyDescent="0.25">
      <c r="E4746" s="78">
        <v>38359</v>
      </c>
      <c r="F4746">
        <v>117176.56</v>
      </c>
      <c r="G4746">
        <v>119829.97</v>
      </c>
      <c r="H4746">
        <v>117176.56</v>
      </c>
      <c r="I4746">
        <v>118834.94</v>
      </c>
      <c r="J4746" s="5"/>
      <c r="L4746" s="80">
        <v>38397</v>
      </c>
      <c r="M4746" s="28">
        <v>11303.97</v>
      </c>
      <c r="N4746" s="28">
        <v>11303.97</v>
      </c>
      <c r="O4746" s="28">
        <v>11230.29</v>
      </c>
      <c r="P4746" s="81">
        <v>11243.29</v>
      </c>
    </row>
    <row r="4747" spans="5:16" x14ac:dyDescent="0.25">
      <c r="E4747" s="78">
        <v>38358</v>
      </c>
      <c r="F4747">
        <v>119379.84</v>
      </c>
      <c r="G4747">
        <v>119379.84</v>
      </c>
      <c r="H4747">
        <v>116655.35</v>
      </c>
      <c r="I4747">
        <v>117176.56</v>
      </c>
      <c r="J4747" s="5"/>
      <c r="L4747" s="80">
        <v>38394</v>
      </c>
      <c r="M4747" s="28">
        <v>11434.01</v>
      </c>
      <c r="N4747" s="28">
        <v>11447.01</v>
      </c>
      <c r="O4747" s="28">
        <v>11329.98</v>
      </c>
      <c r="P4747" s="81">
        <v>11355.99</v>
      </c>
    </row>
    <row r="4748" spans="5:16" x14ac:dyDescent="0.25">
      <c r="E4748" s="78">
        <v>38357</v>
      </c>
      <c r="F4748">
        <v>119498.29</v>
      </c>
      <c r="G4748">
        <v>120588.09</v>
      </c>
      <c r="H4748">
        <v>118408.5</v>
      </c>
      <c r="I4748">
        <v>118882.32</v>
      </c>
      <c r="J4748" s="5"/>
      <c r="L4748" s="80">
        <v>38393</v>
      </c>
      <c r="M4748" s="28">
        <v>11364.66</v>
      </c>
      <c r="N4748" s="28">
        <v>11434.01</v>
      </c>
      <c r="O4748" s="28">
        <v>11347.32</v>
      </c>
      <c r="P4748" s="81">
        <v>11425.34</v>
      </c>
    </row>
    <row r="4749" spans="5:16" x14ac:dyDescent="0.25">
      <c r="E4749" s="78">
        <v>38356</v>
      </c>
      <c r="F4749">
        <v>124236.53</v>
      </c>
      <c r="G4749">
        <v>124520.82</v>
      </c>
      <c r="H4749">
        <v>119498.29</v>
      </c>
      <c r="I4749">
        <v>119972.12</v>
      </c>
      <c r="J4749" s="5"/>
      <c r="L4749" s="80">
        <v>38392</v>
      </c>
      <c r="M4749" s="28">
        <v>11464.35</v>
      </c>
      <c r="N4749" s="28">
        <v>11464.35</v>
      </c>
      <c r="O4749" s="28">
        <v>11334.32</v>
      </c>
      <c r="P4749" s="81">
        <v>11379.83</v>
      </c>
    </row>
    <row r="4750" spans="5:16" x14ac:dyDescent="0.25">
      <c r="E4750" s="78">
        <v>38355</v>
      </c>
      <c r="F4750">
        <v>126795.17</v>
      </c>
      <c r="G4750">
        <v>128121.88</v>
      </c>
      <c r="H4750">
        <v>123762.7</v>
      </c>
      <c r="I4750">
        <v>123857.47</v>
      </c>
      <c r="J4750" s="5"/>
      <c r="L4750" s="80">
        <v>38387</v>
      </c>
      <c r="M4750" s="28">
        <v>11373.32</v>
      </c>
      <c r="N4750" s="28">
        <v>11429.67</v>
      </c>
      <c r="O4750" s="28">
        <v>11299.64</v>
      </c>
      <c r="P4750" s="81">
        <v>11371.16</v>
      </c>
    </row>
    <row r="4751" spans="5:16" x14ac:dyDescent="0.25">
      <c r="E4751" s="78">
        <v>38351</v>
      </c>
      <c r="F4751">
        <v>126747.79</v>
      </c>
      <c r="G4751">
        <v>126984.7</v>
      </c>
      <c r="H4751">
        <v>126273.97</v>
      </c>
      <c r="I4751">
        <v>126416.12</v>
      </c>
      <c r="J4751" s="5"/>
      <c r="L4751" s="80">
        <v>38386</v>
      </c>
      <c r="M4751" s="28">
        <v>11434.01</v>
      </c>
      <c r="N4751" s="28">
        <v>11434.01</v>
      </c>
      <c r="O4751" s="28">
        <v>11329.98</v>
      </c>
      <c r="P4751" s="81">
        <v>11373.32</v>
      </c>
    </row>
    <row r="4752" spans="5:16" x14ac:dyDescent="0.25">
      <c r="E4752" s="78">
        <v>38350</v>
      </c>
      <c r="F4752">
        <v>126226.59</v>
      </c>
      <c r="G4752">
        <v>126747.79</v>
      </c>
      <c r="H4752">
        <v>126037.06</v>
      </c>
      <c r="I4752">
        <v>126700.41</v>
      </c>
      <c r="J4752" s="5"/>
      <c r="L4752" s="80">
        <v>38385</v>
      </c>
      <c r="M4752" s="28">
        <v>11414.5</v>
      </c>
      <c r="N4752" s="28">
        <v>11551.03</v>
      </c>
      <c r="O4752" s="28">
        <v>11395</v>
      </c>
      <c r="P4752" s="81">
        <v>11434.01</v>
      </c>
    </row>
    <row r="4753" spans="5:16" x14ac:dyDescent="0.25">
      <c r="E4753" s="78">
        <v>38349</v>
      </c>
      <c r="F4753">
        <v>126131.82</v>
      </c>
      <c r="G4753">
        <v>126747.79</v>
      </c>
      <c r="H4753">
        <v>125989.67</v>
      </c>
      <c r="I4753">
        <v>126321.35</v>
      </c>
      <c r="J4753" s="5"/>
      <c r="L4753" s="80">
        <v>38384</v>
      </c>
      <c r="M4753" s="28">
        <v>11418.84</v>
      </c>
      <c r="N4753" s="28">
        <v>11473.01</v>
      </c>
      <c r="O4753" s="28">
        <v>11373.32</v>
      </c>
      <c r="P4753" s="81">
        <v>11412.33</v>
      </c>
    </row>
    <row r="4754" spans="5:16" x14ac:dyDescent="0.25">
      <c r="E4754" s="78">
        <v>38348</v>
      </c>
      <c r="F4754">
        <v>126131.82</v>
      </c>
      <c r="G4754">
        <v>126510.88</v>
      </c>
      <c r="H4754">
        <v>125184.17</v>
      </c>
      <c r="I4754">
        <v>125942.29</v>
      </c>
      <c r="J4754" s="5"/>
      <c r="L4754" s="80">
        <v>38383</v>
      </c>
      <c r="M4754" s="28">
        <v>11592.64</v>
      </c>
      <c r="N4754" s="28">
        <v>11592.64</v>
      </c>
      <c r="O4754" s="28">
        <v>11421</v>
      </c>
      <c r="P4754" s="81">
        <v>11421</v>
      </c>
    </row>
    <row r="4755" spans="5:16" x14ac:dyDescent="0.25">
      <c r="E4755" s="78">
        <v>38344</v>
      </c>
      <c r="F4755">
        <v>124852.5</v>
      </c>
      <c r="G4755">
        <v>125989.67</v>
      </c>
      <c r="H4755">
        <v>123667.94</v>
      </c>
      <c r="I4755">
        <v>125468.47</v>
      </c>
      <c r="J4755" s="5"/>
      <c r="L4755" s="80">
        <v>38380</v>
      </c>
      <c r="M4755" s="28">
        <v>11674.56</v>
      </c>
      <c r="N4755" s="28">
        <v>11711.76</v>
      </c>
      <c r="O4755" s="28">
        <v>11587.01</v>
      </c>
      <c r="P4755" s="81">
        <v>11587.01</v>
      </c>
    </row>
    <row r="4756" spans="5:16" x14ac:dyDescent="0.25">
      <c r="E4756" s="78">
        <v>38343</v>
      </c>
      <c r="F4756">
        <v>126653.03</v>
      </c>
      <c r="G4756">
        <v>126653.03</v>
      </c>
      <c r="H4756">
        <v>124805.12</v>
      </c>
      <c r="I4756">
        <v>125468.47</v>
      </c>
      <c r="J4756" s="5"/>
      <c r="L4756" s="80">
        <v>38379</v>
      </c>
      <c r="M4756" s="28">
        <v>11678.5</v>
      </c>
      <c r="N4756" s="28">
        <v>11720.52</v>
      </c>
      <c r="O4756" s="28">
        <v>11630.78</v>
      </c>
      <c r="P4756" s="81">
        <v>11678.93</v>
      </c>
    </row>
    <row r="4757" spans="5:16" x14ac:dyDescent="0.25">
      <c r="E4757" s="78">
        <v>38342</v>
      </c>
      <c r="F4757">
        <v>124283.91</v>
      </c>
      <c r="G4757">
        <v>126037.06</v>
      </c>
      <c r="H4757">
        <v>123194.12</v>
      </c>
      <c r="I4757">
        <v>126037.06</v>
      </c>
      <c r="J4757" s="5"/>
      <c r="L4757" s="80">
        <v>38378</v>
      </c>
      <c r="M4757" s="28">
        <v>11762.1</v>
      </c>
      <c r="N4757" s="28">
        <v>11771.73</v>
      </c>
      <c r="O4757" s="28">
        <v>11674.56</v>
      </c>
      <c r="P4757" s="81">
        <v>11678.93</v>
      </c>
    </row>
    <row r="4758" spans="5:16" x14ac:dyDescent="0.25">
      <c r="E4758" s="78">
        <v>38341</v>
      </c>
      <c r="F4758">
        <v>125326.32</v>
      </c>
      <c r="G4758">
        <v>126037.06</v>
      </c>
      <c r="H4758">
        <v>123667.94</v>
      </c>
      <c r="I4758">
        <v>124283.91</v>
      </c>
      <c r="J4758" s="5"/>
      <c r="L4758" s="80">
        <v>38376</v>
      </c>
      <c r="M4758" s="28">
        <v>11748.97</v>
      </c>
      <c r="N4758" s="28">
        <v>11792.75</v>
      </c>
      <c r="O4758" s="28">
        <v>11735.84</v>
      </c>
      <c r="P4758" s="81">
        <v>11762.1</v>
      </c>
    </row>
    <row r="4759" spans="5:16" x14ac:dyDescent="0.25">
      <c r="E4759" s="78">
        <v>38338</v>
      </c>
      <c r="F4759">
        <v>125658</v>
      </c>
      <c r="G4759">
        <v>125800.14</v>
      </c>
      <c r="H4759">
        <v>123999.62</v>
      </c>
      <c r="I4759">
        <v>124994.64</v>
      </c>
      <c r="J4759" s="5"/>
      <c r="L4759" s="80">
        <v>38373</v>
      </c>
      <c r="M4759" s="28">
        <v>11943.77</v>
      </c>
      <c r="N4759" s="28">
        <v>11952.52</v>
      </c>
      <c r="O4759" s="28">
        <v>11792.75</v>
      </c>
      <c r="P4759" s="81">
        <v>11801.5</v>
      </c>
    </row>
    <row r="4760" spans="5:16" x14ac:dyDescent="0.25">
      <c r="E4760" s="78">
        <v>38337</v>
      </c>
      <c r="F4760">
        <v>124141.75999999999</v>
      </c>
      <c r="G4760">
        <v>126037.06</v>
      </c>
      <c r="H4760">
        <v>123573.17</v>
      </c>
      <c r="I4760">
        <v>125326.32</v>
      </c>
      <c r="J4760" s="5"/>
      <c r="L4760" s="80">
        <v>38372</v>
      </c>
      <c r="M4760" s="28">
        <v>11929.32</v>
      </c>
      <c r="N4760" s="28">
        <v>12002.86</v>
      </c>
      <c r="O4760" s="28">
        <v>11924.07</v>
      </c>
      <c r="P4760" s="81">
        <v>11941.58</v>
      </c>
    </row>
    <row r="4761" spans="5:16" x14ac:dyDescent="0.25">
      <c r="E4761" s="78">
        <v>38336</v>
      </c>
      <c r="F4761">
        <v>124426.06</v>
      </c>
      <c r="G4761">
        <v>126321.35</v>
      </c>
      <c r="H4761">
        <v>123573.17</v>
      </c>
      <c r="I4761">
        <v>124568.2</v>
      </c>
      <c r="J4761" s="5"/>
      <c r="L4761" s="80">
        <v>38371</v>
      </c>
      <c r="M4761" s="28">
        <v>11963.47</v>
      </c>
      <c r="N4761" s="28">
        <v>11972.22</v>
      </c>
      <c r="O4761" s="28">
        <v>11871.54</v>
      </c>
      <c r="P4761" s="81">
        <v>11915.31</v>
      </c>
    </row>
    <row r="4762" spans="5:16" x14ac:dyDescent="0.25">
      <c r="E4762" s="78">
        <v>38335</v>
      </c>
      <c r="F4762">
        <v>122622.34</v>
      </c>
      <c r="G4762">
        <v>124569.5</v>
      </c>
      <c r="H4762">
        <v>122622.34</v>
      </c>
      <c r="I4762">
        <v>124520.82</v>
      </c>
      <c r="J4762" s="5"/>
      <c r="L4762" s="80">
        <v>38370</v>
      </c>
      <c r="M4762" s="28">
        <v>11884.67</v>
      </c>
      <c r="N4762" s="28">
        <v>11972.22</v>
      </c>
      <c r="O4762" s="28">
        <v>11884.67</v>
      </c>
      <c r="P4762" s="81">
        <v>11956.9</v>
      </c>
    </row>
    <row r="4763" spans="5:16" x14ac:dyDescent="0.25">
      <c r="E4763" s="78">
        <v>38334</v>
      </c>
      <c r="F4763">
        <v>121454.05</v>
      </c>
      <c r="G4763">
        <v>123206.49</v>
      </c>
      <c r="H4763">
        <v>120967.26</v>
      </c>
      <c r="I4763">
        <v>122963.09</v>
      </c>
      <c r="J4763" s="5"/>
      <c r="L4763" s="80">
        <v>38369</v>
      </c>
      <c r="M4763" s="28">
        <v>11875.92</v>
      </c>
      <c r="N4763" s="28">
        <v>11910.94</v>
      </c>
      <c r="O4763" s="28">
        <v>11871.54</v>
      </c>
      <c r="P4763" s="81">
        <v>11884.67</v>
      </c>
    </row>
    <row r="4764" spans="5:16" x14ac:dyDescent="0.25">
      <c r="E4764" s="78">
        <v>38331</v>
      </c>
      <c r="F4764">
        <v>119409.53</v>
      </c>
      <c r="G4764">
        <v>121600.08</v>
      </c>
      <c r="H4764">
        <v>118338.59</v>
      </c>
      <c r="I4764">
        <v>121454.05</v>
      </c>
      <c r="J4764" s="5"/>
      <c r="L4764" s="80">
        <v>38366</v>
      </c>
      <c r="M4764" s="28">
        <v>11882.48</v>
      </c>
      <c r="N4764" s="28">
        <v>11954.71</v>
      </c>
      <c r="O4764" s="28">
        <v>11875.92</v>
      </c>
      <c r="P4764" s="81">
        <v>11886.86</v>
      </c>
    </row>
    <row r="4765" spans="5:16" x14ac:dyDescent="0.25">
      <c r="E4765" s="78">
        <v>38330</v>
      </c>
      <c r="F4765">
        <v>122111.21</v>
      </c>
      <c r="G4765">
        <v>122378.95</v>
      </c>
      <c r="H4765">
        <v>119166.13</v>
      </c>
      <c r="I4765">
        <v>119409.53</v>
      </c>
      <c r="J4765" s="5"/>
      <c r="L4765" s="80">
        <v>38365</v>
      </c>
      <c r="M4765" s="28">
        <v>11899.99</v>
      </c>
      <c r="N4765" s="28">
        <v>11928.45</v>
      </c>
      <c r="O4765" s="28">
        <v>11854.03</v>
      </c>
      <c r="P4765" s="81">
        <v>11884.67</v>
      </c>
    </row>
    <row r="4766" spans="5:16" x14ac:dyDescent="0.25">
      <c r="E4766" s="78">
        <v>38329</v>
      </c>
      <c r="F4766">
        <v>122184.23</v>
      </c>
      <c r="G4766">
        <v>122427.63</v>
      </c>
      <c r="H4766">
        <v>120285.75</v>
      </c>
      <c r="I4766">
        <v>121989.51</v>
      </c>
      <c r="J4766" s="5"/>
      <c r="L4766" s="80">
        <v>38364</v>
      </c>
      <c r="M4766" s="28">
        <v>12007.24</v>
      </c>
      <c r="N4766" s="28">
        <v>12055.39</v>
      </c>
      <c r="O4766" s="28">
        <v>11871.54</v>
      </c>
      <c r="P4766" s="81">
        <v>11897.8</v>
      </c>
    </row>
    <row r="4767" spans="5:16" x14ac:dyDescent="0.25">
      <c r="E4767" s="78">
        <v>38328</v>
      </c>
      <c r="F4767">
        <v>125299.68</v>
      </c>
      <c r="G4767">
        <v>125591.76</v>
      </c>
      <c r="H4767">
        <v>121697.44</v>
      </c>
      <c r="I4767">
        <v>122184.23</v>
      </c>
      <c r="J4767" s="5"/>
      <c r="L4767" s="80">
        <v>38363</v>
      </c>
      <c r="M4767" s="28">
        <v>11932.82</v>
      </c>
      <c r="N4767" s="28">
        <v>12013.81</v>
      </c>
      <c r="O4767" s="28">
        <v>11889.05</v>
      </c>
      <c r="P4767" s="81">
        <v>12007.24</v>
      </c>
    </row>
    <row r="4768" spans="5:16" x14ac:dyDescent="0.25">
      <c r="E4768" s="78">
        <v>38327</v>
      </c>
      <c r="F4768">
        <v>124618.18</v>
      </c>
      <c r="G4768">
        <v>125786.47</v>
      </c>
      <c r="H4768">
        <v>123644.6</v>
      </c>
      <c r="I4768">
        <v>125251.01</v>
      </c>
      <c r="J4768" s="5"/>
      <c r="L4768" s="80">
        <v>38362</v>
      </c>
      <c r="M4768" s="28">
        <v>11950.33</v>
      </c>
      <c r="N4768" s="28">
        <v>11954.71</v>
      </c>
      <c r="O4768" s="28">
        <v>11871.54</v>
      </c>
      <c r="P4768" s="81">
        <v>11935.01</v>
      </c>
    </row>
    <row r="4769" spans="5:16" x14ac:dyDescent="0.25">
      <c r="E4769" s="78">
        <v>38324</v>
      </c>
      <c r="F4769">
        <v>123595.92</v>
      </c>
      <c r="G4769">
        <v>125348.36</v>
      </c>
      <c r="H4769">
        <v>123401.2</v>
      </c>
      <c r="I4769">
        <v>124520.82</v>
      </c>
      <c r="J4769" s="5"/>
      <c r="L4769" s="80">
        <v>38359</v>
      </c>
      <c r="M4769" s="28">
        <v>12046.64</v>
      </c>
      <c r="N4769" s="28">
        <v>12064.15</v>
      </c>
      <c r="O4769" s="28">
        <v>11897.8</v>
      </c>
      <c r="P4769" s="81">
        <v>11980.97</v>
      </c>
    </row>
    <row r="4770" spans="5:16" x14ac:dyDescent="0.25">
      <c r="E4770" s="78">
        <v>38323</v>
      </c>
      <c r="F4770">
        <v>123790.64</v>
      </c>
      <c r="G4770">
        <v>123985.35</v>
      </c>
      <c r="H4770">
        <v>122622.34</v>
      </c>
      <c r="I4770">
        <v>123157.81</v>
      </c>
      <c r="J4770" s="5"/>
      <c r="L4770" s="80">
        <v>38358</v>
      </c>
      <c r="M4770" s="28">
        <v>11963.47</v>
      </c>
      <c r="N4770" s="28">
        <v>12094.79</v>
      </c>
      <c r="O4770" s="28">
        <v>11959.09</v>
      </c>
      <c r="P4770" s="81">
        <v>12029.13</v>
      </c>
    </row>
    <row r="4771" spans="5:16" x14ac:dyDescent="0.25">
      <c r="E4771" s="78">
        <v>38322</v>
      </c>
      <c r="F4771">
        <v>123595.92</v>
      </c>
      <c r="G4771">
        <v>124374.78</v>
      </c>
      <c r="H4771">
        <v>122865.74</v>
      </c>
      <c r="I4771">
        <v>123401.2</v>
      </c>
      <c r="J4771" s="5"/>
      <c r="L4771" s="80">
        <v>38357</v>
      </c>
      <c r="M4771" s="28">
        <v>11945.96</v>
      </c>
      <c r="N4771" s="28">
        <v>12094.79</v>
      </c>
      <c r="O4771" s="28">
        <v>11910.94</v>
      </c>
      <c r="P4771" s="81">
        <v>11963.47</v>
      </c>
    </row>
    <row r="4772" spans="5:16" x14ac:dyDescent="0.25">
      <c r="E4772" s="78">
        <v>38321</v>
      </c>
      <c r="F4772">
        <v>121502.72</v>
      </c>
      <c r="G4772">
        <v>123352.53</v>
      </c>
      <c r="H4772">
        <v>120723.86</v>
      </c>
      <c r="I4772">
        <v>123303.85</v>
      </c>
      <c r="J4772" s="5"/>
      <c r="L4772" s="80">
        <v>38356</v>
      </c>
      <c r="M4772" s="28">
        <v>11832.14</v>
      </c>
      <c r="N4772" s="28">
        <v>11998.48</v>
      </c>
      <c r="O4772" s="28">
        <v>11831.7</v>
      </c>
      <c r="P4772" s="81">
        <v>11939.39</v>
      </c>
    </row>
    <row r="4773" spans="5:16" x14ac:dyDescent="0.25">
      <c r="E4773" s="78">
        <v>38320</v>
      </c>
      <c r="F4773">
        <v>123595.92</v>
      </c>
      <c r="G4773">
        <v>123644.6</v>
      </c>
      <c r="H4773">
        <v>120675.18</v>
      </c>
      <c r="I4773">
        <v>121843.48</v>
      </c>
      <c r="J4773" s="5"/>
      <c r="L4773" s="80">
        <v>38355</v>
      </c>
      <c r="M4773" s="28">
        <v>11775.24</v>
      </c>
      <c r="N4773" s="28">
        <v>11845.27</v>
      </c>
      <c r="O4773" s="28">
        <v>11746.78</v>
      </c>
      <c r="P4773" s="81">
        <v>11840.9</v>
      </c>
    </row>
    <row r="4774" spans="5:16" x14ac:dyDescent="0.25">
      <c r="E4774" s="78">
        <v>38317</v>
      </c>
      <c r="F4774">
        <v>121551.4</v>
      </c>
      <c r="G4774">
        <v>123060.45</v>
      </c>
      <c r="H4774">
        <v>121210.65</v>
      </c>
      <c r="I4774">
        <v>122671.02</v>
      </c>
      <c r="J4774" s="5"/>
      <c r="L4774" s="80">
        <v>38351</v>
      </c>
      <c r="M4774" s="28">
        <v>11823.39</v>
      </c>
      <c r="N4774" s="28">
        <v>11840.9</v>
      </c>
      <c r="O4774" s="28">
        <v>11744.59</v>
      </c>
      <c r="P4774" s="81">
        <v>11770.86</v>
      </c>
    </row>
    <row r="4775" spans="5:16" x14ac:dyDescent="0.25">
      <c r="E4775" s="78">
        <v>38316</v>
      </c>
      <c r="F4775">
        <v>119750.28</v>
      </c>
      <c r="G4775">
        <v>122086.87</v>
      </c>
      <c r="H4775">
        <v>119506.89</v>
      </c>
      <c r="I4775">
        <v>122086.87</v>
      </c>
      <c r="J4775" s="5"/>
      <c r="L4775" s="80">
        <v>38350</v>
      </c>
      <c r="M4775" s="28">
        <v>11943.48</v>
      </c>
      <c r="N4775" s="28">
        <v>11969.63</v>
      </c>
      <c r="O4775" s="28">
        <v>11823.39</v>
      </c>
      <c r="P4775" s="81">
        <v>11823.39</v>
      </c>
    </row>
    <row r="4776" spans="5:16" x14ac:dyDescent="0.25">
      <c r="E4776" s="78">
        <v>38315</v>
      </c>
      <c r="F4776">
        <v>120285.75</v>
      </c>
      <c r="G4776">
        <v>121113.29</v>
      </c>
      <c r="H4776">
        <v>119360.85</v>
      </c>
      <c r="I4776">
        <v>119458.21</v>
      </c>
      <c r="J4776" s="5"/>
      <c r="L4776" s="80">
        <v>38349</v>
      </c>
      <c r="M4776" s="28">
        <v>11934.18</v>
      </c>
      <c r="N4776" s="28">
        <v>11978.49</v>
      </c>
      <c r="O4776" s="28">
        <v>11903.16</v>
      </c>
      <c r="P4776" s="81">
        <v>11936.39</v>
      </c>
    </row>
    <row r="4777" spans="5:16" x14ac:dyDescent="0.25">
      <c r="E4777" s="78">
        <v>38314</v>
      </c>
      <c r="F4777">
        <v>120699.52</v>
      </c>
      <c r="G4777">
        <v>121210.65</v>
      </c>
      <c r="H4777">
        <v>119166.13</v>
      </c>
      <c r="I4777">
        <v>119701.6</v>
      </c>
      <c r="J4777" s="5"/>
      <c r="L4777" s="80">
        <v>38348</v>
      </c>
      <c r="M4777" s="28">
        <v>11943.04</v>
      </c>
      <c r="N4777" s="28">
        <v>12022.81</v>
      </c>
      <c r="O4777" s="28">
        <v>11934.18</v>
      </c>
      <c r="P4777" s="81">
        <v>11943.04</v>
      </c>
    </row>
    <row r="4778" spans="5:16" x14ac:dyDescent="0.25">
      <c r="E4778" s="78">
        <v>38313</v>
      </c>
      <c r="F4778">
        <v>117559.73</v>
      </c>
      <c r="G4778">
        <v>120529.15</v>
      </c>
      <c r="H4778">
        <v>116634.83</v>
      </c>
      <c r="I4778">
        <v>120334.43</v>
      </c>
      <c r="J4778" s="5"/>
      <c r="L4778" s="80">
        <v>38344</v>
      </c>
      <c r="M4778" s="28">
        <v>12031.67</v>
      </c>
      <c r="N4778" s="28">
        <v>12071.55</v>
      </c>
      <c r="O4778" s="28">
        <v>11960.77</v>
      </c>
      <c r="P4778" s="81">
        <v>12009.51</v>
      </c>
    </row>
    <row r="4779" spans="5:16" x14ac:dyDescent="0.25">
      <c r="E4779" s="78">
        <v>38310</v>
      </c>
      <c r="F4779">
        <v>118776.7</v>
      </c>
      <c r="G4779">
        <v>119360.85</v>
      </c>
      <c r="H4779">
        <v>116829.54</v>
      </c>
      <c r="I4779">
        <v>118046.52</v>
      </c>
      <c r="J4779" s="5"/>
      <c r="L4779" s="80">
        <v>38343</v>
      </c>
      <c r="M4779" s="28">
        <v>12017.93</v>
      </c>
      <c r="N4779" s="28">
        <v>12058.26</v>
      </c>
      <c r="O4779" s="28">
        <v>11965.2</v>
      </c>
      <c r="P4779" s="81">
        <v>12036.1</v>
      </c>
    </row>
    <row r="4780" spans="5:16" x14ac:dyDescent="0.25">
      <c r="E4780" s="78">
        <v>38309</v>
      </c>
      <c r="F4780">
        <v>118533.31</v>
      </c>
      <c r="G4780">
        <v>119652.92</v>
      </c>
      <c r="H4780">
        <v>117218.97</v>
      </c>
      <c r="I4780">
        <v>118679.34</v>
      </c>
      <c r="J4780" s="5"/>
      <c r="L4780" s="80">
        <v>38342</v>
      </c>
      <c r="M4780" s="28">
        <v>11920.88</v>
      </c>
      <c r="N4780" s="28">
        <v>12036.1</v>
      </c>
      <c r="O4780" s="28">
        <v>11876.57</v>
      </c>
      <c r="P4780" s="81">
        <v>12018.38</v>
      </c>
    </row>
    <row r="4781" spans="5:16" x14ac:dyDescent="0.25">
      <c r="E4781" s="78">
        <v>38308</v>
      </c>
      <c r="F4781">
        <v>117072.94</v>
      </c>
      <c r="G4781">
        <v>119750.28</v>
      </c>
      <c r="H4781">
        <v>117072.94</v>
      </c>
      <c r="I4781">
        <v>118874.06</v>
      </c>
      <c r="J4781" s="5"/>
      <c r="L4781" s="80">
        <v>38341</v>
      </c>
      <c r="M4781" s="28">
        <v>12044.97</v>
      </c>
      <c r="N4781" s="28">
        <v>12071.55</v>
      </c>
      <c r="O4781" s="28">
        <v>11920.88</v>
      </c>
      <c r="P4781" s="81">
        <v>11920.88</v>
      </c>
    </row>
    <row r="4782" spans="5:16" x14ac:dyDescent="0.25">
      <c r="E4782" s="78">
        <v>38307</v>
      </c>
      <c r="F4782">
        <v>118216.89</v>
      </c>
      <c r="G4782">
        <v>118533.31</v>
      </c>
      <c r="H4782">
        <v>116780.86</v>
      </c>
      <c r="I4782">
        <v>117194.64</v>
      </c>
      <c r="J4782" s="5"/>
      <c r="L4782" s="80">
        <v>38338</v>
      </c>
      <c r="M4782" s="28">
        <v>12239.95</v>
      </c>
      <c r="N4782" s="28">
        <v>12239.95</v>
      </c>
      <c r="O4782" s="28">
        <v>12071.55</v>
      </c>
      <c r="P4782" s="81">
        <v>12082.63</v>
      </c>
    </row>
    <row r="4783" spans="5:16" x14ac:dyDescent="0.25">
      <c r="E4783" s="78">
        <v>38303</v>
      </c>
      <c r="F4783">
        <v>116342.75</v>
      </c>
      <c r="G4783">
        <v>118484.63</v>
      </c>
      <c r="H4783">
        <v>116099.36</v>
      </c>
      <c r="I4783">
        <v>118460.29</v>
      </c>
      <c r="J4783" s="5"/>
      <c r="L4783" s="80">
        <v>38337</v>
      </c>
      <c r="M4783" s="28">
        <v>12164.62</v>
      </c>
      <c r="N4783" s="28">
        <v>12244.39</v>
      </c>
      <c r="O4783" s="28">
        <v>12107.01</v>
      </c>
      <c r="P4783" s="81">
        <v>12217.8</v>
      </c>
    </row>
    <row r="4784" spans="5:16" x14ac:dyDescent="0.25">
      <c r="E4784" s="78">
        <v>38302</v>
      </c>
      <c r="F4784">
        <v>115612.57</v>
      </c>
      <c r="G4784">
        <v>116148.04</v>
      </c>
      <c r="H4784">
        <v>114298.24000000001</v>
      </c>
      <c r="I4784">
        <v>116099.36</v>
      </c>
      <c r="J4784" s="5"/>
      <c r="L4784" s="80">
        <v>38336</v>
      </c>
      <c r="M4784" s="28">
        <v>12350.74</v>
      </c>
      <c r="N4784" s="28">
        <v>12352.96</v>
      </c>
      <c r="O4784" s="28">
        <v>12160.19</v>
      </c>
      <c r="P4784" s="81">
        <v>12160.19</v>
      </c>
    </row>
    <row r="4785" spans="5:16" x14ac:dyDescent="0.25">
      <c r="E4785" s="78">
        <v>38301</v>
      </c>
      <c r="F4785">
        <v>114638.99</v>
      </c>
      <c r="G4785">
        <v>115855.96</v>
      </c>
      <c r="H4785">
        <v>114638.99</v>
      </c>
      <c r="I4785">
        <v>115515.21</v>
      </c>
      <c r="J4785" s="5"/>
      <c r="L4785" s="80">
        <v>38335</v>
      </c>
      <c r="M4785" s="28">
        <v>12332.57</v>
      </c>
      <c r="N4785" s="28">
        <v>12364.04</v>
      </c>
      <c r="O4785" s="28">
        <v>12288.7</v>
      </c>
      <c r="P4785" s="81">
        <v>12350.74</v>
      </c>
    </row>
    <row r="4786" spans="5:16" x14ac:dyDescent="0.25">
      <c r="E4786" s="78">
        <v>38300</v>
      </c>
      <c r="F4786">
        <v>114395.59</v>
      </c>
      <c r="G4786">
        <v>115369.17</v>
      </c>
      <c r="H4786">
        <v>113714.09</v>
      </c>
      <c r="I4786">
        <v>114492.95</v>
      </c>
      <c r="J4786" s="5"/>
      <c r="L4786" s="80">
        <v>38334</v>
      </c>
      <c r="M4786" s="28">
        <v>12355.17</v>
      </c>
      <c r="N4786" s="28">
        <v>12406.14</v>
      </c>
      <c r="O4786" s="28">
        <v>12337.45</v>
      </c>
      <c r="P4786" s="81">
        <v>12346.31</v>
      </c>
    </row>
    <row r="4787" spans="5:16" x14ac:dyDescent="0.25">
      <c r="E4787" s="78">
        <v>38299</v>
      </c>
      <c r="F4787">
        <v>116294.07</v>
      </c>
      <c r="G4787">
        <v>116634.83</v>
      </c>
      <c r="H4787">
        <v>113957.48</v>
      </c>
      <c r="I4787">
        <v>114785.03</v>
      </c>
      <c r="J4787" s="5"/>
      <c r="L4787" s="80">
        <v>38331</v>
      </c>
      <c r="M4787" s="28">
        <v>12426.08</v>
      </c>
      <c r="N4787" s="28">
        <v>12552.38</v>
      </c>
      <c r="O4787" s="28">
        <v>12390.63</v>
      </c>
      <c r="P4787" s="81">
        <v>12406.14</v>
      </c>
    </row>
    <row r="4788" spans="5:16" x14ac:dyDescent="0.25">
      <c r="E4788" s="78">
        <v>38296</v>
      </c>
      <c r="F4788">
        <v>118241.23</v>
      </c>
      <c r="G4788">
        <v>118825.38</v>
      </c>
      <c r="H4788">
        <v>116099.36</v>
      </c>
      <c r="I4788">
        <v>116488.79</v>
      </c>
      <c r="J4788" s="5"/>
      <c r="L4788" s="80">
        <v>38330</v>
      </c>
      <c r="M4788" s="28">
        <v>12329.03</v>
      </c>
      <c r="N4788" s="28">
        <v>12490.34</v>
      </c>
      <c r="O4788" s="28">
        <v>12306.43</v>
      </c>
      <c r="P4788" s="81">
        <v>12432.73</v>
      </c>
    </row>
    <row r="4789" spans="5:16" x14ac:dyDescent="0.25">
      <c r="E4789" s="78">
        <v>38295</v>
      </c>
      <c r="F4789">
        <v>116829.54</v>
      </c>
      <c r="G4789">
        <v>118728.02</v>
      </c>
      <c r="H4789">
        <v>116586.15</v>
      </c>
      <c r="I4789">
        <v>118289.91</v>
      </c>
      <c r="J4789" s="5"/>
      <c r="L4789" s="80">
        <v>38329</v>
      </c>
      <c r="M4789" s="28">
        <v>12297.56</v>
      </c>
      <c r="N4789" s="28">
        <v>12434.94</v>
      </c>
      <c r="O4789" s="28">
        <v>12284.27</v>
      </c>
      <c r="P4789" s="81">
        <v>12337.45</v>
      </c>
    </row>
    <row r="4790" spans="5:16" x14ac:dyDescent="0.25">
      <c r="E4790" s="78">
        <v>38294</v>
      </c>
      <c r="F4790">
        <v>116829.54</v>
      </c>
      <c r="G4790">
        <v>117851.8</v>
      </c>
      <c r="H4790">
        <v>116294.07</v>
      </c>
      <c r="I4790">
        <v>117072.94</v>
      </c>
      <c r="J4790" s="5"/>
      <c r="L4790" s="80">
        <v>38328</v>
      </c>
      <c r="M4790" s="28">
        <v>12177.91</v>
      </c>
      <c r="N4790" s="28">
        <v>12310.86</v>
      </c>
      <c r="O4790" s="28">
        <v>12129.17</v>
      </c>
      <c r="P4790" s="81">
        <v>12288.7</v>
      </c>
    </row>
    <row r="4791" spans="5:16" x14ac:dyDescent="0.25">
      <c r="E4791" s="78">
        <v>38292</v>
      </c>
      <c r="F4791">
        <v>113908.8</v>
      </c>
      <c r="G4791">
        <v>115758.61</v>
      </c>
      <c r="H4791">
        <v>113324.66</v>
      </c>
      <c r="I4791">
        <v>115515.21</v>
      </c>
      <c r="J4791" s="5"/>
      <c r="L4791" s="80">
        <v>38327</v>
      </c>
      <c r="M4791" s="28">
        <v>12095.48</v>
      </c>
      <c r="N4791" s="28">
        <v>12224.44</v>
      </c>
      <c r="O4791" s="28">
        <v>12067.12</v>
      </c>
      <c r="P4791" s="81">
        <v>12169.05</v>
      </c>
    </row>
    <row r="4792" spans="5:16" x14ac:dyDescent="0.25">
      <c r="E4792" s="78">
        <v>38289</v>
      </c>
      <c r="F4792">
        <v>113714.09</v>
      </c>
      <c r="G4792">
        <v>114298.24000000001</v>
      </c>
      <c r="H4792">
        <v>112886.55</v>
      </c>
      <c r="I4792">
        <v>114054.84</v>
      </c>
      <c r="J4792" s="5"/>
      <c r="L4792" s="80">
        <v>38324</v>
      </c>
      <c r="M4792" s="28">
        <v>12244.39</v>
      </c>
      <c r="N4792" s="28">
        <v>12262.11</v>
      </c>
      <c r="O4792" s="28">
        <v>12062.69</v>
      </c>
      <c r="P4792" s="81">
        <v>12133.6</v>
      </c>
    </row>
    <row r="4793" spans="5:16" x14ac:dyDescent="0.25">
      <c r="E4793" s="78">
        <v>38288</v>
      </c>
      <c r="F4793">
        <v>115101.44</v>
      </c>
      <c r="G4793">
        <v>115125.78</v>
      </c>
      <c r="H4793">
        <v>113032.58</v>
      </c>
      <c r="I4793">
        <v>113616.73</v>
      </c>
      <c r="J4793" s="5"/>
      <c r="L4793" s="80">
        <v>38323</v>
      </c>
      <c r="M4793" s="28">
        <v>12155.75</v>
      </c>
      <c r="N4793" s="28">
        <v>12284.27</v>
      </c>
      <c r="O4793" s="28">
        <v>12142.46</v>
      </c>
      <c r="P4793" s="81">
        <v>12246.6</v>
      </c>
    </row>
    <row r="4794" spans="5:16" x14ac:dyDescent="0.25">
      <c r="E4794" s="78">
        <v>38287</v>
      </c>
      <c r="F4794">
        <v>113470.69</v>
      </c>
      <c r="G4794">
        <v>115466.53</v>
      </c>
      <c r="H4794">
        <v>112935.22</v>
      </c>
      <c r="I4794">
        <v>115125.78</v>
      </c>
      <c r="J4794" s="5"/>
      <c r="L4794" s="80">
        <v>38322</v>
      </c>
      <c r="M4794" s="28">
        <v>12204.5</v>
      </c>
      <c r="N4794" s="28">
        <v>12235.52</v>
      </c>
      <c r="O4794" s="28">
        <v>12133.6</v>
      </c>
      <c r="P4794" s="81">
        <v>12151.32</v>
      </c>
    </row>
    <row r="4795" spans="5:16" x14ac:dyDescent="0.25">
      <c r="E4795" s="78">
        <v>38286</v>
      </c>
      <c r="F4795">
        <v>112326.74</v>
      </c>
      <c r="G4795">
        <v>113324.66</v>
      </c>
      <c r="H4795">
        <v>111815.61</v>
      </c>
      <c r="I4795">
        <v>113275.98</v>
      </c>
      <c r="J4795" s="5"/>
      <c r="L4795" s="80">
        <v>38321</v>
      </c>
      <c r="M4795" s="28">
        <v>12330.36</v>
      </c>
      <c r="N4795" s="28">
        <v>12350.74</v>
      </c>
      <c r="O4795" s="28">
        <v>12191.21</v>
      </c>
      <c r="P4795" s="81">
        <v>12200.07</v>
      </c>
    </row>
    <row r="4796" spans="5:16" x14ac:dyDescent="0.25">
      <c r="E4796" s="78">
        <v>38285</v>
      </c>
      <c r="F4796">
        <v>111474.86</v>
      </c>
      <c r="G4796">
        <v>112643.15</v>
      </c>
      <c r="H4796">
        <v>111134.1</v>
      </c>
      <c r="I4796">
        <v>112351.08</v>
      </c>
      <c r="J4796" s="5"/>
      <c r="L4796" s="80">
        <v>38320</v>
      </c>
      <c r="M4796" s="28">
        <v>12256.58</v>
      </c>
      <c r="N4796" s="28">
        <v>12377.8</v>
      </c>
      <c r="O4796" s="28">
        <v>12247.6</v>
      </c>
      <c r="P4796" s="81">
        <v>12341.88</v>
      </c>
    </row>
    <row r="4797" spans="5:16" x14ac:dyDescent="0.25">
      <c r="E4797" s="78">
        <v>38282</v>
      </c>
      <c r="F4797">
        <v>114712.01</v>
      </c>
      <c r="G4797">
        <v>116050.68</v>
      </c>
      <c r="H4797">
        <v>112740.51</v>
      </c>
      <c r="I4797">
        <v>112837.87</v>
      </c>
      <c r="J4797" s="5"/>
      <c r="L4797" s="80">
        <v>38317</v>
      </c>
      <c r="M4797" s="28">
        <v>12341.88</v>
      </c>
      <c r="N4797" s="28">
        <v>12350.86</v>
      </c>
      <c r="O4797" s="28">
        <v>12243.11</v>
      </c>
      <c r="P4797" s="81">
        <v>12279.03</v>
      </c>
    </row>
    <row r="4798" spans="5:16" x14ac:dyDescent="0.25">
      <c r="E4798" s="78">
        <v>38281</v>
      </c>
      <c r="F4798">
        <v>114006.16</v>
      </c>
      <c r="G4798">
        <v>115223.14</v>
      </c>
      <c r="H4798">
        <v>112351.08</v>
      </c>
      <c r="I4798">
        <v>114833.7</v>
      </c>
      <c r="J4798" s="5"/>
      <c r="L4798" s="80">
        <v>38316</v>
      </c>
      <c r="M4798" s="28">
        <v>12384.08</v>
      </c>
      <c r="N4798" s="28">
        <v>12418.2</v>
      </c>
      <c r="O4798" s="28">
        <v>12332.9</v>
      </c>
      <c r="P4798" s="81">
        <v>12337.39</v>
      </c>
    </row>
    <row r="4799" spans="5:16" x14ac:dyDescent="0.25">
      <c r="E4799" s="78">
        <v>38280</v>
      </c>
      <c r="F4799">
        <v>114054.84</v>
      </c>
      <c r="G4799">
        <v>114346.92</v>
      </c>
      <c r="H4799">
        <v>112253.72</v>
      </c>
      <c r="I4799">
        <v>114054.84</v>
      </c>
      <c r="J4799" s="5"/>
      <c r="L4799" s="80">
        <v>38315</v>
      </c>
      <c r="M4799" s="28">
        <v>12346.37</v>
      </c>
      <c r="N4799" s="28">
        <v>12436.16</v>
      </c>
      <c r="O4799" s="28">
        <v>12283.52</v>
      </c>
      <c r="P4799" s="81">
        <v>12386.78</v>
      </c>
    </row>
    <row r="4800" spans="5:16" x14ac:dyDescent="0.25">
      <c r="E4800" s="78">
        <v>38279</v>
      </c>
      <c r="F4800">
        <v>116829.54</v>
      </c>
      <c r="G4800">
        <v>117803.12</v>
      </c>
      <c r="H4800">
        <v>113957.48</v>
      </c>
      <c r="I4800">
        <v>114103.52</v>
      </c>
      <c r="J4800" s="5"/>
      <c r="L4800" s="80">
        <v>38314</v>
      </c>
      <c r="M4800" s="28">
        <v>12404.73</v>
      </c>
      <c r="N4800" s="28">
        <v>12413.71</v>
      </c>
      <c r="O4800" s="28">
        <v>12301.47</v>
      </c>
      <c r="P4800" s="81">
        <v>12344.12</v>
      </c>
    </row>
    <row r="4801" spans="5:16" x14ac:dyDescent="0.25">
      <c r="E4801" s="78">
        <v>38278</v>
      </c>
      <c r="F4801">
        <v>115855.96</v>
      </c>
      <c r="G4801">
        <v>117121.62</v>
      </c>
      <c r="H4801">
        <v>114687.67</v>
      </c>
      <c r="I4801">
        <v>116926.9</v>
      </c>
      <c r="J4801" s="5"/>
      <c r="L4801" s="80">
        <v>38313</v>
      </c>
      <c r="M4801" s="28">
        <v>12538.97</v>
      </c>
      <c r="N4801" s="28">
        <v>12539.42</v>
      </c>
      <c r="O4801" s="28">
        <v>12395.75</v>
      </c>
      <c r="P4801" s="81">
        <v>12404.73</v>
      </c>
    </row>
    <row r="4802" spans="5:16" x14ac:dyDescent="0.25">
      <c r="E4802" s="78">
        <v>38275</v>
      </c>
      <c r="F4802">
        <v>114785.03</v>
      </c>
      <c r="G4802">
        <v>116975.58</v>
      </c>
      <c r="H4802">
        <v>114492.95</v>
      </c>
      <c r="I4802">
        <v>116148.04</v>
      </c>
      <c r="J4802" s="5"/>
      <c r="L4802" s="80">
        <v>38310</v>
      </c>
      <c r="M4802" s="28">
        <v>12516.97</v>
      </c>
      <c r="N4802" s="28">
        <v>12570.85</v>
      </c>
      <c r="O4802" s="28">
        <v>12409.22</v>
      </c>
      <c r="P4802" s="81">
        <v>12552.89</v>
      </c>
    </row>
    <row r="4803" spans="5:16" x14ac:dyDescent="0.25">
      <c r="E4803" s="78">
        <v>38274</v>
      </c>
      <c r="F4803">
        <v>116342.75</v>
      </c>
      <c r="G4803">
        <v>116586.15</v>
      </c>
      <c r="H4803">
        <v>114103.52</v>
      </c>
      <c r="I4803">
        <v>114590.31</v>
      </c>
      <c r="J4803" s="5"/>
      <c r="L4803" s="80">
        <v>38309</v>
      </c>
      <c r="M4803" s="28">
        <v>12458.16</v>
      </c>
      <c r="N4803" s="28">
        <v>12534.93</v>
      </c>
      <c r="O4803" s="28">
        <v>12404.73</v>
      </c>
      <c r="P4803" s="81">
        <v>12525.95</v>
      </c>
    </row>
    <row r="4804" spans="5:16" x14ac:dyDescent="0.25">
      <c r="E4804" s="78">
        <v>38273</v>
      </c>
      <c r="F4804">
        <v>119750.28</v>
      </c>
      <c r="G4804">
        <v>119750.28</v>
      </c>
      <c r="H4804">
        <v>115369.17</v>
      </c>
      <c r="I4804">
        <v>116391.43</v>
      </c>
      <c r="J4804" s="5"/>
      <c r="L4804" s="80">
        <v>38308</v>
      </c>
      <c r="M4804" s="28">
        <v>12577.58</v>
      </c>
      <c r="N4804" s="28">
        <v>12588.81</v>
      </c>
      <c r="O4804" s="28">
        <v>12445.14</v>
      </c>
      <c r="P4804" s="81">
        <v>12458.61</v>
      </c>
    </row>
    <row r="4805" spans="5:16" x14ac:dyDescent="0.25">
      <c r="E4805" s="78">
        <v>38271</v>
      </c>
      <c r="F4805">
        <v>119667.47</v>
      </c>
      <c r="G4805">
        <v>120465.92</v>
      </c>
      <c r="H4805">
        <v>119417.96</v>
      </c>
      <c r="I4805">
        <v>120066.69</v>
      </c>
      <c r="J4805" s="5"/>
      <c r="L4805" s="80">
        <v>38307</v>
      </c>
      <c r="M4805" s="28">
        <v>12593.3</v>
      </c>
      <c r="N4805" s="28">
        <v>12624.72</v>
      </c>
      <c r="O4805" s="28">
        <v>12543.91</v>
      </c>
      <c r="P4805" s="81">
        <v>12575.34</v>
      </c>
    </row>
    <row r="4806" spans="5:16" x14ac:dyDescent="0.25">
      <c r="E4806" s="78">
        <v>38268</v>
      </c>
      <c r="F4806">
        <v>120515.82</v>
      </c>
      <c r="G4806">
        <v>122012.91</v>
      </c>
      <c r="H4806">
        <v>119318.15</v>
      </c>
      <c r="I4806">
        <v>119318.15</v>
      </c>
      <c r="J4806" s="5"/>
      <c r="L4806" s="80">
        <v>38303</v>
      </c>
      <c r="M4806" s="28">
        <v>12739.21</v>
      </c>
      <c r="N4806" s="28">
        <v>12741.45</v>
      </c>
      <c r="O4806" s="28">
        <v>12602.28</v>
      </c>
      <c r="P4806" s="81">
        <v>12606.77</v>
      </c>
    </row>
    <row r="4807" spans="5:16" x14ac:dyDescent="0.25">
      <c r="E4807" s="78">
        <v>38267</v>
      </c>
      <c r="F4807">
        <v>119966.89</v>
      </c>
      <c r="G4807">
        <v>120815.24</v>
      </c>
      <c r="H4807">
        <v>118869.02</v>
      </c>
      <c r="I4807">
        <v>120465.92</v>
      </c>
      <c r="J4807" s="5"/>
      <c r="L4807" s="80">
        <v>38302</v>
      </c>
      <c r="M4807" s="28">
        <v>12781.86</v>
      </c>
      <c r="N4807" s="28">
        <v>12790.84</v>
      </c>
      <c r="O4807" s="28">
        <v>12736.96</v>
      </c>
      <c r="P4807" s="81">
        <v>12741.45</v>
      </c>
    </row>
    <row r="4808" spans="5:16" x14ac:dyDescent="0.25">
      <c r="E4808" s="78">
        <v>38266</v>
      </c>
      <c r="F4808">
        <v>121189.51</v>
      </c>
      <c r="G4808">
        <v>121189.51</v>
      </c>
      <c r="H4808">
        <v>119318.15</v>
      </c>
      <c r="I4808">
        <v>120116.6</v>
      </c>
      <c r="J4808" s="5"/>
      <c r="L4808" s="80">
        <v>38301</v>
      </c>
      <c r="M4808" s="28">
        <v>12799.37</v>
      </c>
      <c r="N4808" s="28">
        <v>12808.8</v>
      </c>
      <c r="O4808" s="28">
        <v>12736.96</v>
      </c>
      <c r="P4808" s="81">
        <v>12781.86</v>
      </c>
    </row>
    <row r="4809" spans="5:16" x14ac:dyDescent="0.25">
      <c r="E4809" s="78">
        <v>38265</v>
      </c>
      <c r="F4809">
        <v>120915.05</v>
      </c>
      <c r="G4809">
        <v>121763.4</v>
      </c>
      <c r="H4809">
        <v>119517.75999999999</v>
      </c>
      <c r="I4809">
        <v>121064.76</v>
      </c>
      <c r="J4809" s="5"/>
      <c r="L4809" s="80">
        <v>38300</v>
      </c>
      <c r="M4809" s="28">
        <v>12835.73</v>
      </c>
      <c r="N4809" s="28">
        <v>12840.22</v>
      </c>
      <c r="O4809" s="28">
        <v>12768.39</v>
      </c>
      <c r="P4809" s="81">
        <v>12788.59</v>
      </c>
    </row>
    <row r="4810" spans="5:16" x14ac:dyDescent="0.25">
      <c r="E4810" s="78">
        <v>38264</v>
      </c>
      <c r="F4810">
        <v>120016.79</v>
      </c>
      <c r="G4810">
        <v>121064.76</v>
      </c>
      <c r="H4810">
        <v>119717.37</v>
      </c>
      <c r="I4810">
        <v>120915.05</v>
      </c>
      <c r="J4810" s="5"/>
      <c r="L4810" s="80">
        <v>38299</v>
      </c>
      <c r="M4810" s="28">
        <v>12781.86</v>
      </c>
      <c r="N4810" s="28">
        <v>12858.18</v>
      </c>
      <c r="O4810" s="28">
        <v>12741.45</v>
      </c>
      <c r="P4810" s="81">
        <v>12840.22</v>
      </c>
    </row>
    <row r="4811" spans="5:16" x14ac:dyDescent="0.25">
      <c r="E4811" s="78">
        <v>38261</v>
      </c>
      <c r="F4811">
        <v>116673.29</v>
      </c>
      <c r="G4811">
        <v>119268.25</v>
      </c>
      <c r="H4811">
        <v>116623.39</v>
      </c>
      <c r="I4811">
        <v>119268.25</v>
      </c>
      <c r="J4811" s="5"/>
      <c r="L4811" s="80">
        <v>38296</v>
      </c>
      <c r="M4811" s="28">
        <v>12779.61</v>
      </c>
      <c r="N4811" s="28">
        <v>12840.22</v>
      </c>
      <c r="O4811" s="28">
        <v>12732.47</v>
      </c>
      <c r="P4811" s="81">
        <v>12777.37</v>
      </c>
    </row>
    <row r="4812" spans="5:16" x14ac:dyDescent="0.25">
      <c r="E4812" s="78">
        <v>38260</v>
      </c>
      <c r="F4812">
        <v>115974.65</v>
      </c>
      <c r="G4812">
        <v>117571.54</v>
      </c>
      <c r="H4812">
        <v>115974.65</v>
      </c>
      <c r="I4812">
        <v>116623.39</v>
      </c>
      <c r="J4812" s="5"/>
      <c r="L4812" s="80">
        <v>38295</v>
      </c>
      <c r="M4812" s="28">
        <v>12840.22</v>
      </c>
      <c r="N4812" s="28">
        <v>12862.67</v>
      </c>
      <c r="O4812" s="28">
        <v>12750.43</v>
      </c>
      <c r="P4812" s="81">
        <v>12779.61</v>
      </c>
    </row>
    <row r="4813" spans="5:16" x14ac:dyDescent="0.25">
      <c r="E4813" s="78">
        <v>38259</v>
      </c>
      <c r="F4813">
        <v>116823</v>
      </c>
      <c r="G4813">
        <v>117022.61</v>
      </c>
      <c r="H4813">
        <v>115525.52</v>
      </c>
      <c r="I4813">
        <v>116274.06</v>
      </c>
      <c r="J4813" s="5"/>
      <c r="L4813" s="80">
        <v>38294</v>
      </c>
      <c r="M4813" s="28">
        <v>12921.04</v>
      </c>
      <c r="N4813" s="28">
        <v>12921.04</v>
      </c>
      <c r="O4813" s="28">
        <v>12808.8</v>
      </c>
      <c r="P4813" s="81">
        <v>12835.73</v>
      </c>
    </row>
    <row r="4814" spans="5:16" x14ac:dyDescent="0.25">
      <c r="E4814" s="78">
        <v>38258</v>
      </c>
      <c r="F4814">
        <v>114477.56</v>
      </c>
      <c r="G4814">
        <v>116922.8</v>
      </c>
      <c r="H4814">
        <v>113229.98</v>
      </c>
      <c r="I4814">
        <v>116573.48</v>
      </c>
      <c r="J4814" s="5"/>
      <c r="L4814" s="80">
        <v>38292</v>
      </c>
      <c r="M4814" s="28">
        <v>12974.91</v>
      </c>
      <c r="N4814" s="28">
        <v>13033.28</v>
      </c>
      <c r="O4814" s="28">
        <v>12952.46</v>
      </c>
      <c r="P4814" s="81">
        <v>12954.71</v>
      </c>
    </row>
    <row r="4815" spans="5:16" x14ac:dyDescent="0.25">
      <c r="E4815" s="78">
        <v>38257</v>
      </c>
      <c r="F4815">
        <v>114976.59</v>
      </c>
      <c r="G4815">
        <v>115475.62</v>
      </c>
      <c r="H4815">
        <v>114028.43</v>
      </c>
      <c r="I4815">
        <v>114477.56</v>
      </c>
      <c r="J4815" s="5"/>
      <c r="L4815" s="80">
        <v>38289</v>
      </c>
      <c r="M4815" s="28">
        <v>13030.58</v>
      </c>
      <c r="N4815" s="28">
        <v>13030.58</v>
      </c>
      <c r="O4815" s="28">
        <v>12956.95</v>
      </c>
      <c r="P4815" s="81">
        <v>12990.63</v>
      </c>
    </row>
    <row r="4816" spans="5:16" x14ac:dyDescent="0.25">
      <c r="E4816" s="78">
        <v>38254</v>
      </c>
      <c r="F4816">
        <v>115575.42</v>
      </c>
      <c r="G4816">
        <v>116174.26</v>
      </c>
      <c r="H4816">
        <v>114677.17</v>
      </c>
      <c r="I4816">
        <v>115425.71</v>
      </c>
      <c r="J4816" s="5"/>
      <c r="L4816" s="80">
        <v>38288</v>
      </c>
      <c r="M4816" s="28">
        <v>13008.34</v>
      </c>
      <c r="N4816" s="28">
        <v>13078.76</v>
      </c>
      <c r="O4816" s="28">
        <v>12987.9</v>
      </c>
      <c r="P4816" s="81">
        <v>13028.79</v>
      </c>
    </row>
    <row r="4817" spans="5:16" x14ac:dyDescent="0.25">
      <c r="E4817" s="78">
        <v>38253</v>
      </c>
      <c r="F4817">
        <v>114228.04</v>
      </c>
      <c r="G4817">
        <v>115874.84</v>
      </c>
      <c r="H4817">
        <v>113778.91</v>
      </c>
      <c r="I4817">
        <v>115525.52</v>
      </c>
      <c r="J4817" s="5"/>
      <c r="L4817" s="80">
        <v>38287</v>
      </c>
      <c r="M4817" s="28">
        <v>13028.79</v>
      </c>
      <c r="N4817" s="28">
        <v>13037.87</v>
      </c>
      <c r="O4817" s="28">
        <v>12974.27</v>
      </c>
      <c r="P4817" s="81">
        <v>13012.89</v>
      </c>
    </row>
    <row r="4818" spans="5:16" x14ac:dyDescent="0.25">
      <c r="E4818" s="78">
        <v>38252</v>
      </c>
      <c r="F4818">
        <v>116323.97</v>
      </c>
      <c r="G4818">
        <v>117621.45</v>
      </c>
      <c r="H4818">
        <v>114028.43</v>
      </c>
      <c r="I4818">
        <v>114228.04</v>
      </c>
      <c r="J4818" s="5"/>
      <c r="L4818" s="80">
        <v>38286</v>
      </c>
      <c r="M4818" s="28">
        <v>13129.18</v>
      </c>
      <c r="N4818" s="28">
        <v>13155.99</v>
      </c>
      <c r="O4818" s="28">
        <v>13033.33</v>
      </c>
      <c r="P4818" s="81">
        <v>13033.33</v>
      </c>
    </row>
    <row r="4819" spans="5:16" x14ac:dyDescent="0.25">
      <c r="E4819" s="78">
        <v>38251</v>
      </c>
      <c r="F4819">
        <v>115974.65</v>
      </c>
      <c r="G4819">
        <v>117222.22</v>
      </c>
      <c r="H4819">
        <v>115276</v>
      </c>
      <c r="I4819">
        <v>116224.16</v>
      </c>
      <c r="J4819" s="5"/>
      <c r="L4819" s="80">
        <v>38285</v>
      </c>
      <c r="M4819" s="28">
        <v>13124.19</v>
      </c>
      <c r="N4819" s="28">
        <v>13174.16</v>
      </c>
      <c r="O4819" s="28">
        <v>13056.04</v>
      </c>
      <c r="P4819" s="81">
        <v>13128.73</v>
      </c>
    </row>
    <row r="4820" spans="5:16" x14ac:dyDescent="0.25">
      <c r="E4820" s="78">
        <v>38250</v>
      </c>
      <c r="F4820">
        <v>118719.31</v>
      </c>
      <c r="G4820">
        <v>118719.31</v>
      </c>
      <c r="H4820">
        <v>116074.45</v>
      </c>
      <c r="I4820">
        <v>116074.45</v>
      </c>
      <c r="J4820" s="5"/>
      <c r="L4820" s="80">
        <v>38282</v>
      </c>
      <c r="M4820" s="28">
        <v>13024.24</v>
      </c>
      <c r="N4820" s="28">
        <v>13087.84</v>
      </c>
      <c r="O4820" s="28">
        <v>12937.93</v>
      </c>
      <c r="P4820" s="81">
        <v>13074.22</v>
      </c>
    </row>
    <row r="4821" spans="5:16" x14ac:dyDescent="0.25">
      <c r="E4821" s="78">
        <v>38247</v>
      </c>
      <c r="F4821">
        <v>115425.71</v>
      </c>
      <c r="G4821">
        <v>116972.71</v>
      </c>
      <c r="H4821">
        <v>115375.81</v>
      </c>
      <c r="I4821">
        <v>116274.06</v>
      </c>
      <c r="J4821" s="5"/>
      <c r="L4821" s="80">
        <v>38281</v>
      </c>
      <c r="M4821" s="28">
        <v>13101.47</v>
      </c>
      <c r="N4821" s="28">
        <v>13133.27</v>
      </c>
      <c r="O4821" s="28">
        <v>12974.27</v>
      </c>
      <c r="P4821" s="81">
        <v>13024.24</v>
      </c>
    </row>
    <row r="4822" spans="5:16" x14ac:dyDescent="0.25">
      <c r="E4822" s="78">
        <v>38246</v>
      </c>
      <c r="F4822">
        <v>112631.14</v>
      </c>
      <c r="G4822">
        <v>115525.52</v>
      </c>
      <c r="H4822">
        <v>112331.72</v>
      </c>
      <c r="I4822">
        <v>115425.71</v>
      </c>
      <c r="J4822" s="5"/>
      <c r="L4822" s="80">
        <v>38280</v>
      </c>
      <c r="M4822" s="28">
        <v>13155.99</v>
      </c>
      <c r="N4822" s="28">
        <v>13210.5</v>
      </c>
      <c r="O4822" s="28">
        <v>13092.39</v>
      </c>
      <c r="P4822" s="81">
        <v>13096.93</v>
      </c>
    </row>
    <row r="4823" spans="5:16" x14ac:dyDescent="0.25">
      <c r="E4823" s="78">
        <v>38245</v>
      </c>
      <c r="F4823">
        <v>112581.24</v>
      </c>
      <c r="G4823">
        <v>113778.91</v>
      </c>
      <c r="H4823">
        <v>111782.79</v>
      </c>
      <c r="I4823">
        <v>112481.43</v>
      </c>
      <c r="J4823" s="5"/>
      <c r="L4823" s="80">
        <v>38279</v>
      </c>
      <c r="M4823" s="28">
        <v>13051.5</v>
      </c>
      <c r="N4823" s="28">
        <v>13174.16</v>
      </c>
      <c r="O4823" s="28">
        <v>13028.79</v>
      </c>
      <c r="P4823" s="81">
        <v>13146.9</v>
      </c>
    </row>
    <row r="4824" spans="5:16" x14ac:dyDescent="0.25">
      <c r="E4824" s="78">
        <v>38244</v>
      </c>
      <c r="F4824">
        <v>109886.48</v>
      </c>
      <c r="G4824">
        <v>112830.76</v>
      </c>
      <c r="H4824">
        <v>109537.16</v>
      </c>
      <c r="I4824">
        <v>112581.24</v>
      </c>
      <c r="J4824" s="5"/>
      <c r="L4824" s="80">
        <v>38278</v>
      </c>
      <c r="M4824" s="28">
        <v>13040.14</v>
      </c>
      <c r="N4824" s="28">
        <v>13078.76</v>
      </c>
      <c r="O4824" s="28">
        <v>12996.99</v>
      </c>
      <c r="P4824" s="81">
        <v>13051.5</v>
      </c>
    </row>
    <row r="4825" spans="5:16" x14ac:dyDescent="0.25">
      <c r="E4825" s="78">
        <v>38243</v>
      </c>
      <c r="F4825">
        <v>111383.57</v>
      </c>
      <c r="G4825">
        <v>112381.63</v>
      </c>
      <c r="H4825">
        <v>109587.06</v>
      </c>
      <c r="I4825">
        <v>109886.48</v>
      </c>
      <c r="J4825" s="5"/>
      <c r="L4825" s="80">
        <v>38275</v>
      </c>
      <c r="M4825" s="28">
        <v>13128.73</v>
      </c>
      <c r="N4825" s="28">
        <v>13237.76</v>
      </c>
      <c r="O4825" s="28">
        <v>13033.33</v>
      </c>
      <c r="P4825" s="81">
        <v>13053.77</v>
      </c>
    </row>
    <row r="4826" spans="5:16" x14ac:dyDescent="0.25">
      <c r="E4826" s="78">
        <v>38240</v>
      </c>
      <c r="F4826">
        <v>112631.14</v>
      </c>
      <c r="G4826">
        <v>112830.76</v>
      </c>
      <c r="H4826">
        <v>110285.7</v>
      </c>
      <c r="I4826">
        <v>110834.63</v>
      </c>
      <c r="J4826" s="5"/>
      <c r="L4826" s="80">
        <v>38274</v>
      </c>
      <c r="M4826" s="28">
        <v>12988.36</v>
      </c>
      <c r="N4826" s="28">
        <v>13169.61</v>
      </c>
      <c r="O4826" s="28">
        <v>12987.9</v>
      </c>
      <c r="P4826" s="81">
        <v>13137.81</v>
      </c>
    </row>
    <row r="4827" spans="5:16" x14ac:dyDescent="0.25">
      <c r="E4827" s="78">
        <v>38239</v>
      </c>
      <c r="F4827">
        <v>113629.2</v>
      </c>
      <c r="G4827">
        <v>114427.65</v>
      </c>
      <c r="H4827">
        <v>111583.18</v>
      </c>
      <c r="I4827">
        <v>112830.76</v>
      </c>
      <c r="J4827" s="5"/>
      <c r="L4827" s="80">
        <v>38273</v>
      </c>
      <c r="M4827" s="28">
        <v>12904.31</v>
      </c>
      <c r="N4827" s="28">
        <v>13033.33</v>
      </c>
      <c r="O4827" s="28">
        <v>12901.59</v>
      </c>
      <c r="P4827" s="81">
        <v>12987.9</v>
      </c>
    </row>
    <row r="4828" spans="5:16" x14ac:dyDescent="0.25">
      <c r="E4828" s="78">
        <v>38238</v>
      </c>
      <c r="F4828">
        <v>114402.7</v>
      </c>
      <c r="G4828">
        <v>116423.77</v>
      </c>
      <c r="H4828">
        <v>113729.01</v>
      </c>
      <c r="I4828">
        <v>113729.01</v>
      </c>
      <c r="J4828" s="5"/>
      <c r="L4828" s="80">
        <v>38271</v>
      </c>
      <c r="M4828" s="28">
        <v>12969.73</v>
      </c>
      <c r="N4828" s="28">
        <v>12981.09</v>
      </c>
      <c r="O4828" s="28">
        <v>12887.96</v>
      </c>
      <c r="P4828" s="81">
        <v>12901.59</v>
      </c>
    </row>
    <row r="4829" spans="5:16" x14ac:dyDescent="0.25">
      <c r="E4829" s="78">
        <v>38236</v>
      </c>
      <c r="F4829">
        <v>113679.11</v>
      </c>
      <c r="G4829">
        <v>114228.04</v>
      </c>
      <c r="H4829">
        <v>113529.4</v>
      </c>
      <c r="I4829">
        <v>113928.62</v>
      </c>
      <c r="J4829" s="5"/>
      <c r="L4829" s="80">
        <v>38268</v>
      </c>
      <c r="M4829" s="28">
        <v>13051.96</v>
      </c>
      <c r="N4829" s="28">
        <v>13064.22</v>
      </c>
      <c r="O4829" s="28">
        <v>12874.33</v>
      </c>
      <c r="P4829" s="81">
        <v>12947.02</v>
      </c>
    </row>
    <row r="4830" spans="5:16" x14ac:dyDescent="0.25">
      <c r="E4830" s="78">
        <v>38233</v>
      </c>
      <c r="F4830">
        <v>114527.46</v>
      </c>
      <c r="G4830">
        <v>115525.52</v>
      </c>
      <c r="H4830">
        <v>113180.08</v>
      </c>
      <c r="I4830">
        <v>113279.88</v>
      </c>
      <c r="J4830" s="5"/>
      <c r="L4830" s="80">
        <v>38267</v>
      </c>
      <c r="M4830" s="28">
        <v>13015.16</v>
      </c>
      <c r="N4830" s="28">
        <v>13087.84</v>
      </c>
      <c r="O4830" s="28">
        <v>13015.16</v>
      </c>
      <c r="P4830" s="81">
        <v>13051.5</v>
      </c>
    </row>
    <row r="4831" spans="5:16" x14ac:dyDescent="0.25">
      <c r="E4831" s="78">
        <v>38232</v>
      </c>
      <c r="F4831">
        <v>113828.82</v>
      </c>
      <c r="G4831">
        <v>115525.52</v>
      </c>
      <c r="H4831">
        <v>112780.85</v>
      </c>
      <c r="I4831">
        <v>115026.49</v>
      </c>
      <c r="J4831" s="5"/>
      <c r="L4831" s="80">
        <v>38266</v>
      </c>
      <c r="M4831" s="28">
        <v>12972</v>
      </c>
      <c r="N4831" s="28">
        <v>13033.33</v>
      </c>
      <c r="O4831" s="28">
        <v>12972</v>
      </c>
      <c r="P4831" s="81">
        <v>13021.97</v>
      </c>
    </row>
    <row r="4832" spans="5:16" x14ac:dyDescent="0.25">
      <c r="E4832" s="78">
        <v>38231</v>
      </c>
      <c r="F4832">
        <v>115924.74</v>
      </c>
      <c r="G4832">
        <v>116673.29</v>
      </c>
      <c r="H4832">
        <v>113229.98</v>
      </c>
      <c r="I4832">
        <v>114178.14</v>
      </c>
      <c r="J4832" s="5"/>
      <c r="L4832" s="80">
        <v>38265</v>
      </c>
      <c r="M4832" s="28">
        <v>12956.1</v>
      </c>
      <c r="N4832" s="28">
        <v>12987.9</v>
      </c>
      <c r="O4832" s="28">
        <v>12915.22</v>
      </c>
      <c r="P4832" s="81">
        <v>12967.46</v>
      </c>
    </row>
    <row r="4833" spans="5:16" x14ac:dyDescent="0.25">
      <c r="E4833" s="78">
        <v>38230</v>
      </c>
      <c r="F4833">
        <v>116074.45</v>
      </c>
      <c r="G4833">
        <v>117621.45</v>
      </c>
      <c r="H4833">
        <v>115026.49</v>
      </c>
      <c r="I4833">
        <v>115924.74</v>
      </c>
      <c r="J4833" s="5"/>
      <c r="L4833" s="80">
        <v>38264</v>
      </c>
      <c r="M4833" s="28">
        <v>13001.53</v>
      </c>
      <c r="N4833" s="28">
        <v>13028.79</v>
      </c>
      <c r="O4833" s="28">
        <v>12933.39</v>
      </c>
      <c r="P4833" s="81">
        <v>12958.37</v>
      </c>
    </row>
    <row r="4834" spans="5:16" x14ac:dyDescent="0.25">
      <c r="E4834" s="78">
        <v>38229</v>
      </c>
      <c r="F4834">
        <v>114028.43</v>
      </c>
      <c r="G4834">
        <v>116323.97</v>
      </c>
      <c r="H4834">
        <v>113180.08</v>
      </c>
      <c r="I4834">
        <v>116074.45</v>
      </c>
      <c r="J4834" s="5"/>
      <c r="L4834" s="80">
        <v>38261</v>
      </c>
      <c r="M4834" s="28">
        <v>13120.1</v>
      </c>
      <c r="N4834" s="28">
        <v>13151.44</v>
      </c>
      <c r="O4834" s="28">
        <v>13019.7</v>
      </c>
      <c r="P4834" s="81">
        <v>13019.7</v>
      </c>
    </row>
    <row r="4835" spans="5:16" x14ac:dyDescent="0.25">
      <c r="E4835" s="78">
        <v>38226</v>
      </c>
      <c r="F4835">
        <v>114527.46</v>
      </c>
      <c r="G4835">
        <v>115974.65</v>
      </c>
      <c r="H4835">
        <v>114178.14</v>
      </c>
      <c r="I4835">
        <v>114577.36</v>
      </c>
      <c r="J4835" s="5"/>
      <c r="L4835" s="80">
        <v>38260</v>
      </c>
      <c r="M4835" s="28">
        <v>13090.11</v>
      </c>
      <c r="N4835" s="28">
        <v>13158.26</v>
      </c>
      <c r="O4835" s="28">
        <v>13074.22</v>
      </c>
      <c r="P4835" s="81">
        <v>13126.46</v>
      </c>
    </row>
    <row r="4836" spans="5:16" x14ac:dyDescent="0.25">
      <c r="E4836" s="78">
        <v>38225</v>
      </c>
      <c r="F4836">
        <v>117222.22</v>
      </c>
      <c r="G4836">
        <v>117272.13</v>
      </c>
      <c r="H4836">
        <v>114178.14</v>
      </c>
      <c r="I4836">
        <v>114677.17</v>
      </c>
      <c r="J4836" s="5"/>
      <c r="L4836" s="80">
        <v>38259</v>
      </c>
      <c r="M4836" s="28">
        <v>13172.56</v>
      </c>
      <c r="N4836" s="28">
        <v>13186.34</v>
      </c>
      <c r="O4836" s="28">
        <v>13076.11</v>
      </c>
      <c r="P4836" s="81">
        <v>13110.56</v>
      </c>
    </row>
    <row r="4837" spans="5:16" x14ac:dyDescent="0.25">
      <c r="E4837" s="78">
        <v>38224</v>
      </c>
      <c r="F4837">
        <v>116423.77</v>
      </c>
      <c r="G4837">
        <v>118020.67</v>
      </c>
      <c r="H4837">
        <v>115725.13</v>
      </c>
      <c r="I4837">
        <v>117222.22</v>
      </c>
      <c r="J4837" s="5"/>
      <c r="L4837" s="80">
        <v>38258</v>
      </c>
      <c r="M4837" s="28">
        <v>13218.49</v>
      </c>
      <c r="N4837" s="28">
        <v>13241.46</v>
      </c>
      <c r="O4837" s="28">
        <v>13149.6</v>
      </c>
      <c r="P4837" s="81">
        <v>13174.86</v>
      </c>
    </row>
    <row r="4838" spans="5:16" x14ac:dyDescent="0.25">
      <c r="E4838" s="78">
        <v>38223</v>
      </c>
      <c r="F4838">
        <v>116024.55</v>
      </c>
      <c r="G4838">
        <v>117870.96</v>
      </c>
      <c r="H4838">
        <v>115675.23</v>
      </c>
      <c r="I4838">
        <v>116323.97</v>
      </c>
      <c r="J4838" s="5"/>
      <c r="L4838" s="80">
        <v>38257</v>
      </c>
      <c r="M4838" s="28">
        <v>13213.9</v>
      </c>
      <c r="N4838" s="28">
        <v>13241.46</v>
      </c>
      <c r="O4838" s="28">
        <v>13190.93</v>
      </c>
      <c r="P4838" s="81">
        <v>13213.9</v>
      </c>
    </row>
    <row r="4839" spans="5:16" x14ac:dyDescent="0.25">
      <c r="E4839" s="78">
        <v>38222</v>
      </c>
      <c r="F4839">
        <v>118719.31</v>
      </c>
      <c r="G4839">
        <v>118869.02</v>
      </c>
      <c r="H4839">
        <v>116024.55</v>
      </c>
      <c r="I4839">
        <v>116124.36</v>
      </c>
      <c r="J4839" s="5"/>
      <c r="L4839" s="80">
        <v>38254</v>
      </c>
      <c r="M4839" s="28">
        <v>13264.42</v>
      </c>
      <c r="N4839" s="28">
        <v>13296.57</v>
      </c>
      <c r="O4839" s="28">
        <v>13184.5</v>
      </c>
      <c r="P4839" s="81">
        <v>13213.9</v>
      </c>
    </row>
    <row r="4840" spans="5:16" x14ac:dyDescent="0.25">
      <c r="E4840" s="78">
        <v>38219</v>
      </c>
      <c r="F4840">
        <v>116847.95</v>
      </c>
      <c r="G4840">
        <v>119368.05</v>
      </c>
      <c r="H4840">
        <v>115924.74</v>
      </c>
      <c r="I4840">
        <v>118220.28</v>
      </c>
      <c r="J4840" s="5"/>
      <c r="L4840" s="80">
        <v>38253</v>
      </c>
      <c r="M4840" s="28">
        <v>13278.2</v>
      </c>
      <c r="N4840" s="28">
        <v>13301.16</v>
      </c>
      <c r="O4840" s="28">
        <v>13195.53</v>
      </c>
      <c r="P4840" s="81">
        <v>13264.42</v>
      </c>
    </row>
    <row r="4841" spans="5:16" x14ac:dyDescent="0.25">
      <c r="E4841" s="78">
        <v>38218</v>
      </c>
      <c r="F4841">
        <v>116024.55</v>
      </c>
      <c r="G4841">
        <v>118669.41</v>
      </c>
      <c r="H4841">
        <v>116024.55</v>
      </c>
      <c r="I4841">
        <v>116922.8</v>
      </c>
      <c r="J4841" s="5"/>
      <c r="L4841" s="80">
        <v>38252</v>
      </c>
      <c r="M4841" s="28">
        <v>13218.49</v>
      </c>
      <c r="N4841" s="28">
        <v>13291.98</v>
      </c>
      <c r="O4841" s="28">
        <v>13167.97</v>
      </c>
      <c r="P4841" s="81">
        <v>13278.2</v>
      </c>
    </row>
    <row r="4842" spans="5:16" x14ac:dyDescent="0.25">
      <c r="E4842" s="78">
        <v>38217</v>
      </c>
      <c r="F4842">
        <v>112481.43</v>
      </c>
      <c r="G4842">
        <v>116623.39</v>
      </c>
      <c r="H4842">
        <v>111233.86</v>
      </c>
      <c r="I4842">
        <v>116473.68</v>
      </c>
      <c r="J4842" s="5"/>
      <c r="L4842" s="80">
        <v>38251</v>
      </c>
      <c r="M4842" s="28">
        <v>13273.61</v>
      </c>
      <c r="N4842" s="28">
        <v>13291.98</v>
      </c>
      <c r="O4842" s="28">
        <v>13213.9</v>
      </c>
      <c r="P4842" s="81">
        <v>13216.2</v>
      </c>
    </row>
    <row r="4843" spans="5:16" x14ac:dyDescent="0.25">
      <c r="E4843" s="78">
        <v>38216</v>
      </c>
      <c r="F4843">
        <v>110950.7</v>
      </c>
      <c r="G4843">
        <v>113092.21</v>
      </c>
      <c r="H4843">
        <v>110899.71</v>
      </c>
      <c r="I4843">
        <v>112531.34</v>
      </c>
      <c r="J4843" s="5"/>
      <c r="L4843" s="80">
        <v>38250</v>
      </c>
      <c r="M4843" s="28">
        <v>13204.71</v>
      </c>
      <c r="N4843" s="28">
        <v>13269.01</v>
      </c>
      <c r="O4843" s="28">
        <v>13163.38</v>
      </c>
      <c r="P4843" s="81">
        <v>13264.42</v>
      </c>
    </row>
    <row r="4844" spans="5:16" x14ac:dyDescent="0.25">
      <c r="E4844" s="78">
        <v>38215</v>
      </c>
      <c r="F4844">
        <v>109370.06</v>
      </c>
      <c r="G4844">
        <v>111511.57</v>
      </c>
      <c r="H4844">
        <v>108503.26</v>
      </c>
      <c r="I4844">
        <v>111001.69</v>
      </c>
      <c r="J4844" s="5"/>
      <c r="L4844" s="80">
        <v>38247</v>
      </c>
      <c r="M4844" s="28">
        <v>13328.72</v>
      </c>
      <c r="N4844" s="28">
        <v>13333.32</v>
      </c>
      <c r="O4844" s="28">
        <v>13227.68</v>
      </c>
      <c r="P4844" s="81">
        <v>13232.27</v>
      </c>
    </row>
    <row r="4845" spans="5:16" x14ac:dyDescent="0.25">
      <c r="E4845" s="78">
        <v>38212</v>
      </c>
      <c r="F4845">
        <v>110032.91</v>
      </c>
      <c r="G4845">
        <v>110542.79</v>
      </c>
      <c r="H4845">
        <v>108656.22</v>
      </c>
      <c r="I4845">
        <v>108911.16</v>
      </c>
      <c r="J4845" s="5"/>
      <c r="L4845" s="80">
        <v>38246</v>
      </c>
      <c r="M4845" s="28">
        <v>13420.58</v>
      </c>
      <c r="N4845" s="28">
        <v>13429.77</v>
      </c>
      <c r="O4845" s="28">
        <v>13314.94</v>
      </c>
      <c r="P4845" s="81">
        <v>13324.13</v>
      </c>
    </row>
    <row r="4846" spans="5:16" x14ac:dyDescent="0.25">
      <c r="E4846" s="78">
        <v>38211</v>
      </c>
      <c r="F4846">
        <v>110134.88</v>
      </c>
      <c r="G4846">
        <v>111001.69</v>
      </c>
      <c r="H4846">
        <v>109421.05</v>
      </c>
      <c r="I4846">
        <v>110032.91</v>
      </c>
      <c r="J4846" s="5"/>
      <c r="L4846" s="80">
        <v>38245</v>
      </c>
      <c r="M4846" s="28">
        <v>13443.55</v>
      </c>
      <c r="N4846" s="28">
        <v>13451.81</v>
      </c>
      <c r="O4846" s="28">
        <v>13397.62</v>
      </c>
      <c r="P4846" s="81">
        <v>13413.69</v>
      </c>
    </row>
    <row r="4847" spans="5:16" x14ac:dyDescent="0.25">
      <c r="E4847" s="78">
        <v>38210</v>
      </c>
      <c r="F4847">
        <v>110899.71</v>
      </c>
      <c r="G4847">
        <v>111052.67</v>
      </c>
      <c r="H4847">
        <v>109268.08</v>
      </c>
      <c r="I4847">
        <v>110083.9</v>
      </c>
      <c r="J4847" s="5"/>
      <c r="L4847" s="80">
        <v>38244</v>
      </c>
      <c r="M4847" s="28">
        <v>13465.59</v>
      </c>
      <c r="N4847" s="28">
        <v>13489.48</v>
      </c>
      <c r="O4847" s="28">
        <v>13443.55</v>
      </c>
      <c r="P4847" s="81">
        <v>13445.84</v>
      </c>
    </row>
    <row r="4848" spans="5:16" x14ac:dyDescent="0.25">
      <c r="E4848" s="78">
        <v>38209</v>
      </c>
      <c r="F4848">
        <v>108605.23</v>
      </c>
      <c r="G4848">
        <v>111205.64</v>
      </c>
      <c r="H4848">
        <v>108605.23</v>
      </c>
      <c r="I4848">
        <v>111052.67</v>
      </c>
      <c r="J4848" s="5"/>
      <c r="L4848" s="80">
        <v>38243</v>
      </c>
      <c r="M4848" s="28">
        <v>13438.95</v>
      </c>
      <c r="N4848" s="28">
        <v>13464.21</v>
      </c>
      <c r="O4848" s="28">
        <v>13415.99</v>
      </c>
      <c r="P4848" s="81">
        <v>13459.62</v>
      </c>
    </row>
    <row r="4849" spans="5:16" x14ac:dyDescent="0.25">
      <c r="E4849" s="78">
        <v>38208</v>
      </c>
      <c r="F4849">
        <v>111409.59</v>
      </c>
      <c r="G4849">
        <v>111409.59</v>
      </c>
      <c r="H4849">
        <v>108452.27</v>
      </c>
      <c r="I4849">
        <v>108605.23</v>
      </c>
      <c r="J4849" s="5"/>
      <c r="L4849" s="80">
        <v>38240</v>
      </c>
      <c r="M4849" s="28">
        <v>13428.85</v>
      </c>
      <c r="N4849" s="28">
        <v>13452.73</v>
      </c>
      <c r="O4849" s="28">
        <v>13402.21</v>
      </c>
      <c r="P4849" s="81">
        <v>13438.95</v>
      </c>
    </row>
    <row r="4850" spans="5:16" x14ac:dyDescent="0.25">
      <c r="E4850" s="78">
        <v>38205</v>
      </c>
      <c r="F4850">
        <v>108860.17</v>
      </c>
      <c r="G4850">
        <v>111103.66</v>
      </c>
      <c r="H4850">
        <v>108350.29</v>
      </c>
      <c r="I4850">
        <v>110644.77</v>
      </c>
      <c r="J4850" s="5"/>
      <c r="L4850" s="80">
        <v>38239</v>
      </c>
      <c r="M4850" s="28">
        <v>13457.32</v>
      </c>
      <c r="N4850" s="28">
        <v>13475.7</v>
      </c>
      <c r="O4850" s="28">
        <v>13397.62</v>
      </c>
      <c r="P4850" s="81">
        <v>13425.17</v>
      </c>
    </row>
    <row r="4851" spans="5:16" x14ac:dyDescent="0.25">
      <c r="E4851" s="78">
        <v>38204</v>
      </c>
      <c r="F4851">
        <v>113474.62</v>
      </c>
      <c r="G4851">
        <v>114010</v>
      </c>
      <c r="H4851">
        <v>108197.33</v>
      </c>
      <c r="I4851">
        <v>108656.22</v>
      </c>
      <c r="J4851" s="5"/>
      <c r="L4851" s="80">
        <v>38238</v>
      </c>
      <c r="M4851" s="28">
        <v>13438.95</v>
      </c>
      <c r="N4851" s="28">
        <v>13471.1</v>
      </c>
      <c r="O4851" s="28">
        <v>13420.58</v>
      </c>
      <c r="P4851" s="81">
        <v>13443.55</v>
      </c>
    </row>
    <row r="4852" spans="5:16" x14ac:dyDescent="0.25">
      <c r="E4852" s="78">
        <v>38203</v>
      </c>
      <c r="F4852">
        <v>114468.9</v>
      </c>
      <c r="G4852">
        <v>115539.65</v>
      </c>
      <c r="H4852">
        <v>113296.16</v>
      </c>
      <c r="I4852">
        <v>113449.13</v>
      </c>
      <c r="J4852" s="5"/>
      <c r="L4852" s="80">
        <v>38236</v>
      </c>
      <c r="M4852" s="28">
        <v>13590.52</v>
      </c>
      <c r="N4852" s="28">
        <v>13590.52</v>
      </c>
      <c r="O4852" s="28">
        <v>13489.48</v>
      </c>
      <c r="P4852" s="81">
        <v>13491.77</v>
      </c>
    </row>
    <row r="4853" spans="5:16" x14ac:dyDescent="0.25">
      <c r="E4853" s="78">
        <v>38202</v>
      </c>
      <c r="F4853">
        <v>115335.7</v>
      </c>
      <c r="G4853">
        <v>115692.62</v>
      </c>
      <c r="H4853">
        <v>114366.92</v>
      </c>
      <c r="I4853">
        <v>114519.88</v>
      </c>
      <c r="J4853" s="5"/>
      <c r="L4853" s="80">
        <v>38233</v>
      </c>
      <c r="M4853" s="28">
        <v>13634.15</v>
      </c>
      <c r="N4853" s="28">
        <v>13664.01</v>
      </c>
      <c r="O4853" s="28">
        <v>13549.18</v>
      </c>
      <c r="P4853" s="81">
        <v>13576.74</v>
      </c>
    </row>
    <row r="4854" spans="5:16" x14ac:dyDescent="0.25">
      <c r="E4854" s="78">
        <v>38201</v>
      </c>
      <c r="F4854">
        <v>113092.21</v>
      </c>
      <c r="G4854">
        <v>115437.67</v>
      </c>
      <c r="H4854">
        <v>112429.36</v>
      </c>
      <c r="I4854">
        <v>115131.74</v>
      </c>
      <c r="J4854" s="5"/>
      <c r="L4854" s="80">
        <v>38232</v>
      </c>
      <c r="M4854" s="28">
        <v>13608.89</v>
      </c>
      <c r="N4854" s="28">
        <v>13645.64</v>
      </c>
      <c r="O4854" s="28">
        <v>13590.52</v>
      </c>
      <c r="P4854" s="81">
        <v>13631.86</v>
      </c>
    </row>
    <row r="4855" spans="5:16" x14ac:dyDescent="0.25">
      <c r="E4855" s="78">
        <v>38197</v>
      </c>
      <c r="F4855">
        <v>114060.99</v>
      </c>
      <c r="G4855">
        <v>115131.74</v>
      </c>
      <c r="H4855">
        <v>112990.23</v>
      </c>
      <c r="I4855">
        <v>114162.96</v>
      </c>
      <c r="J4855" s="5"/>
      <c r="L4855" s="80">
        <v>38231</v>
      </c>
      <c r="M4855" s="28">
        <v>13590.52</v>
      </c>
      <c r="N4855" s="28">
        <v>13622.67</v>
      </c>
      <c r="O4855" s="28">
        <v>13562.96</v>
      </c>
      <c r="P4855" s="81">
        <v>13604.3</v>
      </c>
    </row>
    <row r="4856" spans="5:16" x14ac:dyDescent="0.25">
      <c r="E4856" s="78">
        <v>38196</v>
      </c>
      <c r="F4856">
        <v>111715.52</v>
      </c>
      <c r="G4856">
        <v>114315.93</v>
      </c>
      <c r="H4856">
        <v>110899.71</v>
      </c>
      <c r="I4856">
        <v>114060.99</v>
      </c>
      <c r="J4856" s="5"/>
      <c r="L4856" s="80">
        <v>38230</v>
      </c>
      <c r="M4856" s="28">
        <v>13678.25</v>
      </c>
      <c r="N4856" s="28">
        <v>13678.25</v>
      </c>
      <c r="O4856" s="28">
        <v>13595.11</v>
      </c>
      <c r="P4856" s="81">
        <v>13595.11</v>
      </c>
    </row>
    <row r="4857" spans="5:16" x14ac:dyDescent="0.25">
      <c r="E4857" s="78">
        <v>38195</v>
      </c>
      <c r="F4857">
        <v>109625</v>
      </c>
      <c r="G4857">
        <v>112174.42</v>
      </c>
      <c r="H4857">
        <v>109064.13</v>
      </c>
      <c r="I4857">
        <v>111664.53</v>
      </c>
      <c r="J4857" s="5"/>
      <c r="L4857" s="80">
        <v>38229</v>
      </c>
      <c r="M4857" s="28">
        <v>13738.06</v>
      </c>
      <c r="N4857" s="28">
        <v>13770.57</v>
      </c>
      <c r="O4857" s="28">
        <v>13635.88</v>
      </c>
      <c r="P4857" s="81">
        <v>13686.97</v>
      </c>
    </row>
    <row r="4858" spans="5:16" x14ac:dyDescent="0.25">
      <c r="E4858" s="78">
        <v>38194</v>
      </c>
      <c r="F4858">
        <v>111792.01</v>
      </c>
      <c r="G4858">
        <v>113092.21</v>
      </c>
      <c r="H4858">
        <v>108146.34</v>
      </c>
      <c r="I4858">
        <v>109625</v>
      </c>
      <c r="J4858" s="5"/>
      <c r="L4858" s="80">
        <v>38226</v>
      </c>
      <c r="M4858" s="28">
        <v>13754.32</v>
      </c>
      <c r="N4858" s="28">
        <v>13784.5</v>
      </c>
      <c r="O4858" s="28">
        <v>13696.26</v>
      </c>
      <c r="P4858" s="81">
        <v>13728.77</v>
      </c>
    </row>
    <row r="4859" spans="5:16" x14ac:dyDescent="0.25">
      <c r="E4859" s="78">
        <v>38191</v>
      </c>
      <c r="F4859">
        <v>112327.38</v>
      </c>
      <c r="G4859">
        <v>113959.01</v>
      </c>
      <c r="H4859">
        <v>110797.73</v>
      </c>
      <c r="I4859">
        <v>111154.65</v>
      </c>
      <c r="J4859" s="5"/>
      <c r="L4859" s="80">
        <v>38225</v>
      </c>
      <c r="M4859" s="28">
        <v>13745.03</v>
      </c>
      <c r="N4859" s="28">
        <v>13775.22</v>
      </c>
      <c r="O4859" s="28">
        <v>13705.55</v>
      </c>
      <c r="P4859" s="81">
        <v>13747.35</v>
      </c>
    </row>
    <row r="4860" spans="5:16" x14ac:dyDescent="0.25">
      <c r="E4860" s="78">
        <v>38190</v>
      </c>
      <c r="F4860">
        <v>112531.34</v>
      </c>
      <c r="G4860">
        <v>113551.1</v>
      </c>
      <c r="H4860">
        <v>110797.73</v>
      </c>
      <c r="I4860">
        <v>112454.85</v>
      </c>
      <c r="J4860" s="5"/>
      <c r="L4860" s="80">
        <v>38224</v>
      </c>
      <c r="M4860" s="28">
        <v>13761.75</v>
      </c>
      <c r="N4860" s="28">
        <v>13793.79</v>
      </c>
      <c r="O4860" s="28">
        <v>13700.91</v>
      </c>
      <c r="P4860" s="81">
        <v>13726.45</v>
      </c>
    </row>
    <row r="4861" spans="5:16" x14ac:dyDescent="0.25">
      <c r="E4861" s="78">
        <v>38189</v>
      </c>
      <c r="F4861">
        <v>115896.57</v>
      </c>
      <c r="G4861">
        <v>116763.37</v>
      </c>
      <c r="H4861">
        <v>112174.42</v>
      </c>
      <c r="I4861">
        <v>112531.34</v>
      </c>
      <c r="J4861" s="5"/>
      <c r="L4861" s="80">
        <v>38223</v>
      </c>
      <c r="M4861" s="28">
        <v>13812.37</v>
      </c>
      <c r="N4861" s="28">
        <v>13844.88</v>
      </c>
      <c r="O4861" s="28">
        <v>13733.42</v>
      </c>
      <c r="P4861" s="81">
        <v>13756.64</v>
      </c>
    </row>
    <row r="4862" spans="5:16" x14ac:dyDescent="0.25">
      <c r="E4862" s="78">
        <v>38188</v>
      </c>
      <c r="F4862">
        <v>114060.99</v>
      </c>
      <c r="G4862">
        <v>115743.6</v>
      </c>
      <c r="H4862">
        <v>113602.09</v>
      </c>
      <c r="I4862">
        <v>115539.65</v>
      </c>
      <c r="J4862" s="5"/>
      <c r="L4862" s="80">
        <v>38222</v>
      </c>
      <c r="M4862" s="28">
        <v>13826.3</v>
      </c>
      <c r="N4862" s="28">
        <v>13872.75</v>
      </c>
      <c r="O4862" s="28">
        <v>13770.57</v>
      </c>
      <c r="P4862" s="81">
        <v>13803.08</v>
      </c>
    </row>
    <row r="4863" spans="5:16" x14ac:dyDescent="0.25">
      <c r="E4863" s="78">
        <v>38187</v>
      </c>
      <c r="F4863">
        <v>115998.55</v>
      </c>
      <c r="G4863">
        <v>116253.49</v>
      </c>
      <c r="H4863">
        <v>113602.09</v>
      </c>
      <c r="I4863">
        <v>114060.99</v>
      </c>
      <c r="J4863" s="5"/>
      <c r="L4863" s="80">
        <v>38219</v>
      </c>
      <c r="M4863" s="28">
        <v>13910.37</v>
      </c>
      <c r="N4863" s="28">
        <v>13951.7</v>
      </c>
      <c r="O4863" s="28">
        <v>13805.4</v>
      </c>
      <c r="P4863" s="81">
        <v>13826.3</v>
      </c>
    </row>
    <row r="4864" spans="5:16" x14ac:dyDescent="0.25">
      <c r="E4864" s="78">
        <v>38184</v>
      </c>
      <c r="F4864">
        <v>113959.01</v>
      </c>
      <c r="G4864">
        <v>117324.24</v>
      </c>
      <c r="H4864">
        <v>113857.03</v>
      </c>
      <c r="I4864">
        <v>116049.53</v>
      </c>
      <c r="J4864" s="5"/>
      <c r="L4864" s="80">
        <v>38218</v>
      </c>
      <c r="M4864" s="28">
        <v>13914.55</v>
      </c>
      <c r="N4864" s="28">
        <v>13928.48</v>
      </c>
      <c r="O4864" s="28">
        <v>13844.88</v>
      </c>
      <c r="P4864" s="81">
        <v>13928.48</v>
      </c>
    </row>
    <row r="4865" spans="5:16" x14ac:dyDescent="0.25">
      <c r="E4865" s="78">
        <v>38183</v>
      </c>
      <c r="F4865">
        <v>112046.95</v>
      </c>
      <c r="G4865">
        <v>114774.83</v>
      </c>
      <c r="H4865">
        <v>111970.46</v>
      </c>
      <c r="I4865">
        <v>113959.01</v>
      </c>
      <c r="J4865" s="5"/>
      <c r="L4865" s="80">
        <v>38217</v>
      </c>
      <c r="M4865" s="28">
        <v>13984.21</v>
      </c>
      <c r="N4865" s="28">
        <v>14053.88</v>
      </c>
      <c r="O4865" s="28">
        <v>13886.68</v>
      </c>
      <c r="P4865" s="81">
        <v>13919.19</v>
      </c>
    </row>
    <row r="4866" spans="5:16" x14ac:dyDescent="0.25">
      <c r="E4866" s="78">
        <v>38182</v>
      </c>
      <c r="F4866">
        <v>111970.46</v>
      </c>
      <c r="G4866">
        <v>114111.98</v>
      </c>
      <c r="H4866">
        <v>110746.74</v>
      </c>
      <c r="I4866">
        <v>112072.44</v>
      </c>
      <c r="J4866" s="5"/>
      <c r="L4866" s="80">
        <v>38216</v>
      </c>
      <c r="M4866" s="28">
        <v>14035.3</v>
      </c>
      <c r="N4866" s="28">
        <v>14053.88</v>
      </c>
      <c r="O4866" s="28">
        <v>13974.92</v>
      </c>
      <c r="P4866" s="81">
        <v>13988.86</v>
      </c>
    </row>
    <row r="4867" spans="5:16" x14ac:dyDescent="0.25">
      <c r="E4867" s="78">
        <v>38181</v>
      </c>
      <c r="F4867">
        <v>111664.53</v>
      </c>
      <c r="G4867">
        <v>112582.33</v>
      </c>
      <c r="H4867">
        <v>110695.76</v>
      </c>
      <c r="I4867">
        <v>112276.4</v>
      </c>
      <c r="J4867" s="5"/>
      <c r="L4867" s="80">
        <v>38215</v>
      </c>
      <c r="M4867" s="28">
        <v>14109.61</v>
      </c>
      <c r="N4867" s="28">
        <v>14160.7</v>
      </c>
      <c r="O4867" s="28">
        <v>14039.94</v>
      </c>
      <c r="P4867" s="81">
        <v>14051.56</v>
      </c>
    </row>
    <row r="4868" spans="5:16" x14ac:dyDescent="0.25">
      <c r="E4868" s="78">
        <v>38180</v>
      </c>
      <c r="F4868">
        <v>108350.29</v>
      </c>
      <c r="G4868">
        <v>111766.51</v>
      </c>
      <c r="H4868">
        <v>108350.29</v>
      </c>
      <c r="I4868">
        <v>111715.52</v>
      </c>
      <c r="J4868" s="5"/>
      <c r="L4868" s="80">
        <v>38212</v>
      </c>
      <c r="M4868" s="28">
        <v>14186.71</v>
      </c>
      <c r="N4868" s="28">
        <v>14235.01</v>
      </c>
      <c r="O4868" s="28">
        <v>14100.32</v>
      </c>
      <c r="P4868" s="81">
        <v>14118.9</v>
      </c>
    </row>
    <row r="4869" spans="5:16" x14ac:dyDescent="0.25">
      <c r="E4869" s="78">
        <v>38176</v>
      </c>
      <c r="F4869">
        <v>109981.92</v>
      </c>
      <c r="G4869">
        <v>109981.92</v>
      </c>
      <c r="H4869">
        <v>107585.46</v>
      </c>
      <c r="I4869">
        <v>108197.33</v>
      </c>
      <c r="J4869" s="5"/>
      <c r="L4869" s="80">
        <v>38211</v>
      </c>
      <c r="M4869" s="28">
        <v>14230.36</v>
      </c>
      <c r="N4869" s="28">
        <v>14230.36</v>
      </c>
      <c r="O4869" s="28">
        <v>14151.41</v>
      </c>
      <c r="P4869" s="81">
        <v>14197.85</v>
      </c>
    </row>
    <row r="4870" spans="5:16" x14ac:dyDescent="0.25">
      <c r="E4870" s="78">
        <v>38175</v>
      </c>
      <c r="F4870">
        <v>109879.94</v>
      </c>
      <c r="G4870">
        <v>111154.65</v>
      </c>
      <c r="H4870">
        <v>109395.55</v>
      </c>
      <c r="I4870">
        <v>109726.98</v>
      </c>
      <c r="J4870" s="5"/>
      <c r="L4870" s="80">
        <v>38210</v>
      </c>
      <c r="M4870" s="28">
        <v>14188.56</v>
      </c>
      <c r="N4870" s="28">
        <v>14248.94</v>
      </c>
      <c r="O4870" s="28">
        <v>14174.63</v>
      </c>
      <c r="P4870" s="81">
        <v>14209.46</v>
      </c>
    </row>
    <row r="4871" spans="5:16" x14ac:dyDescent="0.25">
      <c r="E4871" s="78">
        <v>38174</v>
      </c>
      <c r="F4871">
        <v>112888.26</v>
      </c>
      <c r="G4871">
        <v>113041.22</v>
      </c>
      <c r="H4871">
        <v>109523.02</v>
      </c>
      <c r="I4871">
        <v>110032.91</v>
      </c>
      <c r="J4871" s="5"/>
      <c r="L4871" s="80">
        <v>38209</v>
      </c>
      <c r="M4871" s="28">
        <v>14246.62</v>
      </c>
      <c r="N4871" s="28">
        <v>14255.91</v>
      </c>
      <c r="O4871" s="28">
        <v>14132.83</v>
      </c>
      <c r="P4871" s="81">
        <v>14183.92</v>
      </c>
    </row>
    <row r="4872" spans="5:16" x14ac:dyDescent="0.25">
      <c r="E4872" s="78">
        <v>38173</v>
      </c>
      <c r="F4872">
        <v>111919.48</v>
      </c>
      <c r="G4872">
        <v>113092.21</v>
      </c>
      <c r="H4872">
        <v>111613.55</v>
      </c>
      <c r="I4872">
        <v>112735.29</v>
      </c>
      <c r="J4872" s="5"/>
      <c r="L4872" s="80">
        <v>38208</v>
      </c>
      <c r="M4872" s="28">
        <v>14202.5</v>
      </c>
      <c r="N4872" s="28">
        <v>14267.52</v>
      </c>
      <c r="O4872" s="28">
        <v>14188.56</v>
      </c>
      <c r="P4872" s="81">
        <v>14244.3</v>
      </c>
    </row>
    <row r="4873" spans="5:16" x14ac:dyDescent="0.25">
      <c r="E4873" s="78">
        <v>38170</v>
      </c>
      <c r="F4873">
        <v>110746.74</v>
      </c>
      <c r="G4873">
        <v>113092.21</v>
      </c>
      <c r="H4873">
        <v>110389.83</v>
      </c>
      <c r="I4873">
        <v>112327.38</v>
      </c>
      <c r="J4873" s="5"/>
      <c r="L4873" s="80">
        <v>38205</v>
      </c>
      <c r="M4873" s="28">
        <v>14450.97</v>
      </c>
      <c r="N4873" s="28">
        <v>14466.76</v>
      </c>
      <c r="O4873" s="28">
        <v>14207.14</v>
      </c>
      <c r="P4873" s="81">
        <v>14216.43</v>
      </c>
    </row>
    <row r="4874" spans="5:16" x14ac:dyDescent="0.25">
      <c r="E4874" s="78">
        <v>38169</v>
      </c>
      <c r="F4874">
        <v>109828.95</v>
      </c>
      <c r="G4874">
        <v>110899.71</v>
      </c>
      <c r="H4874">
        <v>109217.09</v>
      </c>
      <c r="I4874">
        <v>110899.71</v>
      </c>
      <c r="J4874" s="5"/>
      <c r="L4874" s="80">
        <v>38204</v>
      </c>
      <c r="M4874" s="28">
        <v>14351.12</v>
      </c>
      <c r="N4874" s="28">
        <v>14406.85</v>
      </c>
      <c r="O4874" s="28">
        <v>14332.54</v>
      </c>
      <c r="P4874" s="81">
        <v>14406.85</v>
      </c>
    </row>
    <row r="4875" spans="5:16" x14ac:dyDescent="0.25">
      <c r="E4875" s="78">
        <v>38168</v>
      </c>
      <c r="F4875">
        <v>107993.37</v>
      </c>
      <c r="G4875">
        <v>110134.88</v>
      </c>
      <c r="H4875">
        <v>107636.45</v>
      </c>
      <c r="I4875">
        <v>109828.95</v>
      </c>
      <c r="J4875" s="5"/>
      <c r="L4875" s="80">
        <v>38203</v>
      </c>
      <c r="M4875" s="28">
        <v>14321.39</v>
      </c>
      <c r="N4875" s="28">
        <v>14392.92</v>
      </c>
      <c r="O4875" s="28">
        <v>14309.32</v>
      </c>
      <c r="P4875" s="81">
        <v>14332.54</v>
      </c>
    </row>
    <row r="4876" spans="5:16" x14ac:dyDescent="0.25">
      <c r="E4876" s="78">
        <v>38167</v>
      </c>
      <c r="F4876">
        <v>105290.99</v>
      </c>
      <c r="G4876">
        <v>108273.81</v>
      </c>
      <c r="H4876">
        <v>105138.02</v>
      </c>
      <c r="I4876">
        <v>108044.36</v>
      </c>
      <c r="J4876" s="5"/>
      <c r="L4876" s="80">
        <v>38202</v>
      </c>
      <c r="M4876" s="28">
        <v>14295.39</v>
      </c>
      <c r="N4876" s="28">
        <v>14388.27</v>
      </c>
      <c r="O4876" s="28">
        <v>14293.06</v>
      </c>
      <c r="P4876" s="81">
        <v>14323.25</v>
      </c>
    </row>
    <row r="4877" spans="5:16" x14ac:dyDescent="0.25">
      <c r="E4877" s="78">
        <v>38166</v>
      </c>
      <c r="F4877">
        <v>108809.19</v>
      </c>
      <c r="G4877">
        <v>108962.15</v>
      </c>
      <c r="H4877">
        <v>105240</v>
      </c>
      <c r="I4877">
        <v>105240</v>
      </c>
      <c r="J4877" s="5"/>
      <c r="L4877" s="80">
        <v>38201</v>
      </c>
      <c r="M4877" s="28">
        <v>14323.25</v>
      </c>
      <c r="N4877" s="28">
        <v>14369.7</v>
      </c>
      <c r="O4877" s="28">
        <v>14276.81</v>
      </c>
      <c r="P4877" s="81">
        <v>14318.61</v>
      </c>
    </row>
    <row r="4878" spans="5:16" x14ac:dyDescent="0.25">
      <c r="E4878" s="78">
        <v>38163</v>
      </c>
      <c r="F4878">
        <v>107585.46</v>
      </c>
      <c r="G4878">
        <v>108962.15</v>
      </c>
      <c r="H4878">
        <v>106871.63</v>
      </c>
      <c r="I4878">
        <v>107789.42</v>
      </c>
      <c r="J4878" s="5"/>
      <c r="L4878" s="80">
        <v>38197</v>
      </c>
      <c r="M4878" s="28">
        <v>14323.75</v>
      </c>
      <c r="N4878" s="28">
        <v>14333.15</v>
      </c>
      <c r="O4878" s="28">
        <v>14220.36</v>
      </c>
      <c r="P4878" s="81">
        <v>14281.45</v>
      </c>
    </row>
    <row r="4879" spans="5:16" x14ac:dyDescent="0.25">
      <c r="E4879" s="78">
        <v>38162</v>
      </c>
      <c r="F4879">
        <v>108809.19</v>
      </c>
      <c r="G4879">
        <v>109472.03</v>
      </c>
      <c r="H4879">
        <v>107381.51</v>
      </c>
      <c r="I4879">
        <v>107738.43</v>
      </c>
      <c r="J4879" s="5"/>
      <c r="L4879" s="80">
        <v>38196</v>
      </c>
      <c r="M4879" s="28">
        <v>14403.17</v>
      </c>
      <c r="N4879" s="28">
        <v>14403.64</v>
      </c>
      <c r="O4879" s="28">
        <v>14328.45</v>
      </c>
      <c r="P4879" s="81">
        <v>14347.24</v>
      </c>
    </row>
    <row r="4880" spans="5:16" x14ac:dyDescent="0.25">
      <c r="E4880" s="78">
        <v>38161</v>
      </c>
      <c r="F4880">
        <v>105240</v>
      </c>
      <c r="G4880">
        <v>108605.23</v>
      </c>
      <c r="H4880">
        <v>105036.05</v>
      </c>
      <c r="I4880">
        <v>108554.24000000001</v>
      </c>
      <c r="J4880" s="5"/>
      <c r="L4880" s="80">
        <v>38195</v>
      </c>
      <c r="M4880" s="28">
        <v>14469.43</v>
      </c>
      <c r="N4880" s="28">
        <v>14488.23</v>
      </c>
      <c r="O4880" s="28">
        <v>14394.24</v>
      </c>
      <c r="P4880" s="81">
        <v>14408.34</v>
      </c>
    </row>
    <row r="4881" spans="5:16" x14ac:dyDescent="0.25">
      <c r="E4881" s="78">
        <v>38160</v>
      </c>
      <c r="F4881">
        <v>105545.93</v>
      </c>
      <c r="G4881">
        <v>106259.77</v>
      </c>
      <c r="H4881">
        <v>104067.27</v>
      </c>
      <c r="I4881">
        <v>105036.05</v>
      </c>
      <c r="J4881" s="5"/>
      <c r="L4881" s="80">
        <v>38194</v>
      </c>
      <c r="M4881" s="28">
        <v>14370.74</v>
      </c>
      <c r="N4881" s="28">
        <v>14499.97</v>
      </c>
      <c r="O4881" s="28">
        <v>14323.75</v>
      </c>
      <c r="P4881" s="81">
        <v>14483.53</v>
      </c>
    </row>
    <row r="4882" spans="5:16" x14ac:dyDescent="0.25">
      <c r="E4882" s="78">
        <v>38159</v>
      </c>
      <c r="F4882">
        <v>105545.93</v>
      </c>
      <c r="G4882">
        <v>107483.49</v>
      </c>
      <c r="H4882">
        <v>105240</v>
      </c>
      <c r="I4882">
        <v>105647.91</v>
      </c>
      <c r="J4882" s="5"/>
      <c r="L4882" s="80">
        <v>38191</v>
      </c>
      <c r="M4882" s="28">
        <v>14325.16</v>
      </c>
      <c r="N4882" s="28">
        <v>14427.13</v>
      </c>
      <c r="O4882" s="28">
        <v>14286.15</v>
      </c>
      <c r="P4882" s="81">
        <v>14398.94</v>
      </c>
    </row>
    <row r="4883" spans="5:16" x14ac:dyDescent="0.25">
      <c r="E4883" s="78">
        <v>38156</v>
      </c>
      <c r="F4883">
        <v>105800.87</v>
      </c>
      <c r="G4883">
        <v>106259.77</v>
      </c>
      <c r="H4883">
        <v>103761.34</v>
      </c>
      <c r="I4883">
        <v>105392.96000000001</v>
      </c>
      <c r="J4883" s="5"/>
      <c r="L4883" s="80">
        <v>38190</v>
      </c>
      <c r="M4883" s="28">
        <v>14297.9</v>
      </c>
      <c r="N4883" s="28">
        <v>14422.43</v>
      </c>
      <c r="O4883" s="28">
        <v>14257.95</v>
      </c>
      <c r="P4883" s="81">
        <v>14328.45</v>
      </c>
    </row>
    <row r="4884" spans="5:16" x14ac:dyDescent="0.25">
      <c r="E4884" s="78">
        <v>38155</v>
      </c>
      <c r="F4884">
        <v>106106.8</v>
      </c>
      <c r="G4884">
        <v>107891.4</v>
      </c>
      <c r="H4884">
        <v>104934.07</v>
      </c>
      <c r="I4884">
        <v>105800.87</v>
      </c>
      <c r="J4884" s="5"/>
      <c r="L4884" s="80">
        <v>38189</v>
      </c>
      <c r="M4884" s="28">
        <v>14185.11</v>
      </c>
      <c r="N4884" s="28">
        <v>14375.44</v>
      </c>
      <c r="O4884" s="28">
        <v>14163.97</v>
      </c>
      <c r="P4884" s="81">
        <v>14276.75</v>
      </c>
    </row>
    <row r="4885" spans="5:16" x14ac:dyDescent="0.25">
      <c r="E4885" s="78">
        <v>38154</v>
      </c>
      <c r="F4885">
        <v>104169.24</v>
      </c>
      <c r="G4885">
        <v>106514.71</v>
      </c>
      <c r="H4885">
        <v>104169.24</v>
      </c>
      <c r="I4885">
        <v>106157.79</v>
      </c>
      <c r="J4885" s="5"/>
      <c r="L4885" s="80">
        <v>38188</v>
      </c>
      <c r="M4885" s="28">
        <v>14149.87</v>
      </c>
      <c r="N4885" s="28">
        <v>14229.76</v>
      </c>
      <c r="O4885" s="28">
        <v>14135.77</v>
      </c>
      <c r="P4885" s="81">
        <v>14182.76</v>
      </c>
    </row>
    <row r="4886" spans="5:16" x14ac:dyDescent="0.25">
      <c r="E4886" s="78">
        <v>38153</v>
      </c>
      <c r="F4886">
        <v>101151.87</v>
      </c>
      <c r="G4886">
        <v>104324.24</v>
      </c>
      <c r="H4886">
        <v>101151.87</v>
      </c>
      <c r="I4886">
        <v>104220.23</v>
      </c>
      <c r="J4886" s="5"/>
      <c r="L4886" s="80">
        <v>38187</v>
      </c>
      <c r="M4886" s="28">
        <v>14173.37</v>
      </c>
      <c r="N4886" s="28">
        <v>14178.07</v>
      </c>
      <c r="O4886" s="28">
        <v>14116.97</v>
      </c>
      <c r="P4886" s="81">
        <v>14149.87</v>
      </c>
    </row>
    <row r="4887" spans="5:16" x14ac:dyDescent="0.25">
      <c r="E4887" s="78">
        <v>38152</v>
      </c>
      <c r="F4887">
        <v>101931.96</v>
      </c>
      <c r="G4887">
        <v>102035.97</v>
      </c>
      <c r="H4887">
        <v>100527.8</v>
      </c>
      <c r="I4887">
        <v>101099.86</v>
      </c>
      <c r="J4887" s="5"/>
      <c r="L4887" s="80">
        <v>38184</v>
      </c>
      <c r="M4887" s="28">
        <v>14267.35</v>
      </c>
      <c r="N4887" s="28">
        <v>14286.15</v>
      </c>
      <c r="O4887" s="28">
        <v>14150.34</v>
      </c>
      <c r="P4887" s="81">
        <v>14180.41</v>
      </c>
    </row>
    <row r="4888" spans="5:16" x14ac:dyDescent="0.25">
      <c r="E4888" s="78">
        <v>38149</v>
      </c>
      <c r="F4888">
        <v>102972.08</v>
      </c>
      <c r="G4888">
        <v>103804.18</v>
      </c>
      <c r="H4888">
        <v>102764.06</v>
      </c>
      <c r="I4888">
        <v>102816.06</v>
      </c>
      <c r="J4888" s="5"/>
      <c r="L4888" s="80">
        <v>38183</v>
      </c>
      <c r="M4888" s="28">
        <v>14332.67</v>
      </c>
      <c r="N4888" s="28">
        <v>14347.24</v>
      </c>
      <c r="O4888" s="28">
        <v>14248.56</v>
      </c>
      <c r="P4888" s="81">
        <v>14257.95</v>
      </c>
    </row>
    <row r="4889" spans="5:16" x14ac:dyDescent="0.25">
      <c r="E4889" s="78">
        <v>38147</v>
      </c>
      <c r="F4889">
        <v>105624.39</v>
      </c>
      <c r="G4889">
        <v>105676.4</v>
      </c>
      <c r="H4889">
        <v>102868.07</v>
      </c>
      <c r="I4889">
        <v>103232.11</v>
      </c>
      <c r="J4889" s="5"/>
      <c r="L4889" s="80">
        <v>38182</v>
      </c>
      <c r="M4889" s="28">
        <v>14394.24</v>
      </c>
      <c r="N4889" s="28">
        <v>14422.43</v>
      </c>
      <c r="O4889" s="28">
        <v>14267.35</v>
      </c>
      <c r="P4889" s="81">
        <v>14319.05</v>
      </c>
    </row>
    <row r="4890" spans="5:16" x14ac:dyDescent="0.25">
      <c r="E4890" s="78">
        <v>38146</v>
      </c>
      <c r="F4890">
        <v>106352.48</v>
      </c>
      <c r="G4890">
        <v>106924.55</v>
      </c>
      <c r="H4890">
        <v>104844.3</v>
      </c>
      <c r="I4890">
        <v>105572.39</v>
      </c>
      <c r="J4890" s="5"/>
      <c r="L4890" s="80">
        <v>38181</v>
      </c>
      <c r="M4890" s="28">
        <v>14375.44</v>
      </c>
      <c r="N4890" s="28">
        <v>14441.23</v>
      </c>
      <c r="O4890" s="28">
        <v>14361.34</v>
      </c>
      <c r="P4890" s="81">
        <v>14394.24</v>
      </c>
    </row>
    <row r="4891" spans="5:16" x14ac:dyDescent="0.25">
      <c r="E4891" s="78">
        <v>38145</v>
      </c>
      <c r="F4891">
        <v>104532.27</v>
      </c>
      <c r="G4891">
        <v>106508.5</v>
      </c>
      <c r="H4891">
        <v>104090.21</v>
      </c>
      <c r="I4891">
        <v>106456.49</v>
      </c>
      <c r="J4891" s="5"/>
      <c r="L4891" s="80">
        <v>38180</v>
      </c>
      <c r="M4891" s="28">
        <v>14427.13</v>
      </c>
      <c r="N4891" s="28">
        <v>14427.13</v>
      </c>
      <c r="O4891" s="28">
        <v>14361.34</v>
      </c>
      <c r="P4891" s="81">
        <v>14377.79</v>
      </c>
    </row>
    <row r="4892" spans="5:16" x14ac:dyDescent="0.25">
      <c r="E4892" s="78">
        <v>38142</v>
      </c>
      <c r="F4892">
        <v>100943.84</v>
      </c>
      <c r="G4892">
        <v>103752.17</v>
      </c>
      <c r="H4892">
        <v>100943.84</v>
      </c>
      <c r="I4892">
        <v>102868.07</v>
      </c>
      <c r="J4892" s="5"/>
      <c r="L4892" s="80">
        <v>38176</v>
      </c>
      <c r="M4892" s="28">
        <v>14398.94</v>
      </c>
      <c r="N4892" s="28">
        <v>14530.52</v>
      </c>
      <c r="O4892" s="28">
        <v>14389.54</v>
      </c>
      <c r="P4892" s="81">
        <v>14497.62</v>
      </c>
    </row>
    <row r="4893" spans="5:16" x14ac:dyDescent="0.25">
      <c r="E4893" s="78">
        <v>38141</v>
      </c>
      <c r="F4893">
        <v>102686.05</v>
      </c>
      <c r="G4893">
        <v>102946.08</v>
      </c>
      <c r="H4893">
        <v>100423.78</v>
      </c>
      <c r="I4893">
        <v>101099.86</v>
      </c>
      <c r="J4893" s="5"/>
      <c r="L4893" s="80">
        <v>38175</v>
      </c>
      <c r="M4893" s="28">
        <v>14478.83</v>
      </c>
      <c r="N4893" s="28">
        <v>14521.12</v>
      </c>
      <c r="O4893" s="28">
        <v>14361.34</v>
      </c>
      <c r="P4893" s="81">
        <v>14398.94</v>
      </c>
    </row>
    <row r="4894" spans="5:16" x14ac:dyDescent="0.25">
      <c r="E4894" s="78">
        <v>38140</v>
      </c>
      <c r="F4894">
        <v>101931.96</v>
      </c>
      <c r="G4894">
        <v>103960.2</v>
      </c>
      <c r="H4894">
        <v>101463.91</v>
      </c>
      <c r="I4894">
        <v>102712.05</v>
      </c>
      <c r="J4894" s="5"/>
      <c r="L4894" s="80">
        <v>38174</v>
      </c>
      <c r="M4894" s="28">
        <v>14363.69</v>
      </c>
      <c r="N4894" s="28">
        <v>14476.48</v>
      </c>
      <c r="O4894" s="28">
        <v>14356.64</v>
      </c>
      <c r="P4894" s="81">
        <v>14469.43</v>
      </c>
    </row>
    <row r="4895" spans="5:16" x14ac:dyDescent="0.25">
      <c r="E4895" s="78">
        <v>38139</v>
      </c>
      <c r="F4895">
        <v>101775.94</v>
      </c>
      <c r="G4895">
        <v>102191.99</v>
      </c>
      <c r="H4895">
        <v>99799.71</v>
      </c>
      <c r="I4895">
        <v>101983.97</v>
      </c>
      <c r="J4895" s="5"/>
      <c r="L4895" s="80">
        <v>38173</v>
      </c>
      <c r="M4895" s="28">
        <v>14389.54</v>
      </c>
      <c r="N4895" s="28">
        <v>14474.13</v>
      </c>
      <c r="O4895" s="28">
        <v>14358.99</v>
      </c>
      <c r="P4895" s="81">
        <v>14363.69</v>
      </c>
    </row>
    <row r="4896" spans="5:16" x14ac:dyDescent="0.25">
      <c r="E4896" s="78">
        <v>38138</v>
      </c>
      <c r="F4896">
        <v>102712.05</v>
      </c>
      <c r="G4896">
        <v>103388.13</v>
      </c>
      <c r="H4896">
        <v>101203.87</v>
      </c>
      <c r="I4896">
        <v>101879.95</v>
      </c>
      <c r="J4896" s="5"/>
      <c r="L4896" s="80">
        <v>38170</v>
      </c>
      <c r="M4896" s="28">
        <v>14615.11</v>
      </c>
      <c r="N4896" s="28">
        <v>14662.1</v>
      </c>
      <c r="O4896" s="28">
        <v>14427.13</v>
      </c>
      <c r="P4896" s="81">
        <v>14441.23</v>
      </c>
    </row>
    <row r="4897" spans="5:16" x14ac:dyDescent="0.25">
      <c r="E4897" s="78">
        <v>38135</v>
      </c>
      <c r="F4897">
        <v>103232.11</v>
      </c>
      <c r="G4897">
        <v>104428.25</v>
      </c>
      <c r="H4897">
        <v>101983.97</v>
      </c>
      <c r="I4897">
        <v>102920.08</v>
      </c>
      <c r="J4897" s="5"/>
      <c r="L4897" s="80">
        <v>38169</v>
      </c>
      <c r="M4897" s="28">
        <v>14676.2</v>
      </c>
      <c r="N4897" s="28">
        <v>14685.6</v>
      </c>
      <c r="O4897" s="28">
        <v>14582.21</v>
      </c>
      <c r="P4897" s="81">
        <v>14610.41</v>
      </c>
    </row>
    <row r="4898" spans="5:16" x14ac:dyDescent="0.25">
      <c r="E4898" s="78">
        <v>38134</v>
      </c>
      <c r="F4898">
        <v>99331.66</v>
      </c>
      <c r="G4898">
        <v>103388.13</v>
      </c>
      <c r="H4898">
        <v>97771.47</v>
      </c>
      <c r="I4898">
        <v>102972.08</v>
      </c>
      <c r="J4898" s="5"/>
      <c r="L4898" s="80">
        <v>38168</v>
      </c>
      <c r="M4898" s="28">
        <v>14803.08</v>
      </c>
      <c r="N4898" s="28">
        <v>14850.08</v>
      </c>
      <c r="O4898" s="28">
        <v>14685.6</v>
      </c>
      <c r="P4898" s="81">
        <v>14685.6</v>
      </c>
    </row>
    <row r="4899" spans="5:16" x14ac:dyDescent="0.25">
      <c r="E4899" s="78">
        <v>38133</v>
      </c>
      <c r="F4899">
        <v>98811.59</v>
      </c>
      <c r="G4899">
        <v>99695.7</v>
      </c>
      <c r="H4899">
        <v>97667.46</v>
      </c>
      <c r="I4899">
        <v>99643.69</v>
      </c>
      <c r="J4899" s="5"/>
      <c r="L4899" s="80">
        <v>38167</v>
      </c>
      <c r="M4899" s="28">
        <v>14907.23</v>
      </c>
      <c r="N4899" s="28">
        <v>14921.52</v>
      </c>
      <c r="O4899" s="28">
        <v>14793.44</v>
      </c>
      <c r="P4899" s="81">
        <v>14812.48</v>
      </c>
    </row>
    <row r="4900" spans="5:16" x14ac:dyDescent="0.25">
      <c r="E4900" s="78">
        <v>38132</v>
      </c>
      <c r="F4900">
        <v>97667.46</v>
      </c>
      <c r="G4900">
        <v>98811.59</v>
      </c>
      <c r="H4900">
        <v>97251.41</v>
      </c>
      <c r="I4900">
        <v>98811.59</v>
      </c>
      <c r="J4900" s="5"/>
      <c r="L4900" s="80">
        <v>38166</v>
      </c>
      <c r="M4900" s="28">
        <v>14807.72</v>
      </c>
      <c r="N4900" s="28">
        <v>14936.28</v>
      </c>
      <c r="O4900" s="28">
        <v>14760.11</v>
      </c>
      <c r="P4900" s="81">
        <v>14898.19</v>
      </c>
    </row>
    <row r="4901" spans="5:16" x14ac:dyDescent="0.25">
      <c r="E4901" s="78">
        <v>38131</v>
      </c>
      <c r="F4901">
        <v>96419.31</v>
      </c>
      <c r="G4901">
        <v>97667.46</v>
      </c>
      <c r="H4901">
        <v>95743.23</v>
      </c>
      <c r="I4901">
        <v>97615.45</v>
      </c>
      <c r="J4901" s="5"/>
      <c r="L4901" s="80">
        <v>38163</v>
      </c>
      <c r="M4901" s="28">
        <v>14752.97</v>
      </c>
      <c r="N4901" s="28">
        <v>14855.34</v>
      </c>
      <c r="O4901" s="28">
        <v>14736.78</v>
      </c>
      <c r="P4901" s="81">
        <v>14822.01</v>
      </c>
    </row>
    <row r="4902" spans="5:16" x14ac:dyDescent="0.25">
      <c r="E4902" s="78">
        <v>38128</v>
      </c>
      <c r="F4902">
        <v>95067.15</v>
      </c>
      <c r="G4902">
        <v>96679.34</v>
      </c>
      <c r="H4902">
        <v>94235.06</v>
      </c>
      <c r="I4902">
        <v>95535.21</v>
      </c>
      <c r="J4902" s="5"/>
      <c r="L4902" s="80">
        <v>38162</v>
      </c>
      <c r="M4902" s="28">
        <v>14874.38</v>
      </c>
      <c r="N4902" s="28">
        <v>14874.38</v>
      </c>
      <c r="O4902" s="28">
        <v>14741.06</v>
      </c>
      <c r="P4902" s="81">
        <v>14741.06</v>
      </c>
    </row>
    <row r="4903" spans="5:16" x14ac:dyDescent="0.25">
      <c r="E4903" s="78">
        <v>38127</v>
      </c>
      <c r="F4903">
        <v>97693.46</v>
      </c>
      <c r="G4903">
        <v>97771.47</v>
      </c>
      <c r="H4903">
        <v>94963.14</v>
      </c>
      <c r="I4903">
        <v>94963.14</v>
      </c>
      <c r="J4903" s="5"/>
      <c r="L4903" s="80">
        <v>38161</v>
      </c>
      <c r="M4903" s="28">
        <v>14964.85</v>
      </c>
      <c r="N4903" s="28">
        <v>14980.08</v>
      </c>
      <c r="O4903" s="28">
        <v>14860.1</v>
      </c>
      <c r="P4903" s="81">
        <v>14893.43</v>
      </c>
    </row>
    <row r="4904" spans="5:16" x14ac:dyDescent="0.25">
      <c r="E4904" s="78">
        <v>38126</v>
      </c>
      <c r="F4904">
        <v>97511.44</v>
      </c>
      <c r="G4904">
        <v>100475.79</v>
      </c>
      <c r="H4904">
        <v>97511.44</v>
      </c>
      <c r="I4904">
        <v>97927.49</v>
      </c>
      <c r="J4904" s="5"/>
      <c r="L4904" s="80">
        <v>38160</v>
      </c>
      <c r="M4904" s="28">
        <v>14983.89</v>
      </c>
      <c r="N4904" s="28">
        <v>14993.41</v>
      </c>
      <c r="O4904" s="28">
        <v>14941.04</v>
      </c>
      <c r="P4904" s="81">
        <v>14964.85</v>
      </c>
    </row>
    <row r="4905" spans="5:16" x14ac:dyDescent="0.25">
      <c r="E4905" s="78">
        <v>38125</v>
      </c>
      <c r="F4905">
        <v>94859.13</v>
      </c>
      <c r="G4905">
        <v>97615.45</v>
      </c>
      <c r="H4905">
        <v>94859.13</v>
      </c>
      <c r="I4905">
        <v>97303.42</v>
      </c>
      <c r="J4905" s="5"/>
      <c r="L4905" s="80">
        <v>38159</v>
      </c>
      <c r="M4905" s="28">
        <v>15021.51</v>
      </c>
      <c r="N4905" s="28">
        <v>15021.51</v>
      </c>
      <c r="O4905" s="28">
        <v>14926.76</v>
      </c>
      <c r="P4905" s="81">
        <v>14974.37</v>
      </c>
    </row>
    <row r="4906" spans="5:16" x14ac:dyDescent="0.25">
      <c r="E4906" s="78">
        <v>38124</v>
      </c>
      <c r="F4906">
        <v>95665.23</v>
      </c>
      <c r="G4906">
        <v>95691.23</v>
      </c>
      <c r="H4906">
        <v>94027.03</v>
      </c>
      <c r="I4906">
        <v>95015.15</v>
      </c>
      <c r="J4906" s="5"/>
      <c r="L4906" s="80">
        <v>38156</v>
      </c>
      <c r="M4906" s="28">
        <v>14974.37</v>
      </c>
      <c r="N4906" s="28">
        <v>15055.31</v>
      </c>
      <c r="O4906" s="28">
        <v>14964.85</v>
      </c>
      <c r="P4906" s="81">
        <v>15017.22</v>
      </c>
    </row>
    <row r="4907" spans="5:16" x14ac:dyDescent="0.25">
      <c r="E4907" s="78">
        <v>38121</v>
      </c>
      <c r="F4907">
        <v>96471.32</v>
      </c>
      <c r="G4907">
        <v>99747.7</v>
      </c>
      <c r="H4907">
        <v>95171.17</v>
      </c>
      <c r="I4907">
        <v>97719.47</v>
      </c>
      <c r="J4907" s="5"/>
      <c r="L4907" s="80">
        <v>38155</v>
      </c>
      <c r="M4907" s="28">
        <v>15021.98</v>
      </c>
      <c r="N4907" s="28">
        <v>15069.12</v>
      </c>
      <c r="O4907" s="28">
        <v>14907.71</v>
      </c>
      <c r="P4907" s="81">
        <v>14971.99</v>
      </c>
    </row>
    <row r="4908" spans="5:16" x14ac:dyDescent="0.25">
      <c r="E4908" s="78">
        <v>38120</v>
      </c>
      <c r="F4908">
        <v>96523.33</v>
      </c>
      <c r="G4908">
        <v>97771.47</v>
      </c>
      <c r="H4908">
        <v>93350.95</v>
      </c>
      <c r="I4908">
        <v>96575.33</v>
      </c>
      <c r="J4908" s="5"/>
      <c r="L4908" s="80">
        <v>38154</v>
      </c>
      <c r="M4908" s="28">
        <v>14974.37</v>
      </c>
      <c r="N4908" s="28">
        <v>15083.88</v>
      </c>
      <c r="O4908" s="28">
        <v>14969.61</v>
      </c>
      <c r="P4908" s="81">
        <v>15036.27</v>
      </c>
    </row>
    <row r="4909" spans="5:16" x14ac:dyDescent="0.25">
      <c r="E4909" s="78">
        <v>38119</v>
      </c>
      <c r="F4909">
        <v>97563.45</v>
      </c>
      <c r="G4909">
        <v>98603.57</v>
      </c>
      <c r="H4909">
        <v>93506.97</v>
      </c>
      <c r="I4909">
        <v>96211.29</v>
      </c>
      <c r="J4909" s="5"/>
      <c r="L4909" s="80">
        <v>38153</v>
      </c>
      <c r="M4909" s="28">
        <v>15198.15</v>
      </c>
      <c r="N4909" s="28">
        <v>15207.67</v>
      </c>
      <c r="O4909" s="28">
        <v>14955.32</v>
      </c>
      <c r="P4909" s="81">
        <v>14969.61</v>
      </c>
    </row>
    <row r="4910" spans="5:16" x14ac:dyDescent="0.25">
      <c r="E4910" s="78">
        <v>38118</v>
      </c>
      <c r="F4910">
        <v>92674.87</v>
      </c>
      <c r="G4910">
        <v>97771.47</v>
      </c>
      <c r="H4910">
        <v>91790.77</v>
      </c>
      <c r="I4910">
        <v>97615.45</v>
      </c>
      <c r="J4910" s="5"/>
      <c r="L4910" s="80">
        <v>38152</v>
      </c>
      <c r="M4910" s="28">
        <v>15141.01</v>
      </c>
      <c r="N4910" s="28">
        <v>15207.67</v>
      </c>
      <c r="O4910" s="28">
        <v>15121.97</v>
      </c>
      <c r="P4910" s="81">
        <v>15198.15</v>
      </c>
    </row>
    <row r="4911" spans="5:16" x14ac:dyDescent="0.25">
      <c r="E4911" s="78">
        <v>38117</v>
      </c>
      <c r="F4911">
        <v>95041.15</v>
      </c>
      <c r="G4911">
        <v>95795.24</v>
      </c>
      <c r="H4911">
        <v>92518.86</v>
      </c>
      <c r="I4911">
        <v>92674.87</v>
      </c>
      <c r="J4911" s="5"/>
      <c r="L4911" s="80">
        <v>38149</v>
      </c>
      <c r="M4911" s="28">
        <v>15022.46</v>
      </c>
      <c r="N4911" s="28">
        <v>15117.21</v>
      </c>
      <c r="O4911" s="28">
        <v>15012.46</v>
      </c>
      <c r="P4911" s="81">
        <v>15074.36</v>
      </c>
    </row>
    <row r="4912" spans="5:16" x14ac:dyDescent="0.25">
      <c r="E4912" s="78">
        <v>38114</v>
      </c>
      <c r="F4912">
        <v>100371.78</v>
      </c>
      <c r="G4912">
        <v>101411.9</v>
      </c>
      <c r="H4912">
        <v>97511.44</v>
      </c>
      <c r="I4912">
        <v>97771.47</v>
      </c>
      <c r="J4912" s="5"/>
      <c r="L4912" s="80">
        <v>38147</v>
      </c>
      <c r="M4912" s="28">
        <v>14950.56</v>
      </c>
      <c r="N4912" s="28">
        <v>15041.03</v>
      </c>
      <c r="O4912" s="28">
        <v>14864.86</v>
      </c>
      <c r="P4912" s="81">
        <v>15007.7</v>
      </c>
    </row>
    <row r="4913" spans="5:16" x14ac:dyDescent="0.25">
      <c r="E4913" s="78">
        <v>38113</v>
      </c>
      <c r="F4913">
        <v>104948.31</v>
      </c>
      <c r="G4913">
        <v>105468.38</v>
      </c>
      <c r="H4913">
        <v>100631.81</v>
      </c>
      <c r="I4913">
        <v>101203.87</v>
      </c>
      <c r="J4913" s="5"/>
      <c r="L4913" s="80">
        <v>38146</v>
      </c>
      <c r="M4913" s="28">
        <v>14941.52</v>
      </c>
      <c r="N4913" s="28">
        <v>15017.22</v>
      </c>
      <c r="O4913" s="28">
        <v>14936.28</v>
      </c>
      <c r="P4913" s="81">
        <v>14945.8</v>
      </c>
    </row>
    <row r="4914" spans="5:16" x14ac:dyDescent="0.25">
      <c r="E4914" s="78">
        <v>38112</v>
      </c>
      <c r="F4914">
        <v>104532.27</v>
      </c>
      <c r="G4914">
        <v>106560.5</v>
      </c>
      <c r="H4914">
        <v>103804.18</v>
      </c>
      <c r="I4914">
        <v>105052.33</v>
      </c>
      <c r="J4914" s="5"/>
      <c r="L4914" s="80">
        <v>38145</v>
      </c>
      <c r="M4914" s="28">
        <v>14971.99</v>
      </c>
      <c r="N4914" s="28">
        <v>14995.79</v>
      </c>
      <c r="O4914" s="28">
        <v>14926.76</v>
      </c>
      <c r="P4914" s="81">
        <v>14964.85</v>
      </c>
    </row>
    <row r="4915" spans="5:16" x14ac:dyDescent="0.25">
      <c r="E4915" s="78">
        <v>38111</v>
      </c>
      <c r="F4915">
        <v>103492.14</v>
      </c>
      <c r="G4915">
        <v>106144.45</v>
      </c>
      <c r="H4915">
        <v>103388.13</v>
      </c>
      <c r="I4915">
        <v>104636.28</v>
      </c>
      <c r="J4915" s="5"/>
      <c r="L4915" s="80">
        <v>38142</v>
      </c>
      <c r="M4915" s="28">
        <v>15188.63</v>
      </c>
      <c r="N4915" s="28">
        <v>15336.23</v>
      </c>
      <c r="O4915" s="28">
        <v>15026.74</v>
      </c>
      <c r="P4915" s="81">
        <v>15069.6</v>
      </c>
    </row>
    <row r="4916" spans="5:16" x14ac:dyDescent="0.25">
      <c r="E4916" s="78">
        <v>38110</v>
      </c>
      <c r="F4916">
        <v>103492.14</v>
      </c>
      <c r="G4916">
        <v>103908.19</v>
      </c>
      <c r="H4916">
        <v>99851.72</v>
      </c>
      <c r="I4916">
        <v>103648.16</v>
      </c>
      <c r="J4916" s="5"/>
      <c r="L4916" s="80">
        <v>38141</v>
      </c>
      <c r="M4916" s="28">
        <v>15083.88</v>
      </c>
      <c r="N4916" s="28">
        <v>15250.53</v>
      </c>
      <c r="O4916" s="28">
        <v>15069.6</v>
      </c>
      <c r="P4916" s="81">
        <v>15188.63</v>
      </c>
    </row>
    <row r="4917" spans="5:16" x14ac:dyDescent="0.25">
      <c r="E4917" s="78">
        <v>38107</v>
      </c>
      <c r="F4917">
        <v>104168.22</v>
      </c>
      <c r="G4917">
        <v>106040.44</v>
      </c>
      <c r="H4917">
        <v>102348.01</v>
      </c>
      <c r="I4917">
        <v>102712.05</v>
      </c>
      <c r="J4917" s="5"/>
      <c r="L4917" s="80">
        <v>38140</v>
      </c>
      <c r="M4917" s="28">
        <v>15140.54</v>
      </c>
      <c r="N4917" s="28">
        <v>15226.72</v>
      </c>
      <c r="O4917" s="28">
        <v>15012.46</v>
      </c>
      <c r="P4917" s="81">
        <v>15102.92</v>
      </c>
    </row>
    <row r="4918" spans="5:16" x14ac:dyDescent="0.25">
      <c r="E4918" s="78">
        <v>38106</v>
      </c>
      <c r="F4918">
        <v>107444.61</v>
      </c>
      <c r="G4918">
        <v>109212.81</v>
      </c>
      <c r="H4918">
        <v>103128.1</v>
      </c>
      <c r="I4918">
        <v>104272.23</v>
      </c>
      <c r="J4918" s="5"/>
      <c r="L4918" s="80">
        <v>38139</v>
      </c>
      <c r="M4918" s="28">
        <v>15364.8</v>
      </c>
      <c r="N4918" s="28">
        <v>15364.8</v>
      </c>
      <c r="O4918" s="28">
        <v>15121.97</v>
      </c>
      <c r="P4918" s="81">
        <v>15169.58</v>
      </c>
    </row>
    <row r="4919" spans="5:16" x14ac:dyDescent="0.25">
      <c r="E4919" s="78">
        <v>38105</v>
      </c>
      <c r="F4919">
        <v>112229.17</v>
      </c>
      <c r="G4919">
        <v>112593.21</v>
      </c>
      <c r="H4919">
        <v>107392.6</v>
      </c>
      <c r="I4919">
        <v>107704.64</v>
      </c>
      <c r="J4919" s="5"/>
      <c r="L4919" s="80">
        <v>38138</v>
      </c>
      <c r="M4919" s="28">
        <v>14902.47</v>
      </c>
      <c r="N4919" s="28">
        <v>15455.26</v>
      </c>
      <c r="O4919" s="28">
        <v>14870.1</v>
      </c>
      <c r="P4919" s="81">
        <v>15379.08</v>
      </c>
    </row>
    <row r="4920" spans="5:16" x14ac:dyDescent="0.25">
      <c r="E4920" s="78">
        <v>38104</v>
      </c>
      <c r="F4920">
        <v>112437.19</v>
      </c>
      <c r="G4920">
        <v>114465.43</v>
      </c>
      <c r="H4920">
        <v>111553.09</v>
      </c>
      <c r="I4920">
        <v>112281.17</v>
      </c>
      <c r="J4920" s="5"/>
      <c r="L4920" s="80">
        <v>38135</v>
      </c>
      <c r="M4920" s="28">
        <v>15098.51</v>
      </c>
      <c r="N4920" s="28">
        <v>15136.74</v>
      </c>
      <c r="O4920" s="28">
        <v>14904.94</v>
      </c>
      <c r="P4920" s="81">
        <v>14929.14</v>
      </c>
    </row>
    <row r="4921" spans="5:16" x14ac:dyDescent="0.25">
      <c r="E4921" s="78">
        <v>38103</v>
      </c>
      <c r="F4921">
        <v>113893.36</v>
      </c>
      <c r="G4921">
        <v>114621.45</v>
      </c>
      <c r="H4921">
        <v>111917.13</v>
      </c>
      <c r="I4921">
        <v>112281.17</v>
      </c>
      <c r="J4921" s="5"/>
      <c r="L4921" s="80">
        <v>38134</v>
      </c>
      <c r="M4921" s="28">
        <v>15330.8</v>
      </c>
      <c r="N4921" s="28">
        <v>15509.85</v>
      </c>
      <c r="O4921" s="28">
        <v>15088.83</v>
      </c>
      <c r="P4921" s="81">
        <v>15098.51</v>
      </c>
    </row>
    <row r="4922" spans="5:16" x14ac:dyDescent="0.25">
      <c r="E4922" s="78">
        <v>38100</v>
      </c>
      <c r="F4922">
        <v>111865.13</v>
      </c>
      <c r="G4922">
        <v>114049.38</v>
      </c>
      <c r="H4922">
        <v>111397.07</v>
      </c>
      <c r="I4922">
        <v>113893.36</v>
      </c>
      <c r="J4922" s="5"/>
      <c r="L4922" s="80">
        <v>38133</v>
      </c>
      <c r="M4922" s="28">
        <v>15219.49</v>
      </c>
      <c r="N4922" s="28">
        <v>15446.94</v>
      </c>
      <c r="O4922" s="28">
        <v>15166.26</v>
      </c>
      <c r="P4922" s="81">
        <v>15325.96</v>
      </c>
    </row>
    <row r="4923" spans="5:16" x14ac:dyDescent="0.25">
      <c r="E4923" s="78">
        <v>38099</v>
      </c>
      <c r="F4923">
        <v>109784.88</v>
      </c>
      <c r="G4923">
        <v>111865.13</v>
      </c>
      <c r="H4923">
        <v>108900.78</v>
      </c>
      <c r="I4923">
        <v>111657.1</v>
      </c>
      <c r="J4923" s="5"/>
      <c r="L4923" s="80">
        <v>38132</v>
      </c>
      <c r="M4923" s="28">
        <v>15413.06</v>
      </c>
      <c r="N4923" s="28">
        <v>15427.58</v>
      </c>
      <c r="O4923" s="28">
        <v>15214.65</v>
      </c>
      <c r="P4923" s="81">
        <v>15224.33</v>
      </c>
    </row>
    <row r="4924" spans="5:16" x14ac:dyDescent="0.25">
      <c r="E4924" s="78">
        <v>38097</v>
      </c>
      <c r="F4924">
        <v>114153.39</v>
      </c>
      <c r="G4924">
        <v>114829.47</v>
      </c>
      <c r="H4924">
        <v>110512.97</v>
      </c>
      <c r="I4924">
        <v>110616.98</v>
      </c>
      <c r="J4924" s="5"/>
      <c r="L4924" s="80">
        <v>38131</v>
      </c>
      <c r="M4924" s="28">
        <v>15460.97</v>
      </c>
      <c r="N4924" s="28">
        <v>15543.72</v>
      </c>
      <c r="O4924" s="28">
        <v>15325.96</v>
      </c>
      <c r="P4924" s="81">
        <v>15427.58</v>
      </c>
    </row>
    <row r="4925" spans="5:16" x14ac:dyDescent="0.25">
      <c r="E4925" s="78">
        <v>38096</v>
      </c>
      <c r="F4925">
        <v>114387.42</v>
      </c>
      <c r="G4925">
        <v>115453.55</v>
      </c>
      <c r="H4925">
        <v>112593.21</v>
      </c>
      <c r="I4925">
        <v>114049.38</v>
      </c>
      <c r="J4925" s="5"/>
      <c r="L4925" s="80">
        <v>38128</v>
      </c>
      <c r="M4925" s="28">
        <v>15630.83</v>
      </c>
      <c r="N4925" s="28">
        <v>15751.81</v>
      </c>
      <c r="O4925" s="28">
        <v>15456.62</v>
      </c>
      <c r="P4925" s="81">
        <v>15514.69</v>
      </c>
    </row>
    <row r="4926" spans="5:16" x14ac:dyDescent="0.25">
      <c r="E4926" s="78">
        <v>38093</v>
      </c>
      <c r="F4926">
        <v>113893.36</v>
      </c>
      <c r="G4926">
        <v>116077.62</v>
      </c>
      <c r="H4926">
        <v>112385.19</v>
      </c>
      <c r="I4926">
        <v>114413.42</v>
      </c>
      <c r="J4926" s="5"/>
      <c r="L4926" s="80">
        <v>38127</v>
      </c>
      <c r="M4926" s="28">
        <v>15297.41</v>
      </c>
      <c r="N4926" s="28">
        <v>15717.94</v>
      </c>
      <c r="O4926" s="28">
        <v>15292.08</v>
      </c>
      <c r="P4926" s="81">
        <v>15611.47</v>
      </c>
    </row>
    <row r="4927" spans="5:16" x14ac:dyDescent="0.25">
      <c r="E4927" s="78">
        <v>38092</v>
      </c>
      <c r="F4927">
        <v>118573.91</v>
      </c>
      <c r="G4927">
        <v>118573.91</v>
      </c>
      <c r="H4927">
        <v>113217.28</v>
      </c>
      <c r="I4927">
        <v>114101.39</v>
      </c>
      <c r="J4927" s="5"/>
      <c r="L4927" s="80">
        <v>38126</v>
      </c>
      <c r="M4927" s="28">
        <v>15219.49</v>
      </c>
      <c r="N4927" s="28">
        <v>15277.56</v>
      </c>
      <c r="O4927" s="28">
        <v>15025.92</v>
      </c>
      <c r="P4927" s="81">
        <v>15243.69</v>
      </c>
    </row>
    <row r="4928" spans="5:16" x14ac:dyDescent="0.25">
      <c r="E4928" s="78">
        <v>38091</v>
      </c>
      <c r="F4928">
        <v>119145.98</v>
      </c>
      <c r="G4928">
        <v>119145.98</v>
      </c>
      <c r="H4928">
        <v>117013.73</v>
      </c>
      <c r="I4928">
        <v>118573.91</v>
      </c>
      <c r="J4928" s="5"/>
      <c r="L4928" s="80">
        <v>38125</v>
      </c>
      <c r="M4928" s="28">
        <v>15219.49</v>
      </c>
      <c r="N4928" s="28">
        <v>15325.96</v>
      </c>
      <c r="O4928" s="28">
        <v>15059.8</v>
      </c>
      <c r="P4928" s="81">
        <v>15234.01</v>
      </c>
    </row>
    <row r="4929" spans="5:16" x14ac:dyDescent="0.25">
      <c r="E4929" s="78">
        <v>38090</v>
      </c>
      <c r="F4929">
        <v>119830.06</v>
      </c>
      <c r="G4929">
        <v>121410.24000000001</v>
      </c>
      <c r="H4929">
        <v>118723.94</v>
      </c>
      <c r="I4929">
        <v>119197.99</v>
      </c>
      <c r="J4929" s="5"/>
      <c r="L4929" s="80">
        <v>38124</v>
      </c>
      <c r="M4929" s="28">
        <v>15190.46</v>
      </c>
      <c r="N4929" s="28">
        <v>15258.21</v>
      </c>
      <c r="O4929" s="28">
        <v>15113.03</v>
      </c>
      <c r="P4929" s="81">
        <v>15204.97</v>
      </c>
    </row>
    <row r="4930" spans="5:16" x14ac:dyDescent="0.25">
      <c r="E4930" s="78">
        <v>38089</v>
      </c>
      <c r="F4930">
        <v>119408.68</v>
      </c>
      <c r="G4930">
        <v>120620.15</v>
      </c>
      <c r="H4930">
        <v>118091.87</v>
      </c>
      <c r="I4930">
        <v>119882.73</v>
      </c>
      <c r="J4930" s="5"/>
      <c r="L4930" s="80">
        <v>38121</v>
      </c>
      <c r="M4930" s="28">
        <v>15267.89</v>
      </c>
      <c r="N4930" s="28">
        <v>15340.47</v>
      </c>
      <c r="O4930" s="28">
        <v>14958.17</v>
      </c>
      <c r="P4930" s="81">
        <v>15059.8</v>
      </c>
    </row>
    <row r="4931" spans="5:16" x14ac:dyDescent="0.25">
      <c r="E4931" s="78">
        <v>38085</v>
      </c>
      <c r="F4931">
        <v>118091.87</v>
      </c>
      <c r="G4931">
        <v>119724.72</v>
      </c>
      <c r="H4931">
        <v>117091.09</v>
      </c>
      <c r="I4931">
        <v>119408.68</v>
      </c>
      <c r="J4931" s="5"/>
      <c r="L4931" s="80">
        <v>38120</v>
      </c>
      <c r="M4931" s="28">
        <v>15269.82</v>
      </c>
      <c r="N4931" s="28">
        <v>15388.87</v>
      </c>
      <c r="O4931" s="28">
        <v>15142.06</v>
      </c>
      <c r="P4931" s="81">
        <v>15282.4</v>
      </c>
    </row>
    <row r="4932" spans="5:16" x14ac:dyDescent="0.25">
      <c r="E4932" s="78">
        <v>38084</v>
      </c>
      <c r="F4932">
        <v>121673.60000000001</v>
      </c>
      <c r="G4932">
        <v>122147.65</v>
      </c>
      <c r="H4932">
        <v>117828.5</v>
      </c>
      <c r="I4932">
        <v>117933.85</v>
      </c>
      <c r="J4932" s="5"/>
      <c r="L4932" s="80">
        <v>38119</v>
      </c>
      <c r="M4932" s="28">
        <v>15001.73</v>
      </c>
      <c r="N4932" s="28">
        <v>15388.87</v>
      </c>
      <c r="O4932" s="28">
        <v>14967.85</v>
      </c>
      <c r="P4932" s="81">
        <v>15330.8</v>
      </c>
    </row>
    <row r="4933" spans="5:16" x14ac:dyDescent="0.25">
      <c r="E4933" s="78">
        <v>38083</v>
      </c>
      <c r="F4933">
        <v>122253</v>
      </c>
      <c r="G4933">
        <v>122937.74</v>
      </c>
      <c r="H4933">
        <v>120462.13</v>
      </c>
      <c r="I4933">
        <v>121726.27</v>
      </c>
      <c r="J4933" s="5"/>
      <c r="L4933" s="80">
        <v>38118</v>
      </c>
      <c r="M4933" s="28">
        <v>15359.83</v>
      </c>
      <c r="N4933" s="28">
        <v>15495.33</v>
      </c>
      <c r="O4933" s="28">
        <v>14992.05</v>
      </c>
      <c r="P4933" s="81">
        <v>15025.92</v>
      </c>
    </row>
    <row r="4934" spans="5:16" x14ac:dyDescent="0.25">
      <c r="E4934" s="78">
        <v>38082</v>
      </c>
      <c r="F4934">
        <v>121410.24000000001</v>
      </c>
      <c r="G4934">
        <v>122832.4</v>
      </c>
      <c r="H4934">
        <v>120198.77</v>
      </c>
      <c r="I4934">
        <v>122305.67</v>
      </c>
      <c r="J4934" s="5"/>
      <c r="L4934" s="80">
        <v>38117</v>
      </c>
      <c r="M4934" s="28">
        <v>15195.3</v>
      </c>
      <c r="N4934" s="28">
        <v>15398.55</v>
      </c>
      <c r="O4934" s="28">
        <v>15108.67</v>
      </c>
      <c r="P4934" s="81">
        <v>15359.83</v>
      </c>
    </row>
    <row r="4935" spans="5:16" x14ac:dyDescent="0.25">
      <c r="E4935" s="78">
        <v>38079</v>
      </c>
      <c r="F4935">
        <v>119382.34</v>
      </c>
      <c r="G4935">
        <v>121515.58</v>
      </c>
      <c r="H4935">
        <v>118829.28</v>
      </c>
      <c r="I4935">
        <v>121094.2</v>
      </c>
      <c r="J4935" s="5"/>
      <c r="L4935" s="80">
        <v>38114</v>
      </c>
      <c r="M4935" s="28">
        <v>14653.3</v>
      </c>
      <c r="N4935" s="28">
        <v>15108.19</v>
      </c>
      <c r="O4935" s="28">
        <v>14604.91</v>
      </c>
      <c r="P4935" s="81">
        <v>14963.01</v>
      </c>
    </row>
    <row r="4936" spans="5:16" x14ac:dyDescent="0.25">
      <c r="E4936" s="78">
        <v>38078</v>
      </c>
      <c r="F4936">
        <v>116617.03</v>
      </c>
      <c r="G4936">
        <v>120093.42</v>
      </c>
      <c r="H4936">
        <v>116511.69</v>
      </c>
      <c r="I4936">
        <v>119250.66</v>
      </c>
      <c r="J4936" s="5"/>
      <c r="L4936" s="80">
        <v>38113</v>
      </c>
      <c r="M4936" s="28">
        <v>14450.05</v>
      </c>
      <c r="N4936" s="28">
        <v>14701.69</v>
      </c>
      <c r="O4936" s="28">
        <v>14436.02</v>
      </c>
      <c r="P4936" s="81">
        <v>14653.3</v>
      </c>
    </row>
    <row r="4937" spans="5:16" x14ac:dyDescent="0.25">
      <c r="E4937" s="78">
        <v>38077</v>
      </c>
      <c r="F4937">
        <v>116221.99</v>
      </c>
      <c r="G4937">
        <v>117617.81</v>
      </c>
      <c r="H4937">
        <v>114984.19</v>
      </c>
      <c r="I4937">
        <v>116195.65</v>
      </c>
      <c r="J4937" s="5"/>
      <c r="L4937" s="80">
        <v>38112</v>
      </c>
      <c r="M4937" s="28">
        <v>14542</v>
      </c>
      <c r="N4937" s="28">
        <v>14573.45</v>
      </c>
      <c r="O4937" s="28">
        <v>14445.21</v>
      </c>
      <c r="P4937" s="81">
        <v>14450.05</v>
      </c>
    </row>
    <row r="4938" spans="5:16" x14ac:dyDescent="0.25">
      <c r="E4938" s="78">
        <v>38076</v>
      </c>
      <c r="F4938">
        <v>113008.96000000001</v>
      </c>
      <c r="G4938">
        <v>116406.34</v>
      </c>
      <c r="H4938">
        <v>112719.27</v>
      </c>
      <c r="I4938">
        <v>116380.01</v>
      </c>
      <c r="J4938" s="5"/>
      <c r="L4938" s="80">
        <v>38111</v>
      </c>
      <c r="M4938" s="28">
        <v>14560.87</v>
      </c>
      <c r="N4938" s="28">
        <v>14614.58</v>
      </c>
      <c r="O4938" s="28">
        <v>14469.41</v>
      </c>
      <c r="P4938" s="81">
        <v>14527.48</v>
      </c>
    </row>
    <row r="4939" spans="5:16" x14ac:dyDescent="0.25">
      <c r="E4939" s="78">
        <v>38075</v>
      </c>
      <c r="F4939">
        <v>114141.42</v>
      </c>
      <c r="G4939">
        <v>114773.5</v>
      </c>
      <c r="H4939">
        <v>112561.25</v>
      </c>
      <c r="I4939">
        <v>113351.34</v>
      </c>
      <c r="J4939" s="5"/>
      <c r="L4939" s="80">
        <v>38110</v>
      </c>
      <c r="M4939" s="28">
        <v>14372.62</v>
      </c>
      <c r="N4939" s="28">
        <v>14662.98</v>
      </c>
      <c r="O4939" s="28">
        <v>14372.62</v>
      </c>
      <c r="P4939" s="81">
        <v>14590.39</v>
      </c>
    </row>
    <row r="4940" spans="5:16" x14ac:dyDescent="0.25">
      <c r="E4940" s="78">
        <v>38072</v>
      </c>
      <c r="F4940">
        <v>110612.36</v>
      </c>
      <c r="G4940">
        <v>114299.44</v>
      </c>
      <c r="H4940">
        <v>109769.60000000001</v>
      </c>
      <c r="I4940">
        <v>113667.37</v>
      </c>
      <c r="J4940" s="5"/>
      <c r="L4940" s="80">
        <v>38107</v>
      </c>
      <c r="M4940" s="28">
        <v>14525.06</v>
      </c>
      <c r="N4940" s="28">
        <v>14532.32</v>
      </c>
      <c r="O4940" s="28">
        <v>14362.94</v>
      </c>
      <c r="P4940" s="81">
        <v>14367.78</v>
      </c>
    </row>
    <row r="4941" spans="5:16" x14ac:dyDescent="0.25">
      <c r="E4941" s="78">
        <v>38071</v>
      </c>
      <c r="F4941">
        <v>111402.45</v>
      </c>
      <c r="G4941">
        <v>112719.27</v>
      </c>
      <c r="H4941">
        <v>108505.46</v>
      </c>
      <c r="I4941">
        <v>110243.66</v>
      </c>
      <c r="J4941" s="5"/>
      <c r="L4941" s="80">
        <v>38106</v>
      </c>
      <c r="M4941" s="28">
        <v>14459.39</v>
      </c>
      <c r="N4941" s="28">
        <v>14605.74</v>
      </c>
      <c r="O4941" s="28">
        <v>14405.06</v>
      </c>
      <c r="P4941" s="81">
        <v>14532.32</v>
      </c>
    </row>
    <row r="4942" spans="5:16" x14ac:dyDescent="0.25">
      <c r="E4942" s="78">
        <v>38070</v>
      </c>
      <c r="F4942">
        <v>111033.74</v>
      </c>
      <c r="G4942">
        <v>112139.87</v>
      </c>
      <c r="H4942">
        <v>109558.91</v>
      </c>
      <c r="I4942">
        <v>111033.74</v>
      </c>
      <c r="J4942" s="5"/>
      <c r="L4942" s="80">
        <v>38105</v>
      </c>
      <c r="M4942" s="28">
        <v>14304.71</v>
      </c>
      <c r="N4942" s="28">
        <v>14463.79</v>
      </c>
      <c r="O4942" s="28">
        <v>14282.69</v>
      </c>
      <c r="P4942" s="81">
        <v>14458.9</v>
      </c>
    </row>
    <row r="4943" spans="5:16" x14ac:dyDescent="0.25">
      <c r="E4943" s="78">
        <v>38069</v>
      </c>
      <c r="F4943">
        <v>115352.89</v>
      </c>
      <c r="G4943">
        <v>116116.65</v>
      </c>
      <c r="H4943">
        <v>111560.47</v>
      </c>
      <c r="I4943">
        <v>111560.47</v>
      </c>
      <c r="J4943" s="5"/>
      <c r="L4943" s="80">
        <v>38104</v>
      </c>
      <c r="M4943" s="28">
        <v>14282.69</v>
      </c>
      <c r="N4943" s="28">
        <v>14331.64</v>
      </c>
      <c r="O4943" s="28">
        <v>14263.11</v>
      </c>
      <c r="P4943" s="81">
        <v>14297.37</v>
      </c>
    </row>
    <row r="4944" spans="5:16" x14ac:dyDescent="0.25">
      <c r="E4944" s="78">
        <v>38068</v>
      </c>
      <c r="F4944">
        <v>116301</v>
      </c>
      <c r="G4944">
        <v>116617.03</v>
      </c>
      <c r="H4944">
        <v>113878.06</v>
      </c>
      <c r="I4944">
        <v>114826.17</v>
      </c>
      <c r="J4944" s="5"/>
      <c r="L4944" s="80">
        <v>38103</v>
      </c>
      <c r="M4944" s="28">
        <v>14277.79</v>
      </c>
      <c r="N4944" s="28">
        <v>14290.03</v>
      </c>
      <c r="O4944" s="28">
        <v>14241.08</v>
      </c>
      <c r="P4944" s="81">
        <v>14272.9</v>
      </c>
    </row>
    <row r="4945" spans="5:16" x14ac:dyDescent="0.25">
      <c r="E4945" s="78">
        <v>38065</v>
      </c>
      <c r="F4945">
        <v>118671.26</v>
      </c>
      <c r="G4945">
        <v>119988.08</v>
      </c>
      <c r="H4945">
        <v>117565.14</v>
      </c>
      <c r="I4945">
        <v>117933.85</v>
      </c>
      <c r="J4945" s="5"/>
      <c r="L4945" s="80">
        <v>38100</v>
      </c>
      <c r="M4945" s="28">
        <v>14365.9</v>
      </c>
      <c r="N4945" s="28">
        <v>14375.69</v>
      </c>
      <c r="O4945" s="28">
        <v>14272.9</v>
      </c>
      <c r="P4945" s="81">
        <v>14277.79</v>
      </c>
    </row>
    <row r="4946" spans="5:16" x14ac:dyDescent="0.25">
      <c r="E4946" s="78">
        <v>38064</v>
      </c>
      <c r="F4946">
        <v>117512.47</v>
      </c>
      <c r="G4946">
        <v>118934.63</v>
      </c>
      <c r="H4946">
        <v>114562.81</v>
      </c>
      <c r="I4946">
        <v>118829.28</v>
      </c>
      <c r="J4946" s="5"/>
      <c r="L4946" s="80">
        <v>38099</v>
      </c>
      <c r="M4946" s="28">
        <v>14400.16</v>
      </c>
      <c r="N4946" s="28">
        <v>14478.48</v>
      </c>
      <c r="O4946" s="28">
        <v>14343.87</v>
      </c>
      <c r="P4946" s="81">
        <v>14370.79</v>
      </c>
    </row>
    <row r="4947" spans="5:16" x14ac:dyDescent="0.25">
      <c r="E4947" s="78">
        <v>38063</v>
      </c>
      <c r="F4947">
        <v>115774.27</v>
      </c>
      <c r="G4947">
        <v>117038.42</v>
      </c>
      <c r="H4947">
        <v>115300.22</v>
      </c>
      <c r="I4947">
        <v>116037.64</v>
      </c>
      <c r="J4947" s="5"/>
      <c r="L4947" s="80">
        <v>38097</v>
      </c>
      <c r="M4947" s="28">
        <v>14282.69</v>
      </c>
      <c r="N4947" s="28">
        <v>14405.06</v>
      </c>
      <c r="O4947" s="28">
        <v>14268</v>
      </c>
      <c r="P4947" s="81">
        <v>14390.37</v>
      </c>
    </row>
    <row r="4948" spans="5:16" x14ac:dyDescent="0.25">
      <c r="E4948" s="78">
        <v>38062</v>
      </c>
      <c r="F4948">
        <v>113245.99</v>
      </c>
      <c r="G4948">
        <v>115036.86</v>
      </c>
      <c r="H4948">
        <v>112982.63</v>
      </c>
      <c r="I4948">
        <v>114878.84</v>
      </c>
      <c r="J4948" s="5"/>
      <c r="L4948" s="80">
        <v>38096</v>
      </c>
      <c r="M4948" s="28">
        <v>14287.58</v>
      </c>
      <c r="N4948" s="28">
        <v>14338.98</v>
      </c>
      <c r="O4948" s="28">
        <v>14260.66</v>
      </c>
      <c r="P4948" s="81">
        <v>14290.03</v>
      </c>
    </row>
    <row r="4949" spans="5:16" x14ac:dyDescent="0.25">
      <c r="E4949" s="78">
        <v>38061</v>
      </c>
      <c r="F4949">
        <v>114562.81</v>
      </c>
      <c r="G4949">
        <v>115247.55</v>
      </c>
      <c r="H4949">
        <v>111771.16</v>
      </c>
      <c r="I4949">
        <v>112666.59</v>
      </c>
      <c r="J4949" s="5"/>
      <c r="L4949" s="80">
        <v>38093</v>
      </c>
      <c r="M4949" s="28">
        <v>14365.9</v>
      </c>
      <c r="N4949" s="28">
        <v>14414.85</v>
      </c>
      <c r="O4949" s="28">
        <v>14292.48</v>
      </c>
      <c r="P4949" s="81">
        <v>14309.61</v>
      </c>
    </row>
    <row r="4950" spans="5:16" x14ac:dyDescent="0.25">
      <c r="E4950" s="78">
        <v>38058</v>
      </c>
      <c r="F4950">
        <v>110638.7</v>
      </c>
      <c r="G4950">
        <v>115879.62</v>
      </c>
      <c r="H4950">
        <v>110559.69</v>
      </c>
      <c r="I4950">
        <v>115458.24000000001</v>
      </c>
      <c r="J4950" s="5"/>
      <c r="L4950" s="80">
        <v>38092</v>
      </c>
      <c r="M4950" s="28">
        <v>14219.06</v>
      </c>
      <c r="N4950" s="28">
        <v>14419.74</v>
      </c>
      <c r="O4950" s="28">
        <v>14211.72</v>
      </c>
      <c r="P4950" s="81">
        <v>14370.79</v>
      </c>
    </row>
    <row r="4951" spans="5:16" x14ac:dyDescent="0.25">
      <c r="E4951" s="78">
        <v>38057</v>
      </c>
      <c r="F4951">
        <v>112192.54</v>
      </c>
      <c r="G4951">
        <v>115089.53</v>
      </c>
      <c r="H4951">
        <v>109453.57</v>
      </c>
      <c r="I4951">
        <v>109558.91</v>
      </c>
      <c r="J4951" s="5"/>
      <c r="L4951" s="80">
        <v>38091</v>
      </c>
      <c r="M4951" s="28">
        <v>14250.87</v>
      </c>
      <c r="N4951" s="28">
        <v>14287.58</v>
      </c>
      <c r="O4951" s="28">
        <v>14209.27</v>
      </c>
      <c r="P4951" s="81">
        <v>14216.61</v>
      </c>
    </row>
    <row r="4952" spans="5:16" x14ac:dyDescent="0.25">
      <c r="E4952" s="78">
        <v>38056</v>
      </c>
      <c r="F4952">
        <v>119882.73</v>
      </c>
      <c r="G4952">
        <v>120514.8</v>
      </c>
      <c r="H4952">
        <v>114720.82</v>
      </c>
      <c r="I4952">
        <v>114720.82</v>
      </c>
      <c r="J4952" s="5"/>
      <c r="L4952" s="80">
        <v>38090</v>
      </c>
      <c r="M4952" s="28">
        <v>14204.37</v>
      </c>
      <c r="N4952" s="28">
        <v>14258.22</v>
      </c>
      <c r="O4952" s="28">
        <v>14190.18</v>
      </c>
      <c r="P4952" s="81">
        <v>14250.87</v>
      </c>
    </row>
    <row r="4953" spans="5:16" x14ac:dyDescent="0.25">
      <c r="E4953" s="78">
        <v>38055</v>
      </c>
      <c r="F4953">
        <v>123148.43</v>
      </c>
      <c r="G4953">
        <v>123569.81</v>
      </c>
      <c r="H4953">
        <v>119250.66</v>
      </c>
      <c r="I4953">
        <v>120883.51</v>
      </c>
      <c r="J4953" s="5"/>
      <c r="L4953" s="80">
        <v>38089</v>
      </c>
      <c r="M4953" s="28">
        <v>14223.95</v>
      </c>
      <c r="N4953" s="28">
        <v>14260.66</v>
      </c>
      <c r="O4953" s="28">
        <v>14201.93</v>
      </c>
      <c r="P4953" s="81">
        <v>14206.82</v>
      </c>
    </row>
    <row r="4954" spans="5:16" x14ac:dyDescent="0.25">
      <c r="E4954" s="78">
        <v>38054</v>
      </c>
      <c r="F4954">
        <v>122937.74</v>
      </c>
      <c r="G4954">
        <v>124623.26</v>
      </c>
      <c r="H4954">
        <v>121884.29</v>
      </c>
      <c r="I4954">
        <v>122621.71</v>
      </c>
      <c r="J4954" s="5"/>
      <c r="L4954" s="80">
        <v>38085</v>
      </c>
      <c r="M4954" s="28">
        <v>14175.01</v>
      </c>
      <c r="N4954" s="28">
        <v>14243.53</v>
      </c>
      <c r="O4954" s="28">
        <v>14155.43</v>
      </c>
      <c r="P4954" s="81">
        <v>14228.85</v>
      </c>
    </row>
    <row r="4955" spans="5:16" x14ac:dyDescent="0.25">
      <c r="E4955" s="78">
        <v>38051</v>
      </c>
      <c r="F4955">
        <v>118987.3</v>
      </c>
      <c r="G4955">
        <v>122253</v>
      </c>
      <c r="H4955">
        <v>118881.95</v>
      </c>
      <c r="I4955">
        <v>121884.29</v>
      </c>
      <c r="J4955" s="5"/>
      <c r="L4955" s="80">
        <v>38084</v>
      </c>
      <c r="M4955" s="28">
        <v>14195.07</v>
      </c>
      <c r="N4955" s="28">
        <v>14243.53</v>
      </c>
      <c r="O4955" s="28">
        <v>14140.74</v>
      </c>
      <c r="P4955" s="81">
        <v>14170.11</v>
      </c>
    </row>
    <row r="4956" spans="5:16" x14ac:dyDescent="0.25">
      <c r="E4956" s="78">
        <v>38050</v>
      </c>
      <c r="F4956">
        <v>119145.32</v>
      </c>
      <c r="G4956">
        <v>121146.87</v>
      </c>
      <c r="H4956">
        <v>117459.8</v>
      </c>
      <c r="I4956">
        <v>118565.92</v>
      </c>
      <c r="J4956" s="5"/>
      <c r="L4956" s="80">
        <v>38083</v>
      </c>
      <c r="M4956" s="28">
        <v>14194.58</v>
      </c>
      <c r="N4956" s="28">
        <v>14214.16</v>
      </c>
      <c r="O4956" s="28">
        <v>14170.11</v>
      </c>
      <c r="P4956" s="81">
        <v>14194.58</v>
      </c>
    </row>
    <row r="4957" spans="5:16" x14ac:dyDescent="0.25">
      <c r="E4957" s="78">
        <v>38049</v>
      </c>
      <c r="F4957">
        <v>120198.77</v>
      </c>
      <c r="G4957">
        <v>122200.33</v>
      </c>
      <c r="H4957">
        <v>117723.16</v>
      </c>
      <c r="I4957">
        <v>120462.13</v>
      </c>
      <c r="J4957" s="5"/>
      <c r="L4957" s="80">
        <v>38082</v>
      </c>
      <c r="M4957" s="28">
        <v>14307.16</v>
      </c>
      <c r="N4957" s="28">
        <v>14336.53</v>
      </c>
      <c r="O4957" s="28">
        <v>14204.37</v>
      </c>
      <c r="P4957" s="81">
        <v>14206.82</v>
      </c>
    </row>
    <row r="4958" spans="5:16" x14ac:dyDescent="0.25">
      <c r="E4958" s="78">
        <v>38048</v>
      </c>
      <c r="F4958">
        <v>118249.88</v>
      </c>
      <c r="G4958">
        <v>121252.22</v>
      </c>
      <c r="H4958">
        <v>116037.64</v>
      </c>
      <c r="I4958">
        <v>119356.01</v>
      </c>
      <c r="J4958" s="5"/>
      <c r="L4958" s="80">
        <v>38079</v>
      </c>
      <c r="M4958" s="28">
        <v>14290.03</v>
      </c>
      <c r="N4958" s="28">
        <v>14341.42</v>
      </c>
      <c r="O4958" s="28">
        <v>14268</v>
      </c>
      <c r="P4958" s="81">
        <v>14302.27</v>
      </c>
    </row>
    <row r="4959" spans="5:16" x14ac:dyDescent="0.25">
      <c r="E4959" s="78">
        <v>38047</v>
      </c>
      <c r="F4959">
        <v>115616.26</v>
      </c>
      <c r="G4959">
        <v>120251.44</v>
      </c>
      <c r="H4959">
        <v>115616.26</v>
      </c>
      <c r="I4959">
        <v>120251.44</v>
      </c>
      <c r="J4959" s="5"/>
      <c r="L4959" s="80">
        <v>38078</v>
      </c>
      <c r="M4959" s="28">
        <v>14316.95</v>
      </c>
      <c r="N4959" s="28">
        <v>14348.28</v>
      </c>
      <c r="O4959" s="28">
        <v>14272.9</v>
      </c>
      <c r="P4959" s="81">
        <v>14290.03</v>
      </c>
    </row>
    <row r="4960" spans="5:16" x14ac:dyDescent="0.25">
      <c r="E4960" s="78">
        <v>38044</v>
      </c>
      <c r="F4960">
        <v>114194.1</v>
      </c>
      <c r="G4960">
        <v>115932.29</v>
      </c>
      <c r="H4960">
        <v>114036.08</v>
      </c>
      <c r="I4960">
        <v>115352.89</v>
      </c>
      <c r="J4960" s="5"/>
      <c r="L4960" s="80">
        <v>38077</v>
      </c>
      <c r="M4960" s="28">
        <v>14396.73</v>
      </c>
      <c r="N4960" s="28">
        <v>14429.53</v>
      </c>
      <c r="O4960" s="28">
        <v>14312.06</v>
      </c>
      <c r="P4960" s="81">
        <v>14326.74</v>
      </c>
    </row>
    <row r="4961" spans="5:16" x14ac:dyDescent="0.25">
      <c r="E4961" s="78">
        <v>38043</v>
      </c>
      <c r="F4961">
        <v>114931.51</v>
      </c>
      <c r="G4961">
        <v>115089.53</v>
      </c>
      <c r="H4961">
        <v>112561.25</v>
      </c>
      <c r="I4961">
        <v>114194.1</v>
      </c>
      <c r="J4961" s="5"/>
      <c r="L4961" s="80">
        <v>38076</v>
      </c>
      <c r="M4961" s="28">
        <v>14548.62</v>
      </c>
      <c r="N4961" s="28">
        <v>14548.62</v>
      </c>
      <c r="O4961" s="28">
        <v>14400.16</v>
      </c>
      <c r="P4961" s="81">
        <v>14400.16</v>
      </c>
    </row>
    <row r="4962" spans="5:16" x14ac:dyDescent="0.25">
      <c r="E4962" s="78">
        <v>38042</v>
      </c>
      <c r="F4962">
        <v>113245.99</v>
      </c>
      <c r="G4962">
        <v>116195.65</v>
      </c>
      <c r="H4962">
        <v>113245.99</v>
      </c>
      <c r="I4962">
        <v>115721.60000000001</v>
      </c>
      <c r="J4962" s="5"/>
      <c r="L4962" s="80">
        <v>38075</v>
      </c>
      <c r="M4962" s="28">
        <v>14558.51</v>
      </c>
      <c r="N4962" s="28">
        <v>14568.41</v>
      </c>
      <c r="O4962" s="28">
        <v>14523.87</v>
      </c>
      <c r="P4962" s="81">
        <v>14560.99</v>
      </c>
    </row>
    <row r="4963" spans="5:16" x14ac:dyDescent="0.25">
      <c r="E4963" s="78">
        <v>38037</v>
      </c>
      <c r="F4963">
        <v>110085.64</v>
      </c>
      <c r="G4963">
        <v>113983.41</v>
      </c>
      <c r="H4963">
        <v>105397.78</v>
      </c>
      <c r="I4963">
        <v>113825.39</v>
      </c>
      <c r="J4963" s="5"/>
      <c r="L4963" s="80">
        <v>38072</v>
      </c>
      <c r="M4963" s="28">
        <v>14563.46</v>
      </c>
      <c r="N4963" s="28">
        <v>14622.35</v>
      </c>
      <c r="O4963" s="28">
        <v>14543.67</v>
      </c>
      <c r="P4963" s="81">
        <v>14553.57</v>
      </c>
    </row>
    <row r="4964" spans="5:16" x14ac:dyDescent="0.25">
      <c r="E4964" s="78">
        <v>38036</v>
      </c>
      <c r="F4964">
        <v>116301</v>
      </c>
      <c r="G4964">
        <v>116301</v>
      </c>
      <c r="H4964">
        <v>111086.42</v>
      </c>
      <c r="I4964">
        <v>111455.12</v>
      </c>
      <c r="J4964" s="5"/>
      <c r="L4964" s="80">
        <v>38071</v>
      </c>
      <c r="M4964" s="28">
        <v>14544.16</v>
      </c>
      <c r="N4964" s="28">
        <v>14578.31</v>
      </c>
      <c r="O4964" s="28">
        <v>14509.03</v>
      </c>
      <c r="P4964" s="81">
        <v>14563.46</v>
      </c>
    </row>
    <row r="4965" spans="5:16" x14ac:dyDescent="0.25">
      <c r="E4965" s="78">
        <v>38035</v>
      </c>
      <c r="F4965">
        <v>120857.18</v>
      </c>
      <c r="G4965">
        <v>121831.62</v>
      </c>
      <c r="H4965">
        <v>116564.36</v>
      </c>
      <c r="I4965">
        <v>116985.74</v>
      </c>
      <c r="J4965" s="5"/>
      <c r="L4965" s="80">
        <v>38070</v>
      </c>
      <c r="M4965" s="28">
        <v>14469.44</v>
      </c>
      <c r="N4965" s="28">
        <v>14563.46</v>
      </c>
      <c r="O4965" s="28">
        <v>14460.04</v>
      </c>
      <c r="P4965" s="81">
        <v>14538.72</v>
      </c>
    </row>
    <row r="4966" spans="5:16" x14ac:dyDescent="0.25">
      <c r="E4966" s="78">
        <v>38034</v>
      </c>
      <c r="F4966">
        <v>119512.18</v>
      </c>
      <c r="G4966">
        <v>120208.89</v>
      </c>
      <c r="H4966">
        <v>117636.43</v>
      </c>
      <c r="I4966">
        <v>119619.37</v>
      </c>
      <c r="J4966" s="5"/>
      <c r="L4966" s="80">
        <v>38069</v>
      </c>
      <c r="M4966" s="28">
        <v>14473.89</v>
      </c>
      <c r="N4966" s="28">
        <v>14504.08</v>
      </c>
      <c r="O4966" s="28">
        <v>14417.48</v>
      </c>
      <c r="P4966" s="81">
        <v>14471.91</v>
      </c>
    </row>
    <row r="4967" spans="5:16" x14ac:dyDescent="0.25">
      <c r="E4967" s="78">
        <v>38033</v>
      </c>
      <c r="F4967">
        <v>120048.11</v>
      </c>
      <c r="G4967">
        <v>121119.97</v>
      </c>
      <c r="H4967">
        <v>117046.91</v>
      </c>
      <c r="I4967">
        <v>118708.29</v>
      </c>
      <c r="J4967" s="5"/>
      <c r="L4967" s="80">
        <v>38068</v>
      </c>
      <c r="M4967" s="28">
        <v>14452.12</v>
      </c>
      <c r="N4967" s="28">
        <v>14489.23</v>
      </c>
      <c r="O4967" s="28">
        <v>14424.9</v>
      </c>
      <c r="P4967" s="81">
        <v>14469.44</v>
      </c>
    </row>
    <row r="4968" spans="5:16" x14ac:dyDescent="0.25">
      <c r="E4968" s="78">
        <v>38030</v>
      </c>
      <c r="F4968">
        <v>123290.48</v>
      </c>
      <c r="G4968">
        <v>124978.66</v>
      </c>
      <c r="H4968">
        <v>118547.51</v>
      </c>
      <c r="I4968">
        <v>120369.67</v>
      </c>
      <c r="J4968" s="5"/>
      <c r="L4968" s="80">
        <v>38065</v>
      </c>
      <c r="M4968" s="28">
        <v>14444.7</v>
      </c>
      <c r="N4968" s="28">
        <v>14444.7</v>
      </c>
      <c r="O4968" s="28">
        <v>14380.37</v>
      </c>
      <c r="P4968" s="81">
        <v>14422.43</v>
      </c>
    </row>
    <row r="4969" spans="5:16" x14ac:dyDescent="0.25">
      <c r="E4969" s="78">
        <v>38029</v>
      </c>
      <c r="F4969">
        <v>125166.23</v>
      </c>
      <c r="G4969">
        <v>126800.82</v>
      </c>
      <c r="H4969">
        <v>122727.76</v>
      </c>
      <c r="I4969">
        <v>123478.06</v>
      </c>
      <c r="J4969" s="5"/>
      <c r="L4969" s="80">
        <v>38064</v>
      </c>
      <c r="M4969" s="28">
        <v>14494.18</v>
      </c>
      <c r="N4969" s="28">
        <v>14523.87</v>
      </c>
      <c r="O4969" s="28">
        <v>14444.7</v>
      </c>
      <c r="P4969" s="81">
        <v>14452.12</v>
      </c>
    </row>
    <row r="4970" spans="5:16" x14ac:dyDescent="0.25">
      <c r="E4970" s="78">
        <v>38028</v>
      </c>
      <c r="F4970">
        <v>119887.33</v>
      </c>
      <c r="G4970">
        <v>124925.07</v>
      </c>
      <c r="H4970">
        <v>117850.8</v>
      </c>
      <c r="I4970">
        <v>124871.47</v>
      </c>
      <c r="J4970" s="5"/>
      <c r="L4970" s="80">
        <v>38063</v>
      </c>
      <c r="M4970" s="28">
        <v>14424.9</v>
      </c>
      <c r="N4970" s="28">
        <v>14513.98</v>
      </c>
      <c r="O4970" s="28">
        <v>14410.06</v>
      </c>
      <c r="P4970" s="81">
        <v>14486.76</v>
      </c>
    </row>
    <row r="4971" spans="5:16" x14ac:dyDescent="0.25">
      <c r="E4971" s="78">
        <v>38027</v>
      </c>
      <c r="F4971">
        <v>116993.32</v>
      </c>
      <c r="G4971">
        <v>119244.22</v>
      </c>
      <c r="H4971">
        <v>116082.24000000001</v>
      </c>
      <c r="I4971">
        <v>118869.07</v>
      </c>
      <c r="J4971" s="5"/>
      <c r="L4971" s="80">
        <v>38062</v>
      </c>
      <c r="M4971" s="28">
        <v>14479.34</v>
      </c>
      <c r="N4971" s="28">
        <v>14479.34</v>
      </c>
      <c r="O4971" s="28">
        <v>14419.96</v>
      </c>
      <c r="P4971" s="81">
        <v>14424.9</v>
      </c>
    </row>
    <row r="4972" spans="5:16" x14ac:dyDescent="0.25">
      <c r="E4972" s="78">
        <v>38026</v>
      </c>
      <c r="F4972">
        <v>117904.4</v>
      </c>
      <c r="G4972">
        <v>120584.04</v>
      </c>
      <c r="H4972">
        <v>116993.32</v>
      </c>
      <c r="I4972">
        <v>117582.84</v>
      </c>
      <c r="J4972" s="5"/>
      <c r="L4972" s="80">
        <v>38061</v>
      </c>
      <c r="M4972" s="28">
        <v>14469.44</v>
      </c>
      <c r="N4972" s="28">
        <v>14499.13</v>
      </c>
      <c r="O4972" s="28">
        <v>14415.01</v>
      </c>
      <c r="P4972" s="81">
        <v>14471.91</v>
      </c>
    </row>
    <row r="4973" spans="5:16" x14ac:dyDescent="0.25">
      <c r="E4973" s="78">
        <v>38023</v>
      </c>
      <c r="F4973">
        <v>112545.1</v>
      </c>
      <c r="G4973">
        <v>117904.4</v>
      </c>
      <c r="H4973">
        <v>110133.42</v>
      </c>
      <c r="I4973">
        <v>117582.84</v>
      </c>
      <c r="J4973" s="5"/>
      <c r="L4973" s="80">
        <v>38058</v>
      </c>
      <c r="M4973" s="28">
        <v>14523.87</v>
      </c>
      <c r="N4973" s="28">
        <v>14593.15</v>
      </c>
      <c r="O4973" s="28">
        <v>14434.8</v>
      </c>
      <c r="P4973" s="81">
        <v>14459.54</v>
      </c>
    </row>
    <row r="4974" spans="5:16" x14ac:dyDescent="0.25">
      <c r="E4974" s="78">
        <v>38022</v>
      </c>
      <c r="F4974">
        <v>117020.11</v>
      </c>
      <c r="G4974">
        <v>117850.8</v>
      </c>
      <c r="H4974">
        <v>112384.33</v>
      </c>
      <c r="I4974">
        <v>112437.92</v>
      </c>
      <c r="J4974" s="5"/>
      <c r="L4974" s="80">
        <v>38057</v>
      </c>
      <c r="M4974" s="28">
        <v>14489.23</v>
      </c>
      <c r="N4974" s="28">
        <v>14612.95</v>
      </c>
      <c r="O4974" s="28">
        <v>14474.39</v>
      </c>
      <c r="P4974" s="81">
        <v>14501.61</v>
      </c>
    </row>
    <row r="4975" spans="5:16" x14ac:dyDescent="0.25">
      <c r="E4975" s="78">
        <v>38021</v>
      </c>
      <c r="F4975">
        <v>120048.11</v>
      </c>
      <c r="G4975">
        <v>121923.86</v>
      </c>
      <c r="H4975">
        <v>115546.31</v>
      </c>
      <c r="I4975">
        <v>116269.81</v>
      </c>
      <c r="J4975" s="5"/>
      <c r="L4975" s="80">
        <v>38056</v>
      </c>
      <c r="M4975" s="28">
        <v>14380.37</v>
      </c>
      <c r="N4975" s="28">
        <v>14486.76</v>
      </c>
      <c r="O4975" s="28">
        <v>14370.97</v>
      </c>
      <c r="P4975" s="81">
        <v>14474.39</v>
      </c>
    </row>
    <row r="4976" spans="5:16" x14ac:dyDescent="0.25">
      <c r="E4976" s="78">
        <v>38020</v>
      </c>
      <c r="F4976">
        <v>116832.54</v>
      </c>
      <c r="G4976">
        <v>119833.74</v>
      </c>
      <c r="H4976">
        <v>116778.94</v>
      </c>
      <c r="I4976">
        <v>119726.55</v>
      </c>
      <c r="J4976" s="5"/>
      <c r="L4976" s="80">
        <v>38055</v>
      </c>
      <c r="M4976" s="28">
        <v>14368</v>
      </c>
      <c r="N4976" s="28">
        <v>14400.16</v>
      </c>
      <c r="O4976" s="28">
        <v>14311.09</v>
      </c>
      <c r="P4976" s="81">
        <v>14395.21</v>
      </c>
    </row>
    <row r="4977" spans="5:16" x14ac:dyDescent="0.25">
      <c r="E4977" s="78">
        <v>38019</v>
      </c>
      <c r="F4977">
        <v>117314.87</v>
      </c>
      <c r="G4977">
        <v>117636.43</v>
      </c>
      <c r="H4977">
        <v>114420.86</v>
      </c>
      <c r="I4977">
        <v>116725.35</v>
      </c>
      <c r="J4977" s="5"/>
      <c r="L4977" s="80">
        <v>38054</v>
      </c>
      <c r="M4977" s="28">
        <v>14301.19</v>
      </c>
      <c r="N4977" s="28">
        <v>14429.85</v>
      </c>
      <c r="O4977" s="28">
        <v>14267.05</v>
      </c>
      <c r="P4977" s="81">
        <v>14360.57</v>
      </c>
    </row>
    <row r="4978" spans="5:16" x14ac:dyDescent="0.25">
      <c r="E4978" s="78">
        <v>38016</v>
      </c>
      <c r="F4978">
        <v>119780.15</v>
      </c>
      <c r="G4978">
        <v>121923.86</v>
      </c>
      <c r="H4978">
        <v>116457.39</v>
      </c>
      <c r="I4978">
        <v>116939.72</v>
      </c>
      <c r="J4978" s="5"/>
      <c r="L4978" s="80">
        <v>38051</v>
      </c>
      <c r="M4978" s="28">
        <v>14454.6</v>
      </c>
      <c r="N4978" s="28">
        <v>14488.74</v>
      </c>
      <c r="O4978" s="28">
        <v>14311.09</v>
      </c>
      <c r="P4978" s="81">
        <v>14335.83</v>
      </c>
    </row>
    <row r="4979" spans="5:16" x14ac:dyDescent="0.25">
      <c r="E4979" s="78">
        <v>38015</v>
      </c>
      <c r="F4979">
        <v>127497.53</v>
      </c>
      <c r="G4979">
        <v>127497.53</v>
      </c>
      <c r="H4979">
        <v>119833.74</v>
      </c>
      <c r="I4979">
        <v>120316.08</v>
      </c>
      <c r="J4979" s="5"/>
      <c r="L4979" s="80">
        <v>38050</v>
      </c>
      <c r="M4979" s="28">
        <v>14425.89</v>
      </c>
      <c r="N4979" s="28">
        <v>14479.34</v>
      </c>
      <c r="O4979" s="28">
        <v>14380.86</v>
      </c>
      <c r="P4979" s="81">
        <v>14449.65</v>
      </c>
    </row>
    <row r="4980" spans="5:16" x14ac:dyDescent="0.25">
      <c r="E4980" s="78">
        <v>38014</v>
      </c>
      <c r="F4980">
        <v>131302.62</v>
      </c>
      <c r="G4980">
        <v>132374.48000000001</v>
      </c>
      <c r="H4980">
        <v>128087.05</v>
      </c>
      <c r="I4980">
        <v>128194.23</v>
      </c>
      <c r="J4980" s="5"/>
      <c r="L4980" s="80">
        <v>38049</v>
      </c>
      <c r="M4980" s="28">
        <v>14479.34</v>
      </c>
      <c r="N4980" s="28">
        <v>14481.81</v>
      </c>
      <c r="O4980" s="28">
        <v>14360.57</v>
      </c>
      <c r="P4980" s="81">
        <v>14439.75</v>
      </c>
    </row>
    <row r="4981" spans="5:16" x14ac:dyDescent="0.25">
      <c r="E4981" s="78">
        <v>38013</v>
      </c>
      <c r="F4981">
        <v>131838.54999999999</v>
      </c>
      <c r="G4981">
        <v>132240.5</v>
      </c>
      <c r="H4981">
        <v>129051.72</v>
      </c>
      <c r="I4981">
        <v>130927.47</v>
      </c>
      <c r="J4981" s="5"/>
      <c r="L4981" s="80">
        <v>38048</v>
      </c>
      <c r="M4981" s="28">
        <v>14501.61</v>
      </c>
      <c r="N4981" s="28">
        <v>14632.74</v>
      </c>
      <c r="O4981" s="28">
        <v>14457.07</v>
      </c>
      <c r="P4981" s="81">
        <v>14469.44</v>
      </c>
    </row>
    <row r="4982" spans="5:16" x14ac:dyDescent="0.25">
      <c r="E4982" s="78">
        <v>38012</v>
      </c>
      <c r="F4982">
        <v>127015.19</v>
      </c>
      <c r="G4982">
        <v>131409.81</v>
      </c>
      <c r="H4982">
        <v>127015.19</v>
      </c>
      <c r="I4982">
        <v>131356.22</v>
      </c>
      <c r="J4982" s="5"/>
      <c r="L4982" s="80">
        <v>38047</v>
      </c>
      <c r="M4982" s="28">
        <v>14563.46</v>
      </c>
      <c r="N4982" s="28">
        <v>14563.46</v>
      </c>
      <c r="O4982" s="28">
        <v>14459.54</v>
      </c>
      <c r="P4982" s="81">
        <v>14499.13</v>
      </c>
    </row>
    <row r="4983" spans="5:16" x14ac:dyDescent="0.25">
      <c r="E4983" s="78">
        <v>38009</v>
      </c>
      <c r="F4983">
        <v>124603.51</v>
      </c>
      <c r="G4983">
        <v>127336.75</v>
      </c>
      <c r="H4983">
        <v>122513.39</v>
      </c>
      <c r="I4983">
        <v>127068.78</v>
      </c>
      <c r="J4983" s="5"/>
      <c r="L4983" s="80">
        <v>38044</v>
      </c>
      <c r="M4983" s="28">
        <v>14687.17</v>
      </c>
      <c r="N4983" s="28">
        <v>14687.17</v>
      </c>
      <c r="O4983" s="28">
        <v>14558.51</v>
      </c>
      <c r="P4983" s="81">
        <v>14563.46</v>
      </c>
    </row>
    <row r="4984" spans="5:16" x14ac:dyDescent="0.25">
      <c r="E4984" s="78">
        <v>38008</v>
      </c>
      <c r="F4984">
        <v>122513.39</v>
      </c>
      <c r="G4984">
        <v>125782.55</v>
      </c>
      <c r="H4984">
        <v>121441.53</v>
      </c>
      <c r="I4984">
        <v>123960.39</v>
      </c>
      <c r="J4984" s="5"/>
      <c r="L4984" s="80">
        <v>38043</v>
      </c>
      <c r="M4984" s="28">
        <v>14762.11</v>
      </c>
      <c r="N4984" s="28">
        <v>14802.21</v>
      </c>
      <c r="O4984" s="28">
        <v>14686.92</v>
      </c>
      <c r="P4984" s="81">
        <v>14706.97</v>
      </c>
    </row>
    <row r="4985" spans="5:16" x14ac:dyDescent="0.25">
      <c r="E4985" s="78">
        <v>38007</v>
      </c>
      <c r="F4985">
        <v>128408.61</v>
      </c>
      <c r="G4985">
        <v>128730.16</v>
      </c>
      <c r="H4985">
        <v>125353.81</v>
      </c>
      <c r="I4985">
        <v>126264.89</v>
      </c>
      <c r="J4985" s="5"/>
      <c r="L4985" s="80">
        <v>38042</v>
      </c>
      <c r="M4985" s="28">
        <v>14812.23</v>
      </c>
      <c r="N4985" s="28">
        <v>14812.23</v>
      </c>
      <c r="O4985" s="28">
        <v>14676.89</v>
      </c>
      <c r="P4985" s="81">
        <v>14757.1</v>
      </c>
    </row>
    <row r="4986" spans="5:16" x14ac:dyDescent="0.25">
      <c r="E4986" s="78">
        <v>38006</v>
      </c>
      <c r="F4986">
        <v>127149.17</v>
      </c>
      <c r="G4986">
        <v>128569.38</v>
      </c>
      <c r="H4986">
        <v>126800.82</v>
      </c>
      <c r="I4986">
        <v>128462.2</v>
      </c>
      <c r="J4986" s="5"/>
      <c r="L4986" s="80">
        <v>38037</v>
      </c>
      <c r="M4986" s="28">
        <v>14862.36</v>
      </c>
      <c r="N4986" s="28">
        <v>15133.04</v>
      </c>
      <c r="O4986" s="28">
        <v>14837.3</v>
      </c>
      <c r="P4986" s="81">
        <v>14862.36</v>
      </c>
    </row>
    <row r="4987" spans="5:16" x14ac:dyDescent="0.25">
      <c r="E4987" s="78">
        <v>38005</v>
      </c>
      <c r="F4987">
        <v>125461</v>
      </c>
      <c r="G4987">
        <v>127122.38</v>
      </c>
      <c r="H4987">
        <v>124281.95</v>
      </c>
      <c r="I4987">
        <v>127068.78</v>
      </c>
      <c r="J4987" s="5"/>
      <c r="L4987" s="80">
        <v>38036</v>
      </c>
      <c r="M4987" s="28">
        <v>14797.2</v>
      </c>
      <c r="N4987" s="28">
        <v>14882.41</v>
      </c>
      <c r="O4987" s="28">
        <v>14772.13</v>
      </c>
      <c r="P4987" s="81">
        <v>14867.37</v>
      </c>
    </row>
    <row r="4988" spans="5:16" x14ac:dyDescent="0.25">
      <c r="E4988" s="78">
        <v>38002</v>
      </c>
      <c r="F4988">
        <v>124871.47</v>
      </c>
      <c r="G4988">
        <v>126372.07</v>
      </c>
      <c r="H4988">
        <v>122620.57</v>
      </c>
      <c r="I4988">
        <v>125300.22</v>
      </c>
      <c r="J4988" s="5"/>
      <c r="L4988" s="80">
        <v>38035</v>
      </c>
      <c r="M4988" s="28">
        <v>14684.91</v>
      </c>
      <c r="N4988" s="28">
        <v>14817.25</v>
      </c>
      <c r="O4988" s="28">
        <v>14639.3</v>
      </c>
      <c r="P4988" s="81">
        <v>14782.16</v>
      </c>
    </row>
    <row r="4989" spans="5:16" x14ac:dyDescent="0.25">
      <c r="E4989" s="78">
        <v>38001</v>
      </c>
      <c r="F4989">
        <v>127283.15</v>
      </c>
      <c r="G4989">
        <v>127309.95</v>
      </c>
      <c r="H4989">
        <v>123692.43</v>
      </c>
      <c r="I4989">
        <v>124710.69</v>
      </c>
      <c r="J4989" s="5"/>
      <c r="L4989" s="80">
        <v>38034</v>
      </c>
      <c r="M4989" s="28">
        <v>14626.77</v>
      </c>
      <c r="N4989" s="28">
        <v>14711.98</v>
      </c>
      <c r="O4989" s="28">
        <v>14586.67</v>
      </c>
      <c r="P4989" s="81">
        <v>14671.88</v>
      </c>
    </row>
    <row r="4990" spans="5:16" x14ac:dyDescent="0.25">
      <c r="E4990" s="78">
        <v>38000</v>
      </c>
      <c r="F4990">
        <v>130766.69</v>
      </c>
      <c r="G4990">
        <v>131570.59</v>
      </c>
      <c r="H4990">
        <v>123853.21</v>
      </c>
      <c r="I4990">
        <v>127497.53</v>
      </c>
      <c r="J4990" s="5"/>
      <c r="L4990" s="80">
        <v>38033</v>
      </c>
      <c r="M4990" s="28">
        <v>14609.22</v>
      </c>
      <c r="N4990" s="28">
        <v>14671.88</v>
      </c>
      <c r="O4990" s="28">
        <v>14581.65</v>
      </c>
      <c r="P4990" s="81">
        <v>14624.26</v>
      </c>
    </row>
    <row r="4991" spans="5:16" x14ac:dyDescent="0.25">
      <c r="E4991" s="78">
        <v>37999</v>
      </c>
      <c r="F4991">
        <v>132374.48000000001</v>
      </c>
      <c r="G4991">
        <v>133419.54</v>
      </c>
      <c r="H4991">
        <v>129855.61</v>
      </c>
      <c r="I4991">
        <v>130391.54</v>
      </c>
      <c r="J4991" s="5"/>
      <c r="L4991" s="80">
        <v>38030</v>
      </c>
      <c r="M4991" s="28">
        <v>14571.63</v>
      </c>
      <c r="N4991" s="28">
        <v>14706.97</v>
      </c>
      <c r="O4991" s="28">
        <v>14559.1</v>
      </c>
      <c r="P4991" s="81">
        <v>14611.73</v>
      </c>
    </row>
    <row r="4992" spans="5:16" x14ac:dyDescent="0.25">
      <c r="E4992" s="78">
        <v>37998</v>
      </c>
      <c r="F4992">
        <v>130230.76</v>
      </c>
      <c r="G4992">
        <v>132481.67000000001</v>
      </c>
      <c r="H4992">
        <v>129480.46</v>
      </c>
      <c r="I4992">
        <v>131838.54999999999</v>
      </c>
      <c r="J4992" s="5"/>
      <c r="L4992" s="80">
        <v>38029</v>
      </c>
      <c r="M4992" s="28">
        <v>14631.78</v>
      </c>
      <c r="N4992" s="28">
        <v>14671.88</v>
      </c>
      <c r="O4992" s="28">
        <v>14556.59</v>
      </c>
      <c r="P4992" s="81">
        <v>14571.63</v>
      </c>
    </row>
    <row r="4993" spans="5:16" x14ac:dyDescent="0.25">
      <c r="E4993" s="78">
        <v>37995</v>
      </c>
      <c r="F4993">
        <v>128944.53</v>
      </c>
      <c r="G4993">
        <v>131088.25</v>
      </c>
      <c r="H4993">
        <v>128783.76</v>
      </c>
      <c r="I4993">
        <v>129855.61</v>
      </c>
      <c r="J4993" s="5"/>
      <c r="L4993" s="80">
        <v>38028</v>
      </c>
      <c r="M4993" s="28">
        <v>14722.01</v>
      </c>
      <c r="N4993" s="28">
        <v>14792.18</v>
      </c>
      <c r="O4993" s="28">
        <v>14641.81</v>
      </c>
      <c r="P4993" s="81">
        <v>14641.81</v>
      </c>
    </row>
    <row r="4994" spans="5:16" x14ac:dyDescent="0.25">
      <c r="E4994" s="78">
        <v>37994</v>
      </c>
      <c r="F4994">
        <v>127283.15</v>
      </c>
      <c r="G4994">
        <v>129051.72</v>
      </c>
      <c r="H4994">
        <v>125728.96000000001</v>
      </c>
      <c r="I4994">
        <v>129051.72</v>
      </c>
      <c r="J4994" s="5"/>
      <c r="L4994" s="80">
        <v>38027</v>
      </c>
      <c r="M4994" s="28">
        <v>14752.08</v>
      </c>
      <c r="N4994" s="28">
        <v>14792.18</v>
      </c>
      <c r="O4994" s="28">
        <v>14684.41</v>
      </c>
      <c r="P4994" s="81">
        <v>14722.01</v>
      </c>
    </row>
    <row r="4995" spans="5:16" x14ac:dyDescent="0.25">
      <c r="E4995" s="78">
        <v>37993</v>
      </c>
      <c r="F4995">
        <v>128890.94</v>
      </c>
      <c r="G4995">
        <v>130337.95</v>
      </c>
      <c r="H4995">
        <v>126586.45</v>
      </c>
      <c r="I4995">
        <v>126747.23</v>
      </c>
      <c r="J4995" s="5"/>
      <c r="L4995" s="80">
        <v>38026</v>
      </c>
      <c r="M4995" s="28">
        <v>14769.12</v>
      </c>
      <c r="N4995" s="28">
        <v>14847.32</v>
      </c>
      <c r="O4995" s="28">
        <v>14742.06</v>
      </c>
      <c r="P4995" s="81">
        <v>14762.11</v>
      </c>
    </row>
    <row r="4996" spans="5:16" x14ac:dyDescent="0.25">
      <c r="E4996" s="78">
        <v>37992</v>
      </c>
      <c r="F4996">
        <v>128408.61</v>
      </c>
      <c r="G4996">
        <v>130713.1</v>
      </c>
      <c r="H4996">
        <v>126157.7</v>
      </c>
      <c r="I4996">
        <v>128355.01</v>
      </c>
      <c r="J4996" s="5"/>
      <c r="L4996" s="80">
        <v>38023</v>
      </c>
      <c r="M4996" s="28">
        <v>14813.74</v>
      </c>
      <c r="N4996" s="28">
        <v>14972.64</v>
      </c>
      <c r="O4996" s="28">
        <v>14787.17</v>
      </c>
      <c r="P4996" s="81">
        <v>14797.2</v>
      </c>
    </row>
    <row r="4997" spans="5:16" x14ac:dyDescent="0.25">
      <c r="E4997" s="78">
        <v>37991</v>
      </c>
      <c r="F4997">
        <v>122566.98</v>
      </c>
      <c r="G4997">
        <v>128569.38</v>
      </c>
      <c r="H4997">
        <v>122566.98</v>
      </c>
      <c r="I4997">
        <v>128408.61</v>
      </c>
      <c r="J4997" s="5"/>
      <c r="L4997" s="80">
        <v>38022</v>
      </c>
      <c r="M4997" s="28">
        <v>14752.08</v>
      </c>
      <c r="N4997" s="28">
        <v>14872.38</v>
      </c>
      <c r="O4997" s="28">
        <v>14732.03</v>
      </c>
      <c r="P4997" s="81">
        <v>14797.2</v>
      </c>
    </row>
    <row r="4998" spans="5:16" x14ac:dyDescent="0.25">
      <c r="E4998" s="78">
        <v>37988</v>
      </c>
      <c r="F4998">
        <v>121119.97</v>
      </c>
      <c r="G4998">
        <v>122620.57</v>
      </c>
      <c r="H4998">
        <v>121066.38</v>
      </c>
      <c r="I4998">
        <v>122245.42</v>
      </c>
      <c r="J4998" s="5"/>
      <c r="L4998" s="80">
        <v>38021</v>
      </c>
      <c r="M4998" s="28">
        <v>14747.07</v>
      </c>
      <c r="N4998" s="28">
        <v>14762.11</v>
      </c>
      <c r="O4998" s="28">
        <v>14646.82</v>
      </c>
      <c r="P4998" s="81">
        <v>14752.08</v>
      </c>
    </row>
    <row r="4999" spans="5:16" x14ac:dyDescent="0.25">
      <c r="E4999" s="78">
        <v>37985</v>
      </c>
      <c r="F4999">
        <v>120584.04</v>
      </c>
      <c r="G4999">
        <v>122084.65</v>
      </c>
      <c r="H4999">
        <v>120584.04</v>
      </c>
      <c r="I4999">
        <v>121066.38</v>
      </c>
      <c r="J4999" s="5"/>
      <c r="L4999" s="80">
        <v>38020</v>
      </c>
      <c r="M4999" s="28">
        <v>14862.36</v>
      </c>
      <c r="N4999" s="28">
        <v>14867.37</v>
      </c>
      <c r="O4999" s="28">
        <v>14732.03</v>
      </c>
      <c r="P4999" s="81">
        <v>14752.08</v>
      </c>
    </row>
    <row r="5000" spans="5:16" x14ac:dyDescent="0.25">
      <c r="E5000" s="78">
        <v>37984</v>
      </c>
      <c r="F5000">
        <v>118708.29</v>
      </c>
      <c r="G5000">
        <v>120476.86</v>
      </c>
      <c r="H5000">
        <v>118708.29</v>
      </c>
      <c r="I5000">
        <v>120262.48</v>
      </c>
      <c r="J5000" s="5"/>
      <c r="L5000" s="80">
        <v>38019</v>
      </c>
      <c r="M5000" s="28">
        <v>14867.37</v>
      </c>
      <c r="N5000" s="28">
        <v>14977.65</v>
      </c>
      <c r="O5000" s="28">
        <v>14857.35</v>
      </c>
      <c r="P5000" s="81">
        <v>14884.92</v>
      </c>
    </row>
    <row r="5001" spans="5:16" x14ac:dyDescent="0.25">
      <c r="E5001" s="78">
        <v>37981</v>
      </c>
      <c r="F5001">
        <v>118065.17</v>
      </c>
      <c r="G5001">
        <v>118922.66</v>
      </c>
      <c r="H5001">
        <v>117475.65</v>
      </c>
      <c r="I5001">
        <v>118708.29</v>
      </c>
      <c r="J5001" s="5"/>
      <c r="L5001" s="80">
        <v>38016</v>
      </c>
      <c r="M5001" s="28">
        <v>14832.79</v>
      </c>
      <c r="N5001" s="28">
        <v>14962.61</v>
      </c>
      <c r="O5001" s="28">
        <v>14752.08</v>
      </c>
      <c r="P5001" s="81">
        <v>14847.32</v>
      </c>
    </row>
    <row r="5002" spans="5:16" x14ac:dyDescent="0.25">
      <c r="E5002" s="78">
        <v>37978</v>
      </c>
      <c r="F5002">
        <v>118333.14</v>
      </c>
      <c r="G5002">
        <v>120101.71</v>
      </c>
      <c r="H5002">
        <v>118172.37</v>
      </c>
      <c r="I5002">
        <v>118601.11</v>
      </c>
      <c r="J5002" s="5"/>
      <c r="L5002" s="80">
        <v>38015</v>
      </c>
      <c r="M5002" s="28">
        <v>14655.21</v>
      </c>
      <c r="N5002" s="28">
        <v>15049.93</v>
      </c>
      <c r="O5002" s="28">
        <v>14640.03</v>
      </c>
      <c r="P5002" s="81">
        <v>14827.27</v>
      </c>
    </row>
    <row r="5003" spans="5:16" x14ac:dyDescent="0.25">
      <c r="E5003" s="78">
        <v>37977</v>
      </c>
      <c r="F5003">
        <v>117207.69</v>
      </c>
      <c r="G5003">
        <v>118118.77</v>
      </c>
      <c r="H5003">
        <v>117046.92</v>
      </c>
      <c r="I5003">
        <v>118011.59</v>
      </c>
      <c r="J5003" s="5"/>
      <c r="L5003" s="80">
        <v>38014</v>
      </c>
      <c r="M5003" s="28">
        <v>14528.7</v>
      </c>
      <c r="N5003" s="28">
        <v>14675.46</v>
      </c>
      <c r="O5003" s="28">
        <v>14514.03</v>
      </c>
      <c r="P5003" s="81">
        <v>14660.27</v>
      </c>
    </row>
    <row r="5004" spans="5:16" x14ac:dyDescent="0.25">
      <c r="E5004" s="78">
        <v>37974</v>
      </c>
      <c r="F5004">
        <v>117609.64</v>
      </c>
      <c r="G5004">
        <v>118842.28</v>
      </c>
      <c r="H5004">
        <v>116886.13</v>
      </c>
      <c r="I5004">
        <v>116939.72</v>
      </c>
      <c r="J5004" s="5"/>
      <c r="L5004" s="80">
        <v>38013</v>
      </c>
      <c r="M5004" s="28">
        <v>14427.49</v>
      </c>
      <c r="N5004" s="28">
        <v>14543.88</v>
      </c>
      <c r="O5004" s="28">
        <v>14422.43</v>
      </c>
      <c r="P5004" s="81">
        <v>14536.29</v>
      </c>
    </row>
    <row r="5005" spans="5:16" x14ac:dyDescent="0.25">
      <c r="E5005" s="78">
        <v>37973</v>
      </c>
      <c r="F5005">
        <v>115921.45</v>
      </c>
      <c r="G5005">
        <v>117850.8</v>
      </c>
      <c r="H5005">
        <v>115599.91</v>
      </c>
      <c r="I5005">
        <v>117422.07</v>
      </c>
      <c r="J5005" s="5"/>
      <c r="L5005" s="80">
        <v>38012</v>
      </c>
      <c r="M5005" s="28">
        <v>14417.37</v>
      </c>
      <c r="N5005" s="28">
        <v>14422.43</v>
      </c>
      <c r="O5005" s="28">
        <v>14397.13</v>
      </c>
      <c r="P5005" s="81">
        <v>14422.43</v>
      </c>
    </row>
    <row r="5006" spans="5:16" x14ac:dyDescent="0.25">
      <c r="E5006" s="78">
        <v>37972</v>
      </c>
      <c r="F5006">
        <v>114045.71</v>
      </c>
      <c r="G5006">
        <v>116618.17</v>
      </c>
      <c r="H5006">
        <v>113670.56</v>
      </c>
      <c r="I5006">
        <v>116243.02</v>
      </c>
      <c r="J5006" s="5"/>
      <c r="L5006" s="80">
        <v>38009</v>
      </c>
      <c r="M5006" s="28">
        <v>14397.13</v>
      </c>
      <c r="N5006" s="28">
        <v>14442.67</v>
      </c>
      <c r="O5006" s="28">
        <v>14371.83</v>
      </c>
      <c r="P5006" s="81">
        <v>14412.31</v>
      </c>
    </row>
    <row r="5007" spans="5:16" x14ac:dyDescent="0.25">
      <c r="E5007" s="78">
        <v>37971</v>
      </c>
      <c r="F5007">
        <v>113717.83</v>
      </c>
      <c r="G5007">
        <v>114485.82</v>
      </c>
      <c r="H5007">
        <v>112730.4</v>
      </c>
      <c r="I5007">
        <v>113992.12</v>
      </c>
      <c r="J5007" s="5"/>
      <c r="L5007" s="80">
        <v>38008</v>
      </c>
      <c r="M5007" s="28">
        <v>14445.2</v>
      </c>
      <c r="N5007" s="28">
        <v>14473.04</v>
      </c>
      <c r="O5007" s="28">
        <v>14392.07</v>
      </c>
      <c r="P5007" s="81">
        <v>14397.13</v>
      </c>
    </row>
    <row r="5008" spans="5:16" x14ac:dyDescent="0.25">
      <c r="E5008" s="78">
        <v>37970</v>
      </c>
      <c r="F5008">
        <v>116734.94</v>
      </c>
      <c r="G5008">
        <v>117612.65</v>
      </c>
      <c r="H5008">
        <v>113717.83</v>
      </c>
      <c r="I5008">
        <v>113992.12</v>
      </c>
      <c r="J5008" s="5"/>
      <c r="L5008" s="80">
        <v>38007</v>
      </c>
      <c r="M5008" s="28">
        <v>14427.49</v>
      </c>
      <c r="N5008" s="28">
        <v>14462.92</v>
      </c>
      <c r="O5008" s="28">
        <v>14394.6</v>
      </c>
      <c r="P5008" s="81">
        <v>14447.73</v>
      </c>
    </row>
    <row r="5009" spans="5:16" x14ac:dyDescent="0.25">
      <c r="E5009" s="78">
        <v>37967</v>
      </c>
      <c r="F5009">
        <v>117612.65</v>
      </c>
      <c r="G5009">
        <v>117941.81</v>
      </c>
      <c r="H5009">
        <v>114924.67</v>
      </c>
      <c r="I5009">
        <v>115528.09</v>
      </c>
      <c r="J5009" s="5"/>
      <c r="L5009" s="80">
        <v>38006</v>
      </c>
      <c r="M5009" s="28">
        <v>14442.67</v>
      </c>
      <c r="N5009" s="28">
        <v>14452.79</v>
      </c>
      <c r="O5009" s="28">
        <v>14392.07</v>
      </c>
      <c r="P5009" s="81">
        <v>14424.96</v>
      </c>
    </row>
    <row r="5010" spans="5:16" x14ac:dyDescent="0.25">
      <c r="E5010" s="78">
        <v>37966</v>
      </c>
      <c r="F5010">
        <v>115966.95</v>
      </c>
      <c r="G5010">
        <v>118216.07</v>
      </c>
      <c r="H5010">
        <v>115390.96</v>
      </c>
      <c r="I5010">
        <v>117064.09</v>
      </c>
      <c r="J5010" s="5"/>
      <c r="L5010" s="80">
        <v>38005</v>
      </c>
      <c r="M5010" s="28">
        <v>14346.52</v>
      </c>
      <c r="N5010" s="28">
        <v>14498.34</v>
      </c>
      <c r="O5010" s="28">
        <v>14346.52</v>
      </c>
      <c r="P5010" s="81">
        <v>14435.08</v>
      </c>
    </row>
    <row r="5011" spans="5:16" x14ac:dyDescent="0.25">
      <c r="E5011" s="78">
        <v>37965</v>
      </c>
      <c r="F5011">
        <v>117009.23</v>
      </c>
      <c r="G5011">
        <v>117722.37</v>
      </c>
      <c r="H5011">
        <v>115144.1</v>
      </c>
      <c r="I5011">
        <v>115637.81</v>
      </c>
      <c r="J5011" s="5"/>
      <c r="L5011" s="80">
        <v>38002</v>
      </c>
      <c r="M5011" s="28">
        <v>14311.1</v>
      </c>
      <c r="N5011" s="28">
        <v>14387.01</v>
      </c>
      <c r="O5011" s="28">
        <v>14290.86</v>
      </c>
      <c r="P5011" s="81">
        <v>14376.89</v>
      </c>
    </row>
    <row r="5012" spans="5:16" x14ac:dyDescent="0.25">
      <c r="E5012" s="78">
        <v>37964</v>
      </c>
      <c r="F5012">
        <v>115582.95</v>
      </c>
      <c r="G5012">
        <v>117667.51</v>
      </c>
      <c r="H5012">
        <v>115473.25</v>
      </c>
      <c r="I5012">
        <v>117009.23</v>
      </c>
      <c r="J5012" s="5"/>
      <c r="L5012" s="80">
        <v>38001</v>
      </c>
      <c r="M5012" s="28">
        <v>14331.34</v>
      </c>
      <c r="N5012" s="28">
        <v>14341.46</v>
      </c>
      <c r="O5012" s="28">
        <v>14250.37</v>
      </c>
      <c r="P5012" s="81">
        <v>14316.16</v>
      </c>
    </row>
    <row r="5013" spans="5:16" x14ac:dyDescent="0.25">
      <c r="E5013" s="78">
        <v>37963</v>
      </c>
      <c r="F5013">
        <v>114650.4</v>
      </c>
      <c r="G5013">
        <v>115089.26</v>
      </c>
      <c r="H5013">
        <v>114046.98</v>
      </c>
      <c r="I5013">
        <v>114869.82</v>
      </c>
      <c r="J5013" s="5"/>
      <c r="L5013" s="80">
        <v>38000</v>
      </c>
      <c r="M5013" s="28">
        <v>14285.8</v>
      </c>
      <c r="N5013" s="28">
        <v>14397.13</v>
      </c>
      <c r="O5013" s="28">
        <v>14275.68</v>
      </c>
      <c r="P5013" s="81">
        <v>14346.52</v>
      </c>
    </row>
    <row r="5014" spans="5:16" x14ac:dyDescent="0.25">
      <c r="E5014" s="78">
        <v>37960</v>
      </c>
      <c r="F5014">
        <v>112319</v>
      </c>
      <c r="G5014">
        <v>115198.96</v>
      </c>
      <c r="H5014">
        <v>111797.86</v>
      </c>
      <c r="I5014">
        <v>115198.96</v>
      </c>
      <c r="J5014" s="5"/>
      <c r="L5014" s="80">
        <v>37999</v>
      </c>
      <c r="M5014" s="28">
        <v>14224.56</v>
      </c>
      <c r="N5014" s="28">
        <v>14381.95</v>
      </c>
      <c r="O5014" s="28">
        <v>14103.62</v>
      </c>
      <c r="P5014" s="81">
        <v>14290.86</v>
      </c>
    </row>
    <row r="5015" spans="5:16" x14ac:dyDescent="0.25">
      <c r="E5015" s="78">
        <v>37959</v>
      </c>
      <c r="F5015">
        <v>113196.69</v>
      </c>
      <c r="G5015">
        <v>113196.69</v>
      </c>
      <c r="H5015">
        <v>111742.99</v>
      </c>
      <c r="I5015">
        <v>112401.28</v>
      </c>
      <c r="J5015" s="5"/>
      <c r="L5015" s="80">
        <v>37998</v>
      </c>
      <c r="M5015" s="28">
        <v>14432.55</v>
      </c>
      <c r="N5015" s="28">
        <v>14450.26</v>
      </c>
      <c r="O5015" s="28">
        <v>14184.59</v>
      </c>
      <c r="P5015" s="81">
        <v>14214.95</v>
      </c>
    </row>
    <row r="5016" spans="5:16" x14ac:dyDescent="0.25">
      <c r="E5016" s="78">
        <v>37958</v>
      </c>
      <c r="F5016">
        <v>112894.98</v>
      </c>
      <c r="G5016">
        <v>113498.4</v>
      </c>
      <c r="H5016">
        <v>112126.99</v>
      </c>
      <c r="I5016">
        <v>113169.26</v>
      </c>
      <c r="J5016" s="5"/>
      <c r="L5016" s="80">
        <v>37995</v>
      </c>
      <c r="M5016" s="28">
        <v>14554</v>
      </c>
      <c r="N5016" s="28">
        <v>14563.62</v>
      </c>
      <c r="O5016" s="28">
        <v>14432.55</v>
      </c>
      <c r="P5016" s="81">
        <v>14432.55</v>
      </c>
    </row>
    <row r="5017" spans="5:16" x14ac:dyDescent="0.25">
      <c r="E5017" s="78">
        <v>37957</v>
      </c>
      <c r="F5017">
        <v>112977.26</v>
      </c>
      <c r="G5017">
        <v>113662.98</v>
      </c>
      <c r="H5017">
        <v>112510.98</v>
      </c>
      <c r="I5017">
        <v>112730.4</v>
      </c>
      <c r="J5017" s="5"/>
      <c r="L5017" s="80">
        <v>37994</v>
      </c>
      <c r="M5017" s="28">
        <v>14594.49</v>
      </c>
      <c r="N5017" s="28">
        <v>14645.09</v>
      </c>
      <c r="O5017" s="28">
        <v>14508.46</v>
      </c>
      <c r="P5017" s="81">
        <v>14569.19</v>
      </c>
    </row>
    <row r="5018" spans="5:16" x14ac:dyDescent="0.25">
      <c r="E5018" s="78">
        <v>37956</v>
      </c>
      <c r="F5018">
        <v>111496.14</v>
      </c>
      <c r="G5018">
        <v>113004.7</v>
      </c>
      <c r="H5018">
        <v>111413.86</v>
      </c>
      <c r="I5018">
        <v>113004.7</v>
      </c>
      <c r="J5018" s="5"/>
      <c r="L5018" s="80">
        <v>37993</v>
      </c>
      <c r="M5018" s="28">
        <v>14624.85</v>
      </c>
      <c r="N5018" s="28">
        <v>14769.08</v>
      </c>
      <c r="O5018" s="28">
        <v>14584.37</v>
      </c>
      <c r="P5018" s="81">
        <v>14584.37</v>
      </c>
    </row>
    <row r="5019" spans="5:16" x14ac:dyDescent="0.25">
      <c r="E5019" s="78">
        <v>37953</v>
      </c>
      <c r="F5019">
        <v>109493.86</v>
      </c>
      <c r="G5019">
        <v>111194.43</v>
      </c>
      <c r="H5019">
        <v>109384.16</v>
      </c>
      <c r="I5019">
        <v>111084.7</v>
      </c>
      <c r="J5019" s="5"/>
      <c r="L5019" s="80">
        <v>37992</v>
      </c>
      <c r="M5019" s="28">
        <v>14564.13</v>
      </c>
      <c r="N5019" s="28">
        <v>14645.09</v>
      </c>
      <c r="O5019" s="28">
        <v>14483.16</v>
      </c>
      <c r="P5019" s="81">
        <v>14634.97</v>
      </c>
    </row>
    <row r="5020" spans="5:16" x14ac:dyDescent="0.25">
      <c r="E5020" s="78">
        <v>37952</v>
      </c>
      <c r="F5020">
        <v>109164.73</v>
      </c>
      <c r="G5020">
        <v>109877.86</v>
      </c>
      <c r="H5020">
        <v>108451.6</v>
      </c>
      <c r="I5020">
        <v>109877.86</v>
      </c>
      <c r="J5020" s="5"/>
      <c r="L5020" s="80">
        <v>37991</v>
      </c>
      <c r="M5020" s="28">
        <v>14685.58</v>
      </c>
      <c r="N5020" s="28">
        <v>14700.76</v>
      </c>
      <c r="O5020" s="28">
        <v>14554</v>
      </c>
      <c r="P5020" s="81">
        <v>14579.31</v>
      </c>
    </row>
    <row r="5021" spans="5:16" x14ac:dyDescent="0.25">
      <c r="E5021" s="78">
        <v>37951</v>
      </c>
      <c r="F5021">
        <v>109548.73</v>
      </c>
      <c r="G5021">
        <v>110152.16</v>
      </c>
      <c r="H5021">
        <v>108616.17</v>
      </c>
      <c r="I5021">
        <v>108890.44</v>
      </c>
      <c r="J5021" s="5"/>
      <c r="L5021" s="80">
        <v>37988</v>
      </c>
      <c r="M5021" s="28">
        <v>14802.48</v>
      </c>
      <c r="N5021" s="28">
        <v>14817.15</v>
      </c>
      <c r="O5021" s="28">
        <v>14705.82</v>
      </c>
      <c r="P5021" s="81">
        <v>14710.88</v>
      </c>
    </row>
    <row r="5022" spans="5:16" x14ac:dyDescent="0.25">
      <c r="E5022" s="78">
        <v>37950</v>
      </c>
      <c r="F5022">
        <v>108890.44</v>
      </c>
      <c r="G5022">
        <v>109603.58</v>
      </c>
      <c r="H5022">
        <v>108287.02</v>
      </c>
      <c r="I5022">
        <v>109493.86</v>
      </c>
      <c r="J5022" s="5"/>
      <c r="L5022" s="80">
        <v>37985</v>
      </c>
      <c r="M5022" s="28">
        <v>14651.17</v>
      </c>
      <c r="N5022" s="28">
        <v>14923.42</v>
      </c>
      <c r="O5022" s="28">
        <v>14640.03</v>
      </c>
      <c r="P5022" s="81">
        <v>14855.1</v>
      </c>
    </row>
    <row r="5023" spans="5:16" x14ac:dyDescent="0.25">
      <c r="E5023" s="78">
        <v>37949</v>
      </c>
      <c r="F5023">
        <v>106860.75</v>
      </c>
      <c r="G5023">
        <v>108890.44</v>
      </c>
      <c r="H5023">
        <v>106531.62</v>
      </c>
      <c r="I5023">
        <v>108835.58</v>
      </c>
      <c r="J5023" s="5"/>
      <c r="L5023" s="80">
        <v>37984</v>
      </c>
      <c r="M5023" s="28">
        <v>14865.25</v>
      </c>
      <c r="N5023" s="28">
        <v>14911.38</v>
      </c>
      <c r="O5023" s="28">
        <v>14660.21</v>
      </c>
      <c r="P5023" s="81">
        <v>14665.34</v>
      </c>
    </row>
    <row r="5024" spans="5:16" x14ac:dyDescent="0.25">
      <c r="E5024" s="78">
        <v>37946</v>
      </c>
      <c r="F5024">
        <v>106147.62</v>
      </c>
      <c r="G5024">
        <v>106751.03999999999</v>
      </c>
      <c r="H5024">
        <v>105653.91</v>
      </c>
      <c r="I5024">
        <v>106037.9</v>
      </c>
      <c r="J5024" s="5"/>
      <c r="L5024" s="80">
        <v>37981</v>
      </c>
      <c r="M5024" s="28">
        <v>14942.14</v>
      </c>
      <c r="N5024" s="28">
        <v>14942.14</v>
      </c>
      <c r="O5024" s="28">
        <v>14849.87</v>
      </c>
      <c r="P5024" s="81">
        <v>14880.63</v>
      </c>
    </row>
    <row r="5025" spans="5:16" x14ac:dyDescent="0.25">
      <c r="E5025" s="78">
        <v>37945</v>
      </c>
      <c r="F5025">
        <v>104940.76</v>
      </c>
      <c r="G5025">
        <v>106421.9</v>
      </c>
      <c r="H5025">
        <v>104117.92</v>
      </c>
      <c r="I5025">
        <v>106092.76</v>
      </c>
      <c r="J5025" s="5"/>
      <c r="L5025" s="80">
        <v>37978</v>
      </c>
      <c r="M5025" s="28">
        <v>14998.52</v>
      </c>
      <c r="N5025" s="28">
        <v>15029.28</v>
      </c>
      <c r="O5025" s="28">
        <v>14921.63</v>
      </c>
      <c r="P5025" s="81">
        <v>14942.14</v>
      </c>
    </row>
    <row r="5026" spans="5:16" x14ac:dyDescent="0.25">
      <c r="E5026" s="78">
        <v>37944</v>
      </c>
      <c r="F5026">
        <v>102856.23</v>
      </c>
      <c r="G5026">
        <v>104227.63</v>
      </c>
      <c r="H5026">
        <v>102472.22</v>
      </c>
      <c r="I5026">
        <v>104008.21</v>
      </c>
      <c r="J5026" s="5"/>
      <c r="L5026" s="80">
        <v>37977</v>
      </c>
      <c r="M5026" s="28">
        <v>15029.28</v>
      </c>
      <c r="N5026" s="28">
        <v>15054.91</v>
      </c>
      <c r="O5026" s="28">
        <v>14988.27</v>
      </c>
      <c r="P5026" s="81">
        <v>15003.65</v>
      </c>
    </row>
    <row r="5027" spans="5:16" x14ac:dyDescent="0.25">
      <c r="E5027" s="78">
        <v>37943</v>
      </c>
      <c r="F5027">
        <v>103404.78</v>
      </c>
      <c r="G5027">
        <v>104885.92</v>
      </c>
      <c r="H5027">
        <v>103295.06</v>
      </c>
      <c r="I5027">
        <v>103404.78</v>
      </c>
      <c r="J5027" s="5"/>
      <c r="L5027" s="80">
        <v>37974</v>
      </c>
      <c r="M5027" s="28">
        <v>15085.15</v>
      </c>
      <c r="N5027" s="28">
        <v>15085.66</v>
      </c>
      <c r="O5027" s="28">
        <v>15024.15</v>
      </c>
      <c r="P5027" s="81">
        <v>15024.15</v>
      </c>
    </row>
    <row r="5028" spans="5:16" x14ac:dyDescent="0.25">
      <c r="E5028" s="78">
        <v>37942</v>
      </c>
      <c r="F5028">
        <v>103679.06</v>
      </c>
      <c r="G5028">
        <v>104392.2</v>
      </c>
      <c r="H5028">
        <v>102801.37</v>
      </c>
      <c r="I5028">
        <v>103240.21</v>
      </c>
      <c r="J5028" s="5"/>
      <c r="L5028" s="80">
        <v>37973</v>
      </c>
      <c r="M5028" s="28">
        <v>15080.54</v>
      </c>
      <c r="N5028" s="28">
        <v>15111.29</v>
      </c>
      <c r="O5028" s="28">
        <v>15054.91</v>
      </c>
      <c r="P5028" s="81">
        <v>15090.79</v>
      </c>
    </row>
    <row r="5029" spans="5:16" x14ac:dyDescent="0.25">
      <c r="E5029" s="78">
        <v>37939</v>
      </c>
      <c r="F5029">
        <v>103953.35</v>
      </c>
      <c r="G5029">
        <v>105324.76</v>
      </c>
      <c r="H5029">
        <v>103295.06</v>
      </c>
      <c r="I5029">
        <v>104776.2</v>
      </c>
      <c r="J5029" s="5"/>
      <c r="L5029" s="80">
        <v>37972</v>
      </c>
      <c r="M5029" s="28">
        <v>15131.8</v>
      </c>
      <c r="N5029" s="28">
        <v>15167.68</v>
      </c>
      <c r="O5029" s="28">
        <v>15070.29</v>
      </c>
      <c r="P5029" s="81">
        <v>15083.1</v>
      </c>
    </row>
    <row r="5030" spans="5:16" x14ac:dyDescent="0.25">
      <c r="E5030" s="78">
        <v>37938</v>
      </c>
      <c r="F5030">
        <v>104666.49</v>
      </c>
      <c r="G5030">
        <v>105653.91</v>
      </c>
      <c r="H5030">
        <v>103240.21</v>
      </c>
      <c r="I5030">
        <v>103569.35</v>
      </c>
      <c r="J5030" s="5"/>
      <c r="L5030" s="80">
        <v>37971</v>
      </c>
      <c r="M5030" s="28">
        <v>15039.53</v>
      </c>
      <c r="N5030" s="28">
        <v>15131.8</v>
      </c>
      <c r="O5030" s="28">
        <v>15034.4</v>
      </c>
      <c r="P5030" s="81">
        <v>15129.23</v>
      </c>
    </row>
    <row r="5031" spans="5:16" x14ac:dyDescent="0.25">
      <c r="E5031" s="78">
        <v>37937</v>
      </c>
      <c r="F5031">
        <v>102197.93</v>
      </c>
      <c r="G5031">
        <v>104556.78</v>
      </c>
      <c r="H5031">
        <v>101265.37</v>
      </c>
      <c r="I5031">
        <v>104337.34</v>
      </c>
      <c r="J5031" s="5"/>
      <c r="L5031" s="80">
        <v>37970</v>
      </c>
      <c r="M5031" s="28">
        <v>15103.09</v>
      </c>
      <c r="N5031" s="28">
        <v>15139.49</v>
      </c>
      <c r="O5031" s="28">
        <v>15034.4</v>
      </c>
      <c r="P5031" s="81">
        <v>15042.09</v>
      </c>
    </row>
    <row r="5032" spans="5:16" x14ac:dyDescent="0.25">
      <c r="E5032" s="78">
        <v>37936</v>
      </c>
      <c r="F5032">
        <v>102472.22</v>
      </c>
      <c r="G5032">
        <v>102801.37</v>
      </c>
      <c r="H5032">
        <v>101375.08</v>
      </c>
      <c r="I5032">
        <v>102252.79</v>
      </c>
      <c r="J5032" s="5"/>
      <c r="L5032" s="80">
        <v>37967</v>
      </c>
      <c r="M5032" s="28">
        <v>15152.3</v>
      </c>
      <c r="N5032" s="28">
        <v>15183.06</v>
      </c>
      <c r="O5032" s="28">
        <v>15131.8</v>
      </c>
      <c r="P5032" s="81">
        <v>15131.8</v>
      </c>
    </row>
    <row r="5033" spans="5:16" x14ac:dyDescent="0.25">
      <c r="E5033" s="78">
        <v>37935</v>
      </c>
      <c r="F5033">
        <v>103679.06</v>
      </c>
      <c r="G5033">
        <v>103733.92</v>
      </c>
      <c r="H5033">
        <v>102472.22</v>
      </c>
      <c r="I5033">
        <v>103020.78</v>
      </c>
      <c r="J5033" s="5"/>
      <c r="L5033" s="80">
        <v>37966</v>
      </c>
      <c r="M5033" s="28">
        <v>15208.69</v>
      </c>
      <c r="N5033" s="28">
        <v>15239.44</v>
      </c>
      <c r="O5033" s="28">
        <v>15131.8</v>
      </c>
      <c r="P5033" s="81">
        <v>15152.3</v>
      </c>
    </row>
    <row r="5034" spans="5:16" x14ac:dyDescent="0.25">
      <c r="E5034" s="78">
        <v>37932</v>
      </c>
      <c r="F5034">
        <v>103953.35</v>
      </c>
      <c r="G5034">
        <v>105050.48</v>
      </c>
      <c r="H5034">
        <v>103459.64</v>
      </c>
      <c r="I5034">
        <v>103843.63</v>
      </c>
      <c r="J5034" s="5"/>
      <c r="L5034" s="80">
        <v>37965</v>
      </c>
      <c r="M5034" s="28">
        <v>15157.43</v>
      </c>
      <c r="N5034" s="28">
        <v>15208.69</v>
      </c>
      <c r="O5034" s="28">
        <v>15147.18</v>
      </c>
      <c r="P5034" s="81">
        <v>15190.75</v>
      </c>
    </row>
    <row r="5035" spans="5:16" x14ac:dyDescent="0.25">
      <c r="E5035" s="78">
        <v>37931</v>
      </c>
      <c r="F5035">
        <v>101484.79</v>
      </c>
      <c r="G5035">
        <v>104008.21</v>
      </c>
      <c r="H5035">
        <v>101210.52</v>
      </c>
      <c r="I5035">
        <v>103569.35</v>
      </c>
      <c r="J5035" s="5"/>
      <c r="L5035" s="80">
        <v>37964</v>
      </c>
      <c r="M5035" s="28">
        <v>15208.69</v>
      </c>
      <c r="N5035" s="28">
        <v>15218.94</v>
      </c>
      <c r="O5035" s="28">
        <v>15136.92</v>
      </c>
      <c r="P5035" s="81">
        <v>15157.43</v>
      </c>
    </row>
    <row r="5036" spans="5:16" x14ac:dyDescent="0.25">
      <c r="E5036" s="78">
        <v>37930</v>
      </c>
      <c r="F5036">
        <v>102938.51</v>
      </c>
      <c r="G5036">
        <v>103240.21</v>
      </c>
      <c r="H5036">
        <v>101484.79</v>
      </c>
      <c r="I5036">
        <v>101649.36</v>
      </c>
      <c r="J5036" s="5"/>
      <c r="L5036" s="80">
        <v>37963</v>
      </c>
      <c r="M5036" s="28">
        <v>15198.43</v>
      </c>
      <c r="N5036" s="28">
        <v>15229.19</v>
      </c>
      <c r="O5036" s="28">
        <v>15183.06</v>
      </c>
      <c r="P5036" s="81">
        <v>15206.12</v>
      </c>
    </row>
    <row r="5037" spans="5:16" x14ac:dyDescent="0.25">
      <c r="E5037" s="78">
        <v>37929</v>
      </c>
      <c r="F5037">
        <v>103349.93</v>
      </c>
      <c r="G5037">
        <v>104063.07</v>
      </c>
      <c r="H5037">
        <v>102472.22</v>
      </c>
      <c r="I5037">
        <v>103349.93</v>
      </c>
      <c r="J5037" s="5"/>
      <c r="L5037" s="80">
        <v>37960</v>
      </c>
      <c r="M5037" s="28">
        <v>15239.96</v>
      </c>
      <c r="N5037" s="28">
        <v>15270.2</v>
      </c>
      <c r="O5037" s="28">
        <v>15167.68</v>
      </c>
      <c r="P5037" s="81">
        <v>15180.49</v>
      </c>
    </row>
    <row r="5038" spans="5:16" x14ac:dyDescent="0.25">
      <c r="E5038" s="78">
        <v>37928</v>
      </c>
      <c r="F5038">
        <v>100387.67</v>
      </c>
      <c r="G5038">
        <v>103349.93</v>
      </c>
      <c r="H5038">
        <v>100387.67</v>
      </c>
      <c r="I5038">
        <v>103349.93</v>
      </c>
      <c r="J5038" s="5"/>
      <c r="L5038" s="80">
        <v>37959</v>
      </c>
      <c r="M5038" s="28">
        <v>15183.06</v>
      </c>
      <c r="N5038" s="28">
        <v>15249.69</v>
      </c>
      <c r="O5038" s="28">
        <v>15142.05</v>
      </c>
      <c r="P5038" s="81">
        <v>15244.57</v>
      </c>
    </row>
    <row r="5039" spans="5:16" x14ac:dyDescent="0.25">
      <c r="E5039" s="78">
        <v>37925</v>
      </c>
      <c r="F5039">
        <v>100552.24</v>
      </c>
      <c r="G5039">
        <v>101484.79</v>
      </c>
      <c r="H5039">
        <v>99564.82</v>
      </c>
      <c r="I5039">
        <v>100058.53</v>
      </c>
      <c r="J5039" s="5"/>
      <c r="L5039" s="80">
        <v>37958</v>
      </c>
      <c r="M5039" s="28">
        <v>15191.26</v>
      </c>
      <c r="N5039" s="28">
        <v>15213.81</v>
      </c>
      <c r="O5039" s="28">
        <v>15152.3</v>
      </c>
      <c r="P5039" s="81">
        <v>15188.18</v>
      </c>
    </row>
    <row r="5040" spans="5:16" x14ac:dyDescent="0.25">
      <c r="E5040" s="78">
        <v>37924</v>
      </c>
      <c r="F5040">
        <v>100771.67</v>
      </c>
      <c r="G5040">
        <v>101539.65</v>
      </c>
      <c r="H5040">
        <v>99016.25</v>
      </c>
      <c r="I5040">
        <v>100936.24</v>
      </c>
      <c r="J5040" s="5"/>
      <c r="L5040" s="80">
        <v>37957</v>
      </c>
      <c r="M5040" s="28">
        <v>15147.18</v>
      </c>
      <c r="N5040" s="28">
        <v>15198.43</v>
      </c>
      <c r="O5040" s="28">
        <v>15122.57</v>
      </c>
      <c r="P5040" s="81">
        <v>15195.87</v>
      </c>
    </row>
    <row r="5041" spans="5:16" x14ac:dyDescent="0.25">
      <c r="E5041" s="78">
        <v>37923</v>
      </c>
      <c r="F5041">
        <v>102307.65</v>
      </c>
      <c r="G5041">
        <v>102965.94</v>
      </c>
      <c r="H5041">
        <v>100277.95</v>
      </c>
      <c r="I5041">
        <v>100607.1</v>
      </c>
      <c r="J5041" s="5"/>
      <c r="L5041" s="80">
        <v>37956</v>
      </c>
      <c r="M5041" s="28">
        <v>15275.33</v>
      </c>
      <c r="N5041" s="28">
        <v>15300.95</v>
      </c>
      <c r="O5041" s="28">
        <v>15152.3</v>
      </c>
      <c r="P5041" s="81">
        <v>15154.86</v>
      </c>
    </row>
    <row r="5042" spans="5:16" x14ac:dyDescent="0.25">
      <c r="E5042" s="78">
        <v>37922</v>
      </c>
      <c r="F5042">
        <v>99235.67</v>
      </c>
      <c r="G5042">
        <v>102197.93</v>
      </c>
      <c r="H5042">
        <v>98467.69</v>
      </c>
      <c r="I5042">
        <v>102197.93</v>
      </c>
      <c r="J5042" s="5"/>
      <c r="L5042" s="80">
        <v>37953</v>
      </c>
      <c r="M5042" s="28">
        <v>15267.63</v>
      </c>
      <c r="N5042" s="28">
        <v>15321.46</v>
      </c>
      <c r="O5042" s="28">
        <v>15234.32</v>
      </c>
      <c r="P5042" s="81">
        <v>15283.01</v>
      </c>
    </row>
    <row r="5043" spans="5:16" x14ac:dyDescent="0.25">
      <c r="E5043" s="78">
        <v>37921</v>
      </c>
      <c r="F5043">
        <v>99564.82</v>
      </c>
      <c r="G5043">
        <v>100716.81</v>
      </c>
      <c r="H5043">
        <v>98961.4</v>
      </c>
      <c r="I5043">
        <v>99016.25</v>
      </c>
      <c r="J5043" s="5"/>
      <c r="L5043" s="80">
        <v>37952</v>
      </c>
      <c r="M5043" s="28">
        <v>15301.32</v>
      </c>
      <c r="N5043" s="28">
        <v>15348</v>
      </c>
      <c r="O5043" s="28">
        <v>15233.89</v>
      </c>
      <c r="P5043" s="81">
        <v>15270.2</v>
      </c>
    </row>
    <row r="5044" spans="5:16" x14ac:dyDescent="0.25">
      <c r="E5044" s="78">
        <v>37918</v>
      </c>
      <c r="F5044">
        <v>99455.1</v>
      </c>
      <c r="G5044">
        <v>100113.39</v>
      </c>
      <c r="H5044">
        <v>97096.27</v>
      </c>
      <c r="I5044">
        <v>100058.53</v>
      </c>
      <c r="J5044" s="5"/>
      <c r="L5044" s="80">
        <v>37951</v>
      </c>
      <c r="M5044" s="28">
        <v>15233.37</v>
      </c>
      <c r="N5044" s="28">
        <v>15301.32</v>
      </c>
      <c r="O5044" s="28">
        <v>15187.21</v>
      </c>
      <c r="P5044" s="81">
        <v>15301.32</v>
      </c>
    </row>
    <row r="5045" spans="5:16" x14ac:dyDescent="0.25">
      <c r="E5045" s="78">
        <v>37917</v>
      </c>
      <c r="F5045">
        <v>101045.94</v>
      </c>
      <c r="G5045">
        <v>101045.94</v>
      </c>
      <c r="H5045">
        <v>98851.69</v>
      </c>
      <c r="I5045">
        <v>99400.23</v>
      </c>
      <c r="J5045" s="5"/>
      <c r="L5045" s="80">
        <v>37950</v>
      </c>
      <c r="M5045" s="28">
        <v>15182.02</v>
      </c>
      <c r="N5045" s="28">
        <v>15259.83</v>
      </c>
      <c r="O5045" s="28">
        <v>15135.34</v>
      </c>
      <c r="P5045" s="81">
        <v>15244.26</v>
      </c>
    </row>
    <row r="5046" spans="5:16" x14ac:dyDescent="0.25">
      <c r="E5046" s="78">
        <v>37916</v>
      </c>
      <c r="F5046">
        <v>103679.06</v>
      </c>
      <c r="G5046">
        <v>103679.06</v>
      </c>
      <c r="H5046">
        <v>102362.51</v>
      </c>
      <c r="I5046">
        <v>102746.5</v>
      </c>
      <c r="J5046" s="5"/>
      <c r="L5046" s="80">
        <v>37949</v>
      </c>
      <c r="M5046" s="28">
        <v>15202.77</v>
      </c>
      <c r="N5046" s="28">
        <v>15259.83</v>
      </c>
      <c r="O5046" s="28">
        <v>15124.97</v>
      </c>
      <c r="P5046" s="81">
        <v>15182.02</v>
      </c>
    </row>
    <row r="5047" spans="5:16" x14ac:dyDescent="0.25">
      <c r="E5047" s="78">
        <v>37915</v>
      </c>
      <c r="F5047">
        <v>103130.49</v>
      </c>
      <c r="G5047">
        <v>104885.92</v>
      </c>
      <c r="H5047">
        <v>103130.49</v>
      </c>
      <c r="I5047">
        <v>103898.49</v>
      </c>
      <c r="J5047" s="5"/>
      <c r="L5047" s="80">
        <v>37946</v>
      </c>
      <c r="M5047" s="28">
        <v>15306.51</v>
      </c>
      <c r="N5047" s="28">
        <v>15306.51</v>
      </c>
      <c r="O5047" s="28">
        <v>15166.46</v>
      </c>
      <c r="P5047" s="81">
        <v>15202.77</v>
      </c>
    </row>
    <row r="5048" spans="5:16" x14ac:dyDescent="0.25">
      <c r="E5048" s="78">
        <v>37914</v>
      </c>
      <c r="F5048">
        <v>100058.53</v>
      </c>
      <c r="G5048">
        <v>103679.06</v>
      </c>
      <c r="H5048">
        <v>99235.67</v>
      </c>
      <c r="I5048">
        <v>103295.06</v>
      </c>
      <c r="J5048" s="5"/>
      <c r="L5048" s="80">
        <v>37945</v>
      </c>
      <c r="M5048" s="28">
        <v>15311.69</v>
      </c>
      <c r="N5048" s="28">
        <v>15389.5</v>
      </c>
      <c r="O5048" s="28">
        <v>15290.94</v>
      </c>
      <c r="P5048" s="81">
        <v>15316.88</v>
      </c>
    </row>
    <row r="5049" spans="5:16" x14ac:dyDescent="0.25">
      <c r="E5049" s="78">
        <v>37911</v>
      </c>
      <c r="F5049">
        <v>100991.09</v>
      </c>
      <c r="G5049">
        <v>101100.81</v>
      </c>
      <c r="H5049">
        <v>99071.11</v>
      </c>
      <c r="I5049">
        <v>99948.81</v>
      </c>
      <c r="J5049" s="5"/>
      <c r="L5049" s="80">
        <v>37944</v>
      </c>
      <c r="M5049" s="28">
        <v>15336.59</v>
      </c>
      <c r="N5049" s="28">
        <v>15456.93</v>
      </c>
      <c r="O5049" s="28">
        <v>15290.94</v>
      </c>
      <c r="P5049" s="81">
        <v>15322.07</v>
      </c>
    </row>
    <row r="5050" spans="5:16" x14ac:dyDescent="0.25">
      <c r="E5050" s="78">
        <v>37910</v>
      </c>
      <c r="F5050">
        <v>101100.81</v>
      </c>
      <c r="G5050">
        <v>101759.09</v>
      </c>
      <c r="H5050">
        <v>100223.09</v>
      </c>
      <c r="I5050">
        <v>100991.09</v>
      </c>
      <c r="J5050" s="5"/>
      <c r="L5050" s="80">
        <v>37943</v>
      </c>
      <c r="M5050" s="28">
        <v>15306.51</v>
      </c>
      <c r="N5050" s="28">
        <v>15389.5</v>
      </c>
      <c r="O5050" s="28">
        <v>15280.57</v>
      </c>
      <c r="P5050" s="81">
        <v>15337.63</v>
      </c>
    </row>
    <row r="5051" spans="5:16" x14ac:dyDescent="0.25">
      <c r="E5051" s="78">
        <v>37909</v>
      </c>
      <c r="F5051">
        <v>102472.22</v>
      </c>
      <c r="G5051">
        <v>103075.63</v>
      </c>
      <c r="H5051">
        <v>100552.24</v>
      </c>
      <c r="I5051">
        <v>101320.23</v>
      </c>
      <c r="J5051" s="5"/>
      <c r="L5051" s="80">
        <v>37942</v>
      </c>
      <c r="M5051" s="28">
        <v>15405.06</v>
      </c>
      <c r="N5051" s="28">
        <v>15503.61</v>
      </c>
      <c r="O5051" s="28">
        <v>15280.57</v>
      </c>
      <c r="P5051" s="81">
        <v>15290.94</v>
      </c>
    </row>
    <row r="5052" spans="5:16" x14ac:dyDescent="0.25">
      <c r="E5052" s="78">
        <v>37908</v>
      </c>
      <c r="F5052">
        <v>101908.77</v>
      </c>
      <c r="G5052">
        <v>102751.91</v>
      </c>
      <c r="H5052">
        <v>101852.56</v>
      </c>
      <c r="I5052">
        <v>102527.08</v>
      </c>
      <c r="J5052" s="5"/>
      <c r="L5052" s="80">
        <v>37939</v>
      </c>
      <c r="M5052" s="28">
        <v>15342.81</v>
      </c>
      <c r="N5052" s="28">
        <v>15430.99</v>
      </c>
      <c r="O5052" s="28">
        <v>15290.94</v>
      </c>
      <c r="P5052" s="81">
        <v>15394.68</v>
      </c>
    </row>
    <row r="5053" spans="5:16" x14ac:dyDescent="0.25">
      <c r="E5053" s="78">
        <v>37907</v>
      </c>
      <c r="F5053">
        <v>100278.67</v>
      </c>
      <c r="G5053">
        <v>101964.98</v>
      </c>
      <c r="H5053">
        <v>100278.67</v>
      </c>
      <c r="I5053">
        <v>101712.03</v>
      </c>
      <c r="J5053" s="5"/>
      <c r="L5053" s="80">
        <v>37938</v>
      </c>
      <c r="M5053" s="28">
        <v>15156.09</v>
      </c>
      <c r="N5053" s="28">
        <v>15368.75</v>
      </c>
      <c r="O5053" s="28">
        <v>15130.15</v>
      </c>
      <c r="P5053" s="81">
        <v>15342.81</v>
      </c>
    </row>
    <row r="5054" spans="5:16" x14ac:dyDescent="0.25">
      <c r="E5054" s="78">
        <v>37904</v>
      </c>
      <c r="F5054">
        <v>100278.67</v>
      </c>
      <c r="G5054">
        <v>100391.1</v>
      </c>
      <c r="H5054">
        <v>98423.74</v>
      </c>
      <c r="I5054">
        <v>99885.2</v>
      </c>
      <c r="J5054" s="5"/>
      <c r="L5054" s="80">
        <v>37937</v>
      </c>
      <c r="M5054" s="28">
        <v>15192.4</v>
      </c>
      <c r="N5054" s="28">
        <v>15265.01</v>
      </c>
      <c r="O5054" s="28">
        <v>15156.09</v>
      </c>
      <c r="P5054" s="81">
        <v>15156.09</v>
      </c>
    </row>
    <row r="5055" spans="5:16" x14ac:dyDescent="0.25">
      <c r="E5055" s="78">
        <v>37903</v>
      </c>
      <c r="F5055">
        <v>100447.3</v>
      </c>
      <c r="G5055">
        <v>101796.35</v>
      </c>
      <c r="H5055">
        <v>98873.41</v>
      </c>
      <c r="I5055">
        <v>99772.79</v>
      </c>
      <c r="J5055" s="5"/>
      <c r="L5055" s="80">
        <v>37936</v>
      </c>
      <c r="M5055" s="28">
        <v>15099.03</v>
      </c>
      <c r="N5055" s="28">
        <v>15197.58</v>
      </c>
      <c r="O5055" s="28">
        <v>15073.1</v>
      </c>
      <c r="P5055" s="81">
        <v>15197.58</v>
      </c>
    </row>
    <row r="5056" spans="5:16" x14ac:dyDescent="0.25">
      <c r="E5056" s="78">
        <v>37902</v>
      </c>
      <c r="F5056">
        <v>98929.64</v>
      </c>
      <c r="G5056">
        <v>101009.39</v>
      </c>
      <c r="H5056">
        <v>98648.58</v>
      </c>
      <c r="I5056">
        <v>100334.89</v>
      </c>
      <c r="J5056" s="5"/>
      <c r="L5056" s="80">
        <v>37935</v>
      </c>
      <c r="M5056" s="28">
        <v>15000.48</v>
      </c>
      <c r="N5056" s="28">
        <v>15109.4</v>
      </c>
      <c r="O5056" s="28">
        <v>15000.48</v>
      </c>
      <c r="P5056" s="81">
        <v>15109.4</v>
      </c>
    </row>
    <row r="5057" spans="5:16" x14ac:dyDescent="0.25">
      <c r="E5057" s="78">
        <v>37901</v>
      </c>
      <c r="F5057">
        <v>97636.81</v>
      </c>
      <c r="G5057">
        <v>98817.2</v>
      </c>
      <c r="H5057">
        <v>96512.6</v>
      </c>
      <c r="I5057">
        <v>98536.17</v>
      </c>
      <c r="J5057" s="5"/>
      <c r="L5057" s="80">
        <v>37932</v>
      </c>
      <c r="M5057" s="28">
        <v>15067.91</v>
      </c>
      <c r="N5057" s="28">
        <v>15067.91</v>
      </c>
      <c r="O5057" s="28">
        <v>14974.54</v>
      </c>
      <c r="P5057" s="81">
        <v>15003.07</v>
      </c>
    </row>
    <row r="5058" spans="5:16" x14ac:dyDescent="0.25">
      <c r="E5058" s="78">
        <v>37900</v>
      </c>
      <c r="F5058">
        <v>96681.23</v>
      </c>
      <c r="G5058">
        <v>97693.01</v>
      </c>
      <c r="H5058">
        <v>96062.92</v>
      </c>
      <c r="I5058">
        <v>97468.18</v>
      </c>
      <c r="J5058" s="5"/>
      <c r="L5058" s="80">
        <v>37931</v>
      </c>
      <c r="M5058" s="28">
        <v>15016.04</v>
      </c>
      <c r="N5058" s="28">
        <v>15099.03</v>
      </c>
      <c r="O5058" s="28">
        <v>15001</v>
      </c>
      <c r="P5058" s="81">
        <v>15067.91</v>
      </c>
    </row>
    <row r="5059" spans="5:16" x14ac:dyDescent="0.25">
      <c r="E5059" s="78">
        <v>37897</v>
      </c>
      <c r="F5059">
        <v>95444.61</v>
      </c>
      <c r="G5059">
        <v>97749.22</v>
      </c>
      <c r="H5059">
        <v>95444.61</v>
      </c>
      <c r="I5059">
        <v>96568.81</v>
      </c>
      <c r="J5059" s="5"/>
      <c r="L5059" s="80">
        <v>37930</v>
      </c>
      <c r="M5059" s="28">
        <v>15010.85</v>
      </c>
      <c r="N5059" s="28">
        <v>15021.23</v>
      </c>
      <c r="O5059" s="28">
        <v>14969.36</v>
      </c>
      <c r="P5059" s="81">
        <v>15010.85</v>
      </c>
    </row>
    <row r="5060" spans="5:16" x14ac:dyDescent="0.25">
      <c r="E5060" s="78">
        <v>37896</v>
      </c>
      <c r="F5060">
        <v>93561.57</v>
      </c>
      <c r="G5060">
        <v>96343.96</v>
      </c>
      <c r="H5060">
        <v>93421.05</v>
      </c>
      <c r="I5060">
        <v>95388.41</v>
      </c>
      <c r="J5060" s="5"/>
      <c r="L5060" s="80">
        <v>37929</v>
      </c>
      <c r="M5060" s="28">
        <v>14964.17</v>
      </c>
      <c r="N5060" s="28">
        <v>15062.72</v>
      </c>
      <c r="O5060" s="28">
        <v>14938.24</v>
      </c>
      <c r="P5060" s="81">
        <v>15005.67</v>
      </c>
    </row>
    <row r="5061" spans="5:16" x14ac:dyDescent="0.25">
      <c r="E5061" s="78">
        <v>37895</v>
      </c>
      <c r="F5061">
        <v>90779.18</v>
      </c>
      <c r="G5061">
        <v>93758.31</v>
      </c>
      <c r="H5061">
        <v>90217.09</v>
      </c>
      <c r="I5061">
        <v>93477.27</v>
      </c>
      <c r="J5061" s="5"/>
      <c r="L5061" s="80">
        <v>37928</v>
      </c>
      <c r="M5061" s="28">
        <v>15046.64</v>
      </c>
      <c r="N5061" s="28">
        <v>15046.64</v>
      </c>
      <c r="O5061" s="28">
        <v>14948.61</v>
      </c>
      <c r="P5061" s="81">
        <v>14964.17</v>
      </c>
    </row>
    <row r="5062" spans="5:16" x14ac:dyDescent="0.25">
      <c r="E5062" s="78">
        <v>37894</v>
      </c>
      <c r="F5062">
        <v>91509.91</v>
      </c>
      <c r="G5062">
        <v>92184.42</v>
      </c>
      <c r="H5062">
        <v>90441.919999999998</v>
      </c>
      <c r="I5062">
        <v>90610.559999999998</v>
      </c>
      <c r="J5062" s="5"/>
      <c r="L5062" s="80">
        <v>37925</v>
      </c>
      <c r="M5062" s="28">
        <v>14974.54</v>
      </c>
      <c r="N5062" s="28">
        <v>15130.15</v>
      </c>
      <c r="O5062" s="28">
        <v>14907.12</v>
      </c>
      <c r="P5062" s="81">
        <v>15057.54</v>
      </c>
    </row>
    <row r="5063" spans="5:16" x14ac:dyDescent="0.25">
      <c r="E5063" s="78">
        <v>37893</v>
      </c>
      <c r="F5063">
        <v>89767.39</v>
      </c>
      <c r="G5063">
        <v>91397.49</v>
      </c>
      <c r="H5063">
        <v>89261.51</v>
      </c>
      <c r="I5063">
        <v>91397.49</v>
      </c>
      <c r="J5063" s="5"/>
      <c r="L5063" s="80">
        <v>37924</v>
      </c>
      <c r="M5063" s="28">
        <v>14968.99</v>
      </c>
      <c r="N5063" s="28">
        <v>15026.85</v>
      </c>
      <c r="O5063" s="28">
        <v>14916.4</v>
      </c>
      <c r="P5063" s="81">
        <v>14995.29</v>
      </c>
    </row>
    <row r="5064" spans="5:16" x14ac:dyDescent="0.25">
      <c r="E5064" s="78">
        <v>37890</v>
      </c>
      <c r="F5064">
        <v>89654.97</v>
      </c>
      <c r="G5064">
        <v>91341.28</v>
      </c>
      <c r="H5064">
        <v>89205.3</v>
      </c>
      <c r="I5064">
        <v>89317.72</v>
      </c>
      <c r="J5064" s="5"/>
      <c r="L5064" s="80">
        <v>37923</v>
      </c>
      <c r="M5064" s="28">
        <v>15050.52</v>
      </c>
      <c r="N5064" s="28">
        <v>15058.41</v>
      </c>
      <c r="O5064" s="28">
        <v>14968.99</v>
      </c>
      <c r="P5064" s="81">
        <v>14968.99</v>
      </c>
    </row>
    <row r="5065" spans="5:16" x14ac:dyDescent="0.25">
      <c r="E5065" s="78">
        <v>37889</v>
      </c>
      <c r="F5065">
        <v>91509.91</v>
      </c>
      <c r="G5065">
        <v>92072.01</v>
      </c>
      <c r="H5065">
        <v>89542.56</v>
      </c>
      <c r="I5065">
        <v>89879.82</v>
      </c>
      <c r="J5065" s="5"/>
      <c r="L5065" s="80">
        <v>37922</v>
      </c>
      <c r="M5065" s="28">
        <v>15124.15</v>
      </c>
      <c r="N5065" s="28">
        <v>15179.38</v>
      </c>
      <c r="O5065" s="28">
        <v>15016.33</v>
      </c>
      <c r="P5065" s="81">
        <v>15047.89</v>
      </c>
    </row>
    <row r="5066" spans="5:16" x14ac:dyDescent="0.25">
      <c r="E5066" s="78">
        <v>37888</v>
      </c>
      <c r="F5066">
        <v>93308.63</v>
      </c>
      <c r="G5066">
        <v>93983.15</v>
      </c>
      <c r="H5066">
        <v>91172.65</v>
      </c>
      <c r="I5066">
        <v>91622.32</v>
      </c>
      <c r="J5066" s="5"/>
      <c r="L5066" s="80">
        <v>37921</v>
      </c>
      <c r="M5066" s="28">
        <v>15168.86</v>
      </c>
      <c r="N5066" s="28">
        <v>15210.94</v>
      </c>
      <c r="O5066" s="28">
        <v>15111</v>
      </c>
      <c r="P5066" s="81">
        <v>15126.79</v>
      </c>
    </row>
    <row r="5067" spans="5:16" x14ac:dyDescent="0.25">
      <c r="E5067" s="78">
        <v>37887</v>
      </c>
      <c r="F5067">
        <v>93870.73</v>
      </c>
      <c r="G5067">
        <v>94095.57</v>
      </c>
      <c r="H5067">
        <v>92296.86</v>
      </c>
      <c r="I5067">
        <v>93364.84</v>
      </c>
      <c r="J5067" s="5"/>
      <c r="L5067" s="80">
        <v>37918</v>
      </c>
      <c r="M5067" s="28">
        <v>15124.15</v>
      </c>
      <c r="N5067" s="28">
        <v>15189.9</v>
      </c>
      <c r="O5067" s="28">
        <v>15042.63</v>
      </c>
      <c r="P5067" s="81">
        <v>15142.56</v>
      </c>
    </row>
    <row r="5068" spans="5:16" x14ac:dyDescent="0.25">
      <c r="E5068" s="78">
        <v>37886</v>
      </c>
      <c r="F5068">
        <v>95388.41</v>
      </c>
      <c r="G5068">
        <v>95388.41</v>
      </c>
      <c r="H5068">
        <v>93308.63</v>
      </c>
      <c r="I5068">
        <v>93814.52</v>
      </c>
      <c r="J5068" s="5"/>
      <c r="L5068" s="80">
        <v>37917</v>
      </c>
      <c r="M5068" s="28">
        <v>15121.52</v>
      </c>
      <c r="N5068" s="28">
        <v>15210.94</v>
      </c>
      <c r="O5068" s="28">
        <v>15100.49</v>
      </c>
      <c r="P5068" s="81">
        <v>15116.27</v>
      </c>
    </row>
    <row r="5069" spans="5:16" x14ac:dyDescent="0.25">
      <c r="E5069" s="78">
        <v>37883</v>
      </c>
      <c r="F5069">
        <v>96062.92</v>
      </c>
      <c r="G5069">
        <v>97074.71</v>
      </c>
      <c r="H5069">
        <v>95557.03</v>
      </c>
      <c r="I5069">
        <v>96006.71</v>
      </c>
      <c r="J5069" s="5"/>
      <c r="L5069" s="80">
        <v>37916</v>
      </c>
      <c r="M5069" s="28">
        <v>15095.23</v>
      </c>
      <c r="N5069" s="28">
        <v>15137.3</v>
      </c>
      <c r="O5069" s="28">
        <v>15042.63</v>
      </c>
      <c r="P5069" s="81">
        <v>15121.52</v>
      </c>
    </row>
    <row r="5070" spans="5:16" x14ac:dyDescent="0.25">
      <c r="E5070" s="78">
        <v>37882</v>
      </c>
      <c r="F5070">
        <v>93983.15</v>
      </c>
      <c r="G5070">
        <v>96231.56</v>
      </c>
      <c r="H5070">
        <v>93196.22</v>
      </c>
      <c r="I5070">
        <v>96062.92</v>
      </c>
      <c r="J5070" s="5"/>
      <c r="L5070" s="80">
        <v>37915</v>
      </c>
      <c r="M5070" s="28">
        <v>15200.42</v>
      </c>
      <c r="N5070" s="28">
        <v>15210.94</v>
      </c>
      <c r="O5070" s="28">
        <v>15084.71</v>
      </c>
      <c r="P5070" s="81">
        <v>15095.23</v>
      </c>
    </row>
    <row r="5071" spans="5:16" x14ac:dyDescent="0.25">
      <c r="E5071" s="78">
        <v>37881</v>
      </c>
      <c r="F5071">
        <v>92493.59</v>
      </c>
      <c r="G5071">
        <v>93926.94</v>
      </c>
      <c r="H5071">
        <v>92015.8</v>
      </c>
      <c r="I5071">
        <v>93926.94</v>
      </c>
      <c r="J5071" s="5"/>
      <c r="L5071" s="80">
        <v>37914</v>
      </c>
      <c r="M5071" s="28">
        <v>15221.46</v>
      </c>
      <c r="N5071" s="28">
        <v>15316.13</v>
      </c>
      <c r="O5071" s="28">
        <v>15184.64</v>
      </c>
      <c r="P5071" s="81">
        <v>15205.68</v>
      </c>
    </row>
    <row r="5072" spans="5:16" x14ac:dyDescent="0.25">
      <c r="E5072" s="78">
        <v>37880</v>
      </c>
      <c r="F5072">
        <v>93533.47</v>
      </c>
      <c r="G5072">
        <v>94039.360000000001</v>
      </c>
      <c r="H5072">
        <v>92465.48</v>
      </c>
      <c r="I5072">
        <v>92521.7</v>
      </c>
      <c r="J5072" s="5"/>
      <c r="L5072" s="80">
        <v>37911</v>
      </c>
      <c r="M5072" s="28">
        <v>15089.97</v>
      </c>
      <c r="N5072" s="28">
        <v>15205.68</v>
      </c>
      <c r="O5072" s="28">
        <v>15084.71</v>
      </c>
      <c r="P5072" s="81">
        <v>15189.9</v>
      </c>
    </row>
    <row r="5073" spans="5:16" x14ac:dyDescent="0.25">
      <c r="E5073" s="78">
        <v>37879</v>
      </c>
      <c r="F5073">
        <v>93814.52</v>
      </c>
      <c r="G5073">
        <v>94264.21</v>
      </c>
      <c r="H5073">
        <v>92915.17</v>
      </c>
      <c r="I5073">
        <v>93477.27</v>
      </c>
      <c r="J5073" s="5"/>
      <c r="L5073" s="80">
        <v>37910</v>
      </c>
      <c r="M5073" s="28">
        <v>15053.15</v>
      </c>
      <c r="N5073" s="28">
        <v>15116.27</v>
      </c>
      <c r="O5073" s="28">
        <v>14995.29</v>
      </c>
      <c r="P5073" s="81">
        <v>15092.6</v>
      </c>
    </row>
    <row r="5074" spans="5:16" x14ac:dyDescent="0.25">
      <c r="E5074" s="78">
        <v>37876</v>
      </c>
      <c r="F5074">
        <v>92465.48</v>
      </c>
      <c r="G5074">
        <v>94264.21</v>
      </c>
      <c r="H5074">
        <v>91453.7</v>
      </c>
      <c r="I5074">
        <v>93814.52</v>
      </c>
      <c r="J5074" s="5"/>
      <c r="L5074" s="80">
        <v>37909</v>
      </c>
      <c r="M5074" s="28">
        <v>15011.07</v>
      </c>
      <c r="N5074" s="28">
        <v>15074.19</v>
      </c>
      <c r="O5074" s="28">
        <v>14947.96</v>
      </c>
      <c r="P5074" s="81">
        <v>15053.15</v>
      </c>
    </row>
    <row r="5075" spans="5:16" x14ac:dyDescent="0.25">
      <c r="E5075" s="78">
        <v>37875</v>
      </c>
      <c r="F5075">
        <v>91453.7</v>
      </c>
      <c r="G5075">
        <v>93758.31</v>
      </c>
      <c r="H5075">
        <v>91285.08</v>
      </c>
      <c r="I5075">
        <v>92746.54</v>
      </c>
      <c r="J5075" s="5"/>
      <c r="L5075" s="80">
        <v>37908</v>
      </c>
      <c r="M5075" s="28">
        <v>15063.67</v>
      </c>
      <c r="N5075" s="28">
        <v>15124.15</v>
      </c>
      <c r="O5075" s="28">
        <v>14968.99</v>
      </c>
      <c r="P5075" s="81">
        <v>15005.81</v>
      </c>
    </row>
    <row r="5076" spans="5:16" x14ac:dyDescent="0.25">
      <c r="E5076" s="78">
        <v>37874</v>
      </c>
      <c r="F5076">
        <v>90104.66</v>
      </c>
      <c r="G5076">
        <v>91453.7</v>
      </c>
      <c r="H5076">
        <v>89092.88</v>
      </c>
      <c r="I5076">
        <v>91397.49</v>
      </c>
      <c r="J5076" s="5"/>
      <c r="L5076" s="80">
        <v>37907</v>
      </c>
      <c r="M5076" s="28">
        <v>15016.33</v>
      </c>
      <c r="N5076" s="28">
        <v>15095.23</v>
      </c>
      <c r="O5076" s="28">
        <v>14990.03</v>
      </c>
      <c r="P5076" s="81">
        <v>15053.15</v>
      </c>
    </row>
    <row r="5077" spans="5:16" x14ac:dyDescent="0.25">
      <c r="E5077" s="78">
        <v>37873</v>
      </c>
      <c r="F5077">
        <v>91481.81</v>
      </c>
      <c r="G5077">
        <v>91734.75</v>
      </c>
      <c r="H5077">
        <v>89711.18</v>
      </c>
      <c r="I5077">
        <v>90048.45</v>
      </c>
      <c r="J5077" s="5"/>
      <c r="L5077" s="80">
        <v>37904</v>
      </c>
      <c r="M5077" s="28">
        <v>15037.37</v>
      </c>
      <c r="N5077" s="28">
        <v>15137.3</v>
      </c>
      <c r="O5077" s="28">
        <v>14995.29</v>
      </c>
      <c r="P5077" s="81">
        <v>15026.85</v>
      </c>
    </row>
    <row r="5078" spans="5:16" x14ac:dyDescent="0.25">
      <c r="E5078" s="78">
        <v>37872</v>
      </c>
      <c r="F5078">
        <v>91256.97</v>
      </c>
      <c r="G5078">
        <v>92521.7</v>
      </c>
      <c r="H5078">
        <v>90835.38</v>
      </c>
      <c r="I5078">
        <v>91622.32</v>
      </c>
      <c r="J5078" s="5"/>
      <c r="L5078" s="80">
        <v>37903</v>
      </c>
      <c r="M5078" s="28">
        <v>15126.79</v>
      </c>
      <c r="N5078" s="28">
        <v>15195.16</v>
      </c>
      <c r="O5078" s="28">
        <v>15005.81</v>
      </c>
      <c r="P5078" s="81">
        <v>15037.37</v>
      </c>
    </row>
    <row r="5079" spans="5:16" x14ac:dyDescent="0.25">
      <c r="E5079" s="78">
        <v>37869</v>
      </c>
      <c r="F5079">
        <v>89879.82</v>
      </c>
      <c r="G5079">
        <v>91341.28</v>
      </c>
      <c r="H5079">
        <v>89036.67</v>
      </c>
      <c r="I5079">
        <v>91060.23</v>
      </c>
      <c r="J5079" s="5"/>
      <c r="L5079" s="80">
        <v>37902</v>
      </c>
      <c r="M5079" s="28">
        <v>15221.46</v>
      </c>
      <c r="N5079" s="28">
        <v>15221.46</v>
      </c>
      <c r="O5079" s="28">
        <v>15084.71</v>
      </c>
      <c r="P5079" s="81">
        <v>15134.67</v>
      </c>
    </row>
    <row r="5080" spans="5:16" x14ac:dyDescent="0.25">
      <c r="E5080" s="78">
        <v>37868</v>
      </c>
      <c r="F5080">
        <v>89373.93</v>
      </c>
      <c r="G5080">
        <v>90779.18</v>
      </c>
      <c r="H5080">
        <v>88811.839999999997</v>
      </c>
      <c r="I5080">
        <v>89767.39</v>
      </c>
      <c r="J5080" s="5"/>
      <c r="L5080" s="80">
        <v>37901</v>
      </c>
      <c r="M5080" s="28">
        <v>15247.76</v>
      </c>
      <c r="N5080" s="28">
        <v>15347.69</v>
      </c>
      <c r="O5080" s="28">
        <v>15195.16</v>
      </c>
      <c r="P5080" s="81">
        <v>15216.2</v>
      </c>
    </row>
    <row r="5081" spans="5:16" x14ac:dyDescent="0.25">
      <c r="E5081" s="78">
        <v>37867</v>
      </c>
      <c r="F5081">
        <v>88755.63</v>
      </c>
      <c r="G5081">
        <v>89936.02</v>
      </c>
      <c r="H5081">
        <v>88586.99</v>
      </c>
      <c r="I5081">
        <v>89317.72</v>
      </c>
      <c r="J5081" s="5"/>
      <c r="L5081" s="80">
        <v>37900</v>
      </c>
      <c r="M5081" s="28">
        <v>15358.21</v>
      </c>
      <c r="N5081" s="28">
        <v>15379.25</v>
      </c>
      <c r="O5081" s="28">
        <v>15242.5</v>
      </c>
      <c r="P5081" s="81">
        <v>15253.02</v>
      </c>
    </row>
    <row r="5082" spans="5:16" x14ac:dyDescent="0.25">
      <c r="E5082" s="78">
        <v>37866</v>
      </c>
      <c r="F5082">
        <v>88362.15</v>
      </c>
      <c r="G5082">
        <v>89036.67</v>
      </c>
      <c r="H5082">
        <v>87912.48</v>
      </c>
      <c r="I5082">
        <v>88868.04</v>
      </c>
      <c r="J5082" s="5"/>
      <c r="L5082" s="80">
        <v>37897</v>
      </c>
      <c r="M5082" s="28">
        <v>15400.29</v>
      </c>
      <c r="N5082" s="28">
        <v>15447.62</v>
      </c>
      <c r="O5082" s="28">
        <v>15347.69</v>
      </c>
      <c r="P5082" s="81">
        <v>15384.51</v>
      </c>
    </row>
    <row r="5083" spans="5:16" x14ac:dyDescent="0.25">
      <c r="E5083" s="78">
        <v>37865</v>
      </c>
      <c r="F5083">
        <v>87013.11</v>
      </c>
      <c r="G5083">
        <v>88530.79</v>
      </c>
      <c r="H5083">
        <v>86732.06</v>
      </c>
      <c r="I5083">
        <v>88474.58</v>
      </c>
      <c r="J5083" s="5"/>
      <c r="L5083" s="80">
        <v>37896</v>
      </c>
      <c r="M5083" s="28">
        <v>15484.44</v>
      </c>
      <c r="N5083" s="28">
        <v>15558.08</v>
      </c>
      <c r="O5083" s="28">
        <v>15373.99</v>
      </c>
      <c r="P5083" s="81">
        <v>15416.07</v>
      </c>
    </row>
    <row r="5084" spans="5:16" x14ac:dyDescent="0.25">
      <c r="E5084" s="78">
        <v>37862</v>
      </c>
      <c r="F5084">
        <v>86788.27</v>
      </c>
      <c r="G5084">
        <v>87294.15</v>
      </c>
      <c r="H5084">
        <v>85664.07</v>
      </c>
      <c r="I5084">
        <v>87069.32</v>
      </c>
      <c r="J5084" s="5"/>
      <c r="L5084" s="80">
        <v>37895</v>
      </c>
      <c r="M5084" s="28">
        <v>15452.88</v>
      </c>
      <c r="N5084" s="28">
        <v>15547.56</v>
      </c>
      <c r="O5084" s="28">
        <v>15400.29</v>
      </c>
      <c r="P5084" s="81">
        <v>15494.96</v>
      </c>
    </row>
    <row r="5085" spans="5:16" x14ac:dyDescent="0.25">
      <c r="E5085" s="78">
        <v>37861</v>
      </c>
      <c r="F5085">
        <v>87350.37</v>
      </c>
      <c r="G5085">
        <v>88137.31</v>
      </c>
      <c r="H5085">
        <v>86001.33</v>
      </c>
      <c r="I5085">
        <v>86732.06</v>
      </c>
      <c r="J5085" s="5"/>
      <c r="L5085" s="80">
        <v>37894</v>
      </c>
      <c r="M5085" s="28">
        <v>15649.07</v>
      </c>
      <c r="N5085" s="28">
        <v>15668.53</v>
      </c>
      <c r="O5085" s="28">
        <v>15452.88</v>
      </c>
      <c r="P5085" s="81">
        <v>15452.88</v>
      </c>
    </row>
    <row r="5086" spans="5:16" x14ac:dyDescent="0.25">
      <c r="E5086" s="78">
        <v>37860</v>
      </c>
      <c r="F5086">
        <v>86001.33</v>
      </c>
      <c r="G5086">
        <v>87406.58</v>
      </c>
      <c r="H5086">
        <v>85832.7</v>
      </c>
      <c r="I5086">
        <v>87237.94</v>
      </c>
      <c r="J5086" s="5"/>
      <c r="L5086" s="80">
        <v>37893</v>
      </c>
      <c r="M5086" s="28">
        <v>15690.24</v>
      </c>
      <c r="N5086" s="28">
        <v>15743.68</v>
      </c>
      <c r="O5086" s="28">
        <v>15642.15</v>
      </c>
      <c r="P5086" s="81">
        <v>15647.49</v>
      </c>
    </row>
    <row r="5087" spans="5:16" x14ac:dyDescent="0.25">
      <c r="E5087" s="78">
        <v>37859</v>
      </c>
      <c r="F5087">
        <v>83584.3</v>
      </c>
      <c r="G5087">
        <v>86451.01</v>
      </c>
      <c r="H5087">
        <v>83190.83</v>
      </c>
      <c r="I5087">
        <v>86001.33</v>
      </c>
      <c r="J5087" s="5"/>
      <c r="L5087" s="80">
        <v>37890</v>
      </c>
      <c r="M5087" s="28">
        <v>15743.68</v>
      </c>
      <c r="N5087" s="28">
        <v>15818.5</v>
      </c>
      <c r="O5087" s="28">
        <v>15615.43</v>
      </c>
      <c r="P5087" s="81">
        <v>15690.24</v>
      </c>
    </row>
    <row r="5088" spans="5:16" x14ac:dyDescent="0.25">
      <c r="E5088" s="78">
        <v>37858</v>
      </c>
      <c r="F5088">
        <v>83949.66</v>
      </c>
      <c r="G5088">
        <v>85158.18</v>
      </c>
      <c r="H5088">
        <v>83134.62</v>
      </c>
      <c r="I5088">
        <v>83752.929999999993</v>
      </c>
      <c r="J5088" s="5"/>
      <c r="L5088" s="80">
        <v>37889</v>
      </c>
      <c r="M5088" s="28">
        <v>15636.8</v>
      </c>
      <c r="N5088" s="28">
        <v>15749.03</v>
      </c>
      <c r="O5088" s="28">
        <v>15615.43</v>
      </c>
      <c r="P5088" s="81">
        <v>15738.34</v>
      </c>
    </row>
    <row r="5089" spans="5:16" x14ac:dyDescent="0.25">
      <c r="E5089" s="78">
        <v>37855</v>
      </c>
      <c r="F5089">
        <v>84539.87</v>
      </c>
      <c r="G5089">
        <v>85495.44</v>
      </c>
      <c r="H5089">
        <v>84090.18</v>
      </c>
      <c r="I5089">
        <v>84258.82</v>
      </c>
      <c r="J5089" s="5"/>
      <c r="L5089" s="80">
        <v>37888</v>
      </c>
      <c r="M5089" s="28">
        <v>15664.06</v>
      </c>
      <c r="N5089" s="28">
        <v>15839.88</v>
      </c>
      <c r="O5089" s="28">
        <v>15578.02</v>
      </c>
      <c r="P5089" s="81">
        <v>15647.49</v>
      </c>
    </row>
    <row r="5090" spans="5:16" x14ac:dyDescent="0.25">
      <c r="E5090" s="78">
        <v>37854</v>
      </c>
      <c r="F5090">
        <v>83752.929999999993</v>
      </c>
      <c r="G5090">
        <v>84877.13</v>
      </c>
      <c r="H5090">
        <v>83078.41</v>
      </c>
      <c r="I5090">
        <v>84596.08</v>
      </c>
      <c r="J5090" s="5"/>
      <c r="L5090" s="80">
        <v>37887</v>
      </c>
      <c r="M5090" s="28">
        <v>15572.67</v>
      </c>
      <c r="N5090" s="28">
        <v>15706.28</v>
      </c>
      <c r="O5090" s="28">
        <v>15529.92</v>
      </c>
      <c r="P5090" s="81">
        <v>15663.52</v>
      </c>
    </row>
    <row r="5091" spans="5:16" x14ac:dyDescent="0.25">
      <c r="E5091" s="78">
        <v>37853</v>
      </c>
      <c r="F5091">
        <v>82179.05</v>
      </c>
      <c r="G5091">
        <v>84146.4</v>
      </c>
      <c r="H5091">
        <v>81335.899999999994</v>
      </c>
      <c r="I5091">
        <v>84033.98</v>
      </c>
      <c r="J5091" s="5"/>
      <c r="L5091" s="80">
        <v>37886</v>
      </c>
      <c r="M5091" s="28">
        <v>15599.39</v>
      </c>
      <c r="N5091" s="28">
        <v>15642.15</v>
      </c>
      <c r="O5091" s="28">
        <v>15540.61</v>
      </c>
      <c r="P5091" s="81">
        <v>15567.33</v>
      </c>
    </row>
    <row r="5092" spans="5:16" x14ac:dyDescent="0.25">
      <c r="E5092" s="78">
        <v>37852</v>
      </c>
      <c r="F5092">
        <v>82291.47</v>
      </c>
      <c r="G5092">
        <v>82684.94</v>
      </c>
      <c r="H5092">
        <v>81673.16</v>
      </c>
      <c r="I5092">
        <v>82235.259999999995</v>
      </c>
      <c r="J5092" s="5"/>
      <c r="L5092" s="80">
        <v>37883</v>
      </c>
      <c r="M5092" s="28">
        <v>15578.02</v>
      </c>
      <c r="N5092" s="28">
        <v>15658.18</v>
      </c>
      <c r="O5092" s="28">
        <v>15551.83</v>
      </c>
      <c r="P5092" s="81">
        <v>15588.71</v>
      </c>
    </row>
    <row r="5093" spans="5:16" x14ac:dyDescent="0.25">
      <c r="E5093" s="78">
        <v>37851</v>
      </c>
      <c r="F5093">
        <v>80717.59</v>
      </c>
      <c r="G5093">
        <v>82235.259999999995</v>
      </c>
      <c r="H5093">
        <v>80717.59</v>
      </c>
      <c r="I5093">
        <v>82235.259999999995</v>
      </c>
      <c r="J5093" s="5"/>
      <c r="L5093" s="80">
        <v>37882</v>
      </c>
      <c r="M5093" s="28">
        <v>15647.49</v>
      </c>
      <c r="N5093" s="28">
        <v>15652.83</v>
      </c>
      <c r="O5093" s="28">
        <v>15519.23</v>
      </c>
      <c r="P5093" s="81">
        <v>15599.39</v>
      </c>
    </row>
    <row r="5094" spans="5:16" x14ac:dyDescent="0.25">
      <c r="E5094" s="78">
        <v>37848</v>
      </c>
      <c r="F5094">
        <v>79930.649999999994</v>
      </c>
      <c r="G5094">
        <v>80830.009999999995</v>
      </c>
      <c r="H5094">
        <v>79256.12</v>
      </c>
      <c r="I5094">
        <v>80548.960000000006</v>
      </c>
      <c r="J5094" s="5"/>
      <c r="L5094" s="80">
        <v>37881</v>
      </c>
      <c r="M5094" s="28">
        <v>15647.49</v>
      </c>
      <c r="N5094" s="28">
        <v>15727.65</v>
      </c>
      <c r="O5094" s="28">
        <v>15583.36</v>
      </c>
      <c r="P5094" s="81">
        <v>15658.18</v>
      </c>
    </row>
    <row r="5095" spans="5:16" x14ac:dyDescent="0.25">
      <c r="E5095" s="78">
        <v>37847</v>
      </c>
      <c r="F5095">
        <v>79031.289999999994</v>
      </c>
      <c r="G5095">
        <v>80267.91</v>
      </c>
      <c r="H5095">
        <v>78075.710000000006</v>
      </c>
      <c r="I5095">
        <v>80211.7</v>
      </c>
      <c r="J5095" s="5"/>
      <c r="L5095" s="80">
        <v>37880</v>
      </c>
      <c r="M5095" s="28">
        <v>15519.23</v>
      </c>
      <c r="N5095" s="28">
        <v>15684.9</v>
      </c>
      <c r="O5095" s="28">
        <v>15508.55</v>
      </c>
      <c r="P5095" s="81">
        <v>15679.55</v>
      </c>
    </row>
    <row r="5096" spans="5:16" x14ac:dyDescent="0.25">
      <c r="E5096" s="78">
        <v>37846</v>
      </c>
      <c r="F5096">
        <v>78609.710000000006</v>
      </c>
      <c r="G5096">
        <v>79818.23</v>
      </c>
      <c r="H5096">
        <v>78300.55</v>
      </c>
      <c r="I5096">
        <v>78918.87</v>
      </c>
      <c r="J5096" s="5"/>
      <c r="L5096" s="80">
        <v>37879</v>
      </c>
      <c r="M5096" s="28">
        <v>15631.46</v>
      </c>
      <c r="N5096" s="28">
        <v>15711.62</v>
      </c>
      <c r="O5096" s="28">
        <v>15497.86</v>
      </c>
      <c r="P5096" s="81">
        <v>15519.23</v>
      </c>
    </row>
    <row r="5097" spans="5:16" x14ac:dyDescent="0.25">
      <c r="E5097" s="78">
        <v>37845</v>
      </c>
      <c r="F5097">
        <v>78756.7</v>
      </c>
      <c r="G5097">
        <v>79392.759999999995</v>
      </c>
      <c r="H5097">
        <v>78409.75</v>
      </c>
      <c r="I5097">
        <v>78525.399999999994</v>
      </c>
      <c r="J5097" s="5"/>
      <c r="L5097" s="80">
        <v>37876</v>
      </c>
      <c r="M5097" s="28">
        <v>15728.72</v>
      </c>
      <c r="N5097" s="28">
        <v>15765.06</v>
      </c>
      <c r="O5097" s="28">
        <v>15556.64</v>
      </c>
      <c r="P5097" s="81">
        <v>15642.15</v>
      </c>
    </row>
    <row r="5098" spans="5:16" x14ac:dyDescent="0.25">
      <c r="E5098" s="78">
        <v>37844</v>
      </c>
      <c r="F5098">
        <v>78178.460000000006</v>
      </c>
      <c r="G5098">
        <v>78756.7</v>
      </c>
      <c r="H5098">
        <v>77426.73</v>
      </c>
      <c r="I5098">
        <v>78698.87</v>
      </c>
      <c r="J5098" s="5"/>
      <c r="L5098" s="80">
        <v>37875</v>
      </c>
      <c r="M5098" s="28">
        <v>15615.43</v>
      </c>
      <c r="N5098" s="28">
        <v>15727.65</v>
      </c>
      <c r="O5098" s="28">
        <v>15471.13</v>
      </c>
      <c r="P5098" s="81">
        <v>15711.62</v>
      </c>
    </row>
    <row r="5099" spans="5:16" x14ac:dyDescent="0.25">
      <c r="E5099" s="78">
        <v>37841</v>
      </c>
      <c r="F5099">
        <v>77426.73</v>
      </c>
      <c r="G5099">
        <v>78294.100000000006</v>
      </c>
      <c r="H5099">
        <v>77311.09</v>
      </c>
      <c r="I5099">
        <v>78004.97</v>
      </c>
      <c r="J5099" s="5"/>
      <c r="L5099" s="80">
        <v>37874</v>
      </c>
      <c r="M5099" s="28">
        <v>15770.41</v>
      </c>
      <c r="N5099" s="28">
        <v>15839.88</v>
      </c>
      <c r="O5099" s="28">
        <v>15583.36</v>
      </c>
      <c r="P5099" s="81">
        <v>15588.71</v>
      </c>
    </row>
    <row r="5100" spans="5:16" x14ac:dyDescent="0.25">
      <c r="E5100" s="78">
        <v>37840</v>
      </c>
      <c r="F5100">
        <v>74362.05</v>
      </c>
      <c r="G5100">
        <v>77426.73</v>
      </c>
      <c r="H5100">
        <v>74362.05</v>
      </c>
      <c r="I5100">
        <v>77426.73</v>
      </c>
      <c r="J5100" s="5"/>
      <c r="L5100" s="80">
        <v>37873</v>
      </c>
      <c r="M5100" s="28">
        <v>15941.42</v>
      </c>
      <c r="N5100" s="28">
        <v>15994.86</v>
      </c>
      <c r="O5100" s="28">
        <v>15754.37</v>
      </c>
      <c r="P5100" s="81">
        <v>15786.44</v>
      </c>
    </row>
    <row r="5101" spans="5:16" x14ac:dyDescent="0.25">
      <c r="E5101" s="78">
        <v>37839</v>
      </c>
      <c r="F5101">
        <v>75749.83</v>
      </c>
      <c r="G5101">
        <v>76096.78</v>
      </c>
      <c r="H5101">
        <v>74188.570000000007</v>
      </c>
      <c r="I5101">
        <v>74766.820000000007</v>
      </c>
      <c r="J5101" s="5"/>
      <c r="L5101" s="80">
        <v>37872</v>
      </c>
      <c r="M5101" s="28">
        <v>15727.65</v>
      </c>
      <c r="N5101" s="28">
        <v>15925.38</v>
      </c>
      <c r="O5101" s="28">
        <v>15668.87</v>
      </c>
      <c r="P5101" s="81">
        <v>15920.04</v>
      </c>
    </row>
    <row r="5102" spans="5:16" x14ac:dyDescent="0.25">
      <c r="E5102" s="78">
        <v>37838</v>
      </c>
      <c r="F5102">
        <v>75055.94</v>
      </c>
      <c r="G5102">
        <v>75981.13</v>
      </c>
      <c r="H5102">
        <v>74998.11</v>
      </c>
      <c r="I5102">
        <v>75807.649999999994</v>
      </c>
      <c r="J5102" s="5"/>
      <c r="L5102" s="80">
        <v>37869</v>
      </c>
      <c r="M5102" s="28">
        <v>15885.3</v>
      </c>
      <c r="N5102" s="28">
        <v>15914.69</v>
      </c>
      <c r="O5102" s="28">
        <v>15722.31</v>
      </c>
      <c r="P5102" s="81">
        <v>15727.65</v>
      </c>
    </row>
    <row r="5103" spans="5:16" x14ac:dyDescent="0.25">
      <c r="E5103" s="78">
        <v>37837</v>
      </c>
      <c r="F5103">
        <v>75981.13</v>
      </c>
      <c r="G5103">
        <v>76617.2</v>
      </c>
      <c r="H5103">
        <v>73957.279999999999</v>
      </c>
      <c r="I5103">
        <v>75055.94</v>
      </c>
      <c r="J5103" s="5"/>
      <c r="L5103" s="80">
        <v>37868</v>
      </c>
      <c r="M5103" s="28">
        <v>16058.99</v>
      </c>
      <c r="N5103" s="28">
        <v>16096.4</v>
      </c>
      <c r="O5103" s="28">
        <v>15866.6</v>
      </c>
      <c r="P5103" s="81">
        <v>15877.29</v>
      </c>
    </row>
    <row r="5104" spans="5:16" x14ac:dyDescent="0.25">
      <c r="E5104" s="78">
        <v>37834</v>
      </c>
      <c r="F5104">
        <v>78351.929999999993</v>
      </c>
      <c r="G5104">
        <v>78351.929999999993</v>
      </c>
      <c r="H5104">
        <v>76096.78</v>
      </c>
      <c r="I5104">
        <v>76212.429999999993</v>
      </c>
      <c r="J5104" s="5"/>
      <c r="L5104" s="80">
        <v>37867</v>
      </c>
      <c r="M5104" s="28">
        <v>16048.3</v>
      </c>
      <c r="N5104" s="28">
        <v>16064.33</v>
      </c>
      <c r="O5104" s="28">
        <v>15936.07</v>
      </c>
      <c r="P5104" s="81">
        <v>16048.3</v>
      </c>
    </row>
    <row r="5105" spans="5:16" x14ac:dyDescent="0.25">
      <c r="E5105" s="78">
        <v>37833</v>
      </c>
      <c r="F5105">
        <v>78004.97</v>
      </c>
      <c r="G5105">
        <v>78872.34</v>
      </c>
      <c r="H5105">
        <v>77976.06</v>
      </c>
      <c r="I5105">
        <v>78409.75</v>
      </c>
      <c r="J5105" s="5"/>
      <c r="L5105" s="80">
        <v>37866</v>
      </c>
      <c r="M5105" s="28">
        <v>16230</v>
      </c>
      <c r="N5105" s="28">
        <v>16275.42</v>
      </c>
      <c r="O5105" s="28">
        <v>16058.99</v>
      </c>
      <c r="P5105" s="81">
        <v>16058.99</v>
      </c>
    </row>
    <row r="5106" spans="5:16" x14ac:dyDescent="0.25">
      <c r="E5106" s="78">
        <v>37832</v>
      </c>
      <c r="F5106">
        <v>78930.17</v>
      </c>
      <c r="G5106">
        <v>79392.759999999995</v>
      </c>
      <c r="H5106">
        <v>77831.509999999995</v>
      </c>
      <c r="I5106">
        <v>78062.8</v>
      </c>
      <c r="J5106" s="5"/>
      <c r="L5106" s="80">
        <v>37865</v>
      </c>
      <c r="M5106" s="28">
        <v>16192.59</v>
      </c>
      <c r="N5106" s="28">
        <v>16235.34</v>
      </c>
      <c r="O5106" s="28">
        <v>16155.18</v>
      </c>
      <c r="P5106" s="81">
        <v>16224.65</v>
      </c>
    </row>
    <row r="5107" spans="5:16" x14ac:dyDescent="0.25">
      <c r="E5107" s="78">
        <v>37831</v>
      </c>
      <c r="F5107">
        <v>79103.64</v>
      </c>
      <c r="G5107">
        <v>79508.41</v>
      </c>
      <c r="H5107">
        <v>78756.7</v>
      </c>
      <c r="I5107">
        <v>79045.81</v>
      </c>
      <c r="J5107" s="5"/>
      <c r="L5107" s="80">
        <v>37862</v>
      </c>
      <c r="M5107" s="28">
        <v>16085.71</v>
      </c>
      <c r="N5107" s="28">
        <v>16197.93</v>
      </c>
      <c r="O5107" s="28">
        <v>16048.3</v>
      </c>
      <c r="P5107" s="81">
        <v>16181.9</v>
      </c>
    </row>
    <row r="5108" spans="5:16" x14ac:dyDescent="0.25">
      <c r="E5108" s="78">
        <v>37830</v>
      </c>
      <c r="F5108">
        <v>79971</v>
      </c>
      <c r="G5108">
        <v>80086.649999999994</v>
      </c>
      <c r="H5108">
        <v>78930.17</v>
      </c>
      <c r="I5108">
        <v>79045.81</v>
      </c>
      <c r="J5108" s="5"/>
      <c r="L5108" s="80">
        <v>37861</v>
      </c>
      <c r="M5108" s="28">
        <v>16123.81</v>
      </c>
      <c r="N5108" s="28">
        <v>16151.03</v>
      </c>
      <c r="O5108" s="28">
        <v>15993.17</v>
      </c>
      <c r="P5108" s="81">
        <v>16085.71</v>
      </c>
    </row>
    <row r="5109" spans="5:16" x14ac:dyDescent="0.25">
      <c r="E5109" s="78">
        <v>37827</v>
      </c>
      <c r="F5109">
        <v>79971</v>
      </c>
      <c r="G5109">
        <v>80549.25</v>
      </c>
      <c r="H5109">
        <v>79277.119999999995</v>
      </c>
      <c r="I5109">
        <v>80086.649999999994</v>
      </c>
      <c r="J5109" s="5"/>
      <c r="L5109" s="80">
        <v>37860</v>
      </c>
      <c r="M5109" s="28">
        <v>16308.35</v>
      </c>
      <c r="N5109" s="28">
        <v>16308.89</v>
      </c>
      <c r="O5109" s="28">
        <v>16129.25</v>
      </c>
      <c r="P5109" s="81">
        <v>16134.7</v>
      </c>
    </row>
    <row r="5110" spans="5:16" x14ac:dyDescent="0.25">
      <c r="E5110" s="78">
        <v>37825</v>
      </c>
      <c r="F5110">
        <v>80951.179999999993</v>
      </c>
      <c r="G5110">
        <v>81527.759999999995</v>
      </c>
      <c r="H5110">
        <v>79798.03</v>
      </c>
      <c r="I5110">
        <v>79971</v>
      </c>
      <c r="J5110" s="5"/>
      <c r="L5110" s="80">
        <v>37859</v>
      </c>
      <c r="M5110" s="28">
        <v>16357.88</v>
      </c>
      <c r="N5110" s="28">
        <v>16406.88</v>
      </c>
      <c r="O5110" s="28">
        <v>16298</v>
      </c>
      <c r="P5110" s="81">
        <v>16314.34</v>
      </c>
    </row>
    <row r="5111" spans="5:16" x14ac:dyDescent="0.25">
      <c r="E5111" s="78">
        <v>37824</v>
      </c>
      <c r="F5111">
        <v>79682.720000000001</v>
      </c>
      <c r="G5111">
        <v>81008.84</v>
      </c>
      <c r="H5111">
        <v>79625.06</v>
      </c>
      <c r="I5111">
        <v>80893.52</v>
      </c>
      <c r="J5111" s="5"/>
      <c r="L5111" s="80">
        <v>37858</v>
      </c>
      <c r="M5111" s="28">
        <v>16317.06</v>
      </c>
      <c r="N5111" s="28">
        <v>16379.66</v>
      </c>
      <c r="O5111" s="28">
        <v>16270.79</v>
      </c>
      <c r="P5111" s="81">
        <v>16374.21</v>
      </c>
    </row>
    <row r="5112" spans="5:16" x14ac:dyDescent="0.25">
      <c r="E5112" s="78">
        <v>37823</v>
      </c>
      <c r="F5112">
        <v>80605.240000000005</v>
      </c>
      <c r="G5112">
        <v>81066.5</v>
      </c>
      <c r="H5112">
        <v>79740.37</v>
      </c>
      <c r="I5112">
        <v>79740.37</v>
      </c>
      <c r="J5112" s="5"/>
      <c r="L5112" s="80">
        <v>37855</v>
      </c>
      <c r="M5112" s="28">
        <v>16439.54</v>
      </c>
      <c r="N5112" s="28">
        <v>16453.150000000001</v>
      </c>
      <c r="O5112" s="28">
        <v>16319.78</v>
      </c>
      <c r="P5112" s="81">
        <v>16330.67</v>
      </c>
    </row>
    <row r="5113" spans="5:16" x14ac:dyDescent="0.25">
      <c r="E5113" s="78">
        <v>37820</v>
      </c>
      <c r="F5113">
        <v>79740.37</v>
      </c>
      <c r="G5113">
        <v>80835.87</v>
      </c>
      <c r="H5113">
        <v>79740.37</v>
      </c>
      <c r="I5113">
        <v>80720.55</v>
      </c>
      <c r="J5113" s="5"/>
      <c r="L5113" s="80">
        <v>37854</v>
      </c>
      <c r="M5113" s="28">
        <v>16412.32</v>
      </c>
      <c r="N5113" s="28">
        <v>16477.64</v>
      </c>
      <c r="O5113" s="28">
        <v>16401.43</v>
      </c>
      <c r="P5113" s="81">
        <v>16439.54</v>
      </c>
    </row>
    <row r="5114" spans="5:16" x14ac:dyDescent="0.25">
      <c r="E5114" s="78">
        <v>37819</v>
      </c>
      <c r="F5114">
        <v>79221.460000000006</v>
      </c>
      <c r="G5114">
        <v>79971</v>
      </c>
      <c r="H5114">
        <v>78529.56</v>
      </c>
      <c r="I5114">
        <v>79913.350000000006</v>
      </c>
      <c r="J5114" s="5"/>
      <c r="L5114" s="80">
        <v>37853</v>
      </c>
      <c r="M5114" s="28">
        <v>16379.66</v>
      </c>
      <c r="N5114" s="28">
        <v>16521.189999999999</v>
      </c>
      <c r="O5114" s="28">
        <v>16347</v>
      </c>
      <c r="P5114" s="81">
        <v>16395.990000000002</v>
      </c>
    </row>
    <row r="5115" spans="5:16" x14ac:dyDescent="0.25">
      <c r="E5115" s="78">
        <v>37818</v>
      </c>
      <c r="F5115">
        <v>80143.97</v>
      </c>
      <c r="G5115">
        <v>80432.27</v>
      </c>
      <c r="H5115">
        <v>78817.86</v>
      </c>
      <c r="I5115">
        <v>79221.460000000006</v>
      </c>
      <c r="J5115" s="5"/>
      <c r="L5115" s="80">
        <v>37852</v>
      </c>
      <c r="M5115" s="28">
        <v>16483.09</v>
      </c>
      <c r="N5115" s="28">
        <v>16488.53</v>
      </c>
      <c r="O5115" s="28">
        <v>16363.33</v>
      </c>
      <c r="P5115" s="81">
        <v>16379.66</v>
      </c>
    </row>
    <row r="5116" spans="5:16" x14ac:dyDescent="0.25">
      <c r="E5116" s="78">
        <v>37817</v>
      </c>
      <c r="F5116">
        <v>79971</v>
      </c>
      <c r="G5116">
        <v>80605.240000000005</v>
      </c>
      <c r="H5116">
        <v>79452.09</v>
      </c>
      <c r="I5116">
        <v>80086.320000000007</v>
      </c>
      <c r="J5116" s="5"/>
      <c r="L5116" s="80">
        <v>37851</v>
      </c>
      <c r="M5116" s="28">
        <v>16363.33</v>
      </c>
      <c r="N5116" s="28">
        <v>16493.97</v>
      </c>
      <c r="O5116" s="28">
        <v>16292.56</v>
      </c>
      <c r="P5116" s="81">
        <v>16483.09</v>
      </c>
    </row>
    <row r="5117" spans="5:16" x14ac:dyDescent="0.25">
      <c r="E5117" s="78">
        <v>37816</v>
      </c>
      <c r="F5117">
        <v>78125.97</v>
      </c>
      <c r="G5117">
        <v>80086.320000000007</v>
      </c>
      <c r="H5117">
        <v>78125.97</v>
      </c>
      <c r="I5117">
        <v>79913.350000000006</v>
      </c>
      <c r="J5117" s="5"/>
      <c r="L5117" s="80">
        <v>37848</v>
      </c>
      <c r="M5117" s="28">
        <v>16493.97</v>
      </c>
      <c r="N5117" s="28">
        <v>16602.84</v>
      </c>
      <c r="O5117" s="28">
        <v>16395.990000000002</v>
      </c>
      <c r="P5117" s="81">
        <v>16439.54</v>
      </c>
    </row>
    <row r="5118" spans="5:16" x14ac:dyDescent="0.25">
      <c r="E5118" s="78">
        <v>37813</v>
      </c>
      <c r="F5118">
        <v>78933.179999999993</v>
      </c>
      <c r="G5118">
        <v>79106.14</v>
      </c>
      <c r="H5118">
        <v>77434.070000000007</v>
      </c>
      <c r="I5118">
        <v>77722.36</v>
      </c>
      <c r="J5118" s="5"/>
      <c r="L5118" s="80">
        <v>37847</v>
      </c>
      <c r="M5118" s="28">
        <v>16570.18</v>
      </c>
      <c r="N5118" s="28">
        <v>16640.95</v>
      </c>
      <c r="O5118" s="28">
        <v>16472.2</v>
      </c>
      <c r="P5118" s="81">
        <v>16542.97</v>
      </c>
    </row>
    <row r="5119" spans="5:16" x14ac:dyDescent="0.25">
      <c r="E5119" s="78">
        <v>37812</v>
      </c>
      <c r="F5119">
        <v>79567.399999999994</v>
      </c>
      <c r="G5119">
        <v>79567.399999999994</v>
      </c>
      <c r="H5119">
        <v>78414.25</v>
      </c>
      <c r="I5119">
        <v>78875.509999999995</v>
      </c>
      <c r="J5119" s="5"/>
      <c r="L5119" s="80">
        <v>37846</v>
      </c>
      <c r="M5119" s="28">
        <v>16700.28</v>
      </c>
      <c r="N5119" s="28">
        <v>16790.64</v>
      </c>
      <c r="O5119" s="28">
        <v>16548.41</v>
      </c>
      <c r="P5119" s="81">
        <v>16564.740000000002</v>
      </c>
    </row>
    <row r="5120" spans="5:16" x14ac:dyDescent="0.25">
      <c r="E5120" s="78">
        <v>37810</v>
      </c>
      <c r="F5120">
        <v>78702.539999999994</v>
      </c>
      <c r="G5120">
        <v>80172.800000000003</v>
      </c>
      <c r="H5120">
        <v>78298.929999999993</v>
      </c>
      <c r="I5120">
        <v>80086.320000000007</v>
      </c>
      <c r="J5120" s="5"/>
      <c r="L5120" s="80">
        <v>37845</v>
      </c>
      <c r="M5120" s="28">
        <v>16564.740000000002</v>
      </c>
      <c r="N5120" s="28">
        <v>16728.04</v>
      </c>
      <c r="O5120" s="28">
        <v>16532.080000000002</v>
      </c>
      <c r="P5120" s="81">
        <v>16689.939999999999</v>
      </c>
    </row>
    <row r="5121" spans="5:16" x14ac:dyDescent="0.25">
      <c r="E5121" s="78">
        <v>37809</v>
      </c>
      <c r="F5121">
        <v>78125.97</v>
      </c>
      <c r="G5121">
        <v>78990.83</v>
      </c>
      <c r="H5121">
        <v>78125.97</v>
      </c>
      <c r="I5121">
        <v>78760.19</v>
      </c>
      <c r="J5121" s="5"/>
      <c r="L5121" s="80">
        <v>37844</v>
      </c>
      <c r="M5121" s="28">
        <v>16450.419999999998</v>
      </c>
      <c r="N5121" s="28">
        <v>16586.52</v>
      </c>
      <c r="O5121" s="28">
        <v>16390.54</v>
      </c>
      <c r="P5121" s="81">
        <v>16581.07</v>
      </c>
    </row>
    <row r="5122" spans="5:16" x14ac:dyDescent="0.25">
      <c r="E5122" s="78">
        <v>37806</v>
      </c>
      <c r="F5122">
        <v>77549.39</v>
      </c>
      <c r="G5122">
        <v>78183.61</v>
      </c>
      <c r="H5122">
        <v>76684.53</v>
      </c>
      <c r="I5122">
        <v>78183.61</v>
      </c>
      <c r="J5122" s="5"/>
      <c r="L5122" s="80">
        <v>37841</v>
      </c>
      <c r="M5122" s="28">
        <v>16488.53</v>
      </c>
      <c r="N5122" s="28">
        <v>16602.84</v>
      </c>
      <c r="O5122" s="28">
        <v>16385.099999999999</v>
      </c>
      <c r="P5122" s="81">
        <v>16483.09</v>
      </c>
    </row>
    <row r="5123" spans="5:16" x14ac:dyDescent="0.25">
      <c r="E5123" s="78">
        <v>37805</v>
      </c>
      <c r="F5123">
        <v>78644.88</v>
      </c>
      <c r="G5123">
        <v>78644.88</v>
      </c>
      <c r="H5123">
        <v>77434.070000000007</v>
      </c>
      <c r="I5123">
        <v>77491.73</v>
      </c>
      <c r="J5123" s="5"/>
      <c r="L5123" s="80">
        <v>37840</v>
      </c>
      <c r="M5123" s="28">
        <v>16875.02</v>
      </c>
      <c r="N5123" s="28">
        <v>16891.349999999999</v>
      </c>
      <c r="O5123" s="28">
        <v>16444.98</v>
      </c>
      <c r="P5123" s="81">
        <v>16499.419999999998</v>
      </c>
    </row>
    <row r="5124" spans="5:16" x14ac:dyDescent="0.25">
      <c r="E5124" s="78">
        <v>37804</v>
      </c>
      <c r="F5124">
        <v>78529.56</v>
      </c>
      <c r="G5124">
        <v>79048.479999999996</v>
      </c>
      <c r="H5124">
        <v>78125.97</v>
      </c>
      <c r="I5124">
        <v>78644.88</v>
      </c>
      <c r="J5124" s="5"/>
      <c r="L5124" s="80">
        <v>37839</v>
      </c>
      <c r="M5124" s="28">
        <v>16673.61</v>
      </c>
      <c r="N5124" s="28">
        <v>16967.560000000001</v>
      </c>
      <c r="O5124" s="28">
        <v>16627.34</v>
      </c>
      <c r="P5124" s="81">
        <v>16880.47</v>
      </c>
    </row>
    <row r="5125" spans="5:16" x14ac:dyDescent="0.25">
      <c r="E5125" s="78">
        <v>37803</v>
      </c>
      <c r="F5125">
        <v>76915.16</v>
      </c>
      <c r="G5125">
        <v>78644.88</v>
      </c>
      <c r="H5125">
        <v>76107.95</v>
      </c>
      <c r="I5125">
        <v>78644.88</v>
      </c>
      <c r="J5125" s="5"/>
      <c r="L5125" s="80">
        <v>37838</v>
      </c>
      <c r="M5125" s="28">
        <v>16981.169999999998</v>
      </c>
      <c r="N5125" s="28">
        <v>17011.11</v>
      </c>
      <c r="O5125" s="28">
        <v>16679.060000000001</v>
      </c>
      <c r="P5125" s="81">
        <v>16706.27</v>
      </c>
    </row>
    <row r="5126" spans="5:16" x14ac:dyDescent="0.25">
      <c r="E5126" s="78">
        <v>37802</v>
      </c>
      <c r="F5126">
        <v>77203.45</v>
      </c>
      <c r="G5126">
        <v>77261.100000000006</v>
      </c>
      <c r="H5126">
        <v>76338.570000000007</v>
      </c>
      <c r="I5126">
        <v>76972.820000000007</v>
      </c>
      <c r="J5126" s="5"/>
      <c r="L5126" s="80">
        <v>37837</v>
      </c>
      <c r="M5126" s="28">
        <v>16722.599999999999</v>
      </c>
      <c r="N5126" s="28">
        <v>17223.41</v>
      </c>
      <c r="O5126" s="28">
        <v>16722.599999999999</v>
      </c>
      <c r="P5126" s="81">
        <v>16983.89</v>
      </c>
    </row>
    <row r="5127" spans="5:16" x14ac:dyDescent="0.25">
      <c r="E5127" s="78">
        <v>37799</v>
      </c>
      <c r="F5127">
        <v>77578.22</v>
      </c>
      <c r="G5127">
        <v>78298.929999999993</v>
      </c>
      <c r="H5127">
        <v>76684.53</v>
      </c>
      <c r="I5127">
        <v>77088.13</v>
      </c>
      <c r="J5127" s="5"/>
      <c r="L5127" s="80">
        <v>37834</v>
      </c>
      <c r="M5127" s="28">
        <v>16406.88</v>
      </c>
      <c r="N5127" s="28">
        <v>16815.14</v>
      </c>
      <c r="O5127" s="28">
        <v>16406.88</v>
      </c>
      <c r="P5127" s="81">
        <v>16771.59</v>
      </c>
    </row>
    <row r="5128" spans="5:16" x14ac:dyDescent="0.25">
      <c r="E5128" s="78">
        <v>37798</v>
      </c>
      <c r="F5128">
        <v>77059.3</v>
      </c>
      <c r="G5128">
        <v>78933.179999999993</v>
      </c>
      <c r="H5128">
        <v>76569.2</v>
      </c>
      <c r="I5128">
        <v>77722.36</v>
      </c>
      <c r="J5128" s="5"/>
      <c r="L5128" s="80">
        <v>37833</v>
      </c>
      <c r="M5128" s="28">
        <v>16450.419999999998</v>
      </c>
      <c r="N5128" s="28">
        <v>16575.63</v>
      </c>
      <c r="O5128" s="28">
        <v>16341.55</v>
      </c>
      <c r="P5128" s="81">
        <v>16450.419999999998</v>
      </c>
    </row>
    <row r="5129" spans="5:16" x14ac:dyDescent="0.25">
      <c r="E5129" s="78">
        <v>37797</v>
      </c>
      <c r="F5129">
        <v>78010.649999999994</v>
      </c>
      <c r="G5129">
        <v>78933.179999999993</v>
      </c>
      <c r="H5129">
        <v>76972.820000000007</v>
      </c>
      <c r="I5129">
        <v>77145.78</v>
      </c>
      <c r="J5129" s="5"/>
      <c r="L5129" s="80">
        <v>37832</v>
      </c>
      <c r="M5129" s="28">
        <v>16300.79</v>
      </c>
      <c r="N5129" s="28">
        <v>16466.849999999999</v>
      </c>
      <c r="O5129" s="28">
        <v>16256.51</v>
      </c>
      <c r="P5129" s="81">
        <v>16461.310000000001</v>
      </c>
    </row>
    <row r="5130" spans="5:16" x14ac:dyDescent="0.25">
      <c r="E5130" s="78">
        <v>37796</v>
      </c>
      <c r="F5130">
        <v>77664.7</v>
      </c>
      <c r="G5130">
        <v>78817.86</v>
      </c>
      <c r="H5130">
        <v>77549.39</v>
      </c>
      <c r="I5130">
        <v>78010.649999999994</v>
      </c>
      <c r="J5130" s="5"/>
      <c r="L5130" s="80">
        <v>37831</v>
      </c>
      <c r="M5130" s="28">
        <v>16084.92</v>
      </c>
      <c r="N5130" s="28">
        <v>16317.4</v>
      </c>
      <c r="O5130" s="28">
        <v>16084.92</v>
      </c>
      <c r="P5130" s="81">
        <v>16300.79</v>
      </c>
    </row>
    <row r="5131" spans="5:16" x14ac:dyDescent="0.25">
      <c r="E5131" s="78">
        <v>37795</v>
      </c>
      <c r="F5131">
        <v>78183.61</v>
      </c>
      <c r="G5131">
        <v>79163.8</v>
      </c>
      <c r="H5131">
        <v>76972.820000000007</v>
      </c>
      <c r="I5131">
        <v>77318.759999999995</v>
      </c>
      <c r="J5131" s="5"/>
      <c r="L5131" s="80">
        <v>37830</v>
      </c>
      <c r="M5131" s="28">
        <v>16057.25</v>
      </c>
      <c r="N5131" s="28">
        <v>16107.07</v>
      </c>
      <c r="O5131" s="28">
        <v>16040.65</v>
      </c>
      <c r="P5131" s="81">
        <v>16084.92</v>
      </c>
    </row>
    <row r="5132" spans="5:16" x14ac:dyDescent="0.25">
      <c r="E5132" s="78">
        <v>37792</v>
      </c>
      <c r="F5132">
        <v>80605.240000000005</v>
      </c>
      <c r="G5132">
        <v>80605.240000000005</v>
      </c>
      <c r="H5132">
        <v>77895.34</v>
      </c>
      <c r="I5132">
        <v>78010.649999999994</v>
      </c>
      <c r="J5132" s="5"/>
      <c r="L5132" s="80">
        <v>37827</v>
      </c>
      <c r="M5132" s="28">
        <v>16057.25</v>
      </c>
      <c r="N5132" s="28">
        <v>16079.39</v>
      </c>
      <c r="O5132" s="28">
        <v>15979.76</v>
      </c>
      <c r="P5132" s="81">
        <v>16062.79</v>
      </c>
    </row>
    <row r="5133" spans="5:16" x14ac:dyDescent="0.25">
      <c r="E5133" s="78">
        <v>37790</v>
      </c>
      <c r="F5133">
        <v>82738.559999999998</v>
      </c>
      <c r="G5133">
        <v>82853.88</v>
      </c>
      <c r="H5133">
        <v>80086.320000000007</v>
      </c>
      <c r="I5133">
        <v>80922.350000000006</v>
      </c>
      <c r="J5133" s="5"/>
      <c r="L5133" s="80">
        <v>37825</v>
      </c>
      <c r="M5133" s="28">
        <v>16015.87</v>
      </c>
      <c r="N5133" s="28">
        <v>16090.36</v>
      </c>
      <c r="O5133" s="28">
        <v>15913.78</v>
      </c>
      <c r="P5133" s="81">
        <v>16057.25</v>
      </c>
    </row>
    <row r="5134" spans="5:16" x14ac:dyDescent="0.25">
      <c r="E5134" s="78">
        <v>37789</v>
      </c>
      <c r="F5134">
        <v>82872.320000000007</v>
      </c>
      <c r="G5134">
        <v>83767.91</v>
      </c>
      <c r="H5134">
        <v>81976.740000000005</v>
      </c>
      <c r="I5134">
        <v>82334.960000000006</v>
      </c>
      <c r="J5134" s="5"/>
      <c r="L5134" s="80">
        <v>37824</v>
      </c>
      <c r="M5134" s="28">
        <v>15968.96</v>
      </c>
      <c r="N5134" s="28">
        <v>16046.21</v>
      </c>
      <c r="O5134" s="28">
        <v>15930.34</v>
      </c>
      <c r="P5134" s="81">
        <v>15996.55</v>
      </c>
    </row>
    <row r="5135" spans="5:16" x14ac:dyDescent="0.25">
      <c r="E5135" s="78">
        <v>37788</v>
      </c>
      <c r="F5135">
        <v>82693.2</v>
      </c>
      <c r="G5135">
        <v>83767.91</v>
      </c>
      <c r="H5135">
        <v>82454.38</v>
      </c>
      <c r="I5135">
        <v>82991.73</v>
      </c>
      <c r="J5135" s="5"/>
      <c r="L5135" s="80">
        <v>37823</v>
      </c>
      <c r="M5135" s="28">
        <v>16029.66</v>
      </c>
      <c r="N5135" s="28">
        <v>16095.88</v>
      </c>
      <c r="O5135" s="28">
        <v>15957.93</v>
      </c>
      <c r="P5135" s="81">
        <v>15985.52</v>
      </c>
    </row>
    <row r="5136" spans="5:16" x14ac:dyDescent="0.25">
      <c r="E5136" s="78">
        <v>37785</v>
      </c>
      <c r="F5136">
        <v>83887.32</v>
      </c>
      <c r="G5136">
        <v>84544.1</v>
      </c>
      <c r="H5136">
        <v>81857.31</v>
      </c>
      <c r="I5136">
        <v>82573.789999999994</v>
      </c>
      <c r="J5136" s="5"/>
      <c r="L5136" s="80">
        <v>37820</v>
      </c>
      <c r="M5136" s="28">
        <v>15974.48</v>
      </c>
      <c r="N5136" s="28">
        <v>16057.25</v>
      </c>
      <c r="O5136" s="28">
        <v>15919.3</v>
      </c>
      <c r="P5136" s="81">
        <v>16051.73</v>
      </c>
    </row>
    <row r="5137" spans="5:16" x14ac:dyDescent="0.25">
      <c r="E5137" s="78">
        <v>37784</v>
      </c>
      <c r="F5137">
        <v>83230.559999999998</v>
      </c>
      <c r="G5137">
        <v>84185.86</v>
      </c>
      <c r="H5137">
        <v>82275.259999999995</v>
      </c>
      <c r="I5137">
        <v>83887.32</v>
      </c>
      <c r="J5137" s="5"/>
      <c r="L5137" s="80">
        <v>37819</v>
      </c>
      <c r="M5137" s="28">
        <v>15869.64</v>
      </c>
      <c r="N5137" s="28">
        <v>15974.48</v>
      </c>
      <c r="O5137" s="28">
        <v>15781.35</v>
      </c>
      <c r="P5137" s="81">
        <v>15974.48</v>
      </c>
    </row>
    <row r="5138" spans="5:16" x14ac:dyDescent="0.25">
      <c r="E5138" s="78">
        <v>37783</v>
      </c>
      <c r="F5138">
        <v>83588.789999999994</v>
      </c>
      <c r="G5138">
        <v>83708.210000000006</v>
      </c>
      <c r="H5138">
        <v>82394.67</v>
      </c>
      <c r="I5138">
        <v>83170.86</v>
      </c>
      <c r="J5138" s="5"/>
      <c r="L5138" s="80">
        <v>37818</v>
      </c>
      <c r="M5138" s="28">
        <v>15913.78</v>
      </c>
      <c r="N5138" s="28">
        <v>16100.84</v>
      </c>
      <c r="O5138" s="28">
        <v>15836.53</v>
      </c>
      <c r="P5138" s="81">
        <v>15875.15</v>
      </c>
    </row>
    <row r="5139" spans="5:16" x14ac:dyDescent="0.25">
      <c r="E5139" s="78">
        <v>37782</v>
      </c>
      <c r="F5139">
        <v>83588.789999999994</v>
      </c>
      <c r="G5139">
        <v>84782.92</v>
      </c>
      <c r="H5139">
        <v>82991.73</v>
      </c>
      <c r="I5139">
        <v>83588.789999999994</v>
      </c>
      <c r="J5139" s="5"/>
      <c r="L5139" s="80">
        <v>37817</v>
      </c>
      <c r="M5139" s="28">
        <v>15963.44</v>
      </c>
      <c r="N5139" s="28">
        <v>15991.04</v>
      </c>
      <c r="O5139" s="28">
        <v>15792.39</v>
      </c>
      <c r="P5139" s="81">
        <v>15913.78</v>
      </c>
    </row>
    <row r="5140" spans="5:16" x14ac:dyDescent="0.25">
      <c r="E5140" s="78">
        <v>37781</v>
      </c>
      <c r="F5140">
        <v>83588.789999999994</v>
      </c>
      <c r="G5140">
        <v>84006.74</v>
      </c>
      <c r="H5140">
        <v>83051.429999999993</v>
      </c>
      <c r="I5140">
        <v>83469.38</v>
      </c>
      <c r="J5140" s="5"/>
      <c r="L5140" s="80">
        <v>37816</v>
      </c>
      <c r="M5140" s="28">
        <v>16140.02</v>
      </c>
      <c r="N5140" s="28">
        <v>16167.61</v>
      </c>
      <c r="O5140" s="28">
        <v>15952.41</v>
      </c>
      <c r="P5140" s="81">
        <v>15963.44</v>
      </c>
    </row>
    <row r="5141" spans="5:16" x14ac:dyDescent="0.25">
      <c r="E5141" s="78">
        <v>37778</v>
      </c>
      <c r="F5141">
        <v>83290.27</v>
      </c>
      <c r="G5141">
        <v>85081.45</v>
      </c>
      <c r="H5141">
        <v>83230.559999999998</v>
      </c>
      <c r="I5141">
        <v>83947.03</v>
      </c>
      <c r="J5141" s="5"/>
      <c r="L5141" s="80">
        <v>37813</v>
      </c>
      <c r="M5141" s="28">
        <v>16151.06</v>
      </c>
      <c r="N5141" s="28">
        <v>16300.04</v>
      </c>
      <c r="O5141" s="28">
        <v>16117.95</v>
      </c>
      <c r="P5141" s="81">
        <v>16140.02</v>
      </c>
    </row>
    <row r="5142" spans="5:16" x14ac:dyDescent="0.25">
      <c r="E5142" s="78">
        <v>37777</v>
      </c>
      <c r="F5142">
        <v>82723.05</v>
      </c>
      <c r="G5142">
        <v>83887.32</v>
      </c>
      <c r="H5142">
        <v>82155.850000000006</v>
      </c>
      <c r="I5142">
        <v>83230.559999999998</v>
      </c>
      <c r="J5142" s="5"/>
      <c r="L5142" s="80">
        <v>37812</v>
      </c>
      <c r="M5142" s="28">
        <v>16029.66</v>
      </c>
      <c r="N5142" s="28">
        <v>16233.83</v>
      </c>
      <c r="O5142" s="28">
        <v>15985.52</v>
      </c>
      <c r="P5142" s="81">
        <v>16151.06</v>
      </c>
    </row>
    <row r="5143" spans="5:16" x14ac:dyDescent="0.25">
      <c r="E5143" s="78">
        <v>37776</v>
      </c>
      <c r="F5143">
        <v>80902.009999999995</v>
      </c>
      <c r="G5143">
        <v>83111.149999999994</v>
      </c>
      <c r="H5143">
        <v>80902.009999999995</v>
      </c>
      <c r="I5143">
        <v>82752.91</v>
      </c>
      <c r="J5143" s="5"/>
      <c r="L5143" s="80">
        <v>37810</v>
      </c>
      <c r="M5143" s="28">
        <v>16173.13</v>
      </c>
      <c r="N5143" s="28">
        <v>16233.83</v>
      </c>
      <c r="O5143" s="28">
        <v>16035.18</v>
      </c>
      <c r="P5143" s="81">
        <v>16057.25</v>
      </c>
    </row>
    <row r="5144" spans="5:16" x14ac:dyDescent="0.25">
      <c r="E5144" s="78">
        <v>37775</v>
      </c>
      <c r="F5144">
        <v>79887</v>
      </c>
      <c r="G5144">
        <v>80842.31</v>
      </c>
      <c r="H5144">
        <v>79110.83</v>
      </c>
      <c r="I5144">
        <v>80782.600000000006</v>
      </c>
      <c r="J5144" s="5"/>
      <c r="L5144" s="80">
        <v>37809</v>
      </c>
      <c r="M5144" s="28">
        <v>15963.44</v>
      </c>
      <c r="N5144" s="28">
        <v>16173.13</v>
      </c>
      <c r="O5144" s="28">
        <v>15946.89</v>
      </c>
      <c r="P5144" s="81">
        <v>16167.61</v>
      </c>
    </row>
    <row r="5145" spans="5:16" x14ac:dyDescent="0.25">
      <c r="E5145" s="78">
        <v>37774</v>
      </c>
      <c r="F5145">
        <v>81558.789999999994</v>
      </c>
      <c r="G5145">
        <v>81737.899999999994</v>
      </c>
      <c r="H5145">
        <v>79767.59</v>
      </c>
      <c r="I5145">
        <v>79827.3</v>
      </c>
      <c r="J5145" s="5"/>
      <c r="L5145" s="80">
        <v>37806</v>
      </c>
      <c r="M5145" s="28">
        <v>15864.12</v>
      </c>
      <c r="N5145" s="28">
        <v>15935.86</v>
      </c>
      <c r="O5145" s="28">
        <v>15808.94</v>
      </c>
      <c r="P5145" s="81">
        <v>15919.3</v>
      </c>
    </row>
    <row r="5146" spans="5:16" x14ac:dyDescent="0.25">
      <c r="E5146" s="78">
        <v>37771</v>
      </c>
      <c r="F5146">
        <v>81140.84</v>
      </c>
      <c r="G5146">
        <v>82036.429999999993</v>
      </c>
      <c r="H5146">
        <v>80663.179999999993</v>
      </c>
      <c r="I5146">
        <v>81319.95</v>
      </c>
      <c r="J5146" s="5"/>
      <c r="L5146" s="80">
        <v>37805</v>
      </c>
      <c r="M5146" s="28">
        <v>15825.5</v>
      </c>
      <c r="N5146" s="28">
        <v>15968.96</v>
      </c>
      <c r="O5146" s="28">
        <v>15825.5</v>
      </c>
      <c r="P5146" s="81">
        <v>15836.53</v>
      </c>
    </row>
    <row r="5147" spans="5:16" x14ac:dyDescent="0.25">
      <c r="E5147" s="78">
        <v>37770</v>
      </c>
      <c r="F5147">
        <v>80752.759999999995</v>
      </c>
      <c r="G5147">
        <v>81917.03</v>
      </c>
      <c r="H5147">
        <v>80364.66</v>
      </c>
      <c r="I5147">
        <v>81200.55</v>
      </c>
      <c r="J5147" s="5"/>
      <c r="L5147" s="80">
        <v>37804</v>
      </c>
      <c r="M5147" s="28">
        <v>15930.34</v>
      </c>
      <c r="N5147" s="28">
        <v>15985.52</v>
      </c>
      <c r="O5147" s="28">
        <v>15786.87</v>
      </c>
      <c r="P5147" s="81">
        <v>15819.98</v>
      </c>
    </row>
    <row r="5148" spans="5:16" x14ac:dyDescent="0.25">
      <c r="E5148" s="78">
        <v>37769</v>
      </c>
      <c r="F5148">
        <v>80424.37</v>
      </c>
      <c r="G5148">
        <v>81439.37</v>
      </c>
      <c r="H5148">
        <v>80245.25</v>
      </c>
      <c r="I5148">
        <v>80782.600000000006</v>
      </c>
      <c r="J5148" s="5"/>
      <c r="L5148" s="80">
        <v>37803</v>
      </c>
      <c r="M5148" s="28">
        <v>15973.93</v>
      </c>
      <c r="N5148" s="28">
        <v>16084.84</v>
      </c>
      <c r="O5148" s="28">
        <v>15891.71</v>
      </c>
      <c r="P5148" s="81">
        <v>15935.86</v>
      </c>
    </row>
    <row r="5149" spans="5:16" x14ac:dyDescent="0.25">
      <c r="E5149" s="78">
        <v>37768</v>
      </c>
      <c r="F5149">
        <v>77856.990000000005</v>
      </c>
      <c r="G5149">
        <v>80842.31</v>
      </c>
      <c r="H5149">
        <v>77140.52</v>
      </c>
      <c r="I5149">
        <v>80424.37</v>
      </c>
      <c r="J5149" s="5"/>
      <c r="L5149" s="80">
        <v>37802</v>
      </c>
      <c r="M5149" s="28">
        <v>16239.35</v>
      </c>
      <c r="N5149" s="28">
        <v>16250.38</v>
      </c>
      <c r="O5149" s="28">
        <v>15974.48</v>
      </c>
      <c r="P5149" s="81">
        <v>15985.52</v>
      </c>
    </row>
    <row r="5150" spans="5:16" x14ac:dyDescent="0.25">
      <c r="E5150" s="78">
        <v>37767</v>
      </c>
      <c r="F5150">
        <v>80304.95</v>
      </c>
      <c r="G5150">
        <v>80364.66</v>
      </c>
      <c r="H5150">
        <v>77797.279999999999</v>
      </c>
      <c r="I5150">
        <v>77856.990000000005</v>
      </c>
      <c r="J5150" s="5"/>
      <c r="L5150" s="80">
        <v>37799</v>
      </c>
      <c r="M5150" s="28">
        <v>16296.44</v>
      </c>
      <c r="N5150" s="28">
        <v>16380.64</v>
      </c>
      <c r="O5150" s="28">
        <v>16105.57</v>
      </c>
      <c r="P5150" s="81">
        <v>16184.17</v>
      </c>
    </row>
    <row r="5151" spans="5:16" x14ac:dyDescent="0.25">
      <c r="E5151" s="78">
        <v>37764</v>
      </c>
      <c r="F5151">
        <v>79767.59</v>
      </c>
      <c r="G5151">
        <v>80663.179999999993</v>
      </c>
      <c r="H5151">
        <v>79051.12</v>
      </c>
      <c r="I5151">
        <v>79946.710000000006</v>
      </c>
      <c r="J5151" s="5"/>
      <c r="L5151" s="80">
        <v>37798</v>
      </c>
      <c r="M5151" s="28">
        <v>16121.85</v>
      </c>
      <c r="N5151" s="28">
        <v>16363.8</v>
      </c>
      <c r="O5151" s="28">
        <v>16099.96</v>
      </c>
      <c r="P5151" s="81">
        <v>16302.05</v>
      </c>
    </row>
    <row r="5152" spans="5:16" x14ac:dyDescent="0.25">
      <c r="E5152" s="78">
        <v>37763</v>
      </c>
      <c r="F5152">
        <v>79409.36</v>
      </c>
      <c r="G5152">
        <v>80185.539999999994</v>
      </c>
      <c r="H5152">
        <v>78812.289999999994</v>
      </c>
      <c r="I5152">
        <v>79648.179999999993</v>
      </c>
      <c r="J5152" s="5"/>
      <c r="L5152" s="80">
        <v>37797</v>
      </c>
      <c r="M5152" s="28">
        <v>16119.61</v>
      </c>
      <c r="N5152" s="28">
        <v>16161.71</v>
      </c>
      <c r="O5152" s="28">
        <v>16004.53</v>
      </c>
      <c r="P5152" s="81">
        <v>16088.73</v>
      </c>
    </row>
    <row r="5153" spans="5:16" x14ac:dyDescent="0.25">
      <c r="E5153" s="78">
        <v>37762</v>
      </c>
      <c r="F5153">
        <v>77319.63</v>
      </c>
      <c r="G5153">
        <v>79707.89</v>
      </c>
      <c r="H5153">
        <v>76424.039999999994</v>
      </c>
      <c r="I5153">
        <v>79349.649999999994</v>
      </c>
      <c r="J5153" s="5"/>
      <c r="L5153" s="80">
        <v>37796</v>
      </c>
      <c r="M5153" s="28">
        <v>16105.57</v>
      </c>
      <c r="N5153" s="28">
        <v>16195.39</v>
      </c>
      <c r="O5153" s="28">
        <v>16038.21</v>
      </c>
      <c r="P5153" s="81">
        <v>16144.87</v>
      </c>
    </row>
    <row r="5154" spans="5:16" x14ac:dyDescent="0.25">
      <c r="E5154" s="78">
        <v>37760</v>
      </c>
      <c r="F5154">
        <v>79811.14</v>
      </c>
      <c r="G5154">
        <v>79811.14</v>
      </c>
      <c r="H5154">
        <v>76903.53</v>
      </c>
      <c r="I5154">
        <v>77200.22</v>
      </c>
      <c r="J5154" s="5"/>
      <c r="L5154" s="80">
        <v>37795</v>
      </c>
      <c r="M5154" s="28">
        <v>16341.35</v>
      </c>
      <c r="N5154" s="28">
        <v>16369.41</v>
      </c>
      <c r="O5154" s="28">
        <v>16099.96</v>
      </c>
      <c r="P5154" s="81">
        <v>16122.41</v>
      </c>
    </row>
    <row r="5155" spans="5:16" x14ac:dyDescent="0.25">
      <c r="E5155" s="78">
        <v>37757</v>
      </c>
      <c r="F5155">
        <v>79099.08</v>
      </c>
      <c r="G5155">
        <v>80404.539999999994</v>
      </c>
      <c r="H5155">
        <v>77971.63</v>
      </c>
      <c r="I5155">
        <v>80167.19</v>
      </c>
      <c r="J5155" s="5"/>
      <c r="L5155" s="80">
        <v>37792</v>
      </c>
      <c r="M5155" s="28">
        <v>16335.73</v>
      </c>
      <c r="N5155" s="28">
        <v>16414.32</v>
      </c>
      <c r="O5155" s="28">
        <v>16212.23</v>
      </c>
      <c r="P5155" s="81">
        <v>16335.73</v>
      </c>
    </row>
    <row r="5156" spans="5:16" x14ac:dyDescent="0.25">
      <c r="E5156" s="78">
        <v>37756</v>
      </c>
      <c r="F5156">
        <v>81769.34</v>
      </c>
      <c r="G5156">
        <v>81769.34</v>
      </c>
      <c r="H5156">
        <v>79217.75</v>
      </c>
      <c r="I5156">
        <v>79277.09</v>
      </c>
      <c r="J5156" s="5"/>
      <c r="L5156" s="80">
        <v>37790</v>
      </c>
      <c r="M5156" s="28">
        <v>16223.46</v>
      </c>
      <c r="N5156" s="28">
        <v>16504.14</v>
      </c>
      <c r="O5156" s="28">
        <v>16161.71</v>
      </c>
      <c r="P5156" s="81">
        <v>16307.66</v>
      </c>
    </row>
    <row r="5157" spans="5:16" x14ac:dyDescent="0.25">
      <c r="E5157" s="78">
        <v>37755</v>
      </c>
      <c r="F5157">
        <v>81531.98</v>
      </c>
      <c r="G5157">
        <v>81947.350000000006</v>
      </c>
      <c r="H5157">
        <v>81057.27</v>
      </c>
      <c r="I5157">
        <v>81828.679999999993</v>
      </c>
      <c r="J5157" s="5"/>
      <c r="L5157" s="80">
        <v>37789</v>
      </c>
      <c r="M5157" s="28">
        <v>16234.69</v>
      </c>
      <c r="N5157" s="28">
        <v>16375.03</v>
      </c>
      <c r="O5157" s="28">
        <v>16128.03</v>
      </c>
      <c r="P5157" s="81">
        <v>16189.78</v>
      </c>
    </row>
    <row r="5158" spans="5:16" x14ac:dyDescent="0.25">
      <c r="E5158" s="78">
        <v>37754</v>
      </c>
      <c r="F5158">
        <v>81235.28</v>
      </c>
      <c r="G5158">
        <v>82600.09</v>
      </c>
      <c r="H5158">
        <v>81235.28</v>
      </c>
      <c r="I5158">
        <v>81650.66</v>
      </c>
      <c r="J5158" s="5"/>
      <c r="L5158" s="80">
        <v>37788</v>
      </c>
      <c r="M5158" s="28">
        <v>16066.28</v>
      </c>
      <c r="N5158" s="28">
        <v>16268.37</v>
      </c>
      <c r="O5158" s="28">
        <v>15982.07</v>
      </c>
      <c r="P5158" s="81">
        <v>16251.53</v>
      </c>
    </row>
    <row r="5159" spans="5:16" x14ac:dyDescent="0.25">
      <c r="E5159" s="78">
        <v>37753</v>
      </c>
      <c r="F5159">
        <v>80404.539999999994</v>
      </c>
      <c r="G5159">
        <v>81413.3</v>
      </c>
      <c r="H5159">
        <v>79692.47</v>
      </c>
      <c r="I5159">
        <v>81235.28</v>
      </c>
      <c r="J5159" s="5"/>
      <c r="L5159" s="80">
        <v>37785</v>
      </c>
      <c r="M5159" s="28">
        <v>16195.39</v>
      </c>
      <c r="N5159" s="28">
        <v>16268.37</v>
      </c>
      <c r="O5159" s="28">
        <v>16055.05</v>
      </c>
      <c r="P5159" s="81">
        <v>16060.66</v>
      </c>
    </row>
    <row r="5160" spans="5:16" x14ac:dyDescent="0.25">
      <c r="E5160" s="78">
        <v>37750</v>
      </c>
      <c r="F5160">
        <v>79455.11</v>
      </c>
      <c r="G5160">
        <v>80879.259999999995</v>
      </c>
      <c r="H5160">
        <v>79336.429999999993</v>
      </c>
      <c r="I5160">
        <v>80582.559999999998</v>
      </c>
      <c r="J5160" s="5"/>
      <c r="L5160" s="80">
        <v>37784</v>
      </c>
      <c r="M5160" s="28">
        <v>16167.32</v>
      </c>
      <c r="N5160" s="28">
        <v>16375.03</v>
      </c>
      <c r="O5160" s="28">
        <v>16099.96</v>
      </c>
      <c r="P5160" s="81">
        <v>16212.23</v>
      </c>
    </row>
    <row r="5161" spans="5:16" x14ac:dyDescent="0.25">
      <c r="E5161" s="78">
        <v>37749</v>
      </c>
      <c r="F5161">
        <v>78950.73</v>
      </c>
      <c r="G5161">
        <v>79514.45</v>
      </c>
      <c r="H5161">
        <v>78208.990000000005</v>
      </c>
      <c r="I5161">
        <v>78861.72</v>
      </c>
      <c r="J5161" s="5"/>
      <c r="L5161" s="80">
        <v>37783</v>
      </c>
      <c r="M5161" s="28">
        <v>16273.98</v>
      </c>
      <c r="N5161" s="28">
        <v>16363.8</v>
      </c>
      <c r="O5161" s="28">
        <v>16167.32</v>
      </c>
      <c r="P5161" s="81">
        <v>16172.94</v>
      </c>
    </row>
    <row r="5162" spans="5:16" x14ac:dyDescent="0.25">
      <c r="E5162" s="78">
        <v>37748</v>
      </c>
      <c r="F5162">
        <v>77556.259999999995</v>
      </c>
      <c r="G5162">
        <v>79277.09</v>
      </c>
      <c r="H5162">
        <v>77140.89</v>
      </c>
      <c r="I5162">
        <v>79039.740000000005</v>
      </c>
      <c r="J5162" s="5"/>
      <c r="L5162" s="80">
        <v>37782</v>
      </c>
      <c r="M5162" s="28">
        <v>16279.6</v>
      </c>
      <c r="N5162" s="28">
        <v>16335.73</v>
      </c>
      <c r="O5162" s="28">
        <v>16144.87</v>
      </c>
      <c r="P5162" s="81">
        <v>16279.6</v>
      </c>
    </row>
    <row r="5163" spans="5:16" x14ac:dyDescent="0.25">
      <c r="E5163" s="78">
        <v>37747</v>
      </c>
      <c r="F5163">
        <v>78030.97</v>
      </c>
      <c r="G5163">
        <v>78505.69</v>
      </c>
      <c r="H5163">
        <v>76844.2</v>
      </c>
      <c r="I5163">
        <v>77318.899999999994</v>
      </c>
      <c r="J5163" s="5"/>
      <c r="L5163" s="80">
        <v>37781</v>
      </c>
      <c r="M5163" s="28">
        <v>16279.6</v>
      </c>
      <c r="N5163" s="28">
        <v>16369.41</v>
      </c>
      <c r="O5163" s="28">
        <v>16212.23</v>
      </c>
      <c r="P5163" s="81">
        <v>16285.21</v>
      </c>
    </row>
    <row r="5164" spans="5:16" x14ac:dyDescent="0.25">
      <c r="E5164" s="78">
        <v>37746</v>
      </c>
      <c r="F5164">
        <v>78446.350000000006</v>
      </c>
      <c r="G5164">
        <v>78802.38</v>
      </c>
      <c r="H5164">
        <v>77615.59</v>
      </c>
      <c r="I5164">
        <v>78149.649999999994</v>
      </c>
      <c r="J5164" s="5"/>
      <c r="L5164" s="80">
        <v>37778</v>
      </c>
      <c r="M5164" s="28">
        <v>16223.46</v>
      </c>
      <c r="N5164" s="28">
        <v>16520.98</v>
      </c>
      <c r="O5164" s="28">
        <v>15982.07</v>
      </c>
      <c r="P5164" s="81">
        <v>16358.19</v>
      </c>
    </row>
    <row r="5165" spans="5:16" x14ac:dyDescent="0.25">
      <c r="E5165" s="78">
        <v>37743</v>
      </c>
      <c r="F5165">
        <v>76666.179999999993</v>
      </c>
      <c r="G5165">
        <v>78743.039999999994</v>
      </c>
      <c r="H5165">
        <v>76666.179999999993</v>
      </c>
      <c r="I5165">
        <v>78505.69</v>
      </c>
      <c r="J5165" s="5"/>
      <c r="L5165" s="80">
        <v>37777</v>
      </c>
      <c r="M5165" s="28">
        <v>16615.86</v>
      </c>
      <c r="N5165" s="28">
        <v>16700.62</v>
      </c>
      <c r="O5165" s="28">
        <v>16268.37</v>
      </c>
      <c r="P5165" s="81">
        <v>16273.98</v>
      </c>
    </row>
    <row r="5166" spans="5:16" x14ac:dyDescent="0.25">
      <c r="E5166" s="78">
        <v>37741</v>
      </c>
      <c r="F5166">
        <v>77971.63</v>
      </c>
      <c r="G5166">
        <v>78624.36</v>
      </c>
      <c r="H5166">
        <v>76844.2</v>
      </c>
      <c r="I5166">
        <v>76962.87</v>
      </c>
      <c r="J5166" s="5"/>
      <c r="L5166" s="80">
        <v>37776</v>
      </c>
      <c r="M5166" s="28">
        <v>16728.689999999999</v>
      </c>
      <c r="N5166" s="28">
        <v>16767.98</v>
      </c>
      <c r="O5166" s="28">
        <v>16448.009999999998</v>
      </c>
      <c r="P5166" s="81">
        <v>16610.8</v>
      </c>
    </row>
    <row r="5167" spans="5:16" x14ac:dyDescent="0.25">
      <c r="E5167" s="78">
        <v>37740</v>
      </c>
      <c r="F5167">
        <v>76399.14</v>
      </c>
      <c r="G5167">
        <v>78565.03</v>
      </c>
      <c r="H5167">
        <v>76369.490000000005</v>
      </c>
      <c r="I5167">
        <v>77793.61</v>
      </c>
      <c r="J5167" s="5"/>
      <c r="L5167" s="80">
        <v>37775</v>
      </c>
      <c r="M5167" s="28">
        <v>17014.98</v>
      </c>
      <c r="N5167" s="28">
        <v>17014.98</v>
      </c>
      <c r="O5167" s="28">
        <v>16723.080000000002</v>
      </c>
      <c r="P5167" s="81">
        <v>16784.830000000002</v>
      </c>
    </row>
    <row r="5168" spans="5:16" x14ac:dyDescent="0.25">
      <c r="E5168" s="78">
        <v>37739</v>
      </c>
      <c r="F5168">
        <v>74381.61</v>
      </c>
      <c r="G5168">
        <v>76547.5</v>
      </c>
      <c r="H5168">
        <v>73402.52</v>
      </c>
      <c r="I5168">
        <v>76488.160000000003</v>
      </c>
      <c r="J5168" s="5"/>
      <c r="L5168" s="80">
        <v>37774</v>
      </c>
      <c r="M5168" s="28">
        <v>16953.240000000002</v>
      </c>
      <c r="N5168" s="28">
        <v>17110.419999999998</v>
      </c>
      <c r="O5168" s="28">
        <v>16869.03</v>
      </c>
      <c r="P5168" s="81">
        <v>17009.37</v>
      </c>
    </row>
    <row r="5169" spans="5:16" x14ac:dyDescent="0.25">
      <c r="E5169" s="78">
        <v>37736</v>
      </c>
      <c r="F5169">
        <v>74292.59</v>
      </c>
      <c r="G5169">
        <v>74826.66</v>
      </c>
      <c r="H5169">
        <v>73669.55</v>
      </c>
      <c r="I5169">
        <v>74233.259999999995</v>
      </c>
      <c r="J5169" s="5"/>
      <c r="L5169" s="80">
        <v>37771</v>
      </c>
      <c r="M5169" s="28">
        <v>16829.73</v>
      </c>
      <c r="N5169" s="28">
        <v>17093.57</v>
      </c>
      <c r="O5169" s="28">
        <v>16784.830000000002</v>
      </c>
      <c r="P5169" s="81">
        <v>16970.080000000002</v>
      </c>
    </row>
    <row r="5170" spans="5:16" x14ac:dyDescent="0.25">
      <c r="E5170" s="78">
        <v>37735</v>
      </c>
      <c r="F5170">
        <v>76547.5</v>
      </c>
      <c r="G5170">
        <v>76606.84</v>
      </c>
      <c r="H5170">
        <v>74173.929999999993</v>
      </c>
      <c r="I5170">
        <v>74351.94</v>
      </c>
      <c r="J5170" s="5"/>
      <c r="L5170" s="80">
        <v>37770</v>
      </c>
      <c r="M5170" s="28">
        <v>17191</v>
      </c>
      <c r="N5170" s="28">
        <v>17191</v>
      </c>
      <c r="O5170" s="28">
        <v>16688.07</v>
      </c>
      <c r="P5170" s="81">
        <v>16762.37</v>
      </c>
    </row>
    <row r="5171" spans="5:16" x14ac:dyDescent="0.25">
      <c r="E5171" s="78">
        <v>37734</v>
      </c>
      <c r="F5171">
        <v>76844.2</v>
      </c>
      <c r="G5171">
        <v>76844.2</v>
      </c>
      <c r="H5171">
        <v>75538.720000000001</v>
      </c>
      <c r="I5171">
        <v>76428.81</v>
      </c>
      <c r="J5171" s="5"/>
      <c r="L5171" s="80">
        <v>37769</v>
      </c>
      <c r="M5171" s="28">
        <v>17299.59</v>
      </c>
      <c r="N5171" s="28">
        <v>17367.599999999999</v>
      </c>
      <c r="O5171" s="28">
        <v>17179.57</v>
      </c>
      <c r="P5171" s="81">
        <v>17213.86</v>
      </c>
    </row>
    <row r="5172" spans="5:16" x14ac:dyDescent="0.25">
      <c r="E5172" s="78">
        <v>37733</v>
      </c>
      <c r="F5172">
        <v>75954.100000000006</v>
      </c>
      <c r="G5172">
        <v>77022.2</v>
      </c>
      <c r="H5172">
        <v>75182.7</v>
      </c>
      <c r="I5172">
        <v>76844.2</v>
      </c>
      <c r="J5172" s="5"/>
      <c r="L5172" s="80">
        <v>37768</v>
      </c>
      <c r="M5172" s="28">
        <v>17431.04</v>
      </c>
      <c r="N5172" s="28">
        <v>17716.79</v>
      </c>
      <c r="O5172" s="28">
        <v>17191</v>
      </c>
      <c r="P5172" s="81">
        <v>17362.46</v>
      </c>
    </row>
    <row r="5173" spans="5:16" x14ac:dyDescent="0.25">
      <c r="E5173" s="78">
        <v>37728</v>
      </c>
      <c r="F5173">
        <v>74589.3</v>
      </c>
      <c r="G5173">
        <v>76784.86</v>
      </c>
      <c r="H5173">
        <v>74411.289999999994</v>
      </c>
      <c r="I5173">
        <v>76488.160000000003</v>
      </c>
      <c r="J5173" s="5"/>
      <c r="L5173" s="80">
        <v>37767</v>
      </c>
      <c r="M5173" s="28">
        <v>16630.919999999998</v>
      </c>
      <c r="N5173" s="28">
        <v>17373.89</v>
      </c>
      <c r="O5173" s="28">
        <v>16602.349999999999</v>
      </c>
      <c r="P5173" s="81">
        <v>17368.169999999998</v>
      </c>
    </row>
    <row r="5174" spans="5:16" x14ac:dyDescent="0.25">
      <c r="E5174" s="78">
        <v>37727</v>
      </c>
      <c r="F5174">
        <v>74885.990000000005</v>
      </c>
      <c r="G5174">
        <v>75657.399999999994</v>
      </c>
      <c r="H5174">
        <v>73817.899999999994</v>
      </c>
      <c r="I5174">
        <v>74529.960000000006</v>
      </c>
      <c r="J5174" s="5"/>
      <c r="L5174" s="80">
        <v>37764</v>
      </c>
      <c r="M5174" s="28">
        <v>17116.71</v>
      </c>
      <c r="N5174" s="28">
        <v>17145.28</v>
      </c>
      <c r="O5174" s="28">
        <v>16688.07</v>
      </c>
      <c r="P5174" s="81">
        <v>16728.080000000002</v>
      </c>
    </row>
    <row r="5175" spans="5:16" x14ac:dyDescent="0.25">
      <c r="E5175" s="78">
        <v>37726</v>
      </c>
      <c r="F5175">
        <v>73773.350000000006</v>
      </c>
      <c r="G5175">
        <v>75068.69</v>
      </c>
      <c r="H5175">
        <v>73094.83</v>
      </c>
      <c r="I5175">
        <v>74945.34</v>
      </c>
      <c r="J5175" s="5"/>
      <c r="L5175" s="80">
        <v>37763</v>
      </c>
      <c r="M5175" s="28">
        <v>17282.439999999999</v>
      </c>
      <c r="N5175" s="28">
        <v>17328.169999999998</v>
      </c>
      <c r="O5175" s="28">
        <v>17030.98</v>
      </c>
      <c r="P5175" s="81">
        <v>17145.28</v>
      </c>
    </row>
    <row r="5176" spans="5:16" x14ac:dyDescent="0.25">
      <c r="E5176" s="78">
        <v>37725</v>
      </c>
      <c r="F5176">
        <v>73279.89</v>
      </c>
      <c r="G5176">
        <v>73711.67</v>
      </c>
      <c r="H5176">
        <v>72323.8</v>
      </c>
      <c r="I5176">
        <v>73680.84</v>
      </c>
      <c r="J5176" s="5"/>
      <c r="L5176" s="80">
        <v>37762</v>
      </c>
      <c r="M5176" s="28">
        <v>17453.900000000001</v>
      </c>
      <c r="N5176" s="28">
        <v>17511.05</v>
      </c>
      <c r="O5176" s="28">
        <v>17139.57</v>
      </c>
      <c r="P5176" s="81">
        <v>17276.73</v>
      </c>
    </row>
    <row r="5177" spans="5:16" x14ac:dyDescent="0.25">
      <c r="E5177" s="78">
        <v>37722</v>
      </c>
      <c r="F5177">
        <v>71861.16</v>
      </c>
      <c r="G5177">
        <v>72909.789999999994</v>
      </c>
      <c r="H5177">
        <v>71552.75</v>
      </c>
      <c r="I5177">
        <v>72786.42</v>
      </c>
      <c r="J5177" s="5"/>
      <c r="L5177" s="80">
        <v>37760</v>
      </c>
      <c r="M5177" s="28">
        <v>17140.150000000001</v>
      </c>
      <c r="N5177" s="28">
        <v>17580.23</v>
      </c>
      <c r="O5177" s="28">
        <v>17122.78</v>
      </c>
      <c r="P5177" s="81">
        <v>17533.91</v>
      </c>
    </row>
    <row r="5178" spans="5:16" x14ac:dyDescent="0.25">
      <c r="E5178" s="78">
        <v>37721</v>
      </c>
      <c r="F5178">
        <v>72416.31</v>
      </c>
      <c r="G5178">
        <v>73033.149999999994</v>
      </c>
      <c r="H5178">
        <v>71367.7</v>
      </c>
      <c r="I5178">
        <v>71737.8</v>
      </c>
      <c r="J5178" s="5"/>
      <c r="L5178" s="80">
        <v>37757</v>
      </c>
      <c r="M5178" s="28">
        <v>17435.47</v>
      </c>
      <c r="N5178" s="28">
        <v>17591.810000000001</v>
      </c>
      <c r="O5178" s="28">
        <v>17186.47</v>
      </c>
      <c r="P5178" s="81">
        <v>17215.419999999998</v>
      </c>
    </row>
    <row r="5179" spans="5:16" x14ac:dyDescent="0.25">
      <c r="E5179" s="78">
        <v>37720</v>
      </c>
      <c r="F5179">
        <v>72663.05</v>
      </c>
      <c r="G5179">
        <v>73835.03</v>
      </c>
      <c r="H5179">
        <v>72107.899999999994</v>
      </c>
      <c r="I5179">
        <v>72416.31</v>
      </c>
      <c r="J5179" s="5"/>
      <c r="L5179" s="80">
        <v>37756</v>
      </c>
      <c r="M5179" s="28">
        <v>16943.27</v>
      </c>
      <c r="N5179" s="28">
        <v>17406.509999999998</v>
      </c>
      <c r="O5179" s="28">
        <v>16937.48</v>
      </c>
      <c r="P5179" s="81">
        <v>17371.77</v>
      </c>
    </row>
    <row r="5180" spans="5:16" ht="15.75" thickBot="1" x14ac:dyDescent="0.3">
      <c r="E5180" s="79">
        <v>37719</v>
      </c>
      <c r="F5180" s="29">
        <v>75130.39</v>
      </c>
      <c r="G5180" s="29">
        <v>75685.55</v>
      </c>
      <c r="H5180" s="29">
        <v>72539.67</v>
      </c>
      <c r="I5180" s="29">
        <v>72786.42</v>
      </c>
      <c r="J5180" s="6"/>
      <c r="L5180" s="82">
        <v>37755</v>
      </c>
      <c r="M5180" s="31">
        <v>16937.48</v>
      </c>
      <c r="N5180" s="31">
        <v>17041.71</v>
      </c>
      <c r="O5180" s="31">
        <v>16810.080000000002</v>
      </c>
      <c r="P5180" s="52">
        <v>16937.48</v>
      </c>
    </row>
    <row r="5181" spans="5:16" x14ac:dyDescent="0.25">
      <c r="E5181" s="156">
        <v>37718</v>
      </c>
      <c r="F5181">
        <v>76487.42</v>
      </c>
      <c r="G5181">
        <v>77104.25</v>
      </c>
      <c r="H5181">
        <v>74883.649999999994</v>
      </c>
      <c r="I5181">
        <v>75130.39</v>
      </c>
      <c r="L5181" s="174">
        <v>37754</v>
      </c>
      <c r="M5181" s="28">
        <v>16821.669999999998</v>
      </c>
      <c r="N5181" s="28">
        <v>17012.75</v>
      </c>
      <c r="O5181" s="28">
        <v>16647.95</v>
      </c>
      <c r="P5181" s="28">
        <v>16925.900000000001</v>
      </c>
    </row>
    <row r="5182" spans="5:16" x14ac:dyDescent="0.25">
      <c r="E5182" s="156">
        <v>37715</v>
      </c>
      <c r="F5182">
        <v>75192.070000000007</v>
      </c>
      <c r="G5182">
        <v>75407.960000000006</v>
      </c>
      <c r="H5182">
        <v>73896.72</v>
      </c>
      <c r="I5182">
        <v>74883.649999999994</v>
      </c>
      <c r="L5182" s="174">
        <v>37753</v>
      </c>
      <c r="M5182" s="28">
        <v>16890</v>
      </c>
      <c r="N5182" s="28">
        <v>16983.8</v>
      </c>
      <c r="O5182" s="28">
        <v>16769.55</v>
      </c>
      <c r="P5182" s="28">
        <v>16792.71</v>
      </c>
    </row>
    <row r="5183" spans="5:16" x14ac:dyDescent="0.25">
      <c r="E5183" s="156">
        <v>37714</v>
      </c>
      <c r="F5183">
        <v>74451.87</v>
      </c>
      <c r="G5183">
        <v>75377.119999999995</v>
      </c>
      <c r="H5183">
        <v>73896.72</v>
      </c>
      <c r="I5183">
        <v>74636.92</v>
      </c>
      <c r="L5183" s="174">
        <v>37750</v>
      </c>
      <c r="M5183" s="28">
        <v>17122.78</v>
      </c>
      <c r="N5183" s="28">
        <v>17140.150000000001</v>
      </c>
      <c r="O5183" s="28">
        <v>16752.18</v>
      </c>
      <c r="P5183" s="28">
        <v>16862.2</v>
      </c>
    </row>
    <row r="5184" spans="5:16" x14ac:dyDescent="0.25">
      <c r="E5184" s="156">
        <v>37713</v>
      </c>
      <c r="F5184">
        <v>73218.2</v>
      </c>
      <c r="G5184">
        <v>74698.600000000006</v>
      </c>
      <c r="H5184">
        <v>73218.2</v>
      </c>
      <c r="I5184">
        <v>73835.03</v>
      </c>
      <c r="L5184" s="174">
        <v>37749</v>
      </c>
      <c r="M5184" s="28">
        <v>17325.45</v>
      </c>
      <c r="N5184" s="28">
        <v>17365.98</v>
      </c>
      <c r="O5184" s="28">
        <v>17024.34</v>
      </c>
      <c r="P5184" s="28">
        <v>17111.2</v>
      </c>
    </row>
    <row r="5185" spans="5:16" x14ac:dyDescent="0.25">
      <c r="E5185" s="156">
        <v>37712</v>
      </c>
      <c r="F5185">
        <v>70319.08</v>
      </c>
      <c r="G5185">
        <v>72416.31</v>
      </c>
      <c r="H5185">
        <v>70319.08</v>
      </c>
      <c r="I5185">
        <v>72416.31</v>
      </c>
      <c r="L5185" s="174">
        <v>37748</v>
      </c>
      <c r="M5185" s="28">
        <v>17806.060000000001</v>
      </c>
      <c r="N5185" s="28">
        <v>17806.060000000001</v>
      </c>
      <c r="O5185" s="28">
        <v>17267.54</v>
      </c>
      <c r="P5185" s="28">
        <v>17308.07</v>
      </c>
    </row>
    <row r="5186" spans="5:16" x14ac:dyDescent="0.25">
      <c r="E5186" s="156">
        <v>37711</v>
      </c>
      <c r="F5186">
        <v>70010.67</v>
      </c>
      <c r="G5186">
        <v>70627.5</v>
      </c>
      <c r="H5186">
        <v>69640.56</v>
      </c>
      <c r="I5186">
        <v>69948.98</v>
      </c>
      <c r="L5186" s="174">
        <v>37747</v>
      </c>
      <c r="M5186" s="28">
        <v>17892.93</v>
      </c>
      <c r="N5186" s="28">
        <v>18170.87</v>
      </c>
      <c r="O5186" s="28">
        <v>17603.39</v>
      </c>
      <c r="P5186" s="28">
        <v>17800.27</v>
      </c>
    </row>
    <row r="5187" spans="5:16" x14ac:dyDescent="0.25">
      <c r="E5187" s="156">
        <v>37708</v>
      </c>
      <c r="F5187">
        <v>69733.100000000006</v>
      </c>
      <c r="G5187">
        <v>71367.7</v>
      </c>
      <c r="H5187">
        <v>69640.56</v>
      </c>
      <c r="I5187">
        <v>71059.28</v>
      </c>
      <c r="L5187" s="174">
        <v>37746</v>
      </c>
      <c r="M5187" s="28">
        <v>17371.77</v>
      </c>
      <c r="N5187" s="28">
        <v>17950.830000000002</v>
      </c>
      <c r="O5187" s="28">
        <v>17354.400000000001</v>
      </c>
      <c r="P5187" s="28">
        <v>17916.09</v>
      </c>
    </row>
    <row r="5188" spans="5:16" x14ac:dyDescent="0.25">
      <c r="E5188" s="156">
        <v>37707</v>
      </c>
      <c r="F5188">
        <v>69517.2</v>
      </c>
      <c r="G5188">
        <v>70380.77</v>
      </c>
      <c r="H5188">
        <v>68653.63</v>
      </c>
      <c r="I5188">
        <v>70226.559999999998</v>
      </c>
      <c r="L5188" s="174">
        <v>37743</v>
      </c>
      <c r="M5188" s="28">
        <v>17224.689999999999</v>
      </c>
      <c r="N5188" s="28">
        <v>17516.54</v>
      </c>
      <c r="O5188" s="28">
        <v>17093.82</v>
      </c>
      <c r="P5188" s="28">
        <v>17516.54</v>
      </c>
    </row>
    <row r="5189" spans="5:16" x14ac:dyDescent="0.25">
      <c r="E5189" s="156">
        <v>37706</v>
      </c>
      <c r="F5189">
        <v>70380.77</v>
      </c>
      <c r="G5189">
        <v>70689.179999999993</v>
      </c>
      <c r="H5189">
        <v>69702.25</v>
      </c>
      <c r="I5189">
        <v>69948.98</v>
      </c>
      <c r="L5189" s="174">
        <v>37741</v>
      </c>
      <c r="M5189" s="28">
        <v>17221.22</v>
      </c>
      <c r="N5189" s="28">
        <v>17227</v>
      </c>
      <c r="O5189" s="28">
        <v>16888.259999999998</v>
      </c>
      <c r="P5189" s="28">
        <v>17192.259999999998</v>
      </c>
    </row>
    <row r="5190" spans="5:16" x14ac:dyDescent="0.25">
      <c r="E5190" s="156">
        <v>37705</v>
      </c>
      <c r="F5190">
        <v>69578.880000000005</v>
      </c>
      <c r="G5190">
        <v>70319.08</v>
      </c>
      <c r="H5190">
        <v>69023.73</v>
      </c>
      <c r="I5190">
        <v>70072.350000000006</v>
      </c>
      <c r="L5190" s="174">
        <v>37740</v>
      </c>
      <c r="M5190" s="28">
        <v>17474.97</v>
      </c>
      <c r="N5190" s="28">
        <v>17586.91</v>
      </c>
      <c r="O5190" s="28">
        <v>17121.46</v>
      </c>
      <c r="P5190" s="28">
        <v>17198.05</v>
      </c>
    </row>
    <row r="5191" spans="5:16" x14ac:dyDescent="0.25">
      <c r="E5191" s="156">
        <v>37704</v>
      </c>
      <c r="F5191">
        <v>70319.08</v>
      </c>
      <c r="G5191">
        <v>70473.289999999994</v>
      </c>
      <c r="H5191">
        <v>68776.990000000005</v>
      </c>
      <c r="I5191">
        <v>69085.41</v>
      </c>
      <c r="L5191" s="174">
        <v>37739</v>
      </c>
      <c r="M5191" s="28">
        <v>17734.2</v>
      </c>
      <c r="N5191" s="28">
        <v>17775.45</v>
      </c>
      <c r="O5191" s="28">
        <v>17433.73</v>
      </c>
      <c r="P5191" s="28">
        <v>17474.97</v>
      </c>
    </row>
    <row r="5192" spans="5:16" x14ac:dyDescent="0.25">
      <c r="E5192" s="156">
        <v>37701</v>
      </c>
      <c r="F5192">
        <v>70319.08</v>
      </c>
      <c r="G5192">
        <v>71676.12</v>
      </c>
      <c r="H5192">
        <v>70319.08</v>
      </c>
      <c r="I5192">
        <v>71552.75</v>
      </c>
      <c r="L5192" s="174">
        <v>37736</v>
      </c>
      <c r="M5192" s="28">
        <v>17859.11</v>
      </c>
      <c r="N5192" s="28">
        <v>17969.87</v>
      </c>
      <c r="O5192" s="28">
        <v>17734.2</v>
      </c>
      <c r="P5192" s="28">
        <v>17781.34</v>
      </c>
    </row>
    <row r="5193" spans="5:16" x14ac:dyDescent="0.25">
      <c r="E5193" s="156">
        <v>37700</v>
      </c>
      <c r="F5193">
        <v>69085.41</v>
      </c>
      <c r="G5193">
        <v>70072.350000000006</v>
      </c>
      <c r="H5193">
        <v>67913.429999999993</v>
      </c>
      <c r="I5193">
        <v>70010.67</v>
      </c>
      <c r="L5193" s="174">
        <v>37735</v>
      </c>
      <c r="M5193" s="28">
        <v>17745.990000000002</v>
      </c>
      <c r="N5193" s="28">
        <v>17940.419999999998</v>
      </c>
      <c r="O5193" s="28">
        <v>17622.259999999998</v>
      </c>
      <c r="P5193" s="28">
        <v>17804.900000000001</v>
      </c>
    </row>
    <row r="5194" spans="5:16" x14ac:dyDescent="0.25">
      <c r="E5194" s="156">
        <v>37699</v>
      </c>
      <c r="F5194">
        <v>70010.67</v>
      </c>
      <c r="G5194">
        <v>70195.72</v>
      </c>
      <c r="H5194">
        <v>68530.259999999995</v>
      </c>
      <c r="I5194">
        <v>69023.73</v>
      </c>
      <c r="L5194" s="174">
        <v>37734</v>
      </c>
      <c r="M5194" s="28">
        <v>18058.25</v>
      </c>
      <c r="N5194" s="28">
        <v>18117.169999999998</v>
      </c>
      <c r="O5194" s="28">
        <v>17734.2</v>
      </c>
      <c r="P5194" s="28">
        <v>17745.990000000002</v>
      </c>
    </row>
    <row r="5195" spans="5:16" x14ac:dyDescent="0.25">
      <c r="E5195" s="156">
        <v>37698</v>
      </c>
      <c r="F5195">
        <v>68931.199999999997</v>
      </c>
      <c r="G5195">
        <v>70319.08</v>
      </c>
      <c r="H5195">
        <v>68468.58</v>
      </c>
      <c r="I5195">
        <v>69887.289999999994</v>
      </c>
      <c r="L5195" s="174">
        <v>37733</v>
      </c>
      <c r="M5195" s="28">
        <v>18146.63</v>
      </c>
      <c r="N5195" s="28">
        <v>18264.46</v>
      </c>
      <c r="O5195" s="28">
        <v>17987.55</v>
      </c>
      <c r="P5195" s="28">
        <v>18040.580000000002</v>
      </c>
    </row>
    <row r="5196" spans="5:16" x14ac:dyDescent="0.25">
      <c r="E5196" s="156">
        <v>37697</v>
      </c>
      <c r="F5196">
        <v>66926.490000000005</v>
      </c>
      <c r="G5196">
        <v>68962.05</v>
      </c>
      <c r="H5196">
        <v>66741.440000000002</v>
      </c>
      <c r="I5196">
        <v>68221.850000000006</v>
      </c>
      <c r="L5196" s="174">
        <v>37728</v>
      </c>
      <c r="M5196" s="28">
        <v>18370.509999999998</v>
      </c>
      <c r="N5196" s="28">
        <v>18423.54</v>
      </c>
      <c r="O5196" s="28">
        <v>17822.580000000002</v>
      </c>
      <c r="P5196" s="28">
        <v>18011.12</v>
      </c>
    </row>
    <row r="5197" spans="5:16" x14ac:dyDescent="0.25">
      <c r="E5197" s="156">
        <v>37694</v>
      </c>
      <c r="F5197">
        <v>68776.990000000005</v>
      </c>
      <c r="G5197">
        <v>69332.149999999994</v>
      </c>
      <c r="H5197">
        <v>67543.320000000007</v>
      </c>
      <c r="I5197">
        <v>68221.850000000006</v>
      </c>
      <c r="L5197" s="174">
        <v>37727</v>
      </c>
      <c r="M5197" s="28">
        <v>18294.509999999998</v>
      </c>
      <c r="N5197" s="28">
        <v>18382.3</v>
      </c>
      <c r="O5197" s="28">
        <v>18093.599999999999</v>
      </c>
      <c r="P5197" s="28">
        <v>18346.95</v>
      </c>
    </row>
    <row r="5198" spans="5:16" x14ac:dyDescent="0.25">
      <c r="E5198" s="156">
        <v>37693</v>
      </c>
      <c r="F5198">
        <v>67142.38</v>
      </c>
      <c r="G5198">
        <v>68345.210000000006</v>
      </c>
      <c r="H5198">
        <v>67111.53</v>
      </c>
      <c r="I5198">
        <v>68221.850000000006</v>
      </c>
      <c r="L5198" s="174">
        <v>37726</v>
      </c>
      <c r="M5198" s="28">
        <v>18776.46</v>
      </c>
      <c r="N5198" s="28">
        <v>18824.18</v>
      </c>
      <c r="O5198" s="28">
        <v>18276.25</v>
      </c>
      <c r="P5198" s="28">
        <v>18288.03</v>
      </c>
    </row>
    <row r="5199" spans="5:16" x14ac:dyDescent="0.25">
      <c r="E5199" s="156">
        <v>37692</v>
      </c>
      <c r="F5199">
        <v>64582.52</v>
      </c>
      <c r="G5199">
        <v>66988.179999999993</v>
      </c>
      <c r="H5199">
        <v>64027.37</v>
      </c>
      <c r="I5199">
        <v>66988.179999999993</v>
      </c>
      <c r="L5199" s="174">
        <v>37725</v>
      </c>
      <c r="M5199" s="28">
        <v>18924.34</v>
      </c>
      <c r="N5199" s="28">
        <v>19024.5</v>
      </c>
      <c r="O5199" s="28">
        <v>18782.939999999999</v>
      </c>
      <c r="P5199" s="28">
        <v>18806.5</v>
      </c>
    </row>
    <row r="5200" spans="5:16" x14ac:dyDescent="0.25">
      <c r="E5200" s="156">
        <v>37691</v>
      </c>
      <c r="F5200">
        <v>65261.04</v>
      </c>
      <c r="G5200">
        <v>65692.83</v>
      </c>
      <c r="H5200">
        <v>64274.11</v>
      </c>
      <c r="I5200">
        <v>65014.32</v>
      </c>
      <c r="L5200" s="174">
        <v>37722</v>
      </c>
      <c r="M5200" s="28">
        <v>19296.11</v>
      </c>
      <c r="N5200" s="28">
        <v>19296.11</v>
      </c>
      <c r="O5200" s="28">
        <v>19036.28</v>
      </c>
      <c r="P5200" s="28">
        <v>19048.07</v>
      </c>
    </row>
    <row r="5201" spans="5:16" x14ac:dyDescent="0.25">
      <c r="E5201" s="156">
        <v>37690</v>
      </c>
      <c r="F5201">
        <v>67358.28</v>
      </c>
      <c r="G5201">
        <v>67358.28</v>
      </c>
      <c r="H5201">
        <v>64829.25</v>
      </c>
      <c r="I5201">
        <v>64890.94</v>
      </c>
      <c r="L5201" s="174">
        <v>37721</v>
      </c>
      <c r="M5201" s="28">
        <v>19051.009999999998</v>
      </c>
      <c r="N5201" s="28">
        <v>19354.439999999999</v>
      </c>
      <c r="O5201" s="28">
        <v>19024.5</v>
      </c>
      <c r="P5201" s="28">
        <v>19319.09</v>
      </c>
    </row>
    <row r="5202" spans="5:16" x14ac:dyDescent="0.25">
      <c r="E5202" s="156">
        <v>37687</v>
      </c>
      <c r="F5202">
        <v>66926.490000000005</v>
      </c>
      <c r="G5202">
        <v>68468.58</v>
      </c>
      <c r="H5202">
        <v>66124.61</v>
      </c>
      <c r="I5202">
        <v>68036.800000000003</v>
      </c>
      <c r="L5202" s="174">
        <v>37720</v>
      </c>
      <c r="M5202" s="28">
        <v>18983.259999999998</v>
      </c>
      <c r="N5202" s="28">
        <v>19154.12</v>
      </c>
      <c r="O5202" s="28">
        <v>18853.64</v>
      </c>
      <c r="P5202" s="28">
        <v>19024.5</v>
      </c>
    </row>
    <row r="5203" spans="5:16" x14ac:dyDescent="0.25">
      <c r="E5203" s="156">
        <v>37686</v>
      </c>
      <c r="F5203">
        <v>65939.56</v>
      </c>
      <c r="G5203">
        <v>67543.320000000007</v>
      </c>
      <c r="H5203">
        <v>65754.509999999995</v>
      </c>
      <c r="I5203">
        <v>67419.97</v>
      </c>
      <c r="L5203" s="174">
        <v>37719</v>
      </c>
      <c r="M5203" s="28">
        <v>18883.09</v>
      </c>
      <c r="N5203" s="28">
        <v>19095.2</v>
      </c>
      <c r="O5203" s="28">
        <v>18676.89</v>
      </c>
      <c r="P5203" s="28">
        <v>18983.259999999998</v>
      </c>
    </row>
    <row r="5204" spans="5:16" x14ac:dyDescent="0.25">
      <c r="E5204" s="156">
        <v>37685</v>
      </c>
      <c r="F5204">
        <v>64459.16</v>
      </c>
      <c r="G5204">
        <v>65631.14</v>
      </c>
      <c r="H5204">
        <v>64150.74</v>
      </c>
      <c r="I5204">
        <v>65631.14</v>
      </c>
      <c r="L5204" s="174">
        <v>37718</v>
      </c>
      <c r="M5204" s="28">
        <v>19077.53</v>
      </c>
      <c r="N5204" s="28">
        <v>19083.419999999998</v>
      </c>
      <c r="O5204" s="28">
        <v>18782.939999999999</v>
      </c>
      <c r="P5204" s="28">
        <v>18824.18</v>
      </c>
    </row>
    <row r="5205" spans="5:16" x14ac:dyDescent="0.25">
      <c r="E5205" s="156">
        <v>37680</v>
      </c>
      <c r="F5205">
        <v>64459.16</v>
      </c>
      <c r="G5205">
        <v>65446.09</v>
      </c>
      <c r="H5205">
        <v>64150.74</v>
      </c>
      <c r="I5205">
        <v>65384.41</v>
      </c>
      <c r="L5205" s="174">
        <v>37715</v>
      </c>
      <c r="M5205" s="28">
        <v>19472.27</v>
      </c>
      <c r="N5205" s="28">
        <v>19557.7</v>
      </c>
      <c r="O5205" s="28">
        <v>19183.580000000002</v>
      </c>
      <c r="P5205" s="28">
        <v>19254.28</v>
      </c>
    </row>
    <row r="5206" spans="5:16" x14ac:dyDescent="0.25">
      <c r="E5206" s="156">
        <v>37679</v>
      </c>
      <c r="F5206">
        <v>63040.44</v>
      </c>
      <c r="G5206">
        <v>64459.16</v>
      </c>
      <c r="H5206">
        <v>62978.76</v>
      </c>
      <c r="I5206">
        <v>64459.16</v>
      </c>
      <c r="L5206" s="174">
        <v>37714</v>
      </c>
      <c r="M5206" s="28">
        <v>19466.38</v>
      </c>
      <c r="N5206" s="28">
        <v>19584.22</v>
      </c>
      <c r="O5206" s="28">
        <v>19283.740000000002</v>
      </c>
      <c r="P5206" s="28">
        <v>19454.599999999999</v>
      </c>
    </row>
    <row r="5207" spans="5:16" x14ac:dyDescent="0.25">
      <c r="E5207" s="156">
        <v>37678</v>
      </c>
      <c r="F5207">
        <v>64767.57</v>
      </c>
      <c r="G5207">
        <v>65446.09</v>
      </c>
      <c r="H5207">
        <v>63102.13</v>
      </c>
      <c r="I5207">
        <v>63225.49</v>
      </c>
      <c r="L5207" s="174">
        <v>37713</v>
      </c>
      <c r="M5207" s="28">
        <v>19825.78</v>
      </c>
      <c r="N5207" s="28">
        <v>19837.560000000001</v>
      </c>
      <c r="O5207" s="28">
        <v>19501.73</v>
      </c>
      <c r="P5207" s="28">
        <v>19525.3</v>
      </c>
    </row>
    <row r="5208" spans="5:16" x14ac:dyDescent="0.25">
      <c r="E5208" s="156">
        <v>37677</v>
      </c>
      <c r="F5208">
        <v>64675.05</v>
      </c>
      <c r="G5208">
        <v>64952.62</v>
      </c>
      <c r="H5208">
        <v>63657.279999999999</v>
      </c>
      <c r="I5208">
        <v>64767.57</v>
      </c>
      <c r="L5208" s="174">
        <v>37712</v>
      </c>
      <c r="M5208" s="28">
        <v>20061.45</v>
      </c>
      <c r="N5208" s="28">
        <v>20143.34</v>
      </c>
      <c r="O5208" s="28">
        <v>19796.32</v>
      </c>
      <c r="P5208" s="28">
        <v>19814</v>
      </c>
    </row>
    <row r="5209" spans="5:16" x14ac:dyDescent="0.25">
      <c r="E5209" s="156">
        <v>37676</v>
      </c>
      <c r="F5209">
        <v>65877.88</v>
      </c>
      <c r="G5209">
        <v>66433.02</v>
      </c>
      <c r="H5209">
        <v>65137.67</v>
      </c>
      <c r="I5209">
        <v>65261.04</v>
      </c>
      <c r="L5209" s="174">
        <v>37711</v>
      </c>
      <c r="M5209" s="28">
        <v>20243.5</v>
      </c>
      <c r="N5209" s="28">
        <v>20244.099999999999</v>
      </c>
      <c r="O5209" s="28">
        <v>19872.91</v>
      </c>
      <c r="P5209" s="28">
        <v>20067.34</v>
      </c>
    </row>
    <row r="5210" spans="5:16" x14ac:dyDescent="0.25">
      <c r="E5210" s="156">
        <v>37673</v>
      </c>
      <c r="F5210">
        <v>65014.32</v>
      </c>
      <c r="G5210">
        <v>65877.88</v>
      </c>
      <c r="H5210">
        <v>64274.11</v>
      </c>
      <c r="I5210">
        <v>65754.509999999995</v>
      </c>
      <c r="L5210" s="174">
        <v>37708</v>
      </c>
      <c r="M5210" s="28">
        <v>20228.07</v>
      </c>
      <c r="N5210" s="28">
        <v>20251.919999999998</v>
      </c>
      <c r="O5210" s="28">
        <v>20043.2</v>
      </c>
      <c r="P5210" s="28">
        <v>20090.91</v>
      </c>
    </row>
    <row r="5211" spans="5:16" x14ac:dyDescent="0.25">
      <c r="E5211" s="156">
        <v>37672</v>
      </c>
      <c r="F5211">
        <v>65199.360000000001</v>
      </c>
      <c r="G5211">
        <v>65446.09</v>
      </c>
      <c r="H5211">
        <v>64150.74</v>
      </c>
      <c r="I5211">
        <v>64952.62</v>
      </c>
      <c r="L5211" s="174">
        <v>37707</v>
      </c>
      <c r="M5211" s="28">
        <v>20198.25</v>
      </c>
      <c r="N5211" s="28">
        <v>20442.75</v>
      </c>
      <c r="O5211" s="28">
        <v>20126.689999999999</v>
      </c>
      <c r="P5211" s="28">
        <v>20222.11</v>
      </c>
    </row>
    <row r="5212" spans="5:16" x14ac:dyDescent="0.25">
      <c r="E5212" s="156">
        <v>37671</v>
      </c>
      <c r="F5212">
        <v>66062.929999999993</v>
      </c>
      <c r="G5212">
        <v>66556.399999999994</v>
      </c>
      <c r="H5212">
        <v>64767.57</v>
      </c>
      <c r="I5212">
        <v>64952.62</v>
      </c>
      <c r="L5212" s="174">
        <v>37706</v>
      </c>
      <c r="M5212" s="28">
        <v>20138.62</v>
      </c>
      <c r="N5212" s="28">
        <v>20293.669999999998</v>
      </c>
      <c r="O5212" s="28">
        <v>20037.240000000002</v>
      </c>
      <c r="P5212" s="28">
        <v>20222.11</v>
      </c>
    </row>
    <row r="5213" spans="5:16" x14ac:dyDescent="0.25">
      <c r="E5213" s="156">
        <v>37670</v>
      </c>
      <c r="F5213">
        <v>65322.73</v>
      </c>
      <c r="G5213">
        <v>66803.12</v>
      </c>
      <c r="H5213">
        <v>65199.360000000001</v>
      </c>
      <c r="I5213">
        <v>66494.7</v>
      </c>
      <c r="L5213" s="174">
        <v>37705</v>
      </c>
      <c r="M5213" s="28">
        <v>20335.41</v>
      </c>
      <c r="N5213" s="28">
        <v>20365.23</v>
      </c>
      <c r="O5213" s="28">
        <v>20108.8</v>
      </c>
      <c r="P5213" s="28">
        <v>20156.509999999998</v>
      </c>
    </row>
    <row r="5214" spans="5:16" x14ac:dyDescent="0.25">
      <c r="E5214" s="156">
        <v>37669</v>
      </c>
      <c r="F5214">
        <v>65075.99</v>
      </c>
      <c r="G5214">
        <v>65322.73</v>
      </c>
      <c r="H5214">
        <v>64582.52</v>
      </c>
      <c r="I5214">
        <v>65137.67</v>
      </c>
      <c r="L5214" s="174">
        <v>37704</v>
      </c>
      <c r="M5214" s="28">
        <v>20573.95</v>
      </c>
      <c r="N5214" s="28">
        <v>20573.95</v>
      </c>
      <c r="O5214" s="28">
        <v>20335.41</v>
      </c>
      <c r="P5214" s="28">
        <v>20353.3</v>
      </c>
    </row>
    <row r="5215" spans="5:16" x14ac:dyDescent="0.25">
      <c r="E5215" s="156">
        <v>37666</v>
      </c>
      <c r="F5215">
        <v>64952.62</v>
      </c>
      <c r="G5215">
        <v>65384.41</v>
      </c>
      <c r="H5215">
        <v>63348.86</v>
      </c>
      <c r="I5215">
        <v>64274.11</v>
      </c>
      <c r="L5215" s="174">
        <v>37701</v>
      </c>
      <c r="M5215" s="28">
        <v>20878.080000000002</v>
      </c>
      <c r="N5215" s="28">
        <v>20892.990000000002</v>
      </c>
      <c r="O5215" s="28">
        <v>20383.12</v>
      </c>
      <c r="P5215" s="28">
        <v>20395.04</v>
      </c>
    </row>
    <row r="5216" spans="5:16" x14ac:dyDescent="0.25">
      <c r="E5216" s="156">
        <v>37665</v>
      </c>
      <c r="F5216">
        <v>66926.490000000005</v>
      </c>
      <c r="G5216">
        <v>67204.070000000007</v>
      </c>
      <c r="H5216">
        <v>64335.79</v>
      </c>
      <c r="I5216">
        <v>64397.47</v>
      </c>
      <c r="L5216" s="174">
        <v>37700</v>
      </c>
      <c r="M5216" s="28">
        <v>20699.18</v>
      </c>
      <c r="N5216" s="28">
        <v>20955.61</v>
      </c>
      <c r="O5216" s="28">
        <v>20699.18</v>
      </c>
      <c r="P5216" s="28">
        <v>20854.23</v>
      </c>
    </row>
    <row r="5217" spans="5:16" x14ac:dyDescent="0.25">
      <c r="E5217" s="156">
        <v>37664</v>
      </c>
      <c r="F5217">
        <v>66309.66</v>
      </c>
      <c r="G5217">
        <v>67851.75</v>
      </c>
      <c r="H5217">
        <v>66309.66</v>
      </c>
      <c r="I5217">
        <v>67204.070000000007</v>
      </c>
      <c r="L5217" s="174">
        <v>37699</v>
      </c>
      <c r="M5217" s="28">
        <v>20693.22</v>
      </c>
      <c r="N5217" s="28">
        <v>20866.16</v>
      </c>
      <c r="O5217" s="28">
        <v>20603.77</v>
      </c>
      <c r="P5217" s="28">
        <v>20818.45</v>
      </c>
    </row>
    <row r="5218" spans="5:16" x14ac:dyDescent="0.25">
      <c r="E5218" s="156">
        <v>37663</v>
      </c>
      <c r="F5218">
        <v>67967.710000000006</v>
      </c>
      <c r="G5218">
        <v>68480.91</v>
      </c>
      <c r="H5218">
        <v>67165.820000000007</v>
      </c>
      <c r="I5218">
        <v>67358.28</v>
      </c>
      <c r="L5218" s="174">
        <v>37698</v>
      </c>
      <c r="M5218" s="28">
        <v>20639.55</v>
      </c>
      <c r="N5218" s="28">
        <v>20746.89</v>
      </c>
      <c r="O5218" s="28">
        <v>20412.939999999999</v>
      </c>
      <c r="P5218" s="28">
        <v>20693.22</v>
      </c>
    </row>
    <row r="5219" spans="5:16" x14ac:dyDescent="0.25">
      <c r="E5219" s="156">
        <v>37662</v>
      </c>
      <c r="F5219">
        <v>66139.399999999994</v>
      </c>
      <c r="G5219">
        <v>67743.179999999993</v>
      </c>
      <c r="H5219">
        <v>65946.95</v>
      </c>
      <c r="I5219">
        <v>67358.28</v>
      </c>
      <c r="L5219" s="174">
        <v>37697</v>
      </c>
      <c r="M5219" s="28">
        <v>20752.849999999999</v>
      </c>
      <c r="N5219" s="28">
        <v>20812.490000000002</v>
      </c>
      <c r="O5219" s="28">
        <v>20424.86</v>
      </c>
      <c r="P5219" s="28">
        <v>20681.29</v>
      </c>
    </row>
    <row r="5220" spans="5:16" x14ac:dyDescent="0.25">
      <c r="E5220" s="156">
        <v>37659</v>
      </c>
      <c r="F5220">
        <v>68256.38</v>
      </c>
      <c r="G5220">
        <v>68705.440000000002</v>
      </c>
      <c r="H5220">
        <v>66396.02</v>
      </c>
      <c r="I5220">
        <v>66396.02</v>
      </c>
      <c r="L5220" s="174">
        <v>37694</v>
      </c>
      <c r="M5220" s="28">
        <v>20514.32</v>
      </c>
      <c r="N5220" s="28">
        <v>20675.330000000002</v>
      </c>
      <c r="O5220" s="28">
        <v>20335.41</v>
      </c>
      <c r="P5220" s="28">
        <v>20657.439999999999</v>
      </c>
    </row>
    <row r="5221" spans="5:16" x14ac:dyDescent="0.25">
      <c r="E5221" s="156">
        <v>37658</v>
      </c>
      <c r="F5221">
        <v>67679.03</v>
      </c>
      <c r="G5221">
        <v>68128.08</v>
      </c>
      <c r="H5221">
        <v>66396.02</v>
      </c>
      <c r="I5221">
        <v>68128.08</v>
      </c>
      <c r="L5221" s="174">
        <v>37693</v>
      </c>
      <c r="M5221" s="28">
        <v>20818.45</v>
      </c>
      <c r="N5221" s="28">
        <v>20848.27</v>
      </c>
      <c r="O5221" s="28">
        <v>20472.57</v>
      </c>
      <c r="P5221" s="28">
        <v>20508.349999999999</v>
      </c>
    </row>
    <row r="5222" spans="5:16" x14ac:dyDescent="0.25">
      <c r="E5222" s="156">
        <v>37657</v>
      </c>
      <c r="F5222">
        <v>67679.03</v>
      </c>
      <c r="G5222">
        <v>69154.5</v>
      </c>
      <c r="H5222">
        <v>67550.73</v>
      </c>
      <c r="I5222">
        <v>67999.78</v>
      </c>
      <c r="L5222" s="174">
        <v>37692</v>
      </c>
      <c r="M5222" s="28">
        <v>21027.17</v>
      </c>
      <c r="N5222" s="28">
        <v>21098.74</v>
      </c>
      <c r="O5222" s="28">
        <v>20860.189999999999</v>
      </c>
      <c r="P5222" s="28">
        <v>20878.080000000002</v>
      </c>
    </row>
    <row r="5223" spans="5:16" x14ac:dyDescent="0.25">
      <c r="E5223" s="156">
        <v>37656</v>
      </c>
      <c r="F5223">
        <v>69475.25</v>
      </c>
      <c r="G5223">
        <v>69603.56</v>
      </c>
      <c r="H5223">
        <v>67743.179999999993</v>
      </c>
      <c r="I5223">
        <v>67871.48</v>
      </c>
      <c r="L5223" s="174">
        <v>37691</v>
      </c>
      <c r="M5223" s="28">
        <v>21259.74</v>
      </c>
      <c r="N5223" s="28">
        <v>21349.21</v>
      </c>
      <c r="O5223" s="28">
        <v>20961.580000000002</v>
      </c>
      <c r="P5223" s="28">
        <v>20979.47</v>
      </c>
    </row>
    <row r="5224" spans="5:16" x14ac:dyDescent="0.25">
      <c r="E5224" s="156">
        <v>37655</v>
      </c>
      <c r="F5224">
        <v>71143.16</v>
      </c>
      <c r="G5224">
        <v>71720.53</v>
      </c>
      <c r="H5224">
        <v>69796.009999999995</v>
      </c>
      <c r="I5224">
        <v>70116.759999999995</v>
      </c>
      <c r="L5224" s="174">
        <v>37690</v>
      </c>
      <c r="M5224" s="28">
        <v>21128.55</v>
      </c>
      <c r="N5224" s="28">
        <v>21384.98</v>
      </c>
      <c r="O5224" s="28">
        <v>21110.66</v>
      </c>
      <c r="P5224" s="28">
        <v>21259.74</v>
      </c>
    </row>
    <row r="5225" spans="5:16" x14ac:dyDescent="0.25">
      <c r="E5225" s="156">
        <v>37652</v>
      </c>
      <c r="F5225">
        <v>69603.56</v>
      </c>
      <c r="G5225">
        <v>71079.02</v>
      </c>
      <c r="H5225">
        <v>69090.36</v>
      </c>
      <c r="I5225">
        <v>70373.36</v>
      </c>
      <c r="L5225" s="174">
        <v>37687</v>
      </c>
      <c r="M5225" s="28">
        <v>21146.44</v>
      </c>
      <c r="N5225" s="28">
        <v>21289.56</v>
      </c>
      <c r="O5225" s="28">
        <v>20961.580000000002</v>
      </c>
      <c r="P5225" s="28">
        <v>21116.63</v>
      </c>
    </row>
    <row r="5226" spans="5:16" x14ac:dyDescent="0.25">
      <c r="E5226" s="156">
        <v>37651</v>
      </c>
      <c r="F5226">
        <v>70533.740000000005</v>
      </c>
      <c r="G5226">
        <v>71143.16</v>
      </c>
      <c r="H5226">
        <v>68833.75</v>
      </c>
      <c r="I5226">
        <v>69090.36</v>
      </c>
      <c r="L5226" s="174">
        <v>37686</v>
      </c>
      <c r="M5226" s="28">
        <v>21450.58</v>
      </c>
      <c r="N5226" s="28">
        <v>21468.47</v>
      </c>
      <c r="O5226" s="28">
        <v>21110.66</v>
      </c>
      <c r="P5226" s="28">
        <v>21146.44</v>
      </c>
    </row>
    <row r="5227" spans="5:16" x14ac:dyDescent="0.25">
      <c r="E5227" s="156">
        <v>37650</v>
      </c>
      <c r="F5227">
        <v>67005.440000000002</v>
      </c>
      <c r="G5227">
        <v>70309.22</v>
      </c>
      <c r="H5227">
        <v>66331.87</v>
      </c>
      <c r="I5227">
        <v>70245.06</v>
      </c>
      <c r="L5227" s="174">
        <v>37685</v>
      </c>
      <c r="M5227" s="28">
        <v>21617.56</v>
      </c>
      <c r="N5227" s="28">
        <v>21659.3</v>
      </c>
      <c r="O5227" s="28">
        <v>21456.54</v>
      </c>
      <c r="P5227" s="28">
        <v>21462.51</v>
      </c>
    </row>
    <row r="5228" spans="5:16" x14ac:dyDescent="0.25">
      <c r="E5228" s="156">
        <v>37649</v>
      </c>
      <c r="F5228">
        <v>68833.75</v>
      </c>
      <c r="G5228">
        <v>69154.5</v>
      </c>
      <c r="H5228">
        <v>67679.03</v>
      </c>
      <c r="I5228">
        <v>67743.179999999993</v>
      </c>
      <c r="L5228" s="174">
        <v>37680</v>
      </c>
      <c r="M5228" s="28">
        <v>21516.17</v>
      </c>
      <c r="N5228" s="28">
        <v>21599.66</v>
      </c>
      <c r="O5228" s="28">
        <v>21456.54</v>
      </c>
      <c r="P5228" s="28">
        <v>21575.81</v>
      </c>
    </row>
    <row r="5229" spans="5:16" x14ac:dyDescent="0.25">
      <c r="E5229" s="156">
        <v>37648</v>
      </c>
      <c r="F5229">
        <v>68192.23</v>
      </c>
      <c r="G5229">
        <v>69475.25</v>
      </c>
      <c r="H5229">
        <v>67486.570000000007</v>
      </c>
      <c r="I5229">
        <v>68063.94</v>
      </c>
      <c r="L5229" s="174">
        <v>37679</v>
      </c>
      <c r="M5229" s="28">
        <v>21721.78</v>
      </c>
      <c r="N5229" s="28">
        <v>21800.400000000001</v>
      </c>
      <c r="O5229" s="28">
        <v>21498.04</v>
      </c>
      <c r="P5229" s="28">
        <v>21516.17</v>
      </c>
    </row>
    <row r="5230" spans="5:16" x14ac:dyDescent="0.25">
      <c r="E5230" s="156">
        <v>37645</v>
      </c>
      <c r="F5230">
        <v>72490.33</v>
      </c>
      <c r="G5230">
        <v>72554.5</v>
      </c>
      <c r="H5230">
        <v>69346.95</v>
      </c>
      <c r="I5230">
        <v>69667.710000000006</v>
      </c>
      <c r="L5230" s="174">
        <v>37678</v>
      </c>
      <c r="M5230" s="28">
        <v>21818.54</v>
      </c>
      <c r="N5230" s="28">
        <v>21830.63</v>
      </c>
      <c r="O5230" s="28">
        <v>21618.98</v>
      </c>
      <c r="P5230" s="28">
        <v>21679.45</v>
      </c>
    </row>
    <row r="5231" spans="5:16" x14ac:dyDescent="0.25">
      <c r="E5231" s="156">
        <v>37644</v>
      </c>
      <c r="F5231">
        <v>72618.64</v>
      </c>
      <c r="G5231">
        <v>73388.45</v>
      </c>
      <c r="H5231">
        <v>71271.47</v>
      </c>
      <c r="I5231">
        <v>72169.58</v>
      </c>
      <c r="L5231" s="174">
        <v>37677</v>
      </c>
      <c r="M5231" s="28">
        <v>21721.78</v>
      </c>
      <c r="N5231" s="28">
        <v>21957.63</v>
      </c>
      <c r="O5231" s="28">
        <v>21618.98</v>
      </c>
      <c r="P5231" s="28">
        <v>21842.73</v>
      </c>
    </row>
    <row r="5232" spans="5:16" x14ac:dyDescent="0.25">
      <c r="E5232" s="156">
        <v>37643</v>
      </c>
      <c r="F5232">
        <v>73709.19</v>
      </c>
      <c r="G5232">
        <v>74222.399999999994</v>
      </c>
      <c r="H5232">
        <v>71912.98</v>
      </c>
      <c r="I5232">
        <v>72105.429999999993</v>
      </c>
      <c r="L5232" s="174">
        <v>37676</v>
      </c>
      <c r="M5232" s="28">
        <v>21921.34</v>
      </c>
      <c r="N5232" s="28">
        <v>21921.34</v>
      </c>
      <c r="O5232" s="28">
        <v>21685.5</v>
      </c>
      <c r="P5232" s="28">
        <v>21745.97</v>
      </c>
    </row>
    <row r="5233" spans="5:16" x14ac:dyDescent="0.25">
      <c r="E5233" s="156">
        <v>37642</v>
      </c>
      <c r="F5233">
        <v>76275.23</v>
      </c>
      <c r="G5233">
        <v>76628.06</v>
      </c>
      <c r="H5233">
        <v>73837.5</v>
      </c>
      <c r="I5233">
        <v>73901.649999999994</v>
      </c>
      <c r="L5233" s="174">
        <v>37673</v>
      </c>
      <c r="M5233" s="28">
        <v>21969.72</v>
      </c>
      <c r="N5233" s="28">
        <v>22042.29</v>
      </c>
      <c r="O5233" s="28">
        <v>21824.59</v>
      </c>
      <c r="P5233" s="28">
        <v>21987.86</v>
      </c>
    </row>
    <row r="5234" spans="5:16" x14ac:dyDescent="0.25">
      <c r="E5234" s="156">
        <v>37641</v>
      </c>
      <c r="F5234">
        <v>76660.13</v>
      </c>
      <c r="G5234">
        <v>76660.13</v>
      </c>
      <c r="H5234">
        <v>74928.06</v>
      </c>
      <c r="I5234">
        <v>75633.72</v>
      </c>
      <c r="L5234" s="174">
        <v>37672</v>
      </c>
      <c r="M5234" s="28">
        <v>21969.72</v>
      </c>
      <c r="N5234" s="28">
        <v>22096.720000000001</v>
      </c>
      <c r="O5234" s="28">
        <v>21842.73</v>
      </c>
      <c r="P5234" s="28">
        <v>21963.68</v>
      </c>
    </row>
    <row r="5235" spans="5:16" x14ac:dyDescent="0.25">
      <c r="E5235" s="156">
        <v>37638</v>
      </c>
      <c r="F5235">
        <v>76916.73</v>
      </c>
      <c r="G5235">
        <v>77077.11</v>
      </c>
      <c r="H5235">
        <v>75633.72</v>
      </c>
      <c r="I5235">
        <v>76082.77</v>
      </c>
      <c r="L5235" s="174">
        <v>37671</v>
      </c>
      <c r="M5235" s="28">
        <v>21829.43</v>
      </c>
      <c r="N5235" s="28">
        <v>21993.91</v>
      </c>
      <c r="O5235" s="28">
        <v>21745.97</v>
      </c>
      <c r="P5235" s="28">
        <v>21957.63</v>
      </c>
    </row>
    <row r="5236" spans="5:16" x14ac:dyDescent="0.25">
      <c r="E5236" s="156">
        <v>37637</v>
      </c>
      <c r="F5236">
        <v>78135.61</v>
      </c>
      <c r="G5236">
        <v>79546.91</v>
      </c>
      <c r="H5236">
        <v>77429.94</v>
      </c>
      <c r="I5236">
        <v>77494.09</v>
      </c>
      <c r="L5236" s="174">
        <v>37670</v>
      </c>
      <c r="M5236" s="28">
        <v>22036.240000000002</v>
      </c>
      <c r="N5236" s="28">
        <v>22048.33</v>
      </c>
      <c r="O5236" s="28">
        <v>21758.06</v>
      </c>
      <c r="P5236" s="28">
        <v>21836.69</v>
      </c>
    </row>
    <row r="5237" spans="5:16" x14ac:dyDescent="0.25">
      <c r="E5237" s="156">
        <v>37636</v>
      </c>
      <c r="F5237">
        <v>78905.42</v>
      </c>
      <c r="G5237">
        <v>79033.710000000006</v>
      </c>
      <c r="H5237">
        <v>77237.48</v>
      </c>
      <c r="I5237">
        <v>77750.7</v>
      </c>
      <c r="L5237" s="174">
        <v>37669</v>
      </c>
      <c r="M5237" s="28">
        <v>22247.9</v>
      </c>
      <c r="N5237" s="28">
        <v>22247.9</v>
      </c>
      <c r="O5237" s="28">
        <v>21993.91</v>
      </c>
      <c r="P5237" s="28">
        <v>22036.240000000002</v>
      </c>
    </row>
    <row r="5238" spans="5:16" x14ac:dyDescent="0.25">
      <c r="E5238" s="156">
        <v>37635</v>
      </c>
      <c r="F5238">
        <v>79226.16</v>
      </c>
      <c r="G5238">
        <v>79675.210000000006</v>
      </c>
      <c r="H5238">
        <v>78712.95</v>
      </c>
      <c r="I5238">
        <v>79611.070000000007</v>
      </c>
      <c r="L5238" s="174">
        <v>37666</v>
      </c>
      <c r="M5238" s="28">
        <v>22314.42</v>
      </c>
      <c r="N5238" s="28">
        <v>22411.17</v>
      </c>
      <c r="O5238" s="28">
        <v>22120.9</v>
      </c>
      <c r="P5238" s="28">
        <v>22296.27</v>
      </c>
    </row>
    <row r="5239" spans="5:16" x14ac:dyDescent="0.25">
      <c r="E5239" s="156">
        <v>37634</v>
      </c>
      <c r="F5239">
        <v>80188.429999999993</v>
      </c>
      <c r="G5239">
        <v>80701.64</v>
      </c>
      <c r="H5239">
        <v>78648.81</v>
      </c>
      <c r="I5239">
        <v>79097.87</v>
      </c>
      <c r="L5239" s="174">
        <v>37665</v>
      </c>
      <c r="M5239" s="28">
        <v>21993.91</v>
      </c>
      <c r="N5239" s="28">
        <v>22447.45</v>
      </c>
      <c r="O5239" s="28">
        <v>21950.97</v>
      </c>
      <c r="P5239" s="28">
        <v>22284.18</v>
      </c>
    </row>
    <row r="5240" spans="5:16" x14ac:dyDescent="0.25">
      <c r="E5240" s="156">
        <v>37631</v>
      </c>
      <c r="F5240">
        <v>78263.899999999994</v>
      </c>
      <c r="G5240">
        <v>79995.97</v>
      </c>
      <c r="H5240">
        <v>78199.75</v>
      </c>
      <c r="I5240">
        <v>79867.67</v>
      </c>
      <c r="L5240" s="174">
        <v>37664</v>
      </c>
      <c r="M5240" s="28">
        <v>21903.200000000001</v>
      </c>
      <c r="N5240" s="28">
        <v>22060.43</v>
      </c>
      <c r="O5240" s="28">
        <v>21842.73</v>
      </c>
      <c r="P5240" s="28">
        <v>21969.72</v>
      </c>
    </row>
    <row r="5241" spans="5:16" x14ac:dyDescent="0.25">
      <c r="E5241" s="156">
        <v>37630</v>
      </c>
      <c r="F5241">
        <v>76018.62</v>
      </c>
      <c r="G5241">
        <v>78328.05</v>
      </c>
      <c r="H5241">
        <v>76018.62</v>
      </c>
      <c r="I5241">
        <v>78007.31</v>
      </c>
      <c r="L5241" s="174">
        <v>37663</v>
      </c>
      <c r="M5241" s="28">
        <v>21927.39</v>
      </c>
      <c r="N5241" s="28">
        <v>21957.63</v>
      </c>
      <c r="O5241" s="28">
        <v>21691.55</v>
      </c>
      <c r="P5241" s="28">
        <v>21891.11</v>
      </c>
    </row>
    <row r="5242" spans="5:16" x14ac:dyDescent="0.25">
      <c r="E5242" s="156">
        <v>37629</v>
      </c>
      <c r="F5242">
        <v>77879</v>
      </c>
      <c r="G5242">
        <v>78520.5</v>
      </c>
      <c r="H5242">
        <v>76018.62</v>
      </c>
      <c r="I5242">
        <v>76275.23</v>
      </c>
      <c r="L5242" s="174">
        <v>37662</v>
      </c>
      <c r="M5242" s="28">
        <v>21891.11</v>
      </c>
      <c r="N5242" s="28">
        <v>22114.86</v>
      </c>
      <c r="O5242" s="28">
        <v>21854.82</v>
      </c>
      <c r="P5242" s="28">
        <v>21903.200000000001</v>
      </c>
    </row>
    <row r="5243" spans="5:16" x14ac:dyDescent="0.25">
      <c r="E5243" s="156">
        <v>37628</v>
      </c>
      <c r="F5243">
        <v>77943.16</v>
      </c>
      <c r="G5243">
        <v>78648.81</v>
      </c>
      <c r="H5243">
        <v>77429.94</v>
      </c>
      <c r="I5243">
        <v>77943.16</v>
      </c>
      <c r="L5243" s="174">
        <v>37659</v>
      </c>
      <c r="M5243" s="28">
        <v>21933.43</v>
      </c>
      <c r="N5243" s="28">
        <v>21999.96</v>
      </c>
      <c r="O5243" s="28">
        <v>21691.55</v>
      </c>
      <c r="P5243" s="28">
        <v>21927.39</v>
      </c>
    </row>
    <row r="5244" spans="5:16" x14ac:dyDescent="0.25">
      <c r="E5244" s="156">
        <v>37627</v>
      </c>
      <c r="F5244">
        <v>76595.990000000005</v>
      </c>
      <c r="G5244">
        <v>78712.95</v>
      </c>
      <c r="H5244">
        <v>76531.83</v>
      </c>
      <c r="I5244">
        <v>78584.66</v>
      </c>
      <c r="L5244" s="174">
        <v>37658</v>
      </c>
      <c r="M5244" s="28">
        <v>21770.16</v>
      </c>
      <c r="N5244" s="28">
        <v>22157.19</v>
      </c>
      <c r="O5244" s="28">
        <v>21733.88</v>
      </c>
      <c r="P5244" s="28">
        <v>21951.58</v>
      </c>
    </row>
    <row r="5245" spans="5:16" x14ac:dyDescent="0.25">
      <c r="E5245" s="156">
        <v>37624</v>
      </c>
      <c r="F5245">
        <v>76660.13</v>
      </c>
      <c r="G5245">
        <v>77558.240000000005</v>
      </c>
      <c r="H5245">
        <v>76082.77</v>
      </c>
      <c r="I5245">
        <v>76211.08</v>
      </c>
      <c r="L5245" s="174">
        <v>37657</v>
      </c>
      <c r="M5245" s="28">
        <v>21800.400000000001</v>
      </c>
      <c r="N5245" s="28">
        <v>22060.43</v>
      </c>
      <c r="O5245" s="28">
        <v>21715.74</v>
      </c>
      <c r="P5245" s="28">
        <v>21770.16</v>
      </c>
    </row>
    <row r="5246" spans="5:16" x14ac:dyDescent="0.25">
      <c r="E5246" s="156">
        <v>37623</v>
      </c>
      <c r="F5246">
        <v>73516.75</v>
      </c>
      <c r="G5246">
        <v>76275.23</v>
      </c>
      <c r="H5246">
        <v>73516.75</v>
      </c>
      <c r="I5246">
        <v>76082.77</v>
      </c>
      <c r="L5246" s="174">
        <v>37656</v>
      </c>
      <c r="M5246" s="28">
        <v>21479.89</v>
      </c>
      <c r="N5246" s="28">
        <v>21866.92</v>
      </c>
      <c r="O5246" s="28">
        <v>21467.8</v>
      </c>
      <c r="P5246" s="28">
        <v>21854.82</v>
      </c>
    </row>
    <row r="5247" spans="5:16" x14ac:dyDescent="0.25">
      <c r="L5247" s="208">
        <v>37655</v>
      </c>
      <c r="M5247" s="28">
        <v>21274.29</v>
      </c>
      <c r="N5247" s="28">
        <v>21721.78</v>
      </c>
      <c r="O5247" s="28">
        <v>21141.25</v>
      </c>
      <c r="P5247" s="28">
        <v>21522.22</v>
      </c>
    </row>
    <row r="5248" spans="5:16" x14ac:dyDescent="0.25">
      <c r="L5248" s="208">
        <v>37652</v>
      </c>
      <c r="M5248" s="28">
        <v>21709.69</v>
      </c>
      <c r="N5248" s="28">
        <v>21770.16</v>
      </c>
      <c r="O5248" s="28">
        <v>21340.799999999999</v>
      </c>
      <c r="P5248" s="28">
        <v>21467.8</v>
      </c>
    </row>
    <row r="5249" spans="12:16" x14ac:dyDescent="0.25">
      <c r="L5249" s="208">
        <v>37651</v>
      </c>
      <c r="M5249" s="28">
        <v>22014.77</v>
      </c>
      <c r="N5249" s="28">
        <v>22075.919999999998</v>
      </c>
      <c r="O5249" s="28">
        <v>21635.63</v>
      </c>
      <c r="P5249" s="28">
        <v>21770.16</v>
      </c>
    </row>
    <row r="5250" spans="12:16" x14ac:dyDescent="0.25">
      <c r="L5250" s="208">
        <v>37650</v>
      </c>
      <c r="M5250" s="28">
        <v>22307.69</v>
      </c>
      <c r="N5250" s="28">
        <v>22589.599999999999</v>
      </c>
      <c r="O5250" s="28">
        <v>22002.54</v>
      </c>
      <c r="P5250" s="28">
        <v>22057.58</v>
      </c>
    </row>
    <row r="5251" spans="12:16" x14ac:dyDescent="0.25">
      <c r="L5251" s="208">
        <v>37649</v>
      </c>
      <c r="M5251" s="28">
        <v>22137.08</v>
      </c>
      <c r="N5251" s="28">
        <v>22412.26</v>
      </c>
      <c r="O5251" s="28">
        <v>21984.19</v>
      </c>
      <c r="P5251" s="28">
        <v>22308.3</v>
      </c>
    </row>
    <row r="5252" spans="12:16" x14ac:dyDescent="0.25">
      <c r="L5252" s="208">
        <v>37648</v>
      </c>
      <c r="M5252" s="28">
        <v>22381.68</v>
      </c>
      <c r="N5252" s="28">
        <v>22577.37</v>
      </c>
      <c r="O5252" s="28">
        <v>22106.5</v>
      </c>
      <c r="P5252" s="28">
        <v>22137.08</v>
      </c>
    </row>
    <row r="5253" spans="12:16" x14ac:dyDescent="0.25">
      <c r="L5253" s="208">
        <v>37645</v>
      </c>
      <c r="M5253" s="28">
        <v>21678.43</v>
      </c>
      <c r="N5253" s="28">
        <v>22332.76</v>
      </c>
      <c r="O5253" s="28">
        <v>21550.01</v>
      </c>
      <c r="P5253" s="28">
        <v>22198.23</v>
      </c>
    </row>
    <row r="5254" spans="12:16" x14ac:dyDescent="0.25">
      <c r="L5254" s="208">
        <v>37644</v>
      </c>
      <c r="M5254" s="28">
        <v>21586.7</v>
      </c>
      <c r="N5254" s="28">
        <v>21751.82</v>
      </c>
      <c r="O5254" s="28">
        <v>21280.95</v>
      </c>
      <c r="P5254" s="28">
        <v>21684.55</v>
      </c>
    </row>
    <row r="5255" spans="12:16" x14ac:dyDescent="0.25">
      <c r="L5255" s="208">
        <v>37643</v>
      </c>
      <c r="M5255" s="28">
        <v>21372.67</v>
      </c>
      <c r="N5255" s="28">
        <v>21757.93</v>
      </c>
      <c r="O5255" s="28">
        <v>21372.67</v>
      </c>
      <c r="P5255" s="28">
        <v>21556.13</v>
      </c>
    </row>
    <row r="5256" spans="12:16" x14ac:dyDescent="0.25">
      <c r="L5256" s="208">
        <v>37642</v>
      </c>
      <c r="M5256" s="28">
        <v>20931.759999999998</v>
      </c>
      <c r="N5256" s="28">
        <v>21458.29</v>
      </c>
      <c r="O5256" s="28">
        <v>20755.04</v>
      </c>
      <c r="P5256" s="28">
        <v>21384.9</v>
      </c>
    </row>
    <row r="5257" spans="12:16" x14ac:dyDescent="0.25">
      <c r="L5257" s="208">
        <v>37641</v>
      </c>
      <c r="M5257" s="28">
        <v>20730.57</v>
      </c>
      <c r="N5257" s="28">
        <v>21079.14</v>
      </c>
      <c r="O5257" s="28">
        <v>20638.849999999999</v>
      </c>
      <c r="P5257" s="28">
        <v>20920.150000000001</v>
      </c>
    </row>
    <row r="5258" spans="12:16" x14ac:dyDescent="0.25">
      <c r="L5258" s="208">
        <v>37638</v>
      </c>
      <c r="M5258" s="28">
        <v>20412.59</v>
      </c>
      <c r="N5258" s="28">
        <v>20865.11</v>
      </c>
      <c r="O5258" s="28">
        <v>20363.66</v>
      </c>
      <c r="P5258" s="28">
        <v>20730.57</v>
      </c>
    </row>
    <row r="5259" spans="12:16" x14ac:dyDescent="0.25">
      <c r="L5259" s="208">
        <v>37637</v>
      </c>
      <c r="M5259" s="28">
        <v>20455.39</v>
      </c>
      <c r="N5259" s="28">
        <v>20485.97</v>
      </c>
      <c r="O5259" s="28">
        <v>20192.439999999999</v>
      </c>
      <c r="P5259" s="28">
        <v>20345.32</v>
      </c>
    </row>
    <row r="5260" spans="12:16" x14ac:dyDescent="0.25">
      <c r="L5260" s="208">
        <v>37636</v>
      </c>
      <c r="M5260" s="28">
        <v>20057.900000000001</v>
      </c>
      <c r="N5260" s="28">
        <v>20528.77</v>
      </c>
      <c r="O5260" s="28">
        <v>20033.439999999999</v>
      </c>
      <c r="P5260" s="28">
        <v>20473.740000000002</v>
      </c>
    </row>
    <row r="5261" spans="12:16" x14ac:dyDescent="0.25">
      <c r="L5261" s="208">
        <v>37635</v>
      </c>
      <c r="M5261" s="28">
        <v>20333.09</v>
      </c>
      <c r="N5261" s="28">
        <v>20351.43</v>
      </c>
      <c r="O5261" s="28">
        <v>20015.099999999999</v>
      </c>
      <c r="P5261" s="28">
        <v>20057.900000000001</v>
      </c>
    </row>
    <row r="5262" spans="12:16" x14ac:dyDescent="0.25">
      <c r="L5262" s="208">
        <v>37634</v>
      </c>
      <c r="M5262" s="28">
        <v>20118.439999999999</v>
      </c>
      <c r="N5262" s="28">
        <v>20394.240000000002</v>
      </c>
      <c r="O5262" s="28">
        <v>20033.439999999999</v>
      </c>
      <c r="P5262" s="28">
        <v>20339.2</v>
      </c>
    </row>
    <row r="5263" spans="12:16" x14ac:dyDescent="0.25">
      <c r="L5263" s="208">
        <v>37631</v>
      </c>
      <c r="M5263" s="28">
        <v>20333.09</v>
      </c>
      <c r="N5263" s="28">
        <v>20363.66</v>
      </c>
      <c r="O5263" s="28">
        <v>20088.48</v>
      </c>
      <c r="P5263" s="28">
        <v>20259.7</v>
      </c>
    </row>
    <row r="5264" spans="12:16" x14ac:dyDescent="0.25">
      <c r="L5264" s="208">
        <v>37630</v>
      </c>
      <c r="M5264" s="28">
        <v>20394.240000000002</v>
      </c>
      <c r="N5264" s="28">
        <v>20608.27</v>
      </c>
      <c r="O5264" s="28">
        <v>20210.78</v>
      </c>
      <c r="P5264" s="28">
        <v>20314.740000000002</v>
      </c>
    </row>
    <row r="5265" spans="12:16" x14ac:dyDescent="0.25">
      <c r="L5265" s="208">
        <v>37629</v>
      </c>
      <c r="M5265" s="28">
        <v>20241.36</v>
      </c>
      <c r="N5265" s="28">
        <v>20461.5</v>
      </c>
      <c r="O5265" s="28">
        <v>20002.87</v>
      </c>
      <c r="P5265" s="28">
        <v>20382.009999999998</v>
      </c>
    </row>
    <row r="5266" spans="12:16" x14ac:dyDescent="0.25">
      <c r="L5266" s="208">
        <v>37628</v>
      </c>
      <c r="M5266" s="28">
        <v>20424.82</v>
      </c>
      <c r="N5266" s="28">
        <v>20724.46</v>
      </c>
      <c r="O5266" s="28">
        <v>20180.2</v>
      </c>
      <c r="P5266" s="28">
        <v>20210.78</v>
      </c>
    </row>
    <row r="5267" spans="12:16" x14ac:dyDescent="0.25">
      <c r="L5267" s="208">
        <v>37627</v>
      </c>
      <c r="M5267" s="28">
        <v>20944.61</v>
      </c>
      <c r="N5267" s="28">
        <v>20962.95</v>
      </c>
      <c r="O5267" s="28">
        <v>20400.36</v>
      </c>
      <c r="P5267" s="28">
        <v>20504.310000000001</v>
      </c>
    </row>
    <row r="5268" spans="12:16" x14ac:dyDescent="0.25">
      <c r="L5268" s="208">
        <v>37624</v>
      </c>
      <c r="M5268" s="28">
        <v>21556.13</v>
      </c>
      <c r="N5268" s="28">
        <v>21556.13</v>
      </c>
      <c r="O5268" s="28">
        <v>20926.259999999998</v>
      </c>
      <c r="P5268" s="28">
        <v>20987.41</v>
      </c>
    </row>
    <row r="5269" spans="12:16" x14ac:dyDescent="0.25">
      <c r="L5269" s="208">
        <v>37623</v>
      </c>
      <c r="M5269" s="28">
        <v>21403.25</v>
      </c>
      <c r="N5269" s="28">
        <v>21647.85</v>
      </c>
      <c r="O5269" s="28">
        <v>21219.79</v>
      </c>
      <c r="P5269" s="28">
        <v>21562.25</v>
      </c>
    </row>
    <row r="5270" spans="12:16" x14ac:dyDescent="0.25">
      <c r="L5270" s="208">
        <v>45321.517361111109</v>
      </c>
      <c r="M5270" s="28">
        <v>5018.71</v>
      </c>
      <c r="N5270" s="28">
        <v>5023.25</v>
      </c>
      <c r="O5270" s="28">
        <v>5018.2</v>
      </c>
      <c r="P5270" s="28">
        <v>5018.2</v>
      </c>
    </row>
    <row r="5271" spans="12:16" x14ac:dyDescent="0.25">
      <c r="L5271" s="208">
        <v>45321.513888888891</v>
      </c>
      <c r="M5271" s="28">
        <v>5018.71</v>
      </c>
      <c r="N5271" s="28">
        <v>5022.24</v>
      </c>
      <c r="O5271" s="28">
        <v>5017.2</v>
      </c>
      <c r="P5271" s="28">
        <v>5018.71</v>
      </c>
    </row>
    <row r="5272" spans="12:16" x14ac:dyDescent="0.25">
      <c r="L5272" s="208">
        <v>45321.510416666664</v>
      </c>
      <c r="M5272" s="28">
        <v>5023.25</v>
      </c>
      <c r="N5272" s="28">
        <v>5026.2700000000004</v>
      </c>
      <c r="O5272" s="28">
        <v>5018.71</v>
      </c>
      <c r="P5272" s="28">
        <v>5018.71</v>
      </c>
    </row>
    <row r="5273" spans="12:16" x14ac:dyDescent="0.25">
      <c r="L5273" s="208">
        <v>45321.506944444445</v>
      </c>
      <c r="M5273" s="28">
        <v>5019.21</v>
      </c>
      <c r="N5273" s="28">
        <v>5024.26</v>
      </c>
      <c r="O5273" s="28">
        <v>5016.1899999999996</v>
      </c>
      <c r="P5273" s="28">
        <v>5023.75</v>
      </c>
    </row>
    <row r="5274" spans="12:16" x14ac:dyDescent="0.25">
      <c r="L5274" s="208">
        <v>45321.503472222219</v>
      </c>
      <c r="M5274" s="28">
        <v>5013.67</v>
      </c>
      <c r="N5274" s="28">
        <v>5020.22</v>
      </c>
      <c r="O5274" s="28">
        <v>5012.66</v>
      </c>
      <c r="P5274" s="28">
        <v>5018.71</v>
      </c>
    </row>
    <row r="5275" spans="12:16" x14ac:dyDescent="0.25">
      <c r="L5275" s="208">
        <v>45321.5</v>
      </c>
      <c r="M5275" s="28">
        <v>5002.57</v>
      </c>
      <c r="N5275" s="28">
        <v>5014.17</v>
      </c>
      <c r="O5275" s="28">
        <v>5001.0600000000004</v>
      </c>
      <c r="P5275" s="28">
        <v>5013.16</v>
      </c>
    </row>
    <row r="5276" spans="12:16" x14ac:dyDescent="0.25">
      <c r="L5276" s="208">
        <v>45321.496527777781</v>
      </c>
      <c r="M5276" s="28">
        <v>5004.59</v>
      </c>
      <c r="N5276" s="28">
        <v>5006.1000000000004</v>
      </c>
      <c r="O5276" s="28">
        <v>5002.57</v>
      </c>
      <c r="P5276" s="28">
        <v>5003.07</v>
      </c>
    </row>
    <row r="5277" spans="12:16" x14ac:dyDescent="0.25">
      <c r="L5277" s="208">
        <v>45321.493055555555</v>
      </c>
      <c r="M5277" s="28">
        <v>5002.57</v>
      </c>
      <c r="N5277" s="28">
        <v>5004.59</v>
      </c>
      <c r="O5277" s="28">
        <v>5000.55</v>
      </c>
      <c r="P5277" s="28">
        <v>5004.59</v>
      </c>
    </row>
    <row r="5278" spans="12:16" x14ac:dyDescent="0.25">
      <c r="L5278" s="208">
        <v>45321.489583333336</v>
      </c>
      <c r="M5278" s="28">
        <v>5005.09</v>
      </c>
      <c r="N5278" s="28">
        <v>5009.63</v>
      </c>
      <c r="O5278" s="28">
        <v>5003.07</v>
      </c>
      <c r="P5278" s="28">
        <v>5003.07</v>
      </c>
    </row>
    <row r="5279" spans="12:16" x14ac:dyDescent="0.25">
      <c r="L5279" s="208">
        <v>45321.486111111109</v>
      </c>
      <c r="M5279" s="28">
        <v>5006.1000000000004</v>
      </c>
      <c r="N5279" s="28">
        <v>5006.6000000000004</v>
      </c>
      <c r="O5279" s="28">
        <v>5002.0600000000004</v>
      </c>
      <c r="P5279" s="28">
        <v>5005.09</v>
      </c>
    </row>
    <row r="5280" spans="12:16" x14ac:dyDescent="0.25">
      <c r="L5280" s="208">
        <v>45321.482638888891</v>
      </c>
      <c r="M5280" s="28">
        <v>5002.57</v>
      </c>
      <c r="N5280" s="28">
        <v>5006.6000000000004</v>
      </c>
      <c r="O5280" s="28">
        <v>5002.57</v>
      </c>
      <c r="P5280" s="28">
        <v>5006.6000000000004</v>
      </c>
    </row>
    <row r="5281" spans="12:16" x14ac:dyDescent="0.25">
      <c r="L5281" s="208">
        <v>45321.479166666664</v>
      </c>
      <c r="M5281" s="28">
        <v>5002.0600000000004</v>
      </c>
      <c r="N5281" s="28">
        <v>5006.1000000000004</v>
      </c>
      <c r="O5281" s="28">
        <v>5001.0600000000004</v>
      </c>
      <c r="P5281" s="28">
        <v>5002.57</v>
      </c>
    </row>
    <row r="5282" spans="12:16" x14ac:dyDescent="0.25">
      <c r="L5282" s="208">
        <v>45321.475694444445</v>
      </c>
      <c r="M5282" s="28">
        <v>5002.57</v>
      </c>
      <c r="N5282" s="28">
        <v>5003.58</v>
      </c>
      <c r="O5282" s="28">
        <v>5001.5600000000004</v>
      </c>
      <c r="P5282" s="28">
        <v>5002.57</v>
      </c>
    </row>
    <row r="5283" spans="12:16" x14ac:dyDescent="0.25">
      <c r="L5283" s="208">
        <v>45321.472222222219</v>
      </c>
      <c r="M5283" s="28">
        <v>5005.09</v>
      </c>
      <c r="N5283" s="28">
        <v>5005.09</v>
      </c>
      <c r="O5283" s="28">
        <v>5002.0600000000004</v>
      </c>
      <c r="P5283" s="28">
        <v>5002.0600000000004</v>
      </c>
    </row>
    <row r="5284" spans="12:16" x14ac:dyDescent="0.25">
      <c r="L5284" s="208">
        <v>45321.46875</v>
      </c>
      <c r="M5284" s="28">
        <v>5006.6000000000004</v>
      </c>
      <c r="N5284" s="28">
        <v>5007.6099999999997</v>
      </c>
      <c r="O5284" s="28">
        <v>5004.08</v>
      </c>
      <c r="P5284" s="28">
        <v>5004.59</v>
      </c>
    </row>
    <row r="5285" spans="12:16" x14ac:dyDescent="0.25">
      <c r="L5285" s="208">
        <v>45321.465277777781</v>
      </c>
      <c r="M5285" s="28">
        <v>5006.1000000000004</v>
      </c>
      <c r="N5285" s="28">
        <v>5007.1099999999997</v>
      </c>
      <c r="O5285" s="28">
        <v>5004.59</v>
      </c>
      <c r="P5285" s="28">
        <v>5006.1000000000004</v>
      </c>
    </row>
    <row r="5286" spans="12:16" x14ac:dyDescent="0.25">
      <c r="L5286" s="208">
        <v>45321.461805555555</v>
      </c>
      <c r="M5286" s="28">
        <v>5008.62</v>
      </c>
      <c r="N5286" s="28">
        <v>5009.13</v>
      </c>
      <c r="O5286" s="28">
        <v>5005.59</v>
      </c>
      <c r="P5286" s="28">
        <v>5005.59</v>
      </c>
    </row>
    <row r="5287" spans="12:16" x14ac:dyDescent="0.25">
      <c r="L5287" s="208">
        <v>45321.458333333336</v>
      </c>
      <c r="M5287" s="28">
        <v>5009.63</v>
      </c>
      <c r="N5287" s="28">
        <v>5011.1400000000003</v>
      </c>
      <c r="O5287" s="28">
        <v>5007.1099999999997</v>
      </c>
      <c r="P5287" s="28">
        <v>5008.62</v>
      </c>
    </row>
    <row r="5288" spans="12:16" x14ac:dyDescent="0.25">
      <c r="L5288" s="208">
        <v>45321.454861111109</v>
      </c>
      <c r="M5288" s="28">
        <v>5010.13</v>
      </c>
      <c r="N5288" s="28">
        <v>5010.6400000000003</v>
      </c>
      <c r="O5288" s="28">
        <v>5008.12</v>
      </c>
      <c r="P5288" s="28">
        <v>5009.13</v>
      </c>
    </row>
    <row r="5289" spans="12:16" x14ac:dyDescent="0.25">
      <c r="L5289" s="208">
        <v>45321.451388888891</v>
      </c>
      <c r="M5289" s="28">
        <v>5008.62</v>
      </c>
      <c r="N5289" s="28">
        <v>5010.13</v>
      </c>
      <c r="O5289" s="28">
        <v>5007.6099999999997</v>
      </c>
      <c r="P5289" s="28">
        <v>5009.63</v>
      </c>
    </row>
    <row r="5290" spans="12:16" x14ac:dyDescent="0.25">
      <c r="L5290" s="208">
        <v>45321.447916666664</v>
      </c>
      <c r="M5290" s="28">
        <v>5009.13</v>
      </c>
      <c r="N5290" s="28">
        <v>5010.6400000000003</v>
      </c>
      <c r="O5290" s="28">
        <v>5008.12</v>
      </c>
      <c r="P5290" s="28">
        <v>5009.13</v>
      </c>
    </row>
    <row r="5291" spans="12:16" x14ac:dyDescent="0.25">
      <c r="L5291" s="208">
        <v>45321.444444444445</v>
      </c>
      <c r="M5291" s="28">
        <v>5012.66</v>
      </c>
      <c r="N5291" s="28">
        <v>5014.17</v>
      </c>
      <c r="O5291" s="28">
        <v>5008.62</v>
      </c>
      <c r="P5291" s="28">
        <v>5009.13</v>
      </c>
    </row>
    <row r="5292" spans="12:16" x14ac:dyDescent="0.25">
      <c r="L5292" s="208">
        <v>45321.440972222219</v>
      </c>
      <c r="M5292" s="28">
        <v>5002.57</v>
      </c>
      <c r="N5292" s="28">
        <v>5015.68</v>
      </c>
      <c r="O5292" s="28">
        <v>5002.57</v>
      </c>
      <c r="P5292" s="28">
        <v>5013.16</v>
      </c>
    </row>
    <row r="5293" spans="12:16" x14ac:dyDescent="0.25">
      <c r="L5293" s="208">
        <v>45321.4375</v>
      </c>
      <c r="M5293" s="28">
        <v>5001.5600000000004</v>
      </c>
      <c r="N5293" s="28">
        <v>5005.09</v>
      </c>
      <c r="O5293" s="28">
        <v>5001.5600000000004</v>
      </c>
      <c r="P5293" s="28">
        <v>5003.07</v>
      </c>
    </row>
    <row r="5294" spans="12:16" x14ac:dyDescent="0.25">
      <c r="L5294" s="208">
        <v>45321.434027777781</v>
      </c>
      <c r="M5294" s="28">
        <v>5000.05</v>
      </c>
      <c r="N5294" s="28">
        <v>5003.07</v>
      </c>
      <c r="O5294" s="28">
        <v>4999.04</v>
      </c>
      <c r="P5294" s="28">
        <v>5001.5600000000004</v>
      </c>
    </row>
    <row r="5295" spans="12:16" x14ac:dyDescent="0.25">
      <c r="L5295" s="208">
        <v>45321.430555555555</v>
      </c>
      <c r="M5295" s="28">
        <v>4996.5200000000004</v>
      </c>
      <c r="N5295" s="28">
        <v>5001.5600000000004</v>
      </c>
      <c r="O5295" s="28">
        <v>4995.51</v>
      </c>
      <c r="P5295" s="28">
        <v>5000.55</v>
      </c>
    </row>
    <row r="5296" spans="12:16" x14ac:dyDescent="0.25">
      <c r="L5296" s="208">
        <v>45321.427083333336</v>
      </c>
      <c r="M5296" s="28">
        <v>4998.03</v>
      </c>
      <c r="N5296" s="28">
        <v>5001.0600000000004</v>
      </c>
      <c r="O5296" s="28">
        <v>4996.01</v>
      </c>
      <c r="P5296" s="28">
        <v>4996.5200000000004</v>
      </c>
    </row>
    <row r="5297" spans="12:16" x14ac:dyDescent="0.25">
      <c r="L5297" s="208">
        <v>45321.423611111109</v>
      </c>
      <c r="M5297" s="28">
        <v>4996.01</v>
      </c>
      <c r="N5297" s="28">
        <v>4999.04</v>
      </c>
      <c r="O5297" s="28">
        <v>4995.51</v>
      </c>
      <c r="P5297" s="28">
        <v>4998.03</v>
      </c>
    </row>
    <row r="5298" spans="12:16" x14ac:dyDescent="0.25">
      <c r="L5298" s="208">
        <v>45321.420138888891</v>
      </c>
      <c r="M5298" s="28">
        <v>4995</v>
      </c>
      <c r="N5298" s="28">
        <v>4996.01</v>
      </c>
      <c r="O5298" s="28">
        <v>4994.5</v>
      </c>
      <c r="P5298" s="28">
        <v>4996.01</v>
      </c>
    </row>
    <row r="5299" spans="12:16" x14ac:dyDescent="0.25">
      <c r="L5299" s="208">
        <v>45321.416666666664</v>
      </c>
      <c r="M5299" s="28">
        <v>4994.5</v>
      </c>
      <c r="N5299" s="28">
        <v>4996.01</v>
      </c>
      <c r="O5299" s="28">
        <v>4993.49</v>
      </c>
      <c r="P5299" s="28">
        <v>4995</v>
      </c>
    </row>
    <row r="5300" spans="12:16" x14ac:dyDescent="0.25">
      <c r="L5300" s="208">
        <v>45321.413194444445</v>
      </c>
      <c r="M5300" s="28">
        <v>4989.96</v>
      </c>
      <c r="N5300" s="28">
        <v>4994.5</v>
      </c>
      <c r="O5300" s="28">
        <v>4989.45</v>
      </c>
      <c r="P5300" s="28">
        <v>4993.99</v>
      </c>
    </row>
    <row r="5301" spans="12:16" x14ac:dyDescent="0.25">
      <c r="L5301" s="208">
        <v>45321.409722222219</v>
      </c>
      <c r="M5301" s="28">
        <v>4988.45</v>
      </c>
      <c r="N5301" s="28">
        <v>4991.9799999999996</v>
      </c>
      <c r="O5301" s="28">
        <v>4987.4399999999996</v>
      </c>
      <c r="P5301" s="28">
        <v>4990.46</v>
      </c>
    </row>
    <row r="5302" spans="12:16" x14ac:dyDescent="0.25">
      <c r="L5302" s="208">
        <v>45321.40625</v>
      </c>
      <c r="M5302" s="28">
        <v>4988.95</v>
      </c>
      <c r="N5302" s="28">
        <v>4989.45</v>
      </c>
      <c r="O5302" s="28">
        <v>4986.43</v>
      </c>
      <c r="P5302" s="28">
        <v>4987.9399999999996</v>
      </c>
    </row>
    <row r="5303" spans="12:16" x14ac:dyDescent="0.25">
      <c r="L5303" s="208">
        <v>45321.402777777781</v>
      </c>
      <c r="M5303" s="28">
        <v>4985.42</v>
      </c>
      <c r="N5303" s="28">
        <v>4989.96</v>
      </c>
      <c r="O5303" s="28">
        <v>4981.8900000000003</v>
      </c>
      <c r="P5303" s="28">
        <v>4988.45</v>
      </c>
    </row>
    <row r="5304" spans="12:16" x14ac:dyDescent="0.25">
      <c r="L5304" s="208">
        <v>45321.399305555555</v>
      </c>
      <c r="M5304" s="28">
        <v>4982.3900000000003</v>
      </c>
      <c r="N5304" s="28">
        <v>4987.9399999999996</v>
      </c>
      <c r="O5304" s="28">
        <v>4981.8900000000003</v>
      </c>
      <c r="P5304" s="28">
        <v>4985.42</v>
      </c>
    </row>
    <row r="5305" spans="12:16" x14ac:dyDescent="0.25">
      <c r="L5305" s="208">
        <v>45321.395833333336</v>
      </c>
      <c r="M5305" s="28">
        <v>4981.38</v>
      </c>
      <c r="N5305" s="28">
        <v>4983.91</v>
      </c>
      <c r="O5305" s="28">
        <v>4979.37</v>
      </c>
      <c r="P5305" s="28">
        <v>4982.8999999999996</v>
      </c>
    </row>
    <row r="5306" spans="12:16" x14ac:dyDescent="0.25">
      <c r="L5306" s="208">
        <v>45321.392361111109</v>
      </c>
      <c r="M5306" s="28">
        <v>4981.8900000000003</v>
      </c>
      <c r="N5306" s="28">
        <v>4984.91</v>
      </c>
      <c r="O5306" s="28">
        <v>4980.88</v>
      </c>
      <c r="P5306" s="28">
        <v>4981.38</v>
      </c>
    </row>
    <row r="5307" spans="12:16" x14ac:dyDescent="0.25">
      <c r="L5307" s="208">
        <v>45321.388888888891</v>
      </c>
      <c r="M5307" s="28">
        <v>4987.4399999999996</v>
      </c>
      <c r="N5307" s="28">
        <v>4987.9399999999996</v>
      </c>
      <c r="O5307" s="28">
        <v>4982.3900000000003</v>
      </c>
      <c r="P5307" s="28">
        <v>4982.3900000000003</v>
      </c>
    </row>
    <row r="5308" spans="12:16" x14ac:dyDescent="0.25">
      <c r="L5308" s="208">
        <v>45321.385416666664</v>
      </c>
      <c r="M5308" s="28">
        <v>4988.45</v>
      </c>
      <c r="N5308" s="28">
        <v>4990.46</v>
      </c>
      <c r="O5308" s="28">
        <v>4985.42</v>
      </c>
      <c r="P5308" s="28">
        <v>4987.9399999999996</v>
      </c>
    </row>
    <row r="5309" spans="12:16" x14ac:dyDescent="0.25">
      <c r="L5309" s="208">
        <v>45321.381944444445</v>
      </c>
      <c r="M5309" s="28">
        <v>4986.43</v>
      </c>
      <c r="N5309" s="28">
        <v>4990.97</v>
      </c>
      <c r="O5309" s="28">
        <v>4986.43</v>
      </c>
      <c r="P5309" s="28">
        <v>4988.45</v>
      </c>
    </row>
    <row r="5310" spans="12:16" x14ac:dyDescent="0.25">
      <c r="L5310" s="208">
        <v>45321.378472222219</v>
      </c>
      <c r="M5310" s="28">
        <v>4989.45</v>
      </c>
      <c r="N5310" s="28">
        <v>4989.96</v>
      </c>
      <c r="O5310" s="28">
        <v>4984.41</v>
      </c>
      <c r="P5310" s="28">
        <v>4985.92</v>
      </c>
    </row>
    <row r="5311" spans="12:16" x14ac:dyDescent="0.25">
      <c r="L5311" s="208">
        <v>45321.375</v>
      </c>
      <c r="M5311" s="28">
        <v>4987.4399999999996</v>
      </c>
      <c r="N5311" s="28">
        <v>4989.96</v>
      </c>
      <c r="O5311" s="28">
        <v>4985.92</v>
      </c>
      <c r="P5311" s="28">
        <v>4989.45</v>
      </c>
    </row>
    <row r="5312" spans="12:16" x14ac:dyDescent="0.25">
      <c r="L5312" s="208">
        <v>45320.767361111109</v>
      </c>
      <c r="M5312" s="28">
        <v>4993.49</v>
      </c>
      <c r="N5312" s="28">
        <v>4997.5200000000004</v>
      </c>
      <c r="O5312" s="28">
        <v>4991.47</v>
      </c>
      <c r="P5312" s="28">
        <v>4997.5200000000004</v>
      </c>
    </row>
    <row r="5313" spans="12:16" x14ac:dyDescent="0.25">
      <c r="L5313" s="208">
        <v>45320.763888888891</v>
      </c>
      <c r="M5313" s="28">
        <v>4998.03</v>
      </c>
      <c r="N5313" s="28">
        <v>4998.03</v>
      </c>
      <c r="O5313" s="28">
        <v>4993.49</v>
      </c>
      <c r="P5313" s="28">
        <v>4993.99</v>
      </c>
    </row>
    <row r="5314" spans="12:16" x14ac:dyDescent="0.25">
      <c r="L5314" s="208">
        <v>45320.760416666664</v>
      </c>
      <c r="M5314" s="28">
        <v>4998.53</v>
      </c>
      <c r="N5314" s="28">
        <v>4999.04</v>
      </c>
      <c r="O5314" s="28">
        <v>4998.53</v>
      </c>
      <c r="P5314" s="28">
        <v>4998.53</v>
      </c>
    </row>
    <row r="5315" spans="12:16" x14ac:dyDescent="0.25">
      <c r="L5315" s="208">
        <v>45320.756944444445</v>
      </c>
      <c r="M5315" s="28">
        <v>4998.53</v>
      </c>
      <c r="N5315" s="28">
        <v>4999.04</v>
      </c>
      <c r="O5315" s="28">
        <v>4998.03</v>
      </c>
      <c r="P5315" s="28">
        <v>4999.04</v>
      </c>
    </row>
    <row r="5316" spans="12:16" x14ac:dyDescent="0.25">
      <c r="L5316" s="208">
        <v>45320.753472222219</v>
      </c>
      <c r="M5316" s="28">
        <v>4996.5200000000004</v>
      </c>
      <c r="N5316" s="28">
        <v>4999.04</v>
      </c>
      <c r="O5316" s="28">
        <v>4996.01</v>
      </c>
      <c r="P5316" s="28">
        <v>4999.04</v>
      </c>
    </row>
    <row r="5317" spans="12:16" x14ac:dyDescent="0.25">
      <c r="L5317" s="208">
        <v>45320.75</v>
      </c>
      <c r="M5317" s="28">
        <v>4994.5</v>
      </c>
      <c r="N5317" s="28">
        <v>4997.0200000000004</v>
      </c>
      <c r="O5317" s="28">
        <v>4993.99</v>
      </c>
      <c r="P5317" s="28">
        <v>4996.5200000000004</v>
      </c>
    </row>
    <row r="5318" spans="12:16" x14ac:dyDescent="0.25">
      <c r="L5318" s="208">
        <v>45320.746527777781</v>
      </c>
      <c r="M5318" s="28">
        <v>4993.49</v>
      </c>
      <c r="N5318" s="28">
        <v>4994.5</v>
      </c>
      <c r="O5318" s="28">
        <v>4992.99</v>
      </c>
      <c r="P5318" s="28">
        <v>4993.99</v>
      </c>
    </row>
    <row r="5319" spans="12:16" x14ac:dyDescent="0.25">
      <c r="L5319" s="208">
        <v>45320.743055555555</v>
      </c>
      <c r="M5319" s="28">
        <v>4989.96</v>
      </c>
      <c r="N5319" s="28">
        <v>4993.99</v>
      </c>
      <c r="O5319" s="28">
        <v>4989.96</v>
      </c>
      <c r="P5319" s="28">
        <v>4992.99</v>
      </c>
    </row>
    <row r="5320" spans="12:16" x14ac:dyDescent="0.25">
      <c r="L5320" s="208">
        <v>45320.739583333336</v>
      </c>
      <c r="M5320" s="28">
        <v>4989.96</v>
      </c>
      <c r="N5320" s="28">
        <v>4991.47</v>
      </c>
      <c r="O5320" s="28">
        <v>4989.96</v>
      </c>
      <c r="P5320" s="28">
        <v>4989.96</v>
      </c>
    </row>
    <row r="5321" spans="12:16" x14ac:dyDescent="0.25">
      <c r="L5321" s="208">
        <v>45320.736111111109</v>
      </c>
      <c r="M5321" s="28">
        <v>4987.9399999999996</v>
      </c>
      <c r="N5321" s="28">
        <v>4990.46</v>
      </c>
      <c r="O5321" s="28">
        <v>4987.9399999999996</v>
      </c>
      <c r="P5321" s="28">
        <v>4989.45</v>
      </c>
    </row>
    <row r="5322" spans="12:16" x14ac:dyDescent="0.25">
      <c r="L5322" s="208">
        <v>45320.732638888891</v>
      </c>
      <c r="M5322" s="28">
        <v>4987.4399999999996</v>
      </c>
      <c r="N5322" s="28">
        <v>4988.45</v>
      </c>
      <c r="O5322" s="28">
        <v>4986.93</v>
      </c>
      <c r="P5322" s="28">
        <v>4988.45</v>
      </c>
    </row>
    <row r="5323" spans="12:16" x14ac:dyDescent="0.25">
      <c r="L5323" s="208">
        <v>45320.729166666664</v>
      </c>
      <c r="M5323" s="28">
        <v>4988.45</v>
      </c>
      <c r="N5323" s="28">
        <v>4989.45</v>
      </c>
      <c r="O5323" s="28">
        <v>4987.4399999999996</v>
      </c>
      <c r="P5323" s="28">
        <v>4987.4399999999996</v>
      </c>
    </row>
    <row r="5324" spans="12:16" x14ac:dyDescent="0.25">
      <c r="L5324" s="208">
        <v>45320.725694444445</v>
      </c>
      <c r="M5324" s="28">
        <v>4988.95</v>
      </c>
      <c r="N5324" s="28">
        <v>4989.96</v>
      </c>
      <c r="O5324" s="28">
        <v>4987.4399999999996</v>
      </c>
      <c r="P5324" s="28">
        <v>4988.95</v>
      </c>
    </row>
    <row r="5325" spans="12:16" x14ac:dyDescent="0.25">
      <c r="L5325" s="208">
        <v>45320.722222222219</v>
      </c>
      <c r="M5325" s="28">
        <v>4989.45</v>
      </c>
      <c r="N5325" s="28">
        <v>4989.96</v>
      </c>
      <c r="O5325" s="28">
        <v>4987.9399999999996</v>
      </c>
      <c r="P5325" s="28">
        <v>4988.95</v>
      </c>
    </row>
    <row r="5326" spans="12:16" x14ac:dyDescent="0.25">
      <c r="L5326" s="208">
        <v>45320.71875</v>
      </c>
      <c r="M5326" s="28">
        <v>4992.4799999999996</v>
      </c>
      <c r="N5326" s="28">
        <v>4992.99</v>
      </c>
      <c r="O5326" s="28">
        <v>4989.45</v>
      </c>
      <c r="P5326" s="28">
        <v>4989.45</v>
      </c>
    </row>
    <row r="5327" spans="12:16" x14ac:dyDescent="0.25">
      <c r="L5327" s="208">
        <v>45320.715277777781</v>
      </c>
      <c r="M5327" s="28">
        <v>4990.97</v>
      </c>
      <c r="N5327" s="28">
        <v>4992.99</v>
      </c>
      <c r="O5327" s="28">
        <v>4990.97</v>
      </c>
      <c r="P5327" s="28">
        <v>4992.99</v>
      </c>
    </row>
    <row r="5328" spans="12:16" x14ac:dyDescent="0.25">
      <c r="L5328" s="208">
        <v>45320.711805555555</v>
      </c>
      <c r="M5328" s="28">
        <v>4990.97</v>
      </c>
      <c r="N5328" s="28">
        <v>4992.4799999999996</v>
      </c>
      <c r="O5328" s="28">
        <v>4990.97</v>
      </c>
      <c r="P5328" s="28">
        <v>4990.97</v>
      </c>
    </row>
    <row r="5329" spans="12:16" x14ac:dyDescent="0.25">
      <c r="L5329" s="208">
        <v>45320.708333333336</v>
      </c>
      <c r="M5329" s="28">
        <v>4996.5200000000004</v>
      </c>
      <c r="N5329" s="28">
        <v>4996.5200000000004</v>
      </c>
      <c r="O5329" s="28">
        <v>4987.9399999999996</v>
      </c>
      <c r="P5329" s="28">
        <v>4990.97</v>
      </c>
    </row>
    <row r="5330" spans="12:16" x14ac:dyDescent="0.25">
      <c r="L5330" s="208">
        <v>45320.704861111109</v>
      </c>
      <c r="M5330" s="28">
        <v>4995.51</v>
      </c>
      <c r="N5330" s="28">
        <v>4997.0200000000004</v>
      </c>
      <c r="O5330" s="28">
        <v>4995</v>
      </c>
      <c r="P5330" s="28">
        <v>4997.0200000000004</v>
      </c>
    </row>
    <row r="5331" spans="12:16" x14ac:dyDescent="0.25">
      <c r="L5331" s="208">
        <v>45320.701388888891</v>
      </c>
      <c r="M5331" s="28">
        <v>4997.0200000000004</v>
      </c>
      <c r="N5331" s="28">
        <v>4997.5200000000004</v>
      </c>
      <c r="O5331" s="28">
        <v>4995.51</v>
      </c>
      <c r="P5331" s="28">
        <v>4996.01</v>
      </c>
    </row>
    <row r="5332" spans="12:16" x14ac:dyDescent="0.25">
      <c r="L5332" s="208">
        <v>45320.697916666664</v>
      </c>
      <c r="M5332" s="28">
        <v>4996.01</v>
      </c>
      <c r="N5332" s="28">
        <v>4997.0200000000004</v>
      </c>
      <c r="O5332" s="28">
        <v>4995</v>
      </c>
      <c r="P5332" s="28">
        <v>4997.0200000000004</v>
      </c>
    </row>
    <row r="5333" spans="12:16" x14ac:dyDescent="0.25">
      <c r="L5333" s="208">
        <v>45320.694444444445</v>
      </c>
      <c r="M5333" s="28">
        <v>4996.5200000000004</v>
      </c>
      <c r="N5333" s="28">
        <v>4997.0200000000004</v>
      </c>
      <c r="O5333" s="28">
        <v>4995.51</v>
      </c>
      <c r="P5333" s="28">
        <v>4996.01</v>
      </c>
    </row>
    <row r="5334" spans="12:16" x14ac:dyDescent="0.25">
      <c r="L5334" s="208">
        <v>45320.690972222219</v>
      </c>
      <c r="M5334" s="28">
        <v>4997.0200000000004</v>
      </c>
      <c r="N5334" s="28">
        <v>4997.5200000000004</v>
      </c>
      <c r="O5334" s="28">
        <v>4995</v>
      </c>
      <c r="P5334" s="28">
        <v>4996.5200000000004</v>
      </c>
    </row>
    <row r="5335" spans="12:16" x14ac:dyDescent="0.25">
      <c r="L5335" s="208">
        <v>45320.6875</v>
      </c>
      <c r="M5335" s="28">
        <v>4996.5200000000004</v>
      </c>
      <c r="N5335" s="28">
        <v>4997.5200000000004</v>
      </c>
      <c r="O5335" s="28">
        <v>4996.01</v>
      </c>
      <c r="P5335" s="28">
        <v>4997.0200000000004</v>
      </c>
    </row>
    <row r="5336" spans="12:16" x14ac:dyDescent="0.25">
      <c r="L5336" s="208">
        <v>45320.684027777781</v>
      </c>
      <c r="M5336" s="28">
        <v>4999.04</v>
      </c>
      <c r="N5336" s="28">
        <v>4999.04</v>
      </c>
      <c r="O5336" s="28">
        <v>4996.5200000000004</v>
      </c>
      <c r="P5336" s="28">
        <v>4997.0200000000004</v>
      </c>
    </row>
    <row r="5337" spans="12:16" x14ac:dyDescent="0.25">
      <c r="L5337" s="208">
        <v>45320.680555555555</v>
      </c>
      <c r="M5337" s="28">
        <v>4996.5200000000004</v>
      </c>
      <c r="N5337" s="28">
        <v>5000.55</v>
      </c>
      <c r="O5337" s="28">
        <v>4996.5200000000004</v>
      </c>
      <c r="P5337" s="28">
        <v>4999.04</v>
      </c>
    </row>
    <row r="5338" spans="12:16" x14ac:dyDescent="0.25">
      <c r="L5338" s="208">
        <v>45320.677083333336</v>
      </c>
      <c r="M5338" s="28">
        <v>4997.5200000000004</v>
      </c>
      <c r="N5338" s="28">
        <v>4998.03</v>
      </c>
      <c r="O5338" s="28">
        <v>4996.01</v>
      </c>
      <c r="P5338" s="28">
        <v>4996.01</v>
      </c>
    </row>
    <row r="5339" spans="12:16" x14ac:dyDescent="0.25">
      <c r="L5339" s="208">
        <v>45320.673611111109</v>
      </c>
      <c r="M5339" s="28">
        <v>4998.53</v>
      </c>
      <c r="N5339" s="28">
        <v>4998.53</v>
      </c>
      <c r="O5339" s="28">
        <v>4996.01</v>
      </c>
      <c r="P5339" s="28">
        <v>4997.0200000000004</v>
      </c>
    </row>
    <row r="5340" spans="12:16" x14ac:dyDescent="0.25">
      <c r="L5340" s="208">
        <v>45320.670138888891</v>
      </c>
      <c r="M5340" s="28">
        <v>5000.05</v>
      </c>
      <c r="N5340" s="28">
        <v>5001.0600000000004</v>
      </c>
      <c r="O5340" s="28">
        <v>4998.53</v>
      </c>
      <c r="P5340" s="28">
        <v>4998.53</v>
      </c>
    </row>
    <row r="5341" spans="12:16" x14ac:dyDescent="0.25">
      <c r="L5341" s="208">
        <v>45320.666666666664</v>
      </c>
      <c r="M5341" s="28">
        <v>4999.54</v>
      </c>
      <c r="N5341" s="28">
        <v>4999.54</v>
      </c>
      <c r="O5341" s="28">
        <v>4998.03</v>
      </c>
      <c r="P5341" s="28">
        <v>4999.54</v>
      </c>
    </row>
    <row r="5342" spans="12:16" x14ac:dyDescent="0.25">
      <c r="L5342" s="208">
        <v>45320.663194444445</v>
      </c>
      <c r="M5342" s="28">
        <v>5000.05</v>
      </c>
      <c r="N5342" s="28">
        <v>5000.55</v>
      </c>
      <c r="O5342" s="28">
        <v>4998.53</v>
      </c>
      <c r="P5342" s="28">
        <v>4999.04</v>
      </c>
    </row>
    <row r="5343" spans="12:16" x14ac:dyDescent="0.25">
      <c r="L5343" s="208">
        <v>45320.659722222219</v>
      </c>
      <c r="M5343" s="28">
        <v>5000.55</v>
      </c>
      <c r="N5343" s="28">
        <v>5001.0600000000004</v>
      </c>
      <c r="O5343" s="28">
        <v>4998.03</v>
      </c>
      <c r="P5343" s="28">
        <v>5000.05</v>
      </c>
    </row>
    <row r="5344" spans="12:16" x14ac:dyDescent="0.25">
      <c r="L5344" s="208">
        <v>45320.65625</v>
      </c>
      <c r="M5344" s="28">
        <v>4999.04</v>
      </c>
      <c r="N5344" s="28">
        <v>5000.55</v>
      </c>
      <c r="O5344" s="28">
        <v>4999.04</v>
      </c>
      <c r="P5344" s="28">
        <v>5000.05</v>
      </c>
    </row>
    <row r="5345" spans="12:16" x14ac:dyDescent="0.25">
      <c r="L5345" s="208">
        <v>45320.652777777781</v>
      </c>
      <c r="M5345" s="28">
        <v>5003.07</v>
      </c>
      <c r="N5345" s="28">
        <v>5003.58</v>
      </c>
      <c r="O5345" s="28">
        <v>4998.53</v>
      </c>
      <c r="P5345" s="28">
        <v>4999.04</v>
      </c>
    </row>
    <row r="5346" spans="12:16" x14ac:dyDescent="0.25">
      <c r="L5346" s="208">
        <v>45320.649305555555</v>
      </c>
      <c r="M5346" s="28">
        <v>4998.53</v>
      </c>
      <c r="N5346" s="28">
        <v>5004.59</v>
      </c>
      <c r="O5346" s="28">
        <v>4998.53</v>
      </c>
      <c r="P5346" s="28">
        <v>5003.07</v>
      </c>
    </row>
    <row r="5347" spans="12:16" x14ac:dyDescent="0.25">
      <c r="L5347" s="208">
        <v>45320.645833333336</v>
      </c>
      <c r="M5347" s="28">
        <v>4997.5200000000004</v>
      </c>
      <c r="N5347" s="28">
        <v>4999.04</v>
      </c>
      <c r="O5347" s="28">
        <v>4997.0200000000004</v>
      </c>
      <c r="P5347" s="28">
        <v>4999.04</v>
      </c>
    </row>
    <row r="5348" spans="12:16" x14ac:dyDescent="0.25">
      <c r="L5348" s="208">
        <v>45320.642361111109</v>
      </c>
      <c r="M5348" s="28">
        <v>5000.05</v>
      </c>
      <c r="N5348" s="28">
        <v>5000.55</v>
      </c>
      <c r="O5348" s="28">
        <v>4997.5200000000004</v>
      </c>
      <c r="P5348" s="28">
        <v>4998.03</v>
      </c>
    </row>
    <row r="5349" spans="12:16" x14ac:dyDescent="0.25">
      <c r="L5349" s="208">
        <v>45320.638888888891</v>
      </c>
      <c r="M5349" s="28">
        <v>4999.54</v>
      </c>
      <c r="N5349" s="28">
        <v>5001.5600000000004</v>
      </c>
      <c r="O5349" s="28">
        <v>4999.54</v>
      </c>
      <c r="P5349" s="28">
        <v>5000.05</v>
      </c>
    </row>
    <row r="5350" spans="12:16" x14ac:dyDescent="0.25">
      <c r="L5350" s="208">
        <v>45320.635416666664</v>
      </c>
      <c r="M5350" s="28">
        <v>5000.55</v>
      </c>
      <c r="N5350" s="28">
        <v>5001.5600000000004</v>
      </c>
      <c r="O5350" s="28">
        <v>4999.04</v>
      </c>
      <c r="P5350" s="28">
        <v>4999.54</v>
      </c>
    </row>
    <row r="5351" spans="12:16" x14ac:dyDescent="0.25">
      <c r="L5351" s="208">
        <v>45320.631944444445</v>
      </c>
      <c r="M5351" s="28">
        <v>4999.54</v>
      </c>
      <c r="N5351" s="28">
        <v>5003.58</v>
      </c>
      <c r="O5351" s="28">
        <v>4999.54</v>
      </c>
      <c r="P5351" s="28">
        <v>5000.55</v>
      </c>
    </row>
    <row r="5352" spans="12:16" x14ac:dyDescent="0.25">
      <c r="L5352" s="208">
        <v>45320.628472222219</v>
      </c>
      <c r="M5352" s="28">
        <v>4997.0200000000004</v>
      </c>
      <c r="N5352" s="28">
        <v>5000.05</v>
      </c>
      <c r="O5352" s="28">
        <v>4997.0200000000004</v>
      </c>
      <c r="P5352" s="28">
        <v>4999.04</v>
      </c>
    </row>
    <row r="5353" spans="12:16" x14ac:dyDescent="0.25">
      <c r="L5353" s="208">
        <v>45320.625</v>
      </c>
      <c r="M5353" s="28">
        <v>4993.49</v>
      </c>
      <c r="N5353" s="28">
        <v>5000.05</v>
      </c>
      <c r="O5353" s="28">
        <v>4992.99</v>
      </c>
      <c r="P5353" s="28">
        <v>4996.5200000000004</v>
      </c>
    </row>
    <row r="5354" spans="12:16" x14ac:dyDescent="0.25">
      <c r="L5354" s="208">
        <v>45320.621527777781</v>
      </c>
      <c r="M5354" s="28">
        <v>4995</v>
      </c>
      <c r="N5354" s="28">
        <v>4995</v>
      </c>
      <c r="O5354" s="28">
        <v>4992.4799999999996</v>
      </c>
      <c r="P5354" s="28">
        <v>4992.99</v>
      </c>
    </row>
    <row r="5355" spans="12:16" x14ac:dyDescent="0.25">
      <c r="L5355" s="208">
        <v>45320.618055555555</v>
      </c>
      <c r="M5355" s="28">
        <v>4994.5</v>
      </c>
      <c r="N5355" s="28">
        <v>4994.5</v>
      </c>
      <c r="O5355" s="28">
        <v>4993.49</v>
      </c>
      <c r="P5355" s="28">
        <v>4993.99</v>
      </c>
    </row>
    <row r="5356" spans="12:16" x14ac:dyDescent="0.25">
      <c r="L5356" s="208">
        <v>45320.614583333336</v>
      </c>
      <c r="M5356" s="28">
        <v>4993.99</v>
      </c>
      <c r="N5356" s="28">
        <v>4995.51</v>
      </c>
      <c r="O5356" s="28">
        <v>4992.99</v>
      </c>
      <c r="P5356" s="28">
        <v>4994.5</v>
      </c>
    </row>
    <row r="5357" spans="12:16" x14ac:dyDescent="0.25">
      <c r="L5357" s="208">
        <v>45320.611111111109</v>
      </c>
      <c r="M5357" s="28">
        <v>4991.9799999999996</v>
      </c>
      <c r="N5357" s="28">
        <v>4993.99</v>
      </c>
      <c r="O5357" s="28">
        <v>4990.46</v>
      </c>
      <c r="P5357" s="28">
        <v>4993.99</v>
      </c>
    </row>
    <row r="5358" spans="12:16" x14ac:dyDescent="0.25">
      <c r="L5358" s="208">
        <v>45320.607638888891</v>
      </c>
      <c r="M5358" s="28">
        <v>4992.4799999999996</v>
      </c>
      <c r="N5358" s="28">
        <v>4992.99</v>
      </c>
      <c r="O5358" s="28">
        <v>4991.47</v>
      </c>
      <c r="P5358" s="28">
        <v>4991.47</v>
      </c>
    </row>
    <row r="5359" spans="12:16" x14ac:dyDescent="0.25">
      <c r="L5359" s="208">
        <v>45320.604166666664</v>
      </c>
      <c r="M5359" s="28">
        <v>4991.9799999999996</v>
      </c>
      <c r="N5359" s="28">
        <v>4992.4799999999996</v>
      </c>
      <c r="O5359" s="28">
        <v>4988.95</v>
      </c>
      <c r="P5359" s="28">
        <v>4991.9799999999996</v>
      </c>
    </row>
    <row r="5360" spans="12:16" x14ac:dyDescent="0.25">
      <c r="L5360" s="208">
        <v>45320.600694444445</v>
      </c>
      <c r="M5360" s="28">
        <v>4989.45</v>
      </c>
      <c r="N5360" s="28">
        <v>4992.4799999999996</v>
      </c>
      <c r="O5360" s="28">
        <v>4988.95</v>
      </c>
      <c r="P5360" s="28">
        <v>4991.9799999999996</v>
      </c>
    </row>
    <row r="5361" spans="12:16" x14ac:dyDescent="0.25">
      <c r="L5361" s="208">
        <v>45320.597222222219</v>
      </c>
      <c r="M5361" s="28">
        <v>4988.95</v>
      </c>
      <c r="N5361" s="28">
        <v>4990.46</v>
      </c>
      <c r="O5361" s="28">
        <v>4988.45</v>
      </c>
      <c r="P5361" s="28">
        <v>4989.45</v>
      </c>
    </row>
    <row r="5362" spans="12:16" x14ac:dyDescent="0.25">
      <c r="L5362" s="208">
        <v>45320.59375</v>
      </c>
      <c r="M5362" s="28">
        <v>4992.4799999999996</v>
      </c>
      <c r="N5362" s="28">
        <v>4992.4799999999996</v>
      </c>
      <c r="O5362" s="28">
        <v>4988.45</v>
      </c>
      <c r="P5362" s="28">
        <v>4988.45</v>
      </c>
    </row>
    <row r="5363" spans="12:16" x14ac:dyDescent="0.25">
      <c r="L5363" s="208">
        <v>45320.590277777781</v>
      </c>
      <c r="M5363" s="28">
        <v>4992.99</v>
      </c>
      <c r="N5363" s="28">
        <v>4995</v>
      </c>
      <c r="O5363" s="28">
        <v>4991.9799999999996</v>
      </c>
      <c r="P5363" s="28">
        <v>4991.9799999999996</v>
      </c>
    </row>
    <row r="5364" spans="12:16" x14ac:dyDescent="0.25">
      <c r="L5364" s="208">
        <v>45320.586805555555</v>
      </c>
      <c r="M5364" s="28">
        <v>4992.99</v>
      </c>
      <c r="N5364" s="28">
        <v>4995</v>
      </c>
      <c r="O5364" s="28">
        <v>4991.47</v>
      </c>
      <c r="P5364" s="28">
        <v>4992.99</v>
      </c>
    </row>
    <row r="5365" spans="12:16" x14ac:dyDescent="0.25">
      <c r="L5365" s="208">
        <v>45320.583333333336</v>
      </c>
      <c r="M5365" s="28">
        <v>4988.45</v>
      </c>
      <c r="N5365" s="28">
        <v>4993.99</v>
      </c>
      <c r="O5365" s="28">
        <v>4988.45</v>
      </c>
      <c r="P5365" s="28">
        <v>4992.99</v>
      </c>
    </row>
    <row r="5366" spans="12:16" x14ac:dyDescent="0.25">
      <c r="L5366" s="208">
        <v>45320.579861111109</v>
      </c>
      <c r="M5366" s="28">
        <v>4989.45</v>
      </c>
      <c r="N5366" s="28">
        <v>4989.96</v>
      </c>
      <c r="O5366" s="28">
        <v>4988.45</v>
      </c>
      <c r="P5366" s="28">
        <v>4988.45</v>
      </c>
    </row>
    <row r="5367" spans="12:16" x14ac:dyDescent="0.25">
      <c r="L5367" s="208">
        <v>45320.576388888891</v>
      </c>
      <c r="M5367" s="28">
        <v>4989.45</v>
      </c>
      <c r="N5367" s="28">
        <v>4990.97</v>
      </c>
      <c r="O5367" s="28">
        <v>4988.95</v>
      </c>
      <c r="P5367" s="28">
        <v>4989.45</v>
      </c>
    </row>
    <row r="5368" spans="12:16" x14ac:dyDescent="0.25">
      <c r="L5368" s="208">
        <v>45320.572916666664</v>
      </c>
      <c r="M5368" s="28">
        <v>4988.95</v>
      </c>
      <c r="N5368" s="28">
        <v>4989.45</v>
      </c>
      <c r="O5368" s="28">
        <v>4987.9399999999996</v>
      </c>
      <c r="P5368" s="28">
        <v>4989.45</v>
      </c>
    </row>
    <row r="5369" spans="12:16" x14ac:dyDescent="0.25">
      <c r="L5369" s="208">
        <v>45320.569444444445</v>
      </c>
      <c r="M5369" s="28">
        <v>4990.46</v>
      </c>
      <c r="N5369" s="28">
        <v>4990.97</v>
      </c>
      <c r="O5369" s="28">
        <v>4987.9399999999996</v>
      </c>
      <c r="P5369" s="28">
        <v>4989.45</v>
      </c>
    </row>
    <row r="5370" spans="12:16" x14ac:dyDescent="0.25">
      <c r="L5370" s="208">
        <v>45320.565972222219</v>
      </c>
      <c r="M5370" s="28">
        <v>4989.96</v>
      </c>
      <c r="N5370" s="28">
        <v>4992.99</v>
      </c>
      <c r="O5370" s="28">
        <v>4989.45</v>
      </c>
      <c r="P5370" s="28">
        <v>4990.46</v>
      </c>
    </row>
    <row r="5371" spans="12:16" x14ac:dyDescent="0.25">
      <c r="L5371" s="208">
        <v>45320.5625</v>
      </c>
      <c r="M5371" s="28">
        <v>4989.45</v>
      </c>
      <c r="N5371" s="28">
        <v>4990.46</v>
      </c>
      <c r="O5371" s="28">
        <v>4988.95</v>
      </c>
      <c r="P5371" s="28">
        <v>4990.46</v>
      </c>
    </row>
    <row r="5372" spans="12:16" x14ac:dyDescent="0.25">
      <c r="L5372" s="208">
        <v>45320.559027777781</v>
      </c>
      <c r="M5372" s="28">
        <v>4990.46</v>
      </c>
      <c r="N5372" s="28">
        <v>4991.9799999999996</v>
      </c>
      <c r="O5372" s="28">
        <v>4988.95</v>
      </c>
      <c r="P5372" s="28">
        <v>4989.45</v>
      </c>
    </row>
    <row r="5373" spans="12:16" x14ac:dyDescent="0.25">
      <c r="L5373" s="208">
        <v>45320.555555555555</v>
      </c>
      <c r="M5373" s="28">
        <v>4994.5</v>
      </c>
      <c r="N5373" s="28">
        <v>4994.5</v>
      </c>
      <c r="O5373" s="28">
        <v>4988.95</v>
      </c>
      <c r="P5373" s="28">
        <v>4990.46</v>
      </c>
    </row>
    <row r="5374" spans="12:16" x14ac:dyDescent="0.25">
      <c r="L5374" s="208">
        <v>45320.552083333336</v>
      </c>
      <c r="M5374" s="28">
        <v>4993.49</v>
      </c>
      <c r="N5374" s="28">
        <v>4997.0200000000004</v>
      </c>
      <c r="O5374" s="28">
        <v>4992.99</v>
      </c>
      <c r="P5374" s="28">
        <v>4993.99</v>
      </c>
    </row>
    <row r="5375" spans="12:16" x14ac:dyDescent="0.25">
      <c r="L5375" s="208">
        <v>45320.548611111109</v>
      </c>
      <c r="M5375" s="28">
        <v>4995</v>
      </c>
      <c r="N5375" s="28">
        <v>4996.01</v>
      </c>
      <c r="O5375" s="28">
        <v>4991.47</v>
      </c>
      <c r="P5375" s="28">
        <v>4993.49</v>
      </c>
    </row>
    <row r="5376" spans="12:16" x14ac:dyDescent="0.25">
      <c r="L5376" s="208">
        <v>45320.545138888891</v>
      </c>
      <c r="M5376" s="28">
        <v>4987.9399999999996</v>
      </c>
      <c r="N5376" s="28">
        <v>4996.5200000000004</v>
      </c>
      <c r="O5376" s="28">
        <v>4986.93</v>
      </c>
      <c r="P5376" s="28">
        <v>4994.5</v>
      </c>
    </row>
    <row r="5377" spans="12:16" x14ac:dyDescent="0.25">
      <c r="L5377" s="208">
        <v>45320.541666666664</v>
      </c>
      <c r="M5377" s="28">
        <v>4993.49</v>
      </c>
      <c r="N5377" s="28">
        <v>4995</v>
      </c>
      <c r="O5377" s="28">
        <v>4987.4399999999996</v>
      </c>
      <c r="P5377" s="28">
        <v>4987.9399999999996</v>
      </c>
    </row>
    <row r="5378" spans="12:16" x14ac:dyDescent="0.25">
      <c r="L5378" s="208">
        <v>45320.538194444445</v>
      </c>
      <c r="M5378" s="28">
        <v>4986.93</v>
      </c>
      <c r="N5378" s="28">
        <v>4997.5200000000004</v>
      </c>
      <c r="O5378" s="28">
        <v>4986.43</v>
      </c>
      <c r="P5378" s="28">
        <v>4992.99</v>
      </c>
    </row>
    <row r="5379" spans="12:16" x14ac:dyDescent="0.25">
      <c r="L5379" s="208">
        <v>45320.534722222219</v>
      </c>
      <c r="M5379" s="28">
        <v>4983.3999999999996</v>
      </c>
      <c r="N5379" s="28">
        <v>4987.9399999999996</v>
      </c>
      <c r="O5379" s="28">
        <v>4983.3999999999996</v>
      </c>
      <c r="P5379" s="28">
        <v>4986.93</v>
      </c>
    </row>
    <row r="5380" spans="12:16" x14ac:dyDescent="0.25">
      <c r="L5380" s="208">
        <v>45320.53125</v>
      </c>
      <c r="M5380" s="28">
        <v>4978.8599999999997</v>
      </c>
      <c r="N5380" s="28">
        <v>4984.41</v>
      </c>
      <c r="O5380" s="28">
        <v>4977.8500000000004</v>
      </c>
      <c r="P5380" s="28">
        <v>4983.3999999999996</v>
      </c>
    </row>
    <row r="5381" spans="12:16" x14ac:dyDescent="0.25">
      <c r="L5381" s="208">
        <v>45320.527777777781</v>
      </c>
      <c r="M5381" s="28">
        <v>4975.33</v>
      </c>
      <c r="N5381" s="28">
        <v>4980.38</v>
      </c>
      <c r="O5381" s="28">
        <v>4973.3100000000004</v>
      </c>
      <c r="P5381" s="28">
        <v>4978.8599999999997</v>
      </c>
    </row>
    <row r="5382" spans="12:16" x14ac:dyDescent="0.25">
      <c r="L5382" s="208">
        <v>45320.524305555555</v>
      </c>
      <c r="M5382" s="28">
        <v>4973.82</v>
      </c>
      <c r="N5382" s="28">
        <v>4976.84</v>
      </c>
      <c r="O5382" s="28">
        <v>4973.82</v>
      </c>
      <c r="P5382" s="28">
        <v>4975.84</v>
      </c>
    </row>
    <row r="5383" spans="12:16" x14ac:dyDescent="0.25">
      <c r="L5383" s="208">
        <v>45320.520833333336</v>
      </c>
      <c r="M5383" s="28">
        <v>4973.82</v>
      </c>
      <c r="N5383" s="28">
        <v>4974.83</v>
      </c>
      <c r="O5383" s="28">
        <v>4972.8100000000004</v>
      </c>
      <c r="P5383" s="28">
        <v>4974.32</v>
      </c>
    </row>
    <row r="5384" spans="12:16" x14ac:dyDescent="0.25">
      <c r="L5384" s="208">
        <v>45320.517361111109</v>
      </c>
      <c r="M5384" s="28">
        <v>4972.3</v>
      </c>
      <c r="N5384" s="28">
        <v>4974.32</v>
      </c>
      <c r="O5384" s="28">
        <v>4972.3</v>
      </c>
      <c r="P5384" s="28">
        <v>4973.82</v>
      </c>
    </row>
    <row r="5385" spans="12:16" x14ac:dyDescent="0.25">
      <c r="L5385" s="208">
        <v>45320.513888888891</v>
      </c>
      <c r="M5385" s="28">
        <v>4970.29</v>
      </c>
      <c r="N5385" s="28">
        <v>4972.8100000000004</v>
      </c>
      <c r="O5385" s="28">
        <v>4970.29</v>
      </c>
      <c r="P5385" s="28">
        <v>4972.3</v>
      </c>
    </row>
    <row r="5386" spans="12:16" x14ac:dyDescent="0.25">
      <c r="L5386" s="208">
        <v>45320.510416666664</v>
      </c>
      <c r="M5386" s="28">
        <v>4970.29</v>
      </c>
      <c r="N5386" s="28">
        <v>4970.79</v>
      </c>
      <c r="O5386" s="28">
        <v>4969.28</v>
      </c>
      <c r="P5386" s="28">
        <v>4970.29</v>
      </c>
    </row>
    <row r="5387" spans="12:16" x14ac:dyDescent="0.25">
      <c r="L5387" s="208">
        <v>45320.506944444445</v>
      </c>
      <c r="M5387" s="28">
        <v>4970.29</v>
      </c>
      <c r="N5387" s="28">
        <v>4972.3</v>
      </c>
      <c r="O5387" s="28">
        <v>4970.29</v>
      </c>
      <c r="P5387" s="28">
        <v>4970.29</v>
      </c>
    </row>
    <row r="5388" spans="12:16" x14ac:dyDescent="0.25">
      <c r="L5388" s="208">
        <v>45320.503472222219</v>
      </c>
      <c r="M5388" s="28">
        <v>4970.29</v>
      </c>
      <c r="N5388" s="28">
        <v>4971.8</v>
      </c>
      <c r="O5388" s="28">
        <v>4969.78</v>
      </c>
      <c r="P5388" s="28">
        <v>4970.79</v>
      </c>
    </row>
    <row r="5389" spans="12:16" x14ac:dyDescent="0.25">
      <c r="L5389" s="208">
        <v>45320.5</v>
      </c>
      <c r="M5389" s="28">
        <v>4970.29</v>
      </c>
      <c r="N5389" s="28">
        <v>4971.8</v>
      </c>
      <c r="O5389" s="28">
        <v>4969.78</v>
      </c>
      <c r="P5389" s="28">
        <v>4970.79</v>
      </c>
    </row>
    <row r="5390" spans="12:16" x14ac:dyDescent="0.25">
      <c r="L5390" s="208">
        <v>45320.496527777781</v>
      </c>
      <c r="M5390" s="28">
        <v>4970.79</v>
      </c>
      <c r="N5390" s="28">
        <v>4972.3</v>
      </c>
      <c r="O5390" s="28">
        <v>4969.78</v>
      </c>
      <c r="P5390" s="28">
        <v>4970.79</v>
      </c>
    </row>
    <row r="5391" spans="12:16" x14ac:dyDescent="0.25">
      <c r="L5391" s="208">
        <v>45320.493055555555</v>
      </c>
      <c r="M5391" s="28">
        <v>4973.82</v>
      </c>
      <c r="N5391" s="28">
        <v>4973.82</v>
      </c>
      <c r="O5391" s="28">
        <v>4971.3</v>
      </c>
      <c r="P5391" s="28">
        <v>4971.3</v>
      </c>
    </row>
    <row r="5392" spans="12:16" x14ac:dyDescent="0.25">
      <c r="L5392" s="208">
        <v>45320.489583333336</v>
      </c>
      <c r="M5392" s="28">
        <v>4973.82</v>
      </c>
      <c r="N5392" s="28">
        <v>4975.33</v>
      </c>
      <c r="O5392" s="28">
        <v>4971.8</v>
      </c>
      <c r="P5392" s="28">
        <v>4974.32</v>
      </c>
    </row>
    <row r="5393" spans="12:16" x14ac:dyDescent="0.25">
      <c r="L5393" s="208">
        <v>45320.486111111109</v>
      </c>
      <c r="M5393" s="28">
        <v>4975.33</v>
      </c>
      <c r="N5393" s="28">
        <v>4977.3500000000004</v>
      </c>
      <c r="O5393" s="28">
        <v>4971.8</v>
      </c>
      <c r="P5393" s="28">
        <v>4973.82</v>
      </c>
    </row>
    <row r="5394" spans="12:16" x14ac:dyDescent="0.25">
      <c r="L5394" s="208">
        <v>45320.482638888891</v>
      </c>
      <c r="M5394" s="28">
        <v>4976.84</v>
      </c>
      <c r="N5394" s="28">
        <v>4977.3500000000004</v>
      </c>
      <c r="O5394" s="28">
        <v>4973.3100000000004</v>
      </c>
      <c r="P5394" s="28">
        <v>4975.33</v>
      </c>
    </row>
    <row r="5395" spans="12:16" x14ac:dyDescent="0.25">
      <c r="L5395" s="208">
        <v>45320.479166666664</v>
      </c>
      <c r="M5395" s="28">
        <v>4973.3100000000004</v>
      </c>
      <c r="N5395" s="28">
        <v>4977.3500000000004</v>
      </c>
      <c r="O5395" s="28">
        <v>4971.3</v>
      </c>
      <c r="P5395" s="28">
        <v>4977.3500000000004</v>
      </c>
    </row>
    <row r="5396" spans="12:16" x14ac:dyDescent="0.25">
      <c r="L5396" s="208">
        <v>45320.475694444445</v>
      </c>
      <c r="M5396" s="28">
        <v>4973.3100000000004</v>
      </c>
      <c r="N5396" s="28">
        <v>4976.84</v>
      </c>
      <c r="O5396" s="28">
        <v>4972.8100000000004</v>
      </c>
      <c r="P5396" s="28">
        <v>4973.3100000000004</v>
      </c>
    </row>
    <row r="5397" spans="12:16" x14ac:dyDescent="0.25">
      <c r="L5397" s="208">
        <v>45320.472222222219</v>
      </c>
      <c r="M5397" s="28">
        <v>4971.8</v>
      </c>
      <c r="N5397" s="28">
        <v>4975.33</v>
      </c>
      <c r="O5397" s="28">
        <v>4971.3</v>
      </c>
      <c r="P5397" s="28">
        <v>4972.8100000000004</v>
      </c>
    </row>
    <row r="5398" spans="12:16" x14ac:dyDescent="0.25">
      <c r="L5398" s="208">
        <v>45320.46875</v>
      </c>
      <c r="M5398" s="28">
        <v>4970.29</v>
      </c>
      <c r="N5398" s="28">
        <v>4973.3100000000004</v>
      </c>
      <c r="O5398" s="28">
        <v>4968.7700000000004</v>
      </c>
      <c r="P5398" s="28">
        <v>4971.3</v>
      </c>
    </row>
    <row r="5399" spans="12:16" x14ac:dyDescent="0.25">
      <c r="L5399" s="208">
        <v>45320.465277777781</v>
      </c>
      <c r="M5399" s="28">
        <v>4957.68</v>
      </c>
      <c r="N5399" s="28">
        <v>4971.3</v>
      </c>
      <c r="O5399" s="28">
        <v>4957.68</v>
      </c>
      <c r="P5399" s="28">
        <v>4970.79</v>
      </c>
    </row>
    <row r="5400" spans="12:16" x14ac:dyDescent="0.25">
      <c r="L5400" s="208">
        <v>45320.461805555555</v>
      </c>
      <c r="M5400" s="28">
        <v>4958.18</v>
      </c>
      <c r="N5400" s="28">
        <v>4958.6899999999996</v>
      </c>
      <c r="O5400" s="28">
        <v>4957.17</v>
      </c>
      <c r="P5400" s="28">
        <v>4958.18</v>
      </c>
    </row>
    <row r="5401" spans="12:16" x14ac:dyDescent="0.25">
      <c r="L5401" s="208">
        <v>45320.458333333336</v>
      </c>
      <c r="M5401" s="28">
        <v>4956.67</v>
      </c>
      <c r="N5401" s="28">
        <v>4959.1899999999996</v>
      </c>
      <c r="O5401" s="28">
        <v>4956.16</v>
      </c>
      <c r="P5401" s="28">
        <v>4958.6899999999996</v>
      </c>
    </row>
    <row r="5402" spans="12:16" x14ac:dyDescent="0.25">
      <c r="L5402" s="208">
        <v>45320.454861111109</v>
      </c>
      <c r="M5402" s="28">
        <v>4957.68</v>
      </c>
      <c r="N5402" s="28">
        <v>4959.1899999999996</v>
      </c>
      <c r="O5402" s="28">
        <v>4956.16</v>
      </c>
      <c r="P5402" s="28">
        <v>4956.67</v>
      </c>
    </row>
    <row r="5403" spans="12:16" x14ac:dyDescent="0.25">
      <c r="L5403" s="208">
        <v>45320.451388888891</v>
      </c>
      <c r="M5403" s="28">
        <v>4958.6899999999996</v>
      </c>
      <c r="N5403" s="28">
        <v>4960.2</v>
      </c>
      <c r="O5403" s="28">
        <v>4955.66</v>
      </c>
      <c r="P5403" s="28">
        <v>4958.18</v>
      </c>
    </row>
    <row r="5404" spans="12:16" x14ac:dyDescent="0.25">
      <c r="L5404" s="208">
        <v>45320.447916666664</v>
      </c>
      <c r="M5404" s="28">
        <v>4958.18</v>
      </c>
      <c r="N5404" s="28">
        <v>4958.6899999999996</v>
      </c>
      <c r="O5404" s="28">
        <v>4954.1499999999996</v>
      </c>
      <c r="P5404" s="28">
        <v>4958.6899999999996</v>
      </c>
    </row>
    <row r="5405" spans="12:16" x14ac:dyDescent="0.25">
      <c r="L5405" s="208">
        <v>45320.444444444445</v>
      </c>
      <c r="M5405" s="28">
        <v>4959.7</v>
      </c>
      <c r="N5405" s="28">
        <v>4960.2</v>
      </c>
      <c r="O5405" s="28">
        <v>4957.68</v>
      </c>
      <c r="P5405" s="28">
        <v>4958.18</v>
      </c>
    </row>
    <row r="5406" spans="12:16" x14ac:dyDescent="0.25">
      <c r="L5406" s="208">
        <v>45320.440972222219</v>
      </c>
      <c r="M5406" s="28">
        <v>4955.16</v>
      </c>
      <c r="N5406" s="28">
        <v>4960.7</v>
      </c>
      <c r="O5406" s="28">
        <v>4954.6499999999996</v>
      </c>
      <c r="P5406" s="28">
        <v>4959.7</v>
      </c>
    </row>
    <row r="5407" spans="12:16" x14ac:dyDescent="0.25">
      <c r="L5407" s="208">
        <v>45320.4375</v>
      </c>
      <c r="M5407" s="28">
        <v>4956.67</v>
      </c>
      <c r="N5407" s="28">
        <v>4956.67</v>
      </c>
      <c r="O5407" s="28">
        <v>4953.6400000000003</v>
      </c>
      <c r="P5407" s="28">
        <v>4954.6499999999996</v>
      </c>
    </row>
    <row r="5408" spans="12:16" x14ac:dyDescent="0.25">
      <c r="L5408" s="208">
        <v>45320.434027777781</v>
      </c>
      <c r="M5408" s="28">
        <v>4955.66</v>
      </c>
      <c r="N5408" s="28">
        <v>4957.17</v>
      </c>
      <c r="O5408" s="28">
        <v>4955.66</v>
      </c>
      <c r="P5408" s="28">
        <v>4956.16</v>
      </c>
    </row>
    <row r="5409" spans="12:16" x14ac:dyDescent="0.25">
      <c r="L5409" s="208">
        <v>45320.430555555555</v>
      </c>
      <c r="M5409" s="28">
        <v>4956.67</v>
      </c>
      <c r="N5409" s="28">
        <v>4957.17</v>
      </c>
      <c r="O5409" s="28">
        <v>4954.6499999999996</v>
      </c>
      <c r="P5409" s="28">
        <v>4956.16</v>
      </c>
    </row>
    <row r="5410" spans="12:16" x14ac:dyDescent="0.25">
      <c r="L5410" s="208">
        <v>45320.427083333336</v>
      </c>
      <c r="M5410" s="28">
        <v>4954.6499999999996</v>
      </c>
      <c r="N5410" s="28">
        <v>4956.16</v>
      </c>
      <c r="O5410" s="28">
        <v>4954.1499999999996</v>
      </c>
      <c r="P5410" s="28">
        <v>4956.16</v>
      </c>
    </row>
    <row r="5411" spans="12:16" x14ac:dyDescent="0.25">
      <c r="L5411" s="208">
        <v>45320.423611111109</v>
      </c>
      <c r="M5411" s="28">
        <v>4954.6499999999996</v>
      </c>
      <c r="N5411" s="28">
        <v>4955.66</v>
      </c>
      <c r="O5411" s="28">
        <v>4953.1400000000003</v>
      </c>
      <c r="P5411" s="28">
        <v>4954.6499999999996</v>
      </c>
    </row>
    <row r="5412" spans="12:16" x14ac:dyDescent="0.25">
      <c r="L5412" s="208">
        <v>45320.420138888891</v>
      </c>
      <c r="M5412" s="28">
        <v>4952.13</v>
      </c>
      <c r="N5412" s="28">
        <v>4955.66</v>
      </c>
      <c r="O5412" s="28">
        <v>4952.13</v>
      </c>
      <c r="P5412" s="28">
        <v>4955.16</v>
      </c>
    </row>
    <row r="5413" spans="12:16" x14ac:dyDescent="0.25">
      <c r="L5413" s="208">
        <v>45320.416666666664</v>
      </c>
      <c r="M5413" s="28">
        <v>4955.16</v>
      </c>
      <c r="N5413" s="28">
        <v>4957.17</v>
      </c>
      <c r="O5413" s="28">
        <v>4951.12</v>
      </c>
      <c r="P5413" s="28">
        <v>4952.63</v>
      </c>
    </row>
    <row r="5414" spans="12:16" x14ac:dyDescent="0.25">
      <c r="L5414" s="208">
        <v>45320.413194444445</v>
      </c>
      <c r="M5414" s="28">
        <v>4953.6400000000003</v>
      </c>
      <c r="N5414" s="28">
        <v>4955.66</v>
      </c>
      <c r="O5414" s="28">
        <v>4953.6400000000003</v>
      </c>
      <c r="P5414" s="28">
        <v>4954.6499999999996</v>
      </c>
    </row>
    <row r="5415" spans="12:16" x14ac:dyDescent="0.25">
      <c r="L5415" s="208">
        <v>45320.409722222219</v>
      </c>
      <c r="M5415" s="28">
        <v>4957.17</v>
      </c>
      <c r="N5415" s="28">
        <v>4958.18</v>
      </c>
      <c r="O5415" s="28">
        <v>4953.6400000000003</v>
      </c>
      <c r="P5415" s="28">
        <v>4954.1499999999996</v>
      </c>
    </row>
    <row r="5416" spans="12:16" x14ac:dyDescent="0.25">
      <c r="L5416" s="208">
        <v>45320.40625</v>
      </c>
      <c r="M5416" s="28">
        <v>4962.22</v>
      </c>
      <c r="N5416" s="28">
        <v>4962.22</v>
      </c>
      <c r="O5416" s="28">
        <v>4955.66</v>
      </c>
      <c r="P5416" s="28">
        <v>4956.67</v>
      </c>
    </row>
    <row r="5417" spans="12:16" x14ac:dyDescent="0.25">
      <c r="L5417" s="208">
        <v>45320.402777777781</v>
      </c>
      <c r="M5417" s="28">
        <v>4964.74</v>
      </c>
      <c r="N5417" s="28">
        <v>4965.75</v>
      </c>
      <c r="O5417" s="28">
        <v>4960.7</v>
      </c>
      <c r="P5417" s="28">
        <v>4962.22</v>
      </c>
    </row>
    <row r="5418" spans="12:16" x14ac:dyDescent="0.25">
      <c r="L5418" s="208">
        <v>45320.399305555555</v>
      </c>
      <c r="M5418" s="28">
        <v>4965.24</v>
      </c>
      <c r="N5418" s="28">
        <v>4965.24</v>
      </c>
      <c r="O5418" s="28">
        <v>4961.21</v>
      </c>
      <c r="P5418" s="28">
        <v>4964.74</v>
      </c>
    </row>
    <row r="5419" spans="12:16" x14ac:dyDescent="0.25">
      <c r="L5419" s="208">
        <v>45320.395833333336</v>
      </c>
      <c r="M5419" s="28">
        <v>4966.76</v>
      </c>
      <c r="N5419" s="28">
        <v>4967.7700000000004</v>
      </c>
      <c r="O5419" s="28">
        <v>4963.7299999999996</v>
      </c>
      <c r="P5419" s="28">
        <v>4965.75</v>
      </c>
    </row>
    <row r="5420" spans="12:16" x14ac:dyDescent="0.25">
      <c r="L5420" s="208">
        <v>45320.392361111109</v>
      </c>
      <c r="M5420" s="28">
        <v>4966.25</v>
      </c>
      <c r="N5420" s="28">
        <v>4967.7700000000004</v>
      </c>
      <c r="O5420" s="28">
        <v>4965.75</v>
      </c>
      <c r="P5420" s="28">
        <v>4966.76</v>
      </c>
    </row>
    <row r="5421" spans="12:16" x14ac:dyDescent="0.25">
      <c r="L5421" s="208">
        <v>45320.388888888891</v>
      </c>
      <c r="M5421" s="28">
        <v>4961.71</v>
      </c>
      <c r="N5421" s="28">
        <v>4966.25</v>
      </c>
      <c r="O5421" s="28">
        <v>4961.21</v>
      </c>
      <c r="P5421" s="28">
        <v>4966.25</v>
      </c>
    </row>
    <row r="5422" spans="12:16" x14ac:dyDescent="0.25">
      <c r="L5422" s="208">
        <v>45320.385416666664</v>
      </c>
      <c r="M5422" s="28">
        <v>4962.72</v>
      </c>
      <c r="N5422" s="28">
        <v>4962.72</v>
      </c>
      <c r="O5422" s="28">
        <v>4960.2</v>
      </c>
      <c r="P5422" s="28">
        <v>4961.71</v>
      </c>
    </row>
    <row r="5423" spans="12:16" x14ac:dyDescent="0.25">
      <c r="L5423" s="208">
        <v>45320.381944444445</v>
      </c>
      <c r="M5423" s="28">
        <v>4961.21</v>
      </c>
      <c r="N5423" s="28">
        <v>4963.2299999999996</v>
      </c>
      <c r="O5423" s="28">
        <v>4961.21</v>
      </c>
      <c r="P5423" s="28">
        <v>4962.72</v>
      </c>
    </row>
    <row r="5424" spans="12:16" x14ac:dyDescent="0.25">
      <c r="L5424" s="208">
        <v>45320.378472222219</v>
      </c>
      <c r="M5424" s="28">
        <v>4963.2299999999996</v>
      </c>
      <c r="N5424" s="28">
        <v>4963.2299999999996</v>
      </c>
      <c r="O5424" s="28">
        <v>4960.7</v>
      </c>
      <c r="P5424" s="28">
        <v>4961.21</v>
      </c>
    </row>
    <row r="5425" spans="12:16" x14ac:dyDescent="0.25">
      <c r="L5425" s="208">
        <v>45320.375</v>
      </c>
      <c r="M5425" s="28">
        <v>4962.72</v>
      </c>
      <c r="N5425" s="28">
        <v>4964.2299999999996</v>
      </c>
      <c r="O5425" s="28">
        <v>4961.21</v>
      </c>
      <c r="P5425" s="28">
        <v>4963.2299999999996</v>
      </c>
    </row>
    <row r="5426" spans="12:16" x14ac:dyDescent="0.25">
      <c r="L5426" s="208">
        <v>45317.767361111109</v>
      </c>
      <c r="M5426" s="28">
        <v>4962.22</v>
      </c>
      <c r="N5426" s="28">
        <v>4965.75</v>
      </c>
      <c r="O5426" s="28">
        <v>4961.71</v>
      </c>
      <c r="P5426" s="28">
        <v>4965.24</v>
      </c>
    </row>
    <row r="5427" spans="12:16" x14ac:dyDescent="0.25">
      <c r="L5427" s="208">
        <v>45317.763888888891</v>
      </c>
      <c r="M5427" s="28">
        <v>4959.7</v>
      </c>
      <c r="N5427" s="28">
        <v>4962.22</v>
      </c>
      <c r="O5427" s="28">
        <v>4959.7</v>
      </c>
      <c r="P5427" s="28">
        <v>4962.22</v>
      </c>
    </row>
    <row r="5428" spans="12:16" x14ac:dyDescent="0.25">
      <c r="L5428" s="208">
        <v>45317.760416666664</v>
      </c>
      <c r="M5428" s="28">
        <v>4959.7</v>
      </c>
      <c r="N5428" s="28">
        <v>4961.21</v>
      </c>
      <c r="O5428" s="28">
        <v>4959.7</v>
      </c>
      <c r="P5428" s="28">
        <v>4960.2</v>
      </c>
    </row>
    <row r="5429" spans="12:16" x14ac:dyDescent="0.25">
      <c r="L5429" s="208">
        <v>45317.756944444445</v>
      </c>
      <c r="M5429" s="28">
        <v>4957.68</v>
      </c>
      <c r="N5429" s="28">
        <v>4959.1899999999996</v>
      </c>
      <c r="O5429" s="28">
        <v>4957.68</v>
      </c>
      <c r="P5429" s="28">
        <v>4959.1899999999996</v>
      </c>
    </row>
    <row r="5430" spans="12:16" x14ac:dyDescent="0.25">
      <c r="L5430" s="208">
        <v>45317.753472222219</v>
      </c>
      <c r="M5430" s="28">
        <v>4957.68</v>
      </c>
      <c r="N5430" s="28">
        <v>4958.18</v>
      </c>
      <c r="O5430" s="28">
        <v>4957.17</v>
      </c>
      <c r="P5430" s="28">
        <v>4958.18</v>
      </c>
    </row>
    <row r="5431" spans="12:16" x14ac:dyDescent="0.25">
      <c r="L5431" s="208">
        <v>45317.75</v>
      </c>
      <c r="M5431" s="28">
        <v>4957.17</v>
      </c>
      <c r="N5431" s="28">
        <v>4957.68</v>
      </c>
      <c r="O5431" s="28">
        <v>4957.17</v>
      </c>
      <c r="P5431" s="28">
        <v>4957.68</v>
      </c>
    </row>
    <row r="5432" spans="12:16" x14ac:dyDescent="0.25">
      <c r="L5432" s="208">
        <v>45317.746527777781</v>
      </c>
      <c r="M5432" s="28">
        <v>4957.68</v>
      </c>
      <c r="N5432" s="28">
        <v>4958.18</v>
      </c>
      <c r="O5432" s="28">
        <v>4957.17</v>
      </c>
      <c r="P5432" s="28">
        <v>4957.68</v>
      </c>
    </row>
    <row r="5433" spans="12:16" x14ac:dyDescent="0.25">
      <c r="L5433" s="208">
        <v>45317.743055555555</v>
      </c>
      <c r="M5433" s="28">
        <v>4958.18</v>
      </c>
      <c r="N5433" s="28">
        <v>4958.6899999999996</v>
      </c>
      <c r="O5433" s="28">
        <v>4958.18</v>
      </c>
      <c r="P5433" s="28">
        <v>4958.18</v>
      </c>
    </row>
    <row r="5434" spans="12:16" x14ac:dyDescent="0.25">
      <c r="L5434" s="208">
        <v>45317.739583333336</v>
      </c>
      <c r="M5434" s="28">
        <v>4957.68</v>
      </c>
      <c r="N5434" s="28">
        <v>4958.18</v>
      </c>
      <c r="O5434" s="28">
        <v>4957.68</v>
      </c>
      <c r="P5434" s="28">
        <v>4957.68</v>
      </c>
    </row>
    <row r="5435" spans="12:16" x14ac:dyDescent="0.25">
      <c r="L5435" s="208">
        <v>45317.736111111109</v>
      </c>
      <c r="M5435" s="28">
        <v>4958.18</v>
      </c>
      <c r="N5435" s="28">
        <v>4959.1899999999996</v>
      </c>
      <c r="O5435" s="28">
        <v>4957.17</v>
      </c>
      <c r="P5435" s="28">
        <v>4957.68</v>
      </c>
    </row>
    <row r="5436" spans="12:16" x14ac:dyDescent="0.25">
      <c r="L5436" s="208">
        <v>45317.732638888891</v>
      </c>
      <c r="M5436" s="28">
        <v>4956.16</v>
      </c>
      <c r="N5436" s="28">
        <v>4958.6899999999996</v>
      </c>
      <c r="O5436" s="28">
        <v>4956.16</v>
      </c>
      <c r="P5436" s="28">
        <v>4958.18</v>
      </c>
    </row>
    <row r="5437" spans="12:16" x14ac:dyDescent="0.25">
      <c r="L5437" s="208">
        <v>45317.729166666664</v>
      </c>
      <c r="M5437" s="28">
        <v>4956.67</v>
      </c>
      <c r="N5437" s="28">
        <v>4957.17</v>
      </c>
      <c r="O5437" s="28">
        <v>4954.6499999999996</v>
      </c>
      <c r="P5437" s="28">
        <v>4955.66</v>
      </c>
    </row>
    <row r="5438" spans="12:16" x14ac:dyDescent="0.25">
      <c r="L5438" s="208">
        <v>45317.725694444445</v>
      </c>
      <c r="M5438" s="28">
        <v>4956.16</v>
      </c>
      <c r="N5438" s="28">
        <v>4957.17</v>
      </c>
      <c r="O5438" s="28">
        <v>4956.16</v>
      </c>
      <c r="P5438" s="28">
        <v>4957.17</v>
      </c>
    </row>
    <row r="5439" spans="12:16" x14ac:dyDescent="0.25">
      <c r="L5439" s="208">
        <v>45317.722222222219</v>
      </c>
      <c r="M5439" s="28">
        <v>4958.18</v>
      </c>
      <c r="N5439" s="28">
        <v>4958.18</v>
      </c>
      <c r="O5439" s="28">
        <v>4955.66</v>
      </c>
      <c r="P5439" s="28">
        <v>4956.16</v>
      </c>
    </row>
    <row r="5440" spans="12:16" x14ac:dyDescent="0.25">
      <c r="L5440" s="208">
        <v>45317.71875</v>
      </c>
      <c r="M5440" s="28">
        <v>4958.18</v>
      </c>
      <c r="N5440" s="28">
        <v>4958.6899999999996</v>
      </c>
      <c r="O5440" s="28">
        <v>4957.68</v>
      </c>
      <c r="P5440" s="28">
        <v>4957.68</v>
      </c>
    </row>
    <row r="5441" spans="12:16" x14ac:dyDescent="0.25">
      <c r="L5441" s="208">
        <v>45317.715277777781</v>
      </c>
      <c r="M5441" s="28">
        <v>4959.1899999999996</v>
      </c>
      <c r="N5441" s="28">
        <v>4959.1899999999996</v>
      </c>
      <c r="O5441" s="28">
        <v>4958.6899999999996</v>
      </c>
      <c r="P5441" s="28">
        <v>4958.6899999999996</v>
      </c>
    </row>
    <row r="5442" spans="12:16" x14ac:dyDescent="0.25">
      <c r="L5442" s="208">
        <v>45317.711805555555</v>
      </c>
      <c r="M5442" s="28">
        <v>4959.1899999999996</v>
      </c>
      <c r="N5442" s="28">
        <v>4959.7</v>
      </c>
      <c r="O5442" s="28">
        <v>4958.6899999999996</v>
      </c>
      <c r="P5442" s="28">
        <v>4959.1899999999996</v>
      </c>
    </row>
    <row r="5443" spans="12:16" x14ac:dyDescent="0.25">
      <c r="L5443" s="208">
        <v>45317.708333333336</v>
      </c>
      <c r="M5443" s="28">
        <v>4957.17</v>
      </c>
      <c r="N5443" s="28">
        <v>4958.6899999999996</v>
      </c>
      <c r="O5443" s="28">
        <v>4956.16</v>
      </c>
      <c r="P5443" s="28">
        <v>4958.6899999999996</v>
      </c>
    </row>
    <row r="5444" spans="12:16" x14ac:dyDescent="0.25">
      <c r="L5444" s="208">
        <v>45317.704861111109</v>
      </c>
      <c r="M5444" s="28">
        <v>4957.17</v>
      </c>
      <c r="N5444" s="28">
        <v>4958.18</v>
      </c>
      <c r="O5444" s="28">
        <v>4957.17</v>
      </c>
      <c r="P5444" s="28">
        <v>4957.68</v>
      </c>
    </row>
    <row r="5445" spans="12:16" x14ac:dyDescent="0.25">
      <c r="L5445" s="208">
        <v>45317.701388888891</v>
      </c>
      <c r="M5445" s="28">
        <v>4956.67</v>
      </c>
      <c r="N5445" s="28">
        <v>4957.17</v>
      </c>
      <c r="O5445" s="28">
        <v>4956.67</v>
      </c>
      <c r="P5445" s="28">
        <v>4957.17</v>
      </c>
    </row>
    <row r="5446" spans="12:16" x14ac:dyDescent="0.25">
      <c r="L5446" s="208">
        <v>45317.697916666664</v>
      </c>
      <c r="M5446" s="28">
        <v>4956.67</v>
      </c>
      <c r="N5446" s="28">
        <v>4957.68</v>
      </c>
      <c r="O5446" s="28">
        <v>4956.16</v>
      </c>
      <c r="P5446" s="28">
        <v>4956.16</v>
      </c>
    </row>
    <row r="5447" spans="12:16" x14ac:dyDescent="0.25">
      <c r="L5447" s="208">
        <v>45317.694444444445</v>
      </c>
      <c r="M5447" s="28">
        <v>4957.68</v>
      </c>
      <c r="N5447" s="28">
        <v>4957.68</v>
      </c>
      <c r="O5447" s="28">
        <v>4956.16</v>
      </c>
      <c r="P5447" s="28">
        <v>4956.67</v>
      </c>
    </row>
    <row r="5448" spans="12:16" x14ac:dyDescent="0.25">
      <c r="L5448" s="208">
        <v>45317.690972222219</v>
      </c>
      <c r="M5448" s="28">
        <v>4958.18</v>
      </c>
      <c r="N5448" s="28">
        <v>4958.18</v>
      </c>
      <c r="O5448" s="28">
        <v>4957.17</v>
      </c>
      <c r="P5448" s="28">
        <v>4957.17</v>
      </c>
    </row>
    <row r="5449" spans="12:16" x14ac:dyDescent="0.25">
      <c r="L5449" s="208">
        <v>45317.6875</v>
      </c>
      <c r="M5449" s="28">
        <v>4958.18</v>
      </c>
      <c r="N5449" s="28">
        <v>4958.6899999999996</v>
      </c>
      <c r="O5449" s="28">
        <v>4957.68</v>
      </c>
      <c r="P5449" s="28">
        <v>4957.68</v>
      </c>
    </row>
    <row r="5450" spans="12:16" x14ac:dyDescent="0.25">
      <c r="L5450" s="208">
        <v>45317.684027777781</v>
      </c>
      <c r="M5450" s="28">
        <v>4957.17</v>
      </c>
      <c r="N5450" s="28">
        <v>4958.18</v>
      </c>
      <c r="O5450" s="28">
        <v>4957.17</v>
      </c>
      <c r="P5450" s="28">
        <v>4957.68</v>
      </c>
    </row>
    <row r="5451" spans="12:16" x14ac:dyDescent="0.25">
      <c r="L5451" s="208">
        <v>45317.680555555555</v>
      </c>
      <c r="M5451" s="28">
        <v>4958.18</v>
      </c>
      <c r="N5451" s="28">
        <v>4958.6899999999996</v>
      </c>
      <c r="O5451" s="28">
        <v>4957.17</v>
      </c>
      <c r="P5451" s="28">
        <v>4957.68</v>
      </c>
    </row>
    <row r="5452" spans="12:16" x14ac:dyDescent="0.25">
      <c r="L5452" s="208">
        <v>45317.677083333336</v>
      </c>
      <c r="M5452" s="28">
        <v>4958.18</v>
      </c>
      <c r="N5452" s="28">
        <v>4958.18</v>
      </c>
      <c r="O5452" s="28">
        <v>4957.17</v>
      </c>
      <c r="P5452" s="28">
        <v>4958.18</v>
      </c>
    </row>
    <row r="5453" spans="12:16" x14ac:dyDescent="0.25">
      <c r="L5453" s="208">
        <v>45317.673611111109</v>
      </c>
      <c r="M5453" s="28">
        <v>4959.7</v>
      </c>
      <c r="N5453" s="28">
        <v>4960.2</v>
      </c>
      <c r="O5453" s="28">
        <v>4958.18</v>
      </c>
      <c r="P5453" s="28">
        <v>4958.18</v>
      </c>
    </row>
    <row r="5454" spans="12:16" x14ac:dyDescent="0.25">
      <c r="L5454" s="208">
        <v>45317.670138888891</v>
      </c>
      <c r="M5454" s="28">
        <v>4958.6899999999996</v>
      </c>
      <c r="N5454" s="28">
        <v>4959.7</v>
      </c>
      <c r="O5454" s="28">
        <v>4958.18</v>
      </c>
      <c r="P5454" s="28">
        <v>4959.7</v>
      </c>
    </row>
    <row r="5455" spans="12:16" x14ac:dyDescent="0.25">
      <c r="L5455" s="208">
        <v>45317.666666666664</v>
      </c>
      <c r="M5455" s="28">
        <v>4959.7</v>
      </c>
      <c r="N5455" s="28">
        <v>4960.2</v>
      </c>
      <c r="O5455" s="28">
        <v>4957.68</v>
      </c>
      <c r="P5455" s="28">
        <v>4958.18</v>
      </c>
    </row>
    <row r="5456" spans="12:16" x14ac:dyDescent="0.25">
      <c r="L5456" s="208">
        <v>45317.663194444445</v>
      </c>
      <c r="M5456" s="28">
        <v>4959.7</v>
      </c>
      <c r="N5456" s="28">
        <v>4960.2</v>
      </c>
      <c r="O5456" s="28">
        <v>4958.6899999999996</v>
      </c>
      <c r="P5456" s="28">
        <v>4959.7</v>
      </c>
    </row>
    <row r="5457" spans="12:16" x14ac:dyDescent="0.25">
      <c r="L5457" s="208">
        <v>45317.659722222219</v>
      </c>
      <c r="M5457" s="28">
        <v>4958.6899999999996</v>
      </c>
      <c r="N5457" s="28">
        <v>4960.2</v>
      </c>
      <c r="O5457" s="28">
        <v>4957.17</v>
      </c>
      <c r="P5457" s="28">
        <v>4959.1899999999996</v>
      </c>
    </row>
    <row r="5458" spans="12:16" x14ac:dyDescent="0.25">
      <c r="L5458" s="208">
        <v>45317.65625</v>
      </c>
      <c r="M5458" s="28">
        <v>4959.7</v>
      </c>
      <c r="N5458" s="28">
        <v>4960.2</v>
      </c>
      <c r="O5458" s="28">
        <v>4958.6899999999996</v>
      </c>
      <c r="P5458" s="28">
        <v>4958.6899999999996</v>
      </c>
    </row>
    <row r="5459" spans="12:16" x14ac:dyDescent="0.25">
      <c r="L5459" s="208">
        <v>45317.652777777781</v>
      </c>
      <c r="M5459" s="28">
        <v>4960.2</v>
      </c>
      <c r="N5459" s="28">
        <v>4960.7</v>
      </c>
      <c r="O5459" s="28">
        <v>4959.1899999999996</v>
      </c>
      <c r="P5459" s="28">
        <v>4959.1899999999996</v>
      </c>
    </row>
    <row r="5460" spans="12:16" x14ac:dyDescent="0.25">
      <c r="L5460" s="208">
        <v>45317.649305555555</v>
      </c>
      <c r="M5460" s="28">
        <v>4959.1899999999996</v>
      </c>
      <c r="N5460" s="28">
        <v>4960.7</v>
      </c>
      <c r="O5460" s="28">
        <v>4958.6899999999996</v>
      </c>
      <c r="P5460" s="28">
        <v>4960.2</v>
      </c>
    </row>
    <row r="5461" spans="12:16" x14ac:dyDescent="0.25">
      <c r="L5461" s="208">
        <v>45317.645833333336</v>
      </c>
      <c r="M5461" s="28">
        <v>4958.6899999999996</v>
      </c>
      <c r="N5461" s="28">
        <v>4960.2</v>
      </c>
      <c r="O5461" s="28">
        <v>4958.18</v>
      </c>
      <c r="P5461" s="28">
        <v>4959.7</v>
      </c>
    </row>
    <row r="5462" spans="12:16" x14ac:dyDescent="0.25">
      <c r="L5462" s="208">
        <v>45317.642361111109</v>
      </c>
      <c r="M5462" s="28">
        <v>4957.17</v>
      </c>
      <c r="N5462" s="28">
        <v>4959.1899999999996</v>
      </c>
      <c r="O5462" s="28">
        <v>4956.67</v>
      </c>
      <c r="P5462" s="28">
        <v>4958.6899999999996</v>
      </c>
    </row>
    <row r="5463" spans="12:16" x14ac:dyDescent="0.25">
      <c r="L5463" s="208">
        <v>45317.638888888891</v>
      </c>
      <c r="M5463" s="28">
        <v>4958.18</v>
      </c>
      <c r="N5463" s="28">
        <v>4958.18</v>
      </c>
      <c r="O5463" s="28">
        <v>4956.67</v>
      </c>
      <c r="P5463" s="28">
        <v>4957.17</v>
      </c>
    </row>
    <row r="5464" spans="12:16" x14ac:dyDescent="0.25">
      <c r="L5464" s="208">
        <v>45317.635416666664</v>
      </c>
      <c r="M5464" s="28">
        <v>4957.17</v>
      </c>
      <c r="N5464" s="28">
        <v>4958.18</v>
      </c>
      <c r="O5464" s="28">
        <v>4956.16</v>
      </c>
      <c r="P5464" s="28">
        <v>4958.18</v>
      </c>
    </row>
    <row r="5465" spans="12:16" x14ac:dyDescent="0.25">
      <c r="L5465" s="208">
        <v>45317.631944444445</v>
      </c>
      <c r="M5465" s="28">
        <v>4957.68</v>
      </c>
      <c r="N5465" s="28">
        <v>4958.18</v>
      </c>
      <c r="O5465" s="28">
        <v>4957.17</v>
      </c>
      <c r="P5465" s="28">
        <v>4957.68</v>
      </c>
    </row>
    <row r="5466" spans="12:16" x14ac:dyDescent="0.25">
      <c r="L5466" s="208">
        <v>45317.628472222219</v>
      </c>
      <c r="M5466" s="28">
        <v>4957.68</v>
      </c>
      <c r="N5466" s="28">
        <v>4957.68</v>
      </c>
      <c r="O5466" s="28">
        <v>4955.66</v>
      </c>
      <c r="P5466" s="28">
        <v>4957.68</v>
      </c>
    </row>
    <row r="5467" spans="12:16" x14ac:dyDescent="0.25">
      <c r="L5467" s="208">
        <v>45317.625</v>
      </c>
      <c r="M5467" s="28">
        <v>4957.68</v>
      </c>
      <c r="N5467" s="28">
        <v>4958.18</v>
      </c>
      <c r="O5467" s="28">
        <v>4956.16</v>
      </c>
      <c r="P5467" s="28">
        <v>4957.17</v>
      </c>
    </row>
    <row r="5468" spans="12:16" x14ac:dyDescent="0.25">
      <c r="L5468" s="208">
        <v>45317.621527777781</v>
      </c>
      <c r="M5468" s="28">
        <v>4958.6899999999996</v>
      </c>
      <c r="N5468" s="28">
        <v>4958.6899999999996</v>
      </c>
      <c r="O5468" s="28">
        <v>4957.17</v>
      </c>
      <c r="P5468" s="28">
        <v>4958.18</v>
      </c>
    </row>
    <row r="5469" spans="12:16" x14ac:dyDescent="0.25">
      <c r="L5469" s="208">
        <v>45317.618055555555</v>
      </c>
      <c r="M5469" s="28">
        <v>4962.72</v>
      </c>
      <c r="N5469" s="28">
        <v>4962.72</v>
      </c>
      <c r="O5469" s="28">
        <v>4958.6899999999996</v>
      </c>
      <c r="P5469" s="28">
        <v>4958.6899999999996</v>
      </c>
    </row>
    <row r="5470" spans="12:16" x14ac:dyDescent="0.25">
      <c r="L5470" s="208">
        <v>45317.614583333336</v>
      </c>
      <c r="M5470" s="28">
        <v>4962.72</v>
      </c>
      <c r="N5470" s="28">
        <v>4963.2299999999996</v>
      </c>
      <c r="O5470" s="28">
        <v>4961.71</v>
      </c>
      <c r="P5470" s="28">
        <v>4962.72</v>
      </c>
    </row>
    <row r="5471" spans="12:16" x14ac:dyDescent="0.25">
      <c r="L5471" s="208">
        <v>45317.611111111109</v>
      </c>
      <c r="M5471" s="28">
        <v>4961.21</v>
      </c>
      <c r="N5471" s="28">
        <v>4963.2299999999996</v>
      </c>
      <c r="O5471" s="28">
        <v>4959.7</v>
      </c>
      <c r="P5471" s="28">
        <v>4962.22</v>
      </c>
    </row>
    <row r="5472" spans="12:16" x14ac:dyDescent="0.25">
      <c r="L5472" s="208">
        <v>45317.607638888891</v>
      </c>
      <c r="M5472" s="28">
        <v>4957.68</v>
      </c>
      <c r="N5472" s="28">
        <v>4961.21</v>
      </c>
      <c r="O5472" s="28">
        <v>4957.17</v>
      </c>
      <c r="P5472" s="28">
        <v>4961.21</v>
      </c>
    </row>
    <row r="5473" spans="12:16" x14ac:dyDescent="0.25">
      <c r="L5473" s="208">
        <v>45317.604166666664</v>
      </c>
      <c r="M5473" s="28">
        <v>4958.6899999999996</v>
      </c>
      <c r="N5473" s="28">
        <v>4961.21</v>
      </c>
      <c r="O5473" s="28">
        <v>4957.17</v>
      </c>
      <c r="P5473" s="28">
        <v>4957.68</v>
      </c>
    </row>
    <row r="5474" spans="12:16" x14ac:dyDescent="0.25">
      <c r="L5474" s="208">
        <v>45317.600694444445</v>
      </c>
      <c r="M5474" s="28">
        <v>4958.6899999999996</v>
      </c>
      <c r="N5474" s="28">
        <v>4959.1899999999996</v>
      </c>
      <c r="O5474" s="28">
        <v>4957.68</v>
      </c>
      <c r="P5474" s="28">
        <v>4958.6899999999996</v>
      </c>
    </row>
    <row r="5475" spans="12:16" x14ac:dyDescent="0.25">
      <c r="L5475" s="208">
        <v>45317.597222222219</v>
      </c>
      <c r="M5475" s="28">
        <v>4958.6899999999996</v>
      </c>
      <c r="N5475" s="28">
        <v>4958.6899999999996</v>
      </c>
      <c r="O5475" s="28">
        <v>4957.68</v>
      </c>
      <c r="P5475" s="28">
        <v>4958.6899999999996</v>
      </c>
    </row>
    <row r="5476" spans="12:16" x14ac:dyDescent="0.25">
      <c r="L5476" s="208">
        <v>45317.59375</v>
      </c>
      <c r="M5476" s="28">
        <v>4958.6899999999996</v>
      </c>
      <c r="N5476" s="28">
        <v>4959.7</v>
      </c>
      <c r="O5476" s="28">
        <v>4957.68</v>
      </c>
      <c r="P5476" s="28">
        <v>4959.1899999999996</v>
      </c>
    </row>
    <row r="5477" spans="12:16" x14ac:dyDescent="0.25">
      <c r="L5477" s="208">
        <v>45317.590277777781</v>
      </c>
      <c r="M5477" s="28">
        <v>4959.7</v>
      </c>
      <c r="N5477" s="28">
        <v>4961.21</v>
      </c>
      <c r="O5477" s="28">
        <v>4958.6899999999996</v>
      </c>
      <c r="P5477" s="28">
        <v>4959.1899999999996</v>
      </c>
    </row>
    <row r="5478" spans="12:16" x14ac:dyDescent="0.25">
      <c r="L5478" s="208">
        <v>45317.586805555555</v>
      </c>
      <c r="M5478" s="28">
        <v>4959.7</v>
      </c>
      <c r="N5478" s="28">
        <v>4960.2</v>
      </c>
      <c r="O5478" s="28">
        <v>4958.18</v>
      </c>
      <c r="P5478" s="28">
        <v>4959.1899999999996</v>
      </c>
    </row>
    <row r="5479" spans="12:16" x14ac:dyDescent="0.25">
      <c r="L5479" s="208">
        <v>45317.583333333336</v>
      </c>
      <c r="M5479" s="28">
        <v>4961.21</v>
      </c>
      <c r="N5479" s="28">
        <v>4961.71</v>
      </c>
      <c r="O5479" s="28">
        <v>4959.1899999999996</v>
      </c>
      <c r="P5479" s="28">
        <v>4960.2</v>
      </c>
    </row>
    <row r="5480" spans="12:16" x14ac:dyDescent="0.25">
      <c r="L5480" s="208">
        <v>45317.579861111109</v>
      </c>
      <c r="M5480" s="28">
        <v>4961.21</v>
      </c>
      <c r="N5480" s="28">
        <v>4962.72</v>
      </c>
      <c r="O5480" s="28">
        <v>4960.2</v>
      </c>
      <c r="P5480" s="28">
        <v>4961.21</v>
      </c>
    </row>
    <row r="5481" spans="12:16" x14ac:dyDescent="0.25">
      <c r="L5481" s="208">
        <v>45317.576388888891</v>
      </c>
      <c r="M5481" s="28">
        <v>4962.72</v>
      </c>
      <c r="N5481" s="28">
        <v>4962.72</v>
      </c>
      <c r="O5481" s="28">
        <v>4959.7</v>
      </c>
      <c r="P5481" s="28">
        <v>4961.21</v>
      </c>
    </row>
    <row r="5482" spans="12:16" x14ac:dyDescent="0.25">
      <c r="L5482" s="208">
        <v>45317.572916666664</v>
      </c>
      <c r="M5482" s="28">
        <v>4963.2299999999996</v>
      </c>
      <c r="N5482" s="28">
        <v>4963.2299999999996</v>
      </c>
      <c r="O5482" s="28">
        <v>4962.72</v>
      </c>
      <c r="P5482" s="28">
        <v>4962.72</v>
      </c>
    </row>
    <row r="5483" spans="12:16" x14ac:dyDescent="0.25">
      <c r="L5483" s="208">
        <v>45317.569444444445</v>
      </c>
      <c r="M5483" s="28">
        <v>4962.22</v>
      </c>
      <c r="N5483" s="28">
        <v>4964.74</v>
      </c>
      <c r="O5483" s="28">
        <v>4962.22</v>
      </c>
      <c r="P5483" s="28">
        <v>4963.2299999999996</v>
      </c>
    </row>
    <row r="5484" spans="12:16" x14ac:dyDescent="0.25">
      <c r="L5484" s="208">
        <v>45317.565972222219</v>
      </c>
      <c r="M5484" s="28">
        <v>4961.71</v>
      </c>
      <c r="N5484" s="28">
        <v>4962.22</v>
      </c>
      <c r="O5484" s="28">
        <v>4961.21</v>
      </c>
      <c r="P5484" s="28">
        <v>4962.22</v>
      </c>
    </row>
    <row r="5485" spans="12:16" x14ac:dyDescent="0.25">
      <c r="L5485" s="208">
        <v>45317.5625</v>
      </c>
      <c r="M5485" s="28">
        <v>4962.72</v>
      </c>
      <c r="N5485" s="28">
        <v>4963.7299999999996</v>
      </c>
      <c r="O5485" s="28">
        <v>4961.21</v>
      </c>
      <c r="P5485" s="28">
        <v>4962.22</v>
      </c>
    </row>
    <row r="5486" spans="12:16" x14ac:dyDescent="0.25">
      <c r="L5486" s="208">
        <v>45317.559027777781</v>
      </c>
      <c r="M5486" s="28">
        <v>4963.2299999999996</v>
      </c>
      <c r="N5486" s="28">
        <v>4963.7299999999996</v>
      </c>
      <c r="O5486" s="28">
        <v>4962.22</v>
      </c>
      <c r="P5486" s="28">
        <v>4962.22</v>
      </c>
    </row>
    <row r="5487" spans="12:16" x14ac:dyDescent="0.25">
      <c r="L5487" s="208">
        <v>45317.555555555555</v>
      </c>
      <c r="M5487" s="28">
        <v>4963.2299999999996</v>
      </c>
      <c r="N5487" s="28">
        <v>4963.7299999999996</v>
      </c>
      <c r="O5487" s="28">
        <v>4962.22</v>
      </c>
      <c r="P5487" s="28">
        <v>4963.2299999999996</v>
      </c>
    </row>
    <row r="5488" spans="12:16" x14ac:dyDescent="0.25">
      <c r="L5488" s="208">
        <v>45317.552083333336</v>
      </c>
      <c r="M5488" s="28">
        <v>4963.2299999999996</v>
      </c>
      <c r="N5488" s="28">
        <v>4964.2299999999996</v>
      </c>
      <c r="O5488" s="28">
        <v>4962.22</v>
      </c>
      <c r="P5488" s="28">
        <v>4963.2299999999996</v>
      </c>
    </row>
    <row r="5489" spans="12:16" x14ac:dyDescent="0.25">
      <c r="L5489" s="208">
        <v>45317.548611111109</v>
      </c>
      <c r="M5489" s="28">
        <v>4963.7299999999996</v>
      </c>
      <c r="N5489" s="28">
        <v>4964.2299999999996</v>
      </c>
      <c r="O5489" s="28">
        <v>4962.22</v>
      </c>
      <c r="P5489" s="28">
        <v>4963.2299999999996</v>
      </c>
    </row>
    <row r="5490" spans="12:16" x14ac:dyDescent="0.25">
      <c r="L5490" s="208">
        <v>45317.545138888891</v>
      </c>
      <c r="M5490" s="28">
        <v>4961.21</v>
      </c>
      <c r="N5490" s="28">
        <v>4965.24</v>
      </c>
      <c r="O5490" s="28">
        <v>4961.21</v>
      </c>
      <c r="P5490" s="28">
        <v>4963.7299999999996</v>
      </c>
    </row>
    <row r="5491" spans="12:16" x14ac:dyDescent="0.25">
      <c r="L5491" s="208">
        <v>45317.541666666664</v>
      </c>
      <c r="M5491" s="28">
        <v>4963.2299999999996</v>
      </c>
      <c r="N5491" s="28">
        <v>4963.7299999999996</v>
      </c>
      <c r="O5491" s="28">
        <v>4961.21</v>
      </c>
      <c r="P5491" s="28">
        <v>4961.71</v>
      </c>
    </row>
    <row r="5492" spans="12:16" x14ac:dyDescent="0.25">
      <c r="L5492" s="208">
        <v>45317.538194444445</v>
      </c>
      <c r="M5492" s="28">
        <v>4961.21</v>
      </c>
      <c r="N5492" s="28">
        <v>4964.2299999999996</v>
      </c>
      <c r="O5492" s="28">
        <v>4961.21</v>
      </c>
      <c r="P5492" s="28">
        <v>4963.2299999999996</v>
      </c>
    </row>
    <row r="5493" spans="12:16" x14ac:dyDescent="0.25">
      <c r="L5493" s="208">
        <v>45317.534722222219</v>
      </c>
      <c r="M5493" s="28">
        <v>4962.22</v>
      </c>
      <c r="N5493" s="28">
        <v>4963.2299999999996</v>
      </c>
      <c r="O5493" s="28">
        <v>4961.71</v>
      </c>
      <c r="P5493" s="28">
        <v>4961.71</v>
      </c>
    </row>
    <row r="5494" spans="12:16" x14ac:dyDescent="0.25">
      <c r="L5494" s="208">
        <v>45317.53125</v>
      </c>
      <c r="M5494" s="28">
        <v>4960.7</v>
      </c>
      <c r="N5494" s="28">
        <v>4962.72</v>
      </c>
      <c r="O5494" s="28">
        <v>4960.7</v>
      </c>
      <c r="P5494" s="28">
        <v>4962.72</v>
      </c>
    </row>
    <row r="5495" spans="12:16" x14ac:dyDescent="0.25">
      <c r="L5495" s="208">
        <v>45317.527777777781</v>
      </c>
      <c r="M5495" s="28">
        <v>4961.21</v>
      </c>
      <c r="N5495" s="28">
        <v>4962.22</v>
      </c>
      <c r="O5495" s="28">
        <v>4958.6899999999996</v>
      </c>
      <c r="P5495" s="28">
        <v>4961.21</v>
      </c>
    </row>
    <row r="5496" spans="12:16" x14ac:dyDescent="0.25">
      <c r="L5496" s="208">
        <v>45317.524305555555</v>
      </c>
      <c r="M5496" s="28">
        <v>4962.72</v>
      </c>
      <c r="N5496" s="28">
        <v>4963.2299999999996</v>
      </c>
      <c r="O5496" s="28">
        <v>4961.21</v>
      </c>
      <c r="P5496" s="28">
        <v>4961.21</v>
      </c>
    </row>
    <row r="5497" spans="12:16" x14ac:dyDescent="0.25">
      <c r="L5497" s="208">
        <v>45317.520833333336</v>
      </c>
      <c r="M5497" s="28">
        <v>4963.7299999999996</v>
      </c>
      <c r="N5497" s="28">
        <v>4965.75</v>
      </c>
      <c r="O5497" s="28">
        <v>4961.71</v>
      </c>
      <c r="P5497" s="28">
        <v>4962.72</v>
      </c>
    </row>
    <row r="5498" spans="12:16" x14ac:dyDescent="0.25">
      <c r="L5498" s="208">
        <v>45317.517361111109</v>
      </c>
      <c r="M5498" s="28">
        <v>4965.75</v>
      </c>
      <c r="N5498" s="28">
        <v>4965.75</v>
      </c>
      <c r="O5498" s="28">
        <v>4962.22</v>
      </c>
      <c r="P5498" s="28">
        <v>4962.72</v>
      </c>
    </row>
    <row r="5499" spans="12:16" x14ac:dyDescent="0.25">
      <c r="L5499" s="208">
        <v>45317.513888888891</v>
      </c>
      <c r="M5499" s="28">
        <v>4965.24</v>
      </c>
      <c r="N5499" s="28">
        <v>4966.76</v>
      </c>
      <c r="O5499" s="28">
        <v>4964.2299999999996</v>
      </c>
      <c r="P5499" s="28">
        <v>4966.25</v>
      </c>
    </row>
    <row r="5500" spans="12:16" x14ac:dyDescent="0.25">
      <c r="L5500" s="208">
        <v>45317.510416666664</v>
      </c>
      <c r="M5500" s="28">
        <v>4963.2299999999996</v>
      </c>
      <c r="N5500" s="28">
        <v>4966.76</v>
      </c>
      <c r="O5500" s="28">
        <v>4962.22</v>
      </c>
      <c r="P5500" s="28">
        <v>4965.24</v>
      </c>
    </row>
    <row r="5501" spans="12:16" x14ac:dyDescent="0.25">
      <c r="L5501" s="208">
        <v>45317.506944444445</v>
      </c>
      <c r="M5501" s="28">
        <v>4964.2299999999996</v>
      </c>
      <c r="N5501" s="28">
        <v>4964.2299999999996</v>
      </c>
      <c r="O5501" s="28">
        <v>4960.7</v>
      </c>
      <c r="P5501" s="28">
        <v>4962.72</v>
      </c>
    </row>
    <row r="5502" spans="12:16" x14ac:dyDescent="0.25">
      <c r="L5502" s="208">
        <v>45317.503472222219</v>
      </c>
      <c r="M5502" s="28">
        <v>4962.22</v>
      </c>
      <c r="N5502" s="28">
        <v>4965.75</v>
      </c>
      <c r="O5502" s="28">
        <v>4961.71</v>
      </c>
      <c r="P5502" s="28">
        <v>4963.7299999999996</v>
      </c>
    </row>
    <row r="5503" spans="12:16" x14ac:dyDescent="0.25">
      <c r="L5503" s="208">
        <v>45317.5</v>
      </c>
      <c r="M5503" s="28">
        <v>4961.21</v>
      </c>
      <c r="N5503" s="28">
        <v>4963.7299999999996</v>
      </c>
      <c r="O5503" s="28">
        <v>4961.21</v>
      </c>
      <c r="P5503" s="28">
        <v>4961.71</v>
      </c>
    </row>
    <row r="5504" spans="12:16" x14ac:dyDescent="0.25">
      <c r="L5504" s="208">
        <v>45317.496527777781</v>
      </c>
      <c r="M5504" s="28">
        <v>4963.2299999999996</v>
      </c>
      <c r="N5504" s="28">
        <v>4964.2299999999996</v>
      </c>
      <c r="O5504" s="28">
        <v>4960.2</v>
      </c>
      <c r="P5504" s="28">
        <v>4960.7</v>
      </c>
    </row>
    <row r="5505" spans="12:16" x14ac:dyDescent="0.25">
      <c r="L5505" s="208">
        <v>45317.493055555555</v>
      </c>
      <c r="M5505" s="28">
        <v>4962.72</v>
      </c>
      <c r="N5505" s="28">
        <v>4965.24</v>
      </c>
      <c r="O5505" s="28">
        <v>4962.22</v>
      </c>
      <c r="P5505" s="28">
        <v>4962.72</v>
      </c>
    </row>
    <row r="5506" spans="12:16" x14ac:dyDescent="0.25">
      <c r="L5506" s="208">
        <v>45317.489583333336</v>
      </c>
      <c r="M5506" s="28">
        <v>4963.2299999999996</v>
      </c>
      <c r="N5506" s="28">
        <v>4964.74</v>
      </c>
      <c r="O5506" s="28">
        <v>4961.71</v>
      </c>
      <c r="P5506" s="28">
        <v>4962.72</v>
      </c>
    </row>
    <row r="5507" spans="12:16" x14ac:dyDescent="0.25">
      <c r="L5507" s="208">
        <v>45317.486111111109</v>
      </c>
      <c r="M5507" s="28">
        <v>4958.18</v>
      </c>
      <c r="N5507" s="28">
        <v>4962.72</v>
      </c>
      <c r="O5507" s="28">
        <v>4958.18</v>
      </c>
      <c r="P5507" s="28">
        <v>4962.72</v>
      </c>
    </row>
    <row r="5508" spans="12:16" x14ac:dyDescent="0.25">
      <c r="L5508" s="208">
        <v>45317.482638888891</v>
      </c>
      <c r="M5508" s="28">
        <v>4961.71</v>
      </c>
      <c r="N5508" s="28">
        <v>4965.24</v>
      </c>
      <c r="O5508" s="28">
        <v>4957.17</v>
      </c>
      <c r="P5508" s="28">
        <v>4958.18</v>
      </c>
    </row>
    <row r="5509" spans="12:16" x14ac:dyDescent="0.25">
      <c r="L5509" s="208">
        <v>45317.479166666664</v>
      </c>
      <c r="M5509" s="28">
        <v>4964.2299999999996</v>
      </c>
      <c r="N5509" s="28">
        <v>4967.26</v>
      </c>
      <c r="O5509" s="28">
        <v>4960.2</v>
      </c>
      <c r="P5509" s="28">
        <v>4962.72</v>
      </c>
    </row>
    <row r="5510" spans="12:16" x14ac:dyDescent="0.25">
      <c r="L5510" s="208">
        <v>45317.475694444445</v>
      </c>
      <c r="M5510" s="28">
        <v>4959.7</v>
      </c>
      <c r="N5510" s="28">
        <v>4965.75</v>
      </c>
      <c r="O5510" s="28">
        <v>4959.1899999999996</v>
      </c>
      <c r="P5510" s="28">
        <v>4963.7299999999996</v>
      </c>
    </row>
    <row r="5511" spans="12:16" x14ac:dyDescent="0.25">
      <c r="L5511" s="208">
        <v>45317.472222222219</v>
      </c>
      <c r="M5511" s="28">
        <v>4959.1899999999996</v>
      </c>
      <c r="N5511" s="28">
        <v>4961.71</v>
      </c>
      <c r="O5511" s="28">
        <v>4958.6899999999996</v>
      </c>
      <c r="P5511" s="28">
        <v>4959.1899999999996</v>
      </c>
    </row>
    <row r="5512" spans="12:16" x14ac:dyDescent="0.25">
      <c r="L5512" s="208">
        <v>45317.46875</v>
      </c>
      <c r="M5512" s="28">
        <v>4958.18</v>
      </c>
      <c r="N5512" s="28">
        <v>4959.7</v>
      </c>
      <c r="O5512" s="28">
        <v>4955.66</v>
      </c>
      <c r="P5512" s="28">
        <v>4959.7</v>
      </c>
    </row>
    <row r="5513" spans="12:16" x14ac:dyDescent="0.25">
      <c r="L5513" s="208">
        <v>45317.465277777781</v>
      </c>
      <c r="M5513" s="28">
        <v>4952.13</v>
      </c>
      <c r="N5513" s="28">
        <v>4958.6899999999996</v>
      </c>
      <c r="O5513" s="28">
        <v>4951.62</v>
      </c>
      <c r="P5513" s="28">
        <v>4958.6899999999996</v>
      </c>
    </row>
    <row r="5514" spans="12:16" x14ac:dyDescent="0.25">
      <c r="L5514" s="208">
        <v>45317.461805555555</v>
      </c>
      <c r="M5514" s="28">
        <v>4955.16</v>
      </c>
      <c r="N5514" s="28">
        <v>4955.66</v>
      </c>
      <c r="O5514" s="28">
        <v>4951.12</v>
      </c>
      <c r="P5514" s="28">
        <v>4951.62</v>
      </c>
    </row>
    <row r="5515" spans="12:16" x14ac:dyDescent="0.25">
      <c r="L5515" s="208">
        <v>45317.458333333336</v>
      </c>
      <c r="M5515" s="28">
        <v>4953.1400000000003</v>
      </c>
      <c r="N5515" s="28">
        <v>4955.16</v>
      </c>
      <c r="O5515" s="28">
        <v>4951.12</v>
      </c>
      <c r="P5515" s="28">
        <v>4955.16</v>
      </c>
    </row>
    <row r="5516" spans="12:16" x14ac:dyDescent="0.25">
      <c r="L5516" s="208">
        <v>45317.454861111109</v>
      </c>
      <c r="M5516" s="28">
        <v>4951.62</v>
      </c>
      <c r="N5516" s="28">
        <v>4954.6499999999996</v>
      </c>
      <c r="O5516" s="28">
        <v>4949.1000000000004</v>
      </c>
      <c r="P5516" s="28">
        <v>4952.63</v>
      </c>
    </row>
    <row r="5517" spans="12:16" x14ac:dyDescent="0.25">
      <c r="L5517" s="208">
        <v>45317.451388888891</v>
      </c>
      <c r="M5517" s="28">
        <v>4953.6400000000003</v>
      </c>
      <c r="N5517" s="28">
        <v>4955.66</v>
      </c>
      <c r="O5517" s="28">
        <v>4951.12</v>
      </c>
      <c r="P5517" s="28">
        <v>4951.12</v>
      </c>
    </row>
    <row r="5518" spans="12:16" x14ac:dyDescent="0.25">
      <c r="L5518" s="208">
        <v>45317.447916666664</v>
      </c>
      <c r="M5518" s="28">
        <v>4953.6400000000003</v>
      </c>
      <c r="N5518" s="28">
        <v>4955.66</v>
      </c>
      <c r="O5518" s="28">
        <v>4949.1000000000004</v>
      </c>
      <c r="P5518" s="28">
        <v>4954.1499999999996</v>
      </c>
    </row>
    <row r="5519" spans="12:16" x14ac:dyDescent="0.25">
      <c r="L5519" s="208">
        <v>45317.444444444445</v>
      </c>
      <c r="M5519" s="28">
        <v>4959.7</v>
      </c>
      <c r="N5519" s="28">
        <v>4959.7</v>
      </c>
      <c r="O5519" s="28">
        <v>4952.63</v>
      </c>
      <c r="P5519" s="28">
        <v>4953.6400000000003</v>
      </c>
    </row>
    <row r="5520" spans="12:16" x14ac:dyDescent="0.25">
      <c r="L5520" s="208">
        <v>45317.440972222219</v>
      </c>
      <c r="M5520" s="28">
        <v>4959.1899999999996</v>
      </c>
      <c r="N5520" s="28">
        <v>4963.2299999999996</v>
      </c>
      <c r="O5520" s="28">
        <v>4957.68</v>
      </c>
      <c r="P5520" s="28">
        <v>4959.7</v>
      </c>
    </row>
    <row r="5521" spans="12:16" x14ac:dyDescent="0.25">
      <c r="L5521" s="208">
        <v>45317.4375</v>
      </c>
      <c r="M5521" s="28">
        <v>4956.67</v>
      </c>
      <c r="N5521" s="28">
        <v>4962.22</v>
      </c>
      <c r="O5521" s="28">
        <v>4949.6099999999997</v>
      </c>
      <c r="P5521" s="28">
        <v>4959.7</v>
      </c>
    </row>
    <row r="5522" spans="12:16" x14ac:dyDescent="0.25">
      <c r="L5522" s="208">
        <v>45317.434027777781</v>
      </c>
      <c r="M5522" s="28">
        <v>4954.6499999999996</v>
      </c>
      <c r="N5522" s="28">
        <v>4956.16</v>
      </c>
      <c r="O5522" s="28">
        <v>4954.1499999999996</v>
      </c>
      <c r="P5522" s="28">
        <v>4955.16</v>
      </c>
    </row>
    <row r="5523" spans="12:16" x14ac:dyDescent="0.25">
      <c r="L5523" s="208">
        <v>45317.430555555555</v>
      </c>
      <c r="M5523" s="28">
        <v>4954.1499999999996</v>
      </c>
      <c r="N5523" s="28">
        <v>4956.67</v>
      </c>
      <c r="O5523" s="28">
        <v>4953.6400000000003</v>
      </c>
      <c r="P5523" s="28">
        <v>4954.6499999999996</v>
      </c>
    </row>
    <row r="5524" spans="12:16" x14ac:dyDescent="0.25">
      <c r="L5524" s="208">
        <v>45317.427083333336</v>
      </c>
      <c r="M5524" s="28">
        <v>4955.16</v>
      </c>
      <c r="N5524" s="28">
        <v>4955.66</v>
      </c>
      <c r="O5524" s="28">
        <v>4952.63</v>
      </c>
      <c r="P5524" s="28">
        <v>4954.6499999999996</v>
      </c>
    </row>
    <row r="5525" spans="12:16" x14ac:dyDescent="0.25">
      <c r="L5525" s="208">
        <v>45317.423611111109</v>
      </c>
      <c r="M5525" s="28">
        <v>4955.66</v>
      </c>
      <c r="N5525" s="28">
        <v>4957.68</v>
      </c>
      <c r="O5525" s="28">
        <v>4954.1499999999996</v>
      </c>
      <c r="P5525" s="28">
        <v>4955.16</v>
      </c>
    </row>
    <row r="5526" spans="12:16" x14ac:dyDescent="0.25">
      <c r="L5526" s="208">
        <v>45317.420138888891</v>
      </c>
      <c r="M5526" s="28">
        <v>4958.18</v>
      </c>
      <c r="N5526" s="28">
        <v>4959.1899999999996</v>
      </c>
      <c r="O5526" s="28">
        <v>4954.6499999999996</v>
      </c>
      <c r="P5526" s="28">
        <v>4955.66</v>
      </c>
    </row>
    <row r="5527" spans="12:16" x14ac:dyDescent="0.25">
      <c r="L5527" s="208">
        <v>45317.416666666664</v>
      </c>
      <c r="M5527" s="28">
        <v>4961.21</v>
      </c>
      <c r="N5527" s="28">
        <v>4963.2299999999996</v>
      </c>
      <c r="O5527" s="28">
        <v>4956.16</v>
      </c>
      <c r="P5527" s="28">
        <v>4957.68</v>
      </c>
    </row>
    <row r="5528" spans="12:16" x14ac:dyDescent="0.25">
      <c r="L5528" s="208">
        <v>45317.413194444445</v>
      </c>
      <c r="M5528" s="28">
        <v>4962.72</v>
      </c>
      <c r="N5528" s="28">
        <v>4963.7299999999996</v>
      </c>
      <c r="O5528" s="28">
        <v>4961.21</v>
      </c>
      <c r="P5528" s="28">
        <v>4961.21</v>
      </c>
    </row>
    <row r="5529" spans="12:16" x14ac:dyDescent="0.25">
      <c r="L5529" s="208">
        <v>45317.409722222219</v>
      </c>
      <c r="M5529" s="28">
        <v>4961.21</v>
      </c>
      <c r="N5529" s="28">
        <v>4965.24</v>
      </c>
      <c r="O5529" s="28">
        <v>4960.7</v>
      </c>
      <c r="P5529" s="28">
        <v>4962.72</v>
      </c>
    </row>
    <row r="5530" spans="12:16" x14ac:dyDescent="0.25">
      <c r="L5530" s="208">
        <v>45317.40625</v>
      </c>
      <c r="M5530" s="28">
        <v>4959.7</v>
      </c>
      <c r="N5530" s="28">
        <v>4961.71</v>
      </c>
      <c r="O5530" s="28">
        <v>4957.68</v>
      </c>
      <c r="P5530" s="28">
        <v>4961.21</v>
      </c>
    </row>
    <row r="5531" spans="12:16" x14ac:dyDescent="0.25">
      <c r="L5531" s="208">
        <v>45317.402777777781</v>
      </c>
      <c r="M5531" s="28">
        <v>4960.2</v>
      </c>
      <c r="N5531" s="28">
        <v>4960.2</v>
      </c>
      <c r="O5531" s="28">
        <v>4956.67</v>
      </c>
      <c r="P5531" s="28">
        <v>4959.7</v>
      </c>
    </row>
    <row r="5532" spans="12:16" x14ac:dyDescent="0.25">
      <c r="L5532" s="208">
        <v>45317.399305555555</v>
      </c>
      <c r="M5532" s="28">
        <v>4960.7</v>
      </c>
      <c r="N5532" s="28">
        <v>4962.22</v>
      </c>
      <c r="O5532" s="28">
        <v>4958.6899999999996</v>
      </c>
      <c r="P5532" s="28">
        <v>4960.7</v>
      </c>
    </row>
    <row r="5533" spans="12:16" x14ac:dyDescent="0.25">
      <c r="L5533" s="208">
        <v>45317.395833333336</v>
      </c>
      <c r="M5533" s="28">
        <v>4961.21</v>
      </c>
      <c r="N5533" s="28">
        <v>4964.2299999999996</v>
      </c>
      <c r="O5533" s="28">
        <v>4956.67</v>
      </c>
      <c r="P5533" s="28">
        <v>4960.2</v>
      </c>
    </row>
    <row r="5534" spans="12:16" x14ac:dyDescent="0.25">
      <c r="L5534" s="208">
        <v>45317.392361111109</v>
      </c>
      <c r="M5534" s="28">
        <v>4960.2</v>
      </c>
      <c r="N5534" s="28">
        <v>4962.22</v>
      </c>
      <c r="O5534" s="28">
        <v>4957.68</v>
      </c>
      <c r="P5534" s="28">
        <v>4960.7</v>
      </c>
    </row>
    <row r="5535" spans="12:16" x14ac:dyDescent="0.25">
      <c r="L5535" s="208">
        <v>45317.388888888891</v>
      </c>
      <c r="M5535" s="28">
        <v>4964.74</v>
      </c>
      <c r="N5535" s="28">
        <v>4964.74</v>
      </c>
      <c r="O5535" s="28">
        <v>4960.7</v>
      </c>
      <c r="P5535" s="28">
        <v>4960.7</v>
      </c>
    </row>
    <row r="5536" spans="12:16" x14ac:dyDescent="0.25">
      <c r="L5536" s="208">
        <v>45317.385416666664</v>
      </c>
      <c r="M5536" s="28">
        <v>4959.1899999999996</v>
      </c>
      <c r="N5536" s="28">
        <v>4966.25</v>
      </c>
      <c r="O5536" s="28">
        <v>4959.1899999999996</v>
      </c>
      <c r="P5536" s="28">
        <v>4965.24</v>
      </c>
    </row>
    <row r="5537" spans="12:16" x14ac:dyDescent="0.25">
      <c r="L5537" s="208">
        <v>45317.381944444445</v>
      </c>
      <c r="M5537" s="28">
        <v>4961.21</v>
      </c>
      <c r="N5537" s="28">
        <v>4963.2299999999996</v>
      </c>
      <c r="O5537" s="28">
        <v>4958.6899999999996</v>
      </c>
      <c r="P5537" s="28">
        <v>4958.6899999999996</v>
      </c>
    </row>
    <row r="5538" spans="12:16" x14ac:dyDescent="0.25">
      <c r="L5538" s="208">
        <v>45317.378472222219</v>
      </c>
      <c r="M5538" s="28">
        <v>4953.1400000000003</v>
      </c>
      <c r="N5538" s="28">
        <v>4961.21</v>
      </c>
      <c r="O5538" s="28">
        <v>4953.1400000000003</v>
      </c>
      <c r="P5538" s="28">
        <v>4960.2</v>
      </c>
    </row>
    <row r="5539" spans="12:16" x14ac:dyDescent="0.25">
      <c r="L5539" s="208">
        <v>45317.375</v>
      </c>
      <c r="M5539" s="28">
        <v>4953.6400000000003</v>
      </c>
      <c r="N5539" s="28">
        <v>4957.17</v>
      </c>
      <c r="O5539" s="28">
        <v>4949.1000000000004</v>
      </c>
      <c r="P5539" s="28">
        <v>4953.1400000000003</v>
      </c>
    </row>
    <row r="5540" spans="12:16" x14ac:dyDescent="0.25">
      <c r="L5540" s="208">
        <v>45316.767361111109</v>
      </c>
      <c r="M5540" s="28">
        <v>4968.2700000000004</v>
      </c>
      <c r="N5540" s="28">
        <v>4970.29</v>
      </c>
      <c r="O5540" s="28">
        <v>4963.7299999999996</v>
      </c>
      <c r="P5540" s="28">
        <v>4963.7299999999996</v>
      </c>
    </row>
    <row r="5541" spans="12:16" x14ac:dyDescent="0.25">
      <c r="L5541" s="208">
        <v>45316.763888888891</v>
      </c>
      <c r="M5541" s="28">
        <v>4965.75</v>
      </c>
      <c r="N5541" s="28">
        <v>4968.2700000000004</v>
      </c>
      <c r="O5541" s="28">
        <v>4965.75</v>
      </c>
      <c r="P5541" s="28">
        <v>4968.2700000000004</v>
      </c>
    </row>
    <row r="5542" spans="12:16" x14ac:dyDescent="0.25">
      <c r="L5542" s="208">
        <v>45316.760416666664</v>
      </c>
      <c r="M5542" s="28">
        <v>4965.24</v>
      </c>
      <c r="N5542" s="28">
        <v>4966.25</v>
      </c>
      <c r="O5542" s="28">
        <v>4965.24</v>
      </c>
      <c r="P5542" s="28">
        <v>4965.75</v>
      </c>
    </row>
    <row r="5543" spans="12:16" x14ac:dyDescent="0.25">
      <c r="L5543" s="208">
        <v>45316.756944444445</v>
      </c>
      <c r="M5543" s="28">
        <v>4964.74</v>
      </c>
      <c r="N5543" s="28">
        <v>4965.75</v>
      </c>
      <c r="O5543" s="28">
        <v>4964.74</v>
      </c>
      <c r="P5543" s="28">
        <v>4964.74</v>
      </c>
    </row>
    <row r="5544" spans="12:16" x14ac:dyDescent="0.25">
      <c r="L5544" s="208">
        <v>45316.753472222219</v>
      </c>
      <c r="M5544" s="28">
        <v>4963.7299999999996</v>
      </c>
      <c r="N5544" s="28">
        <v>4964.2299999999996</v>
      </c>
      <c r="O5544" s="28">
        <v>4963.2299999999996</v>
      </c>
      <c r="P5544" s="28">
        <v>4964.2299999999996</v>
      </c>
    </row>
    <row r="5545" spans="12:16" x14ac:dyDescent="0.25">
      <c r="L5545" s="208">
        <v>45316.75</v>
      </c>
      <c r="M5545" s="28">
        <v>4964.2299999999996</v>
      </c>
      <c r="N5545" s="28">
        <v>4964.2299999999996</v>
      </c>
      <c r="O5545" s="28">
        <v>4963.7299999999996</v>
      </c>
      <c r="P5545" s="28">
        <v>4963.7299999999996</v>
      </c>
    </row>
    <row r="5546" spans="12:16" x14ac:dyDescent="0.25">
      <c r="L5546" s="208">
        <v>45316.746527777781</v>
      </c>
      <c r="M5546" s="28">
        <v>4964.2299999999996</v>
      </c>
      <c r="N5546" s="28">
        <v>4964.74</v>
      </c>
      <c r="O5546" s="28">
        <v>4963.2299999999996</v>
      </c>
      <c r="P5546" s="28">
        <v>4963.7299999999996</v>
      </c>
    </row>
    <row r="5547" spans="12:16" x14ac:dyDescent="0.25">
      <c r="L5547" s="208">
        <v>45316.743055555555</v>
      </c>
      <c r="M5547" s="28">
        <v>4966.25</v>
      </c>
      <c r="N5547" s="28">
        <v>4966.25</v>
      </c>
      <c r="O5547" s="28">
        <v>4963.7299999999996</v>
      </c>
      <c r="P5547" s="28">
        <v>4964.2299999999996</v>
      </c>
    </row>
    <row r="5548" spans="12:16" x14ac:dyDescent="0.25">
      <c r="L5548" s="208">
        <v>45316.739583333336</v>
      </c>
      <c r="M5548" s="28">
        <v>4970.29</v>
      </c>
      <c r="N5548" s="28">
        <v>4970.29</v>
      </c>
      <c r="O5548" s="28">
        <v>4965.24</v>
      </c>
      <c r="P5548" s="28">
        <v>4966.25</v>
      </c>
    </row>
    <row r="5549" spans="12:16" x14ac:dyDescent="0.25">
      <c r="L5549" s="208">
        <v>45316.736111111109</v>
      </c>
      <c r="M5549" s="28">
        <v>4971.3</v>
      </c>
      <c r="N5549" s="28">
        <v>4971.3</v>
      </c>
      <c r="O5549" s="28">
        <v>4969.28</v>
      </c>
      <c r="P5549" s="28">
        <v>4969.78</v>
      </c>
    </row>
    <row r="5550" spans="12:16" x14ac:dyDescent="0.25">
      <c r="L5550" s="208">
        <v>45316.732638888891</v>
      </c>
      <c r="M5550" s="28">
        <v>4970.29</v>
      </c>
      <c r="N5550" s="28">
        <v>4971.3</v>
      </c>
      <c r="O5550" s="28">
        <v>4969.78</v>
      </c>
      <c r="P5550" s="28">
        <v>4970.79</v>
      </c>
    </row>
    <row r="5551" spans="12:16" x14ac:dyDescent="0.25">
      <c r="L5551" s="208">
        <v>45316.729166666664</v>
      </c>
      <c r="M5551" s="28">
        <v>4971.8</v>
      </c>
      <c r="N5551" s="28">
        <v>4971.8</v>
      </c>
      <c r="O5551" s="28">
        <v>4969.78</v>
      </c>
      <c r="P5551" s="28">
        <v>4969.78</v>
      </c>
    </row>
    <row r="5552" spans="12:16" x14ac:dyDescent="0.25">
      <c r="L5552" s="208">
        <v>45316.725694444445</v>
      </c>
      <c r="M5552" s="28">
        <v>4973.3100000000004</v>
      </c>
      <c r="N5552" s="28">
        <v>4973.3100000000004</v>
      </c>
      <c r="O5552" s="28">
        <v>4971.8</v>
      </c>
      <c r="P5552" s="28">
        <v>4971.8</v>
      </c>
    </row>
    <row r="5553" spans="12:16" x14ac:dyDescent="0.25">
      <c r="L5553" s="208">
        <v>45316.722222222219</v>
      </c>
      <c r="M5553" s="28">
        <v>4973.3100000000004</v>
      </c>
      <c r="N5553" s="28">
        <v>4973.82</v>
      </c>
      <c r="O5553" s="28">
        <v>4971.8</v>
      </c>
      <c r="P5553" s="28">
        <v>4973.82</v>
      </c>
    </row>
    <row r="5554" spans="12:16" x14ac:dyDescent="0.25">
      <c r="L5554" s="208">
        <v>45316.71875</v>
      </c>
      <c r="M5554" s="28">
        <v>4972.3</v>
      </c>
      <c r="N5554" s="28">
        <v>4974.83</v>
      </c>
      <c r="O5554" s="28">
        <v>4972.3</v>
      </c>
      <c r="P5554" s="28">
        <v>4973.82</v>
      </c>
    </row>
    <row r="5555" spans="12:16" x14ac:dyDescent="0.25">
      <c r="L5555" s="208">
        <v>45316.715277777781</v>
      </c>
      <c r="M5555" s="28">
        <v>4972.8100000000004</v>
      </c>
      <c r="N5555" s="28">
        <v>4972.8100000000004</v>
      </c>
      <c r="O5555" s="28">
        <v>4972.3</v>
      </c>
      <c r="P5555" s="28">
        <v>4972.3</v>
      </c>
    </row>
    <row r="5556" spans="12:16" x14ac:dyDescent="0.25">
      <c r="L5556" s="208">
        <v>45316.711805555555</v>
      </c>
      <c r="M5556" s="28">
        <v>4970.79</v>
      </c>
      <c r="N5556" s="28">
        <v>4972.8100000000004</v>
      </c>
      <c r="O5556" s="28">
        <v>4970.29</v>
      </c>
      <c r="P5556" s="28">
        <v>4972.8100000000004</v>
      </c>
    </row>
    <row r="5557" spans="12:16" x14ac:dyDescent="0.25">
      <c r="L5557" s="208">
        <v>45316.708333333336</v>
      </c>
      <c r="M5557" s="28">
        <v>4970.29</v>
      </c>
      <c r="N5557" s="28">
        <v>4970.79</v>
      </c>
      <c r="O5557" s="28">
        <v>4969.78</v>
      </c>
      <c r="P5557" s="28">
        <v>4970.29</v>
      </c>
    </row>
    <row r="5558" spans="12:16" x14ac:dyDescent="0.25">
      <c r="L5558" s="208">
        <v>45316.704861111109</v>
      </c>
      <c r="M5558" s="28">
        <v>4969.78</v>
      </c>
      <c r="N5558" s="28">
        <v>4970.29</v>
      </c>
      <c r="O5558" s="28">
        <v>4969.28</v>
      </c>
      <c r="P5558" s="28">
        <v>4970.29</v>
      </c>
    </row>
    <row r="5559" spans="12:16" x14ac:dyDescent="0.25">
      <c r="L5559" s="208">
        <v>45316.701388888891</v>
      </c>
      <c r="M5559" s="28">
        <v>4969.28</v>
      </c>
      <c r="N5559" s="28">
        <v>4970.29</v>
      </c>
      <c r="O5559" s="28">
        <v>4969.28</v>
      </c>
      <c r="P5559" s="28">
        <v>4969.78</v>
      </c>
    </row>
    <row r="5560" spans="12:16" x14ac:dyDescent="0.25">
      <c r="L5560" s="208">
        <v>45316.697916666664</v>
      </c>
      <c r="M5560" s="28">
        <v>4969.28</v>
      </c>
      <c r="N5560" s="28">
        <v>4969.78</v>
      </c>
      <c r="O5560" s="28">
        <v>4969.28</v>
      </c>
      <c r="P5560" s="28">
        <v>4969.28</v>
      </c>
    </row>
    <row r="5561" spans="12:16" x14ac:dyDescent="0.25">
      <c r="L5561" s="208">
        <v>45316.694444444445</v>
      </c>
      <c r="M5561" s="28">
        <v>4969.28</v>
      </c>
      <c r="N5561" s="28">
        <v>4970.29</v>
      </c>
      <c r="O5561" s="28">
        <v>4969.28</v>
      </c>
      <c r="P5561" s="28">
        <v>4969.28</v>
      </c>
    </row>
    <row r="5562" spans="12:16" x14ac:dyDescent="0.25">
      <c r="L5562" s="208">
        <v>45316.690972222219</v>
      </c>
      <c r="M5562" s="28">
        <v>4968.2700000000004</v>
      </c>
      <c r="N5562" s="28">
        <v>4970.29</v>
      </c>
      <c r="O5562" s="28">
        <v>4967.7700000000004</v>
      </c>
      <c r="P5562" s="28">
        <v>4969.28</v>
      </c>
    </row>
    <row r="5563" spans="12:16" x14ac:dyDescent="0.25">
      <c r="L5563" s="208">
        <v>45316.6875</v>
      </c>
      <c r="M5563" s="28">
        <v>4968.7700000000004</v>
      </c>
      <c r="N5563" s="28">
        <v>4969.28</v>
      </c>
      <c r="O5563" s="28">
        <v>4968.2700000000004</v>
      </c>
      <c r="P5563" s="28">
        <v>4968.7700000000004</v>
      </c>
    </row>
    <row r="5564" spans="12:16" x14ac:dyDescent="0.25">
      <c r="L5564" s="208">
        <v>45316.684027777781</v>
      </c>
      <c r="M5564" s="28">
        <v>4970.29</v>
      </c>
      <c r="N5564" s="28">
        <v>4970.29</v>
      </c>
      <c r="O5564" s="28">
        <v>4968.2700000000004</v>
      </c>
      <c r="P5564" s="28">
        <v>4968.7700000000004</v>
      </c>
    </row>
    <row r="5565" spans="12:16" x14ac:dyDescent="0.25">
      <c r="L5565" s="208">
        <v>45316.680555555555</v>
      </c>
      <c r="M5565" s="28">
        <v>4968.7700000000004</v>
      </c>
      <c r="N5565" s="28">
        <v>4970.29</v>
      </c>
      <c r="O5565" s="28">
        <v>4968.7700000000004</v>
      </c>
      <c r="P5565" s="28">
        <v>4970.29</v>
      </c>
    </row>
    <row r="5566" spans="12:16" x14ac:dyDescent="0.25">
      <c r="L5566" s="208">
        <v>45316.677083333336</v>
      </c>
      <c r="M5566" s="28">
        <v>4968.7700000000004</v>
      </c>
      <c r="N5566" s="28">
        <v>4968.7700000000004</v>
      </c>
      <c r="O5566" s="28">
        <v>4967.7700000000004</v>
      </c>
      <c r="P5566" s="28">
        <v>4968.7700000000004</v>
      </c>
    </row>
    <row r="5567" spans="12:16" x14ac:dyDescent="0.25">
      <c r="L5567" s="208">
        <v>45316.673611111109</v>
      </c>
      <c r="M5567" s="28">
        <v>4970.79</v>
      </c>
      <c r="N5567" s="28">
        <v>4970.79</v>
      </c>
      <c r="O5567" s="28">
        <v>4967.7700000000004</v>
      </c>
      <c r="P5567" s="28">
        <v>4969.28</v>
      </c>
    </row>
    <row r="5568" spans="12:16" x14ac:dyDescent="0.25">
      <c r="L5568" s="208">
        <v>45316.670138888891</v>
      </c>
      <c r="M5568" s="28">
        <v>4973.3100000000004</v>
      </c>
      <c r="N5568" s="28">
        <v>4973.3100000000004</v>
      </c>
      <c r="O5568" s="28">
        <v>4971.3</v>
      </c>
      <c r="P5568" s="28">
        <v>4971.3</v>
      </c>
    </row>
    <row r="5569" spans="12:16" x14ac:dyDescent="0.25">
      <c r="L5569" s="208">
        <v>45316.666666666664</v>
      </c>
      <c r="M5569" s="28">
        <v>4970.29</v>
      </c>
      <c r="N5569" s="28">
        <v>4974.83</v>
      </c>
      <c r="O5569" s="28">
        <v>4969.78</v>
      </c>
      <c r="P5569" s="28">
        <v>4973.3100000000004</v>
      </c>
    </row>
    <row r="5570" spans="12:16" x14ac:dyDescent="0.25">
      <c r="L5570" s="208">
        <v>45316.663194444445</v>
      </c>
      <c r="M5570" s="28">
        <v>4970.29</v>
      </c>
      <c r="N5570" s="28">
        <v>4971.8</v>
      </c>
      <c r="O5570" s="28">
        <v>4969.28</v>
      </c>
      <c r="P5570" s="28">
        <v>4969.78</v>
      </c>
    </row>
    <row r="5571" spans="12:16" x14ac:dyDescent="0.25">
      <c r="L5571" s="208">
        <v>45316.659722222219</v>
      </c>
      <c r="M5571" s="28">
        <v>4970.29</v>
      </c>
      <c r="N5571" s="28">
        <v>4970.79</v>
      </c>
      <c r="O5571" s="28">
        <v>4969.28</v>
      </c>
      <c r="P5571" s="28">
        <v>4970.79</v>
      </c>
    </row>
    <row r="5572" spans="12:16" x14ac:dyDescent="0.25">
      <c r="L5572" s="208">
        <v>45316.65625</v>
      </c>
      <c r="M5572" s="28">
        <v>4970.79</v>
      </c>
      <c r="N5572" s="28">
        <v>4972.3</v>
      </c>
      <c r="O5572" s="28">
        <v>4970.29</v>
      </c>
      <c r="P5572" s="28">
        <v>4970.79</v>
      </c>
    </row>
    <row r="5573" spans="12:16" x14ac:dyDescent="0.25">
      <c r="L5573" s="208">
        <v>45316.652777777781</v>
      </c>
      <c r="M5573" s="28">
        <v>4970.79</v>
      </c>
      <c r="N5573" s="28">
        <v>4971.3</v>
      </c>
      <c r="O5573" s="28">
        <v>4970.29</v>
      </c>
      <c r="P5573" s="28">
        <v>4970.79</v>
      </c>
    </row>
    <row r="5574" spans="12:16" x14ac:dyDescent="0.25">
      <c r="L5574" s="208">
        <v>45316.649305555555</v>
      </c>
      <c r="M5574" s="28">
        <v>4970.79</v>
      </c>
      <c r="N5574" s="28">
        <v>4971.8</v>
      </c>
      <c r="O5574" s="28">
        <v>4970.29</v>
      </c>
      <c r="P5574" s="28">
        <v>4971.3</v>
      </c>
    </row>
    <row r="5575" spans="12:16" x14ac:dyDescent="0.25">
      <c r="L5575" s="208">
        <v>45316.645833333336</v>
      </c>
      <c r="M5575" s="28">
        <v>4971.3</v>
      </c>
      <c r="N5575" s="28">
        <v>4971.8</v>
      </c>
      <c r="O5575" s="28">
        <v>4970.29</v>
      </c>
      <c r="P5575" s="28">
        <v>4971.3</v>
      </c>
    </row>
    <row r="5576" spans="12:16" x14ac:dyDescent="0.25">
      <c r="L5576" s="208">
        <v>45316.642361111109</v>
      </c>
      <c r="M5576" s="28">
        <v>4970.79</v>
      </c>
      <c r="N5576" s="28">
        <v>4970.79</v>
      </c>
      <c r="O5576" s="28">
        <v>4968.2700000000004</v>
      </c>
      <c r="P5576" s="28">
        <v>4970.79</v>
      </c>
    </row>
    <row r="5577" spans="12:16" x14ac:dyDescent="0.25">
      <c r="L5577" s="208">
        <v>45316.638888888891</v>
      </c>
      <c r="M5577" s="28">
        <v>4971.8</v>
      </c>
      <c r="N5577" s="28">
        <v>4971.8</v>
      </c>
      <c r="O5577" s="28">
        <v>4969.78</v>
      </c>
      <c r="P5577" s="28">
        <v>4970.79</v>
      </c>
    </row>
    <row r="5578" spans="12:16" x14ac:dyDescent="0.25">
      <c r="L5578" s="208">
        <v>45316.635416666664</v>
      </c>
      <c r="M5578" s="28">
        <v>4968.2700000000004</v>
      </c>
      <c r="N5578" s="28">
        <v>4972.3</v>
      </c>
      <c r="O5578" s="28">
        <v>4968.2700000000004</v>
      </c>
      <c r="P5578" s="28">
        <v>4971.3</v>
      </c>
    </row>
    <row r="5579" spans="12:16" x14ac:dyDescent="0.25">
      <c r="L5579" s="208">
        <v>45316.631944444445</v>
      </c>
      <c r="M5579" s="28">
        <v>4968.2700000000004</v>
      </c>
      <c r="N5579" s="28">
        <v>4969.78</v>
      </c>
      <c r="O5579" s="28">
        <v>4966.76</v>
      </c>
      <c r="P5579" s="28">
        <v>4968.2700000000004</v>
      </c>
    </row>
    <row r="5580" spans="12:16" x14ac:dyDescent="0.25">
      <c r="L5580" s="208">
        <v>45316.628472222219</v>
      </c>
      <c r="M5580" s="28">
        <v>4970.79</v>
      </c>
      <c r="N5580" s="28">
        <v>4970.79</v>
      </c>
      <c r="O5580" s="28">
        <v>4967.26</v>
      </c>
      <c r="P5580" s="28">
        <v>4967.7700000000004</v>
      </c>
    </row>
    <row r="5581" spans="12:16" x14ac:dyDescent="0.25">
      <c r="L5581" s="208">
        <v>45316.625</v>
      </c>
      <c r="M5581" s="28">
        <v>4972.8100000000004</v>
      </c>
      <c r="N5581" s="28">
        <v>4974.83</v>
      </c>
      <c r="O5581" s="28">
        <v>4969.28</v>
      </c>
      <c r="P5581" s="28">
        <v>4970.29</v>
      </c>
    </row>
    <row r="5582" spans="12:16" x14ac:dyDescent="0.25">
      <c r="L5582" s="208">
        <v>45316.621527777781</v>
      </c>
      <c r="M5582" s="28">
        <v>4973.82</v>
      </c>
      <c r="N5582" s="28">
        <v>4973.82</v>
      </c>
      <c r="O5582" s="28">
        <v>4971.8</v>
      </c>
      <c r="P5582" s="28">
        <v>4972.3</v>
      </c>
    </row>
    <row r="5583" spans="12:16" x14ac:dyDescent="0.25">
      <c r="L5583" s="208">
        <v>45316.618055555555</v>
      </c>
      <c r="M5583" s="28">
        <v>4977.8500000000004</v>
      </c>
      <c r="N5583" s="28">
        <v>4977.8500000000004</v>
      </c>
      <c r="O5583" s="28">
        <v>4972.3</v>
      </c>
      <c r="P5583" s="28">
        <v>4973.82</v>
      </c>
    </row>
    <row r="5584" spans="12:16" x14ac:dyDescent="0.25">
      <c r="L5584" s="208">
        <v>45316.614583333336</v>
      </c>
      <c r="M5584" s="28">
        <v>4974.83</v>
      </c>
      <c r="N5584" s="28">
        <v>4979.37</v>
      </c>
      <c r="O5584" s="28">
        <v>4974.32</v>
      </c>
      <c r="P5584" s="28">
        <v>4978.3599999999997</v>
      </c>
    </row>
    <row r="5585" spans="12:16" x14ac:dyDescent="0.25">
      <c r="L5585" s="208">
        <v>45316.611111111109</v>
      </c>
      <c r="M5585" s="28">
        <v>4976.84</v>
      </c>
      <c r="N5585" s="28">
        <v>4976.84</v>
      </c>
      <c r="O5585" s="28">
        <v>4974.83</v>
      </c>
      <c r="P5585" s="28">
        <v>4975.84</v>
      </c>
    </row>
    <row r="5586" spans="12:16" x14ac:dyDescent="0.25">
      <c r="L5586" s="208">
        <v>45316.607638888891</v>
      </c>
      <c r="M5586" s="28">
        <v>4972.8100000000004</v>
      </c>
      <c r="N5586" s="28">
        <v>4977.3500000000004</v>
      </c>
      <c r="O5586" s="28">
        <v>4972.3</v>
      </c>
      <c r="P5586" s="28">
        <v>4976.84</v>
      </c>
    </row>
    <row r="5587" spans="12:16" x14ac:dyDescent="0.25">
      <c r="L5587" s="208">
        <v>45316.604166666664</v>
      </c>
      <c r="M5587" s="28">
        <v>4971.3</v>
      </c>
      <c r="N5587" s="28">
        <v>4973.3100000000004</v>
      </c>
      <c r="O5587" s="28">
        <v>4970.79</v>
      </c>
      <c r="P5587" s="28">
        <v>4972.3</v>
      </c>
    </row>
    <row r="5588" spans="12:16" x14ac:dyDescent="0.25">
      <c r="L5588" s="208">
        <v>45316.600694444445</v>
      </c>
      <c r="M5588" s="28">
        <v>4972.3</v>
      </c>
      <c r="N5588" s="28">
        <v>4973.3100000000004</v>
      </c>
      <c r="O5588" s="28">
        <v>4970.79</v>
      </c>
      <c r="P5588" s="28">
        <v>4971.3</v>
      </c>
    </row>
    <row r="5589" spans="12:16" x14ac:dyDescent="0.25">
      <c r="L5589" s="208">
        <v>45316.597222222219</v>
      </c>
      <c r="M5589" s="28">
        <v>4971.8</v>
      </c>
      <c r="N5589" s="28">
        <v>4972.8100000000004</v>
      </c>
      <c r="O5589" s="28">
        <v>4971.3</v>
      </c>
      <c r="P5589" s="28">
        <v>4972.8100000000004</v>
      </c>
    </row>
    <row r="5590" spans="12:16" x14ac:dyDescent="0.25">
      <c r="L5590" s="208">
        <v>45316.59375</v>
      </c>
      <c r="M5590" s="28">
        <v>4975.84</v>
      </c>
      <c r="N5590" s="28">
        <v>4975.84</v>
      </c>
      <c r="O5590" s="28">
        <v>4971.8</v>
      </c>
      <c r="P5590" s="28">
        <v>4971.8</v>
      </c>
    </row>
    <row r="5591" spans="12:16" x14ac:dyDescent="0.25">
      <c r="L5591" s="208">
        <v>45316.590277777781</v>
      </c>
      <c r="M5591" s="28">
        <v>4978.3599999999997</v>
      </c>
      <c r="N5591" s="28">
        <v>4978.3599999999997</v>
      </c>
      <c r="O5591" s="28">
        <v>4975.84</v>
      </c>
      <c r="P5591" s="28">
        <v>4975.84</v>
      </c>
    </row>
    <row r="5592" spans="12:16" x14ac:dyDescent="0.25">
      <c r="L5592" s="208">
        <v>45316.586805555555</v>
      </c>
      <c r="M5592" s="28">
        <v>4977.8500000000004</v>
      </c>
      <c r="N5592" s="28">
        <v>4980.38</v>
      </c>
      <c r="O5592" s="28">
        <v>4976.84</v>
      </c>
      <c r="P5592" s="28">
        <v>4977.8500000000004</v>
      </c>
    </row>
    <row r="5593" spans="12:16" x14ac:dyDescent="0.25">
      <c r="L5593" s="208">
        <v>45316.583333333336</v>
      </c>
      <c r="M5593" s="28">
        <v>4975.33</v>
      </c>
      <c r="N5593" s="28">
        <v>4977.8500000000004</v>
      </c>
      <c r="O5593" s="28">
        <v>4974.83</v>
      </c>
      <c r="P5593" s="28">
        <v>4977.8500000000004</v>
      </c>
    </row>
    <row r="5594" spans="12:16" x14ac:dyDescent="0.25">
      <c r="L5594" s="208">
        <v>45316.579861111109</v>
      </c>
      <c r="M5594" s="28">
        <v>4973.3100000000004</v>
      </c>
      <c r="N5594" s="28">
        <v>4977.8500000000004</v>
      </c>
      <c r="O5594" s="28">
        <v>4973.3100000000004</v>
      </c>
      <c r="P5594" s="28">
        <v>4974.83</v>
      </c>
    </row>
    <row r="5595" spans="12:16" x14ac:dyDescent="0.25">
      <c r="L5595" s="208">
        <v>45316.576388888891</v>
      </c>
      <c r="M5595" s="28">
        <v>4970.79</v>
      </c>
      <c r="N5595" s="28">
        <v>4974.83</v>
      </c>
      <c r="O5595" s="28">
        <v>4970.79</v>
      </c>
      <c r="P5595" s="28">
        <v>4973.3100000000004</v>
      </c>
    </row>
    <row r="5596" spans="12:16" x14ac:dyDescent="0.25">
      <c r="L5596" s="208">
        <v>45316.572916666664</v>
      </c>
      <c r="M5596" s="28">
        <v>4970.29</v>
      </c>
      <c r="N5596" s="28">
        <v>4971.3</v>
      </c>
      <c r="O5596" s="28">
        <v>4969.28</v>
      </c>
      <c r="P5596" s="28">
        <v>4970.79</v>
      </c>
    </row>
    <row r="5597" spans="12:16" x14ac:dyDescent="0.25">
      <c r="L5597" s="208">
        <v>45316.569444444445</v>
      </c>
      <c r="M5597" s="28">
        <v>4966.25</v>
      </c>
      <c r="N5597" s="28">
        <v>4971.8</v>
      </c>
      <c r="O5597" s="28">
        <v>4966.25</v>
      </c>
      <c r="P5597" s="28">
        <v>4970.79</v>
      </c>
    </row>
    <row r="5598" spans="12:16" x14ac:dyDescent="0.25">
      <c r="L5598" s="208">
        <v>45316.565972222219</v>
      </c>
      <c r="M5598" s="28">
        <v>4967.26</v>
      </c>
      <c r="N5598" s="28">
        <v>4967.26</v>
      </c>
      <c r="O5598" s="28">
        <v>4964.74</v>
      </c>
      <c r="P5598" s="28">
        <v>4965.75</v>
      </c>
    </row>
    <row r="5599" spans="12:16" x14ac:dyDescent="0.25">
      <c r="L5599" s="208">
        <v>45316.5625</v>
      </c>
      <c r="M5599" s="28">
        <v>4967.26</v>
      </c>
      <c r="N5599" s="28">
        <v>4968.2700000000004</v>
      </c>
      <c r="O5599" s="28">
        <v>4966.76</v>
      </c>
      <c r="P5599" s="28">
        <v>4967.7700000000004</v>
      </c>
    </row>
    <row r="5600" spans="12:16" x14ac:dyDescent="0.25">
      <c r="L5600" s="208">
        <v>45316.559027777781</v>
      </c>
      <c r="M5600" s="28">
        <v>4965.75</v>
      </c>
      <c r="N5600" s="28">
        <v>4967.7700000000004</v>
      </c>
      <c r="O5600" s="28">
        <v>4965.75</v>
      </c>
      <c r="P5600" s="28">
        <v>4967.26</v>
      </c>
    </row>
    <row r="5601" spans="12:16" x14ac:dyDescent="0.25">
      <c r="L5601" s="208">
        <v>45316.555555555555</v>
      </c>
      <c r="M5601" s="28">
        <v>4966.76</v>
      </c>
      <c r="N5601" s="28">
        <v>4967.26</v>
      </c>
      <c r="O5601" s="28">
        <v>4965.24</v>
      </c>
      <c r="P5601" s="28">
        <v>4965.24</v>
      </c>
    </row>
    <row r="5602" spans="12:16" x14ac:dyDescent="0.25">
      <c r="L5602" s="208">
        <v>45316.552083333336</v>
      </c>
      <c r="M5602" s="28">
        <v>4967.7700000000004</v>
      </c>
      <c r="N5602" s="28">
        <v>4967.7700000000004</v>
      </c>
      <c r="O5602" s="28">
        <v>4965.75</v>
      </c>
      <c r="P5602" s="28">
        <v>4966.25</v>
      </c>
    </row>
    <row r="5603" spans="12:16" x14ac:dyDescent="0.25">
      <c r="L5603" s="208">
        <v>45316.548611111109</v>
      </c>
      <c r="M5603" s="28">
        <v>4970.29</v>
      </c>
      <c r="N5603" s="28">
        <v>4971.3</v>
      </c>
      <c r="O5603" s="28">
        <v>4966.76</v>
      </c>
      <c r="P5603" s="28">
        <v>4967.7700000000004</v>
      </c>
    </row>
    <row r="5604" spans="12:16" x14ac:dyDescent="0.25">
      <c r="L5604" s="208">
        <v>45316.545138888891</v>
      </c>
      <c r="M5604" s="28">
        <v>4970.79</v>
      </c>
      <c r="N5604" s="28">
        <v>4971.3</v>
      </c>
      <c r="O5604" s="28">
        <v>4968.2700000000004</v>
      </c>
      <c r="P5604" s="28">
        <v>4970.29</v>
      </c>
    </row>
    <row r="5605" spans="12:16" x14ac:dyDescent="0.25">
      <c r="L5605" s="208">
        <v>45316.541666666664</v>
      </c>
      <c r="M5605" s="28">
        <v>4968.7700000000004</v>
      </c>
      <c r="N5605" s="28">
        <v>4971.8</v>
      </c>
      <c r="O5605" s="28">
        <v>4968.7700000000004</v>
      </c>
      <c r="P5605" s="28">
        <v>4970.29</v>
      </c>
    </row>
    <row r="5606" spans="12:16" x14ac:dyDescent="0.25">
      <c r="L5606" s="208">
        <v>45316.538194444445</v>
      </c>
      <c r="M5606" s="28">
        <v>4967.26</v>
      </c>
      <c r="N5606" s="28">
        <v>4969.28</v>
      </c>
      <c r="O5606" s="28">
        <v>4966.25</v>
      </c>
      <c r="P5606" s="28">
        <v>4969.28</v>
      </c>
    </row>
    <row r="5607" spans="12:16" x14ac:dyDescent="0.25">
      <c r="L5607" s="208">
        <v>45316.534722222219</v>
      </c>
      <c r="M5607" s="28">
        <v>4965.24</v>
      </c>
      <c r="N5607" s="28">
        <v>4967.26</v>
      </c>
      <c r="O5607" s="28">
        <v>4964.74</v>
      </c>
      <c r="P5607" s="28">
        <v>4967.26</v>
      </c>
    </row>
    <row r="5608" spans="12:16" x14ac:dyDescent="0.25">
      <c r="L5608" s="208">
        <v>45316.53125</v>
      </c>
      <c r="M5608" s="28">
        <v>4960.2</v>
      </c>
      <c r="N5608" s="28">
        <v>4964.74</v>
      </c>
      <c r="O5608" s="28">
        <v>4960.2</v>
      </c>
      <c r="P5608" s="28">
        <v>4964.74</v>
      </c>
    </row>
    <row r="5609" spans="12:16" x14ac:dyDescent="0.25">
      <c r="L5609" s="208">
        <v>45316.527777777781</v>
      </c>
      <c r="M5609" s="28">
        <v>4962.72</v>
      </c>
      <c r="N5609" s="28">
        <v>4963.7299999999996</v>
      </c>
      <c r="O5609" s="28">
        <v>4960.2</v>
      </c>
      <c r="P5609" s="28">
        <v>4960.2</v>
      </c>
    </row>
    <row r="5610" spans="12:16" x14ac:dyDescent="0.25">
      <c r="L5610" s="208">
        <v>45316.524305555555</v>
      </c>
      <c r="M5610" s="28">
        <v>4965.75</v>
      </c>
      <c r="N5610" s="28">
        <v>4965.75</v>
      </c>
      <c r="O5610" s="28">
        <v>4962.22</v>
      </c>
      <c r="P5610" s="28">
        <v>4963.2299999999996</v>
      </c>
    </row>
    <row r="5611" spans="12:16" x14ac:dyDescent="0.25">
      <c r="L5611" s="208">
        <v>45316.520833333336</v>
      </c>
      <c r="M5611" s="28">
        <v>4960.7</v>
      </c>
      <c r="N5611" s="28">
        <v>4966.25</v>
      </c>
      <c r="O5611" s="28">
        <v>4960.7</v>
      </c>
      <c r="P5611" s="28">
        <v>4966.25</v>
      </c>
    </row>
    <row r="5612" spans="12:16" x14ac:dyDescent="0.25">
      <c r="L5612" s="208">
        <v>45316.517361111109</v>
      </c>
      <c r="M5612" s="28">
        <v>4958.6899999999996</v>
      </c>
      <c r="N5612" s="28">
        <v>4963.2299999999996</v>
      </c>
      <c r="O5612" s="28">
        <v>4958.18</v>
      </c>
      <c r="P5612" s="28">
        <v>4960.7</v>
      </c>
    </row>
    <row r="5613" spans="12:16" x14ac:dyDescent="0.25">
      <c r="L5613" s="208">
        <v>45316.513888888891</v>
      </c>
      <c r="M5613" s="28">
        <v>4957.17</v>
      </c>
      <c r="N5613" s="28">
        <v>4959.7</v>
      </c>
      <c r="O5613" s="28">
        <v>4955.16</v>
      </c>
      <c r="P5613" s="28">
        <v>4959.1899999999996</v>
      </c>
    </row>
    <row r="5614" spans="12:16" x14ac:dyDescent="0.25">
      <c r="L5614" s="208">
        <v>45316.510416666664</v>
      </c>
      <c r="M5614" s="28">
        <v>4959.1899999999996</v>
      </c>
      <c r="N5614" s="28">
        <v>4960.7</v>
      </c>
      <c r="O5614" s="28">
        <v>4957.68</v>
      </c>
      <c r="P5614" s="28">
        <v>4957.68</v>
      </c>
    </row>
    <row r="5615" spans="12:16" x14ac:dyDescent="0.25">
      <c r="L5615" s="208">
        <v>45316.506944444445</v>
      </c>
      <c r="M5615" s="28">
        <v>4958.18</v>
      </c>
      <c r="N5615" s="28">
        <v>4960.7</v>
      </c>
      <c r="O5615" s="28">
        <v>4957.68</v>
      </c>
      <c r="P5615" s="28">
        <v>4959.7</v>
      </c>
    </row>
    <row r="5616" spans="12:16" x14ac:dyDescent="0.25">
      <c r="L5616" s="208">
        <v>45316.503472222219</v>
      </c>
      <c r="M5616" s="28">
        <v>4960.2</v>
      </c>
      <c r="N5616" s="28">
        <v>4964.74</v>
      </c>
      <c r="O5616" s="28">
        <v>4956.67</v>
      </c>
      <c r="P5616" s="28">
        <v>4958.18</v>
      </c>
    </row>
    <row r="5617" spans="12:16" x14ac:dyDescent="0.25">
      <c r="L5617" s="208">
        <v>45316.5</v>
      </c>
      <c r="M5617" s="28">
        <v>4962.72</v>
      </c>
      <c r="N5617" s="28">
        <v>4963.7299999999996</v>
      </c>
      <c r="O5617" s="28">
        <v>4958.6899999999996</v>
      </c>
      <c r="P5617" s="28">
        <v>4961.21</v>
      </c>
    </row>
    <row r="5618" spans="12:16" x14ac:dyDescent="0.25">
      <c r="L5618" s="208">
        <v>45316.496527777781</v>
      </c>
      <c r="M5618" s="28">
        <v>4965.24</v>
      </c>
      <c r="N5618" s="28">
        <v>4966.76</v>
      </c>
      <c r="O5618" s="28">
        <v>4961.71</v>
      </c>
      <c r="P5618" s="28">
        <v>4962.72</v>
      </c>
    </row>
    <row r="5619" spans="12:16" x14ac:dyDescent="0.25">
      <c r="L5619" s="208">
        <v>45316.493055555555</v>
      </c>
      <c r="M5619" s="28">
        <v>4972.3</v>
      </c>
      <c r="N5619" s="28">
        <v>4972.3</v>
      </c>
      <c r="O5619" s="28">
        <v>4964.74</v>
      </c>
      <c r="P5619" s="28">
        <v>4965.24</v>
      </c>
    </row>
    <row r="5620" spans="12:16" x14ac:dyDescent="0.25">
      <c r="L5620" s="208">
        <v>45316.489583333336</v>
      </c>
      <c r="M5620" s="28">
        <v>4972.8100000000004</v>
      </c>
      <c r="N5620" s="28">
        <v>4973.3100000000004</v>
      </c>
      <c r="O5620" s="28">
        <v>4970.79</v>
      </c>
      <c r="P5620" s="28">
        <v>4972.3</v>
      </c>
    </row>
    <row r="5621" spans="12:16" x14ac:dyDescent="0.25">
      <c r="L5621" s="208">
        <v>45316.486111111109</v>
      </c>
      <c r="M5621" s="28">
        <v>4969.28</v>
      </c>
      <c r="N5621" s="28">
        <v>4975.33</v>
      </c>
      <c r="O5621" s="28">
        <v>4968.2700000000004</v>
      </c>
      <c r="P5621" s="28">
        <v>4973.82</v>
      </c>
    </row>
    <row r="5622" spans="12:16" x14ac:dyDescent="0.25">
      <c r="L5622" s="208">
        <v>45316.482638888891</v>
      </c>
      <c r="M5622" s="28">
        <v>4969.28</v>
      </c>
      <c r="N5622" s="28">
        <v>4969.78</v>
      </c>
      <c r="O5622" s="28">
        <v>4967.26</v>
      </c>
      <c r="P5622" s="28">
        <v>4968.7700000000004</v>
      </c>
    </row>
    <row r="5623" spans="12:16" x14ac:dyDescent="0.25">
      <c r="L5623" s="208">
        <v>45316.479166666664</v>
      </c>
      <c r="M5623" s="28">
        <v>4970.29</v>
      </c>
      <c r="N5623" s="28">
        <v>4972.8100000000004</v>
      </c>
      <c r="O5623" s="28">
        <v>4968.2700000000004</v>
      </c>
      <c r="P5623" s="28">
        <v>4968.7700000000004</v>
      </c>
    </row>
    <row r="5624" spans="12:16" x14ac:dyDescent="0.25">
      <c r="L5624" s="208">
        <v>45316.475694444445</v>
      </c>
      <c r="M5624" s="28">
        <v>4967.7700000000004</v>
      </c>
      <c r="N5624" s="28">
        <v>4970.79</v>
      </c>
      <c r="O5624" s="28">
        <v>4966.76</v>
      </c>
      <c r="P5624" s="28">
        <v>4970.29</v>
      </c>
    </row>
    <row r="5625" spans="12:16" x14ac:dyDescent="0.25">
      <c r="L5625" s="208">
        <v>45316.472222222219</v>
      </c>
      <c r="M5625" s="28">
        <v>4966.76</v>
      </c>
      <c r="N5625" s="28">
        <v>4967.7700000000004</v>
      </c>
      <c r="O5625" s="28">
        <v>4965.75</v>
      </c>
      <c r="P5625" s="28">
        <v>4967.26</v>
      </c>
    </row>
    <row r="5626" spans="12:16" x14ac:dyDescent="0.25">
      <c r="L5626" s="208">
        <v>45316.46875</v>
      </c>
      <c r="M5626" s="28">
        <v>4967.26</v>
      </c>
      <c r="N5626" s="28">
        <v>4968.7700000000004</v>
      </c>
      <c r="O5626" s="28">
        <v>4965.75</v>
      </c>
      <c r="P5626" s="28">
        <v>4966.76</v>
      </c>
    </row>
    <row r="5627" spans="12:16" x14ac:dyDescent="0.25">
      <c r="L5627" s="208">
        <v>45316.465277777781</v>
      </c>
      <c r="M5627" s="28">
        <v>4970.29</v>
      </c>
      <c r="N5627" s="28">
        <v>4970.29</v>
      </c>
      <c r="O5627" s="28">
        <v>4965.75</v>
      </c>
      <c r="P5627" s="28">
        <v>4967.7700000000004</v>
      </c>
    </row>
    <row r="5628" spans="12:16" x14ac:dyDescent="0.25">
      <c r="L5628" s="208">
        <v>45316.461805555555</v>
      </c>
      <c r="M5628" s="28">
        <v>4970.79</v>
      </c>
      <c r="N5628" s="28">
        <v>4972.3</v>
      </c>
      <c r="O5628" s="28">
        <v>4969.28</v>
      </c>
      <c r="P5628" s="28">
        <v>4970.79</v>
      </c>
    </row>
    <row r="5629" spans="12:16" x14ac:dyDescent="0.25">
      <c r="L5629" s="208">
        <v>45316.458333333336</v>
      </c>
      <c r="M5629" s="28">
        <v>4972.3</v>
      </c>
      <c r="N5629" s="28">
        <v>4974.32</v>
      </c>
      <c r="O5629" s="28">
        <v>4969.78</v>
      </c>
      <c r="P5629" s="28">
        <v>4970.29</v>
      </c>
    </row>
    <row r="5630" spans="12:16" x14ac:dyDescent="0.25">
      <c r="L5630" s="208">
        <v>45316.454861111109</v>
      </c>
      <c r="M5630" s="28">
        <v>4970.79</v>
      </c>
      <c r="N5630" s="28">
        <v>4974.32</v>
      </c>
      <c r="O5630" s="28">
        <v>4968.2700000000004</v>
      </c>
      <c r="P5630" s="28">
        <v>4972.8100000000004</v>
      </c>
    </row>
    <row r="5631" spans="12:16" x14ac:dyDescent="0.25">
      <c r="L5631" s="208">
        <v>45316.451388888891</v>
      </c>
      <c r="M5631" s="28">
        <v>4968.7700000000004</v>
      </c>
      <c r="N5631" s="28">
        <v>4972.8100000000004</v>
      </c>
      <c r="O5631" s="28">
        <v>4966.25</v>
      </c>
      <c r="P5631" s="28">
        <v>4970.79</v>
      </c>
    </row>
    <row r="5632" spans="12:16" x14ac:dyDescent="0.25">
      <c r="L5632" s="208">
        <v>45316.447916666664</v>
      </c>
      <c r="M5632" s="28">
        <v>4965.75</v>
      </c>
      <c r="N5632" s="28">
        <v>4969.78</v>
      </c>
      <c r="O5632" s="28">
        <v>4964.74</v>
      </c>
      <c r="P5632" s="28">
        <v>4968.2700000000004</v>
      </c>
    </row>
    <row r="5633" spans="12:16" x14ac:dyDescent="0.25">
      <c r="L5633" s="208">
        <v>45316.444444444445</v>
      </c>
      <c r="M5633" s="28">
        <v>4965.75</v>
      </c>
      <c r="N5633" s="28">
        <v>4969.28</v>
      </c>
      <c r="O5633" s="28">
        <v>4964.2299999999996</v>
      </c>
      <c r="P5633" s="28">
        <v>4966.25</v>
      </c>
    </row>
    <row r="5634" spans="12:16" x14ac:dyDescent="0.25">
      <c r="L5634" s="208">
        <v>45316.440972222219</v>
      </c>
      <c r="M5634" s="28">
        <v>4969.78</v>
      </c>
      <c r="N5634" s="28">
        <v>4971.8</v>
      </c>
      <c r="O5634" s="28">
        <v>4962.22</v>
      </c>
      <c r="P5634" s="28">
        <v>4965.75</v>
      </c>
    </row>
    <row r="5635" spans="12:16" x14ac:dyDescent="0.25">
      <c r="L5635" s="208">
        <v>45316.4375</v>
      </c>
      <c r="M5635" s="28">
        <v>4972.8100000000004</v>
      </c>
      <c r="N5635" s="28">
        <v>4990.46</v>
      </c>
      <c r="O5635" s="28">
        <v>4966.76</v>
      </c>
      <c r="P5635" s="28">
        <v>4968.7700000000004</v>
      </c>
    </row>
    <row r="5636" spans="12:16" x14ac:dyDescent="0.25">
      <c r="L5636" s="208">
        <v>45316.434027777781</v>
      </c>
      <c r="M5636" s="28">
        <v>4973.3100000000004</v>
      </c>
      <c r="N5636" s="28">
        <v>4974.83</v>
      </c>
      <c r="O5636" s="28">
        <v>4971.8</v>
      </c>
      <c r="P5636" s="28">
        <v>4974.83</v>
      </c>
    </row>
    <row r="5637" spans="12:16" x14ac:dyDescent="0.25">
      <c r="L5637" s="208">
        <v>45316.430555555555</v>
      </c>
      <c r="M5637" s="28">
        <v>4971.8</v>
      </c>
      <c r="N5637" s="28">
        <v>4976.34</v>
      </c>
      <c r="O5637" s="28">
        <v>4971.8</v>
      </c>
      <c r="P5637" s="28">
        <v>4974.83</v>
      </c>
    </row>
    <row r="5638" spans="12:16" x14ac:dyDescent="0.25">
      <c r="L5638" s="208">
        <v>45316.427083333336</v>
      </c>
      <c r="M5638" s="28">
        <v>4974.83</v>
      </c>
      <c r="N5638" s="28">
        <v>4975.33</v>
      </c>
      <c r="O5638" s="28">
        <v>4968.7700000000004</v>
      </c>
      <c r="P5638" s="28">
        <v>4971.3</v>
      </c>
    </row>
    <row r="5639" spans="12:16" x14ac:dyDescent="0.25">
      <c r="L5639" s="208">
        <v>45316.423611111109</v>
      </c>
      <c r="M5639" s="28">
        <v>4973.82</v>
      </c>
      <c r="N5639" s="28">
        <v>4974.83</v>
      </c>
      <c r="O5639" s="28">
        <v>4968.7700000000004</v>
      </c>
      <c r="P5639" s="28">
        <v>4974.83</v>
      </c>
    </row>
    <row r="5640" spans="12:16" x14ac:dyDescent="0.25">
      <c r="L5640" s="208">
        <v>45316.420138888891</v>
      </c>
      <c r="M5640" s="28">
        <v>4976.84</v>
      </c>
      <c r="N5640" s="28">
        <v>4976.84</v>
      </c>
      <c r="O5640" s="28">
        <v>4973.82</v>
      </c>
      <c r="P5640" s="28">
        <v>4974.32</v>
      </c>
    </row>
    <row r="5641" spans="12:16" x14ac:dyDescent="0.25">
      <c r="L5641" s="208">
        <v>45316.416666666664</v>
      </c>
      <c r="M5641" s="28">
        <v>4978.3599999999997</v>
      </c>
      <c r="N5641" s="28">
        <v>4978.3599999999997</v>
      </c>
      <c r="O5641" s="28">
        <v>4975.33</v>
      </c>
      <c r="P5641" s="28">
        <v>4977.3500000000004</v>
      </c>
    </row>
    <row r="5642" spans="12:16" x14ac:dyDescent="0.25">
      <c r="L5642" s="208">
        <v>45316.413194444445</v>
      </c>
      <c r="M5642" s="28">
        <v>4977.8500000000004</v>
      </c>
      <c r="N5642" s="28">
        <v>4980.88</v>
      </c>
      <c r="O5642" s="28">
        <v>4977.3500000000004</v>
      </c>
      <c r="P5642" s="28">
        <v>4978.8599999999997</v>
      </c>
    </row>
    <row r="5643" spans="12:16" x14ac:dyDescent="0.25">
      <c r="L5643" s="208">
        <v>45316.409722222219</v>
      </c>
      <c r="M5643" s="28">
        <v>4976.34</v>
      </c>
      <c r="N5643" s="28">
        <v>4978.8599999999997</v>
      </c>
      <c r="O5643" s="28">
        <v>4974.32</v>
      </c>
      <c r="P5643" s="28">
        <v>4977.8500000000004</v>
      </c>
    </row>
    <row r="5644" spans="12:16" x14ac:dyDescent="0.25">
      <c r="L5644" s="208">
        <v>45316.40625</v>
      </c>
      <c r="M5644" s="28">
        <v>4974.32</v>
      </c>
      <c r="N5644" s="28">
        <v>4976.34</v>
      </c>
      <c r="O5644" s="28">
        <v>4973.3100000000004</v>
      </c>
      <c r="P5644" s="28">
        <v>4976.34</v>
      </c>
    </row>
    <row r="5645" spans="12:16" x14ac:dyDescent="0.25">
      <c r="L5645" s="208">
        <v>45316.402777777781</v>
      </c>
      <c r="M5645" s="28">
        <v>4974.83</v>
      </c>
      <c r="N5645" s="28">
        <v>4975.84</v>
      </c>
      <c r="O5645" s="28">
        <v>4974.32</v>
      </c>
      <c r="P5645" s="28">
        <v>4974.32</v>
      </c>
    </row>
    <row r="5646" spans="12:16" x14ac:dyDescent="0.25">
      <c r="L5646" s="208">
        <v>45316.399305555555</v>
      </c>
      <c r="M5646" s="28">
        <v>4978.8599999999997</v>
      </c>
      <c r="N5646" s="28">
        <v>4978.8599999999997</v>
      </c>
      <c r="O5646" s="28">
        <v>4974.32</v>
      </c>
      <c r="P5646" s="28">
        <v>4975.33</v>
      </c>
    </row>
    <row r="5647" spans="12:16" x14ac:dyDescent="0.25">
      <c r="L5647" s="208">
        <v>45316.395833333336</v>
      </c>
      <c r="M5647" s="28">
        <v>4975.84</v>
      </c>
      <c r="N5647" s="28">
        <v>4979.87</v>
      </c>
      <c r="O5647" s="28">
        <v>4974.32</v>
      </c>
      <c r="P5647" s="28">
        <v>4979.37</v>
      </c>
    </row>
    <row r="5648" spans="12:16" x14ac:dyDescent="0.25">
      <c r="L5648" s="208">
        <v>45316.392361111109</v>
      </c>
      <c r="M5648" s="28">
        <v>4978.8599999999997</v>
      </c>
      <c r="N5648" s="28">
        <v>4980.38</v>
      </c>
      <c r="O5648" s="28">
        <v>4974.83</v>
      </c>
      <c r="P5648" s="28">
        <v>4975.84</v>
      </c>
    </row>
    <row r="5649" spans="12:16" x14ac:dyDescent="0.25">
      <c r="L5649" s="208">
        <v>45316.388888888891</v>
      </c>
      <c r="M5649" s="28">
        <v>4978.8599999999997</v>
      </c>
      <c r="N5649" s="28">
        <v>4981.38</v>
      </c>
      <c r="O5649" s="28">
        <v>4977.3500000000004</v>
      </c>
      <c r="P5649" s="28">
        <v>4978.8599999999997</v>
      </c>
    </row>
    <row r="5650" spans="12:16" x14ac:dyDescent="0.25">
      <c r="L5650" s="208">
        <v>45316.385416666664</v>
      </c>
      <c r="M5650" s="28">
        <v>4977.8500000000004</v>
      </c>
      <c r="N5650" s="28">
        <v>4979.37</v>
      </c>
      <c r="O5650" s="28">
        <v>4977.8500000000004</v>
      </c>
      <c r="P5650" s="28">
        <v>4978.3599999999997</v>
      </c>
    </row>
    <row r="5651" spans="12:16" x14ac:dyDescent="0.25">
      <c r="L5651" s="208">
        <v>45316.381944444445</v>
      </c>
      <c r="M5651" s="28">
        <v>4976.34</v>
      </c>
      <c r="N5651" s="28">
        <v>4978.3599999999997</v>
      </c>
      <c r="O5651" s="28">
        <v>4976.34</v>
      </c>
      <c r="P5651" s="28">
        <v>4977.8500000000004</v>
      </c>
    </row>
    <row r="5652" spans="12:16" x14ac:dyDescent="0.25">
      <c r="L5652" s="208">
        <v>45316.378472222219</v>
      </c>
      <c r="M5652" s="28">
        <v>4977.8500000000004</v>
      </c>
      <c r="N5652" s="28">
        <v>4978.3599999999997</v>
      </c>
      <c r="O5652" s="28">
        <v>4975.33</v>
      </c>
      <c r="P5652" s="28">
        <v>4977.3500000000004</v>
      </c>
    </row>
    <row r="5653" spans="12:16" x14ac:dyDescent="0.25">
      <c r="L5653" s="208">
        <v>45316.375</v>
      </c>
      <c r="M5653" s="28">
        <v>4976.34</v>
      </c>
      <c r="N5653" s="28">
        <v>4979.87</v>
      </c>
      <c r="O5653" s="28">
        <v>4975.33</v>
      </c>
      <c r="P5653" s="28">
        <v>4977.8500000000004</v>
      </c>
    </row>
    <row r="5654" spans="12:16" x14ac:dyDescent="0.25">
      <c r="L5654" s="208">
        <v>45315.767361111109</v>
      </c>
      <c r="M5654" s="28">
        <v>4980.88</v>
      </c>
      <c r="N5654" s="28">
        <v>4982.8999999999996</v>
      </c>
      <c r="O5654" s="28">
        <v>4980.38</v>
      </c>
      <c r="P5654" s="28">
        <v>4980.38</v>
      </c>
    </row>
    <row r="5655" spans="12:16" x14ac:dyDescent="0.25">
      <c r="L5655" s="208">
        <v>45315.763888888891</v>
      </c>
      <c r="M5655" s="28">
        <v>4980.88</v>
      </c>
      <c r="N5655" s="28">
        <v>4982.3900000000003</v>
      </c>
      <c r="O5655" s="28">
        <v>4980.88</v>
      </c>
      <c r="P5655" s="28">
        <v>4981.38</v>
      </c>
    </row>
    <row r="5656" spans="12:16" x14ac:dyDescent="0.25">
      <c r="L5656" s="208">
        <v>45315.760416666664</v>
      </c>
      <c r="M5656" s="28">
        <v>4980.88</v>
      </c>
      <c r="N5656" s="28">
        <v>4981.8900000000003</v>
      </c>
      <c r="O5656" s="28">
        <v>4980.38</v>
      </c>
      <c r="P5656" s="28">
        <v>4980.88</v>
      </c>
    </row>
    <row r="5657" spans="12:16" x14ac:dyDescent="0.25">
      <c r="L5657" s="208">
        <v>45315.756944444445</v>
      </c>
      <c r="M5657" s="28">
        <v>4980.38</v>
      </c>
      <c r="N5657" s="28">
        <v>4981.38</v>
      </c>
      <c r="O5657" s="28">
        <v>4979.37</v>
      </c>
      <c r="P5657" s="28">
        <v>4980.88</v>
      </c>
    </row>
    <row r="5658" spans="12:16" x14ac:dyDescent="0.25">
      <c r="L5658" s="208">
        <v>45315.753472222219</v>
      </c>
      <c r="M5658" s="28">
        <v>4979.37</v>
      </c>
      <c r="N5658" s="28">
        <v>4980.88</v>
      </c>
      <c r="O5658" s="28">
        <v>4979.37</v>
      </c>
      <c r="P5658" s="28">
        <v>4980.38</v>
      </c>
    </row>
    <row r="5659" spans="12:16" x14ac:dyDescent="0.25">
      <c r="L5659" s="208">
        <v>45315.75</v>
      </c>
      <c r="M5659" s="28">
        <v>4980.38</v>
      </c>
      <c r="N5659" s="28">
        <v>4980.38</v>
      </c>
      <c r="O5659" s="28">
        <v>4978.8599999999997</v>
      </c>
      <c r="P5659" s="28">
        <v>4979.87</v>
      </c>
    </row>
    <row r="5660" spans="12:16" x14ac:dyDescent="0.25">
      <c r="L5660" s="208">
        <v>45315.746527777781</v>
      </c>
      <c r="M5660" s="28">
        <v>4979.37</v>
      </c>
      <c r="N5660" s="28">
        <v>4980.88</v>
      </c>
      <c r="O5660" s="28">
        <v>4977.8500000000004</v>
      </c>
      <c r="P5660" s="28">
        <v>4980.38</v>
      </c>
    </row>
    <row r="5661" spans="12:16" x14ac:dyDescent="0.25">
      <c r="L5661" s="208">
        <v>45315.743055555555</v>
      </c>
      <c r="M5661" s="28">
        <v>4979.37</v>
      </c>
      <c r="N5661" s="28">
        <v>4980.38</v>
      </c>
      <c r="O5661" s="28">
        <v>4978.8599999999997</v>
      </c>
      <c r="P5661" s="28">
        <v>4979.87</v>
      </c>
    </row>
    <row r="5662" spans="12:16" x14ac:dyDescent="0.25">
      <c r="L5662" s="208">
        <v>45315.739583333336</v>
      </c>
      <c r="M5662" s="28">
        <v>4977.8500000000004</v>
      </c>
      <c r="N5662" s="28">
        <v>4979.37</v>
      </c>
      <c r="O5662" s="28">
        <v>4976.84</v>
      </c>
      <c r="P5662" s="28">
        <v>4979.37</v>
      </c>
    </row>
    <row r="5663" spans="12:16" x14ac:dyDescent="0.25">
      <c r="L5663" s="208">
        <v>45315.736111111109</v>
      </c>
      <c r="M5663" s="28">
        <v>4977.3500000000004</v>
      </c>
      <c r="N5663" s="28">
        <v>4977.8500000000004</v>
      </c>
      <c r="O5663" s="28">
        <v>4976.34</v>
      </c>
      <c r="P5663" s="28">
        <v>4977.8500000000004</v>
      </c>
    </row>
    <row r="5664" spans="12:16" x14ac:dyDescent="0.25">
      <c r="L5664" s="208">
        <v>45315.732638888891</v>
      </c>
      <c r="M5664" s="28">
        <v>4977.8500000000004</v>
      </c>
      <c r="N5664" s="28">
        <v>4979.87</v>
      </c>
      <c r="O5664" s="28">
        <v>4977.3500000000004</v>
      </c>
      <c r="P5664" s="28">
        <v>4977.8500000000004</v>
      </c>
    </row>
    <row r="5665" spans="12:16" x14ac:dyDescent="0.25">
      <c r="L5665" s="208">
        <v>45315.729166666664</v>
      </c>
      <c r="M5665" s="28">
        <v>4976.84</v>
      </c>
      <c r="N5665" s="28">
        <v>4977.8500000000004</v>
      </c>
      <c r="O5665" s="28">
        <v>4974.83</v>
      </c>
      <c r="P5665" s="28">
        <v>4977.8500000000004</v>
      </c>
    </row>
    <row r="5666" spans="12:16" x14ac:dyDescent="0.25">
      <c r="L5666" s="208">
        <v>45315.725694444445</v>
      </c>
      <c r="M5666" s="28">
        <v>4977.3500000000004</v>
      </c>
      <c r="N5666" s="28">
        <v>4977.8500000000004</v>
      </c>
      <c r="O5666" s="28">
        <v>4976.34</v>
      </c>
      <c r="P5666" s="28">
        <v>4976.84</v>
      </c>
    </row>
    <row r="5667" spans="12:16" x14ac:dyDescent="0.25">
      <c r="L5667" s="208">
        <v>45315.722222222219</v>
      </c>
      <c r="M5667" s="28">
        <v>4978.3599999999997</v>
      </c>
      <c r="N5667" s="28">
        <v>4978.8599999999997</v>
      </c>
      <c r="O5667" s="28">
        <v>4976.84</v>
      </c>
      <c r="P5667" s="28">
        <v>4977.3500000000004</v>
      </c>
    </row>
    <row r="5668" spans="12:16" x14ac:dyDescent="0.25">
      <c r="L5668" s="208">
        <v>45315.71875</v>
      </c>
      <c r="M5668" s="28">
        <v>4978.3599999999997</v>
      </c>
      <c r="N5668" s="28">
        <v>4979.37</v>
      </c>
      <c r="O5668" s="28">
        <v>4978.3599999999997</v>
      </c>
      <c r="P5668" s="28">
        <v>4978.3599999999997</v>
      </c>
    </row>
    <row r="5669" spans="12:16" x14ac:dyDescent="0.25">
      <c r="L5669" s="208">
        <v>45315.715277777781</v>
      </c>
      <c r="M5669" s="28">
        <v>4976.84</v>
      </c>
      <c r="N5669" s="28">
        <v>4978.3599999999997</v>
      </c>
      <c r="O5669" s="28">
        <v>4976.34</v>
      </c>
      <c r="P5669" s="28">
        <v>4977.8500000000004</v>
      </c>
    </row>
    <row r="5670" spans="12:16" x14ac:dyDescent="0.25">
      <c r="L5670" s="208">
        <v>45315.711805555555</v>
      </c>
      <c r="M5670" s="28">
        <v>4979.37</v>
      </c>
      <c r="N5670" s="28">
        <v>4979.37</v>
      </c>
      <c r="O5670" s="28">
        <v>4976.84</v>
      </c>
      <c r="P5670" s="28">
        <v>4977.3500000000004</v>
      </c>
    </row>
    <row r="5671" spans="12:16" x14ac:dyDescent="0.25">
      <c r="L5671" s="208">
        <v>45315.708333333336</v>
      </c>
      <c r="M5671" s="28">
        <v>4979.37</v>
      </c>
      <c r="N5671" s="28">
        <v>4979.87</v>
      </c>
      <c r="O5671" s="28">
        <v>4978.3599999999997</v>
      </c>
      <c r="P5671" s="28">
        <v>4978.8599999999997</v>
      </c>
    </row>
    <row r="5672" spans="12:16" x14ac:dyDescent="0.25">
      <c r="L5672" s="208">
        <v>45315.704861111109</v>
      </c>
      <c r="M5672" s="28">
        <v>4979.87</v>
      </c>
      <c r="N5672" s="28">
        <v>4981.38</v>
      </c>
      <c r="O5672" s="28">
        <v>4978.8599999999997</v>
      </c>
      <c r="P5672" s="28">
        <v>4979.37</v>
      </c>
    </row>
    <row r="5673" spans="12:16" x14ac:dyDescent="0.25">
      <c r="L5673" s="208">
        <v>45315.701388888891</v>
      </c>
      <c r="M5673" s="28">
        <v>4978.8599999999997</v>
      </c>
      <c r="N5673" s="28">
        <v>4979.37</v>
      </c>
      <c r="O5673" s="28">
        <v>4976.34</v>
      </c>
      <c r="P5673" s="28">
        <v>4979.37</v>
      </c>
    </row>
    <row r="5674" spans="12:16" x14ac:dyDescent="0.25">
      <c r="L5674" s="208">
        <v>45315.697916666664</v>
      </c>
      <c r="M5674" s="28">
        <v>4977.8500000000004</v>
      </c>
      <c r="N5674" s="28">
        <v>4978.8599999999997</v>
      </c>
      <c r="O5674" s="28">
        <v>4976.84</v>
      </c>
      <c r="P5674" s="28">
        <v>4978.8599999999997</v>
      </c>
    </row>
    <row r="5675" spans="12:16" x14ac:dyDescent="0.25">
      <c r="L5675" s="208">
        <v>45315.694444444445</v>
      </c>
      <c r="M5675" s="28">
        <v>4979.87</v>
      </c>
      <c r="N5675" s="28">
        <v>4980.38</v>
      </c>
      <c r="O5675" s="28">
        <v>4977.8500000000004</v>
      </c>
      <c r="P5675" s="28">
        <v>4977.8500000000004</v>
      </c>
    </row>
    <row r="5676" spans="12:16" x14ac:dyDescent="0.25">
      <c r="L5676" s="208">
        <v>45315.690972222219</v>
      </c>
      <c r="M5676" s="28">
        <v>4979.37</v>
      </c>
      <c r="N5676" s="28">
        <v>4981.38</v>
      </c>
      <c r="O5676" s="28">
        <v>4977.3500000000004</v>
      </c>
      <c r="P5676" s="28">
        <v>4980.38</v>
      </c>
    </row>
    <row r="5677" spans="12:16" x14ac:dyDescent="0.25">
      <c r="L5677" s="208">
        <v>45315.6875</v>
      </c>
      <c r="M5677" s="28">
        <v>4980.88</v>
      </c>
      <c r="N5677" s="28">
        <v>4980.88</v>
      </c>
      <c r="O5677" s="28">
        <v>4978.3599999999997</v>
      </c>
      <c r="P5677" s="28">
        <v>4979.37</v>
      </c>
    </row>
    <row r="5678" spans="12:16" x14ac:dyDescent="0.25">
      <c r="L5678" s="208">
        <v>45315.684027777781</v>
      </c>
      <c r="M5678" s="28">
        <v>4982.3900000000003</v>
      </c>
      <c r="N5678" s="28">
        <v>4982.3900000000003</v>
      </c>
      <c r="O5678" s="28">
        <v>4979.87</v>
      </c>
      <c r="P5678" s="28">
        <v>4980.38</v>
      </c>
    </row>
    <row r="5679" spans="12:16" x14ac:dyDescent="0.25">
      <c r="L5679" s="208">
        <v>45315.680555555555</v>
      </c>
      <c r="M5679" s="28">
        <v>4984.41</v>
      </c>
      <c r="N5679" s="28">
        <v>4984.91</v>
      </c>
      <c r="O5679" s="28">
        <v>4982.3900000000003</v>
      </c>
      <c r="P5679" s="28">
        <v>4982.8999999999996</v>
      </c>
    </row>
    <row r="5680" spans="12:16" x14ac:dyDescent="0.25">
      <c r="L5680" s="208">
        <v>45315.677083333336</v>
      </c>
      <c r="M5680" s="28">
        <v>4981.38</v>
      </c>
      <c r="N5680" s="28">
        <v>4984.41</v>
      </c>
      <c r="O5680" s="28">
        <v>4980.38</v>
      </c>
      <c r="P5680" s="28">
        <v>4984.41</v>
      </c>
    </row>
    <row r="5681" spans="12:16" x14ac:dyDescent="0.25">
      <c r="L5681" s="208">
        <v>45315.673611111109</v>
      </c>
      <c r="M5681" s="28">
        <v>4977.8500000000004</v>
      </c>
      <c r="N5681" s="28">
        <v>4981.38</v>
      </c>
      <c r="O5681" s="28">
        <v>4977.8500000000004</v>
      </c>
      <c r="P5681" s="28">
        <v>4981.38</v>
      </c>
    </row>
    <row r="5682" spans="12:16" x14ac:dyDescent="0.25">
      <c r="L5682" s="208">
        <v>45315.670138888891</v>
      </c>
      <c r="M5682" s="28">
        <v>4978.3599999999997</v>
      </c>
      <c r="N5682" s="28">
        <v>4978.8599999999997</v>
      </c>
      <c r="O5682" s="28">
        <v>4977.3500000000004</v>
      </c>
      <c r="P5682" s="28">
        <v>4977.8500000000004</v>
      </c>
    </row>
    <row r="5683" spans="12:16" x14ac:dyDescent="0.25">
      <c r="L5683" s="208">
        <v>45315.666666666664</v>
      </c>
      <c r="M5683" s="28">
        <v>4977.3500000000004</v>
      </c>
      <c r="N5683" s="28">
        <v>4979.37</v>
      </c>
      <c r="O5683" s="28">
        <v>4976.34</v>
      </c>
      <c r="P5683" s="28">
        <v>4978.3599999999997</v>
      </c>
    </row>
    <row r="5684" spans="12:16" x14ac:dyDescent="0.25">
      <c r="L5684" s="208">
        <v>45315.663194444445</v>
      </c>
      <c r="M5684" s="28">
        <v>4977.8500000000004</v>
      </c>
      <c r="N5684" s="28">
        <v>4978.3599999999997</v>
      </c>
      <c r="O5684" s="28">
        <v>4974.83</v>
      </c>
      <c r="P5684" s="28">
        <v>4976.84</v>
      </c>
    </row>
    <row r="5685" spans="12:16" x14ac:dyDescent="0.25">
      <c r="L5685" s="208">
        <v>45315.659722222219</v>
      </c>
      <c r="M5685" s="28">
        <v>4978.8599999999997</v>
      </c>
      <c r="N5685" s="28">
        <v>4979.37</v>
      </c>
      <c r="O5685" s="28">
        <v>4977.8500000000004</v>
      </c>
      <c r="P5685" s="28">
        <v>4977.8500000000004</v>
      </c>
    </row>
    <row r="5686" spans="12:16" x14ac:dyDescent="0.25">
      <c r="L5686" s="208">
        <v>45315.65625</v>
      </c>
      <c r="M5686" s="28">
        <v>4976.84</v>
      </c>
      <c r="N5686" s="28">
        <v>4979.37</v>
      </c>
      <c r="O5686" s="28">
        <v>4976.34</v>
      </c>
      <c r="P5686" s="28">
        <v>4978.3599999999997</v>
      </c>
    </row>
    <row r="5687" spans="12:16" x14ac:dyDescent="0.25">
      <c r="L5687" s="208">
        <v>45315.652777777781</v>
      </c>
      <c r="M5687" s="28">
        <v>4978.8599999999997</v>
      </c>
      <c r="N5687" s="28">
        <v>4978.8599999999997</v>
      </c>
      <c r="O5687" s="28">
        <v>4975.84</v>
      </c>
      <c r="P5687" s="28">
        <v>4977.8500000000004</v>
      </c>
    </row>
    <row r="5688" spans="12:16" x14ac:dyDescent="0.25">
      <c r="L5688" s="208">
        <v>45315.649305555555</v>
      </c>
      <c r="M5688" s="28">
        <v>4971.3</v>
      </c>
      <c r="N5688" s="28">
        <v>4978.3599999999997</v>
      </c>
      <c r="O5688" s="28">
        <v>4971.3</v>
      </c>
      <c r="P5688" s="28">
        <v>4978.3599999999997</v>
      </c>
    </row>
    <row r="5689" spans="12:16" x14ac:dyDescent="0.25">
      <c r="L5689" s="208">
        <v>45315.645833333336</v>
      </c>
      <c r="M5689" s="28">
        <v>4970.29</v>
      </c>
      <c r="N5689" s="28">
        <v>4971.8</v>
      </c>
      <c r="O5689" s="28">
        <v>4969.78</v>
      </c>
      <c r="P5689" s="28">
        <v>4971.3</v>
      </c>
    </row>
    <row r="5690" spans="12:16" x14ac:dyDescent="0.25">
      <c r="L5690" s="208">
        <v>45315.642361111109</v>
      </c>
      <c r="M5690" s="28">
        <v>4971.3</v>
      </c>
      <c r="N5690" s="28">
        <v>4971.8</v>
      </c>
      <c r="O5690" s="28">
        <v>4969.28</v>
      </c>
      <c r="P5690" s="28">
        <v>4970.29</v>
      </c>
    </row>
    <row r="5691" spans="12:16" x14ac:dyDescent="0.25">
      <c r="L5691" s="208">
        <v>45315.638888888891</v>
      </c>
      <c r="M5691" s="28">
        <v>4969.28</v>
      </c>
      <c r="N5691" s="28">
        <v>4971.8</v>
      </c>
      <c r="O5691" s="28">
        <v>4969.28</v>
      </c>
      <c r="P5691" s="28">
        <v>4970.79</v>
      </c>
    </row>
    <row r="5692" spans="12:16" x14ac:dyDescent="0.25">
      <c r="L5692" s="208">
        <v>45315.635416666664</v>
      </c>
      <c r="M5692" s="28">
        <v>4970.29</v>
      </c>
      <c r="N5692" s="28">
        <v>4970.29</v>
      </c>
      <c r="O5692" s="28">
        <v>4968.2700000000004</v>
      </c>
      <c r="P5692" s="28">
        <v>4969.78</v>
      </c>
    </row>
    <row r="5693" spans="12:16" x14ac:dyDescent="0.25">
      <c r="L5693" s="208">
        <v>45315.631944444445</v>
      </c>
      <c r="M5693" s="28">
        <v>4968.2700000000004</v>
      </c>
      <c r="N5693" s="28">
        <v>4970.29</v>
      </c>
      <c r="O5693" s="28">
        <v>4966.76</v>
      </c>
      <c r="P5693" s="28">
        <v>4969.78</v>
      </c>
    </row>
    <row r="5694" spans="12:16" x14ac:dyDescent="0.25">
      <c r="L5694" s="208">
        <v>45315.628472222219</v>
      </c>
      <c r="M5694" s="28">
        <v>4969.78</v>
      </c>
      <c r="N5694" s="28">
        <v>4970.29</v>
      </c>
      <c r="O5694" s="28">
        <v>4968.2700000000004</v>
      </c>
      <c r="P5694" s="28">
        <v>4968.2700000000004</v>
      </c>
    </row>
    <row r="5695" spans="12:16" x14ac:dyDescent="0.25">
      <c r="L5695" s="208">
        <v>45315.625</v>
      </c>
      <c r="M5695" s="28">
        <v>4965.24</v>
      </c>
      <c r="N5695" s="28">
        <v>4970.29</v>
      </c>
      <c r="O5695" s="28">
        <v>4963.7299999999996</v>
      </c>
      <c r="P5695" s="28">
        <v>4969.78</v>
      </c>
    </row>
    <row r="5696" spans="12:16" x14ac:dyDescent="0.25">
      <c r="L5696" s="208">
        <v>45315.621527777781</v>
      </c>
      <c r="M5696" s="28">
        <v>4965.75</v>
      </c>
      <c r="N5696" s="28">
        <v>4965.75</v>
      </c>
      <c r="O5696" s="28">
        <v>4963.7299999999996</v>
      </c>
      <c r="P5696" s="28">
        <v>4965.24</v>
      </c>
    </row>
    <row r="5697" spans="12:16" x14ac:dyDescent="0.25">
      <c r="L5697" s="208">
        <v>45315.618055555555</v>
      </c>
      <c r="M5697" s="28">
        <v>4967.26</v>
      </c>
      <c r="N5697" s="28">
        <v>4967.7700000000004</v>
      </c>
      <c r="O5697" s="28">
        <v>4964.2299999999996</v>
      </c>
      <c r="P5697" s="28">
        <v>4965.75</v>
      </c>
    </row>
    <row r="5698" spans="12:16" x14ac:dyDescent="0.25">
      <c r="L5698" s="208">
        <v>45315.614583333336</v>
      </c>
      <c r="M5698" s="28">
        <v>4966.25</v>
      </c>
      <c r="N5698" s="28">
        <v>4967.7700000000004</v>
      </c>
      <c r="O5698" s="28">
        <v>4966.25</v>
      </c>
      <c r="P5698" s="28">
        <v>4967.26</v>
      </c>
    </row>
    <row r="5699" spans="12:16" x14ac:dyDescent="0.25">
      <c r="L5699" s="208">
        <v>45315.611111111109</v>
      </c>
      <c r="M5699" s="28">
        <v>4968.7700000000004</v>
      </c>
      <c r="N5699" s="28">
        <v>4968.7700000000004</v>
      </c>
      <c r="O5699" s="28">
        <v>4964.74</v>
      </c>
      <c r="P5699" s="28">
        <v>4965.75</v>
      </c>
    </row>
    <row r="5700" spans="12:16" x14ac:dyDescent="0.25">
      <c r="L5700" s="208">
        <v>45315.607638888891</v>
      </c>
      <c r="M5700" s="28">
        <v>4968.7700000000004</v>
      </c>
      <c r="N5700" s="28">
        <v>4969.78</v>
      </c>
      <c r="O5700" s="28">
        <v>4968.2700000000004</v>
      </c>
      <c r="P5700" s="28">
        <v>4969.28</v>
      </c>
    </row>
    <row r="5701" spans="12:16" x14ac:dyDescent="0.25">
      <c r="L5701" s="208">
        <v>45315.604166666664</v>
      </c>
      <c r="M5701" s="28">
        <v>4971.8</v>
      </c>
      <c r="N5701" s="28">
        <v>4971.8</v>
      </c>
      <c r="O5701" s="28">
        <v>4968.7700000000004</v>
      </c>
      <c r="P5701" s="28">
        <v>4969.28</v>
      </c>
    </row>
    <row r="5702" spans="12:16" x14ac:dyDescent="0.25">
      <c r="L5702" s="208">
        <v>45315.600694444445</v>
      </c>
      <c r="M5702" s="28">
        <v>4970.29</v>
      </c>
      <c r="N5702" s="28">
        <v>4971.8</v>
      </c>
      <c r="O5702" s="28">
        <v>4969.28</v>
      </c>
      <c r="P5702" s="28">
        <v>4971.8</v>
      </c>
    </row>
    <row r="5703" spans="12:16" x14ac:dyDescent="0.25">
      <c r="L5703" s="208">
        <v>45315.597222222219</v>
      </c>
      <c r="M5703" s="28">
        <v>4970.79</v>
      </c>
      <c r="N5703" s="28">
        <v>4971.8</v>
      </c>
      <c r="O5703" s="28">
        <v>4969.28</v>
      </c>
      <c r="P5703" s="28">
        <v>4970.29</v>
      </c>
    </row>
    <row r="5704" spans="12:16" x14ac:dyDescent="0.25">
      <c r="L5704" s="208">
        <v>45315.59375</v>
      </c>
      <c r="M5704" s="28">
        <v>4969.28</v>
      </c>
      <c r="N5704" s="28">
        <v>4971.3</v>
      </c>
      <c r="O5704" s="28">
        <v>4968.7700000000004</v>
      </c>
      <c r="P5704" s="28">
        <v>4970.29</v>
      </c>
    </row>
    <row r="5705" spans="12:16" x14ac:dyDescent="0.25">
      <c r="L5705" s="208">
        <v>45315.590277777781</v>
      </c>
      <c r="M5705" s="28">
        <v>4967.7700000000004</v>
      </c>
      <c r="N5705" s="28">
        <v>4969.28</v>
      </c>
      <c r="O5705" s="28">
        <v>4967.26</v>
      </c>
      <c r="P5705" s="28">
        <v>4968.7700000000004</v>
      </c>
    </row>
    <row r="5706" spans="12:16" x14ac:dyDescent="0.25">
      <c r="L5706" s="208">
        <v>45315.586805555555</v>
      </c>
      <c r="M5706" s="28">
        <v>4967.7700000000004</v>
      </c>
      <c r="N5706" s="28">
        <v>4968.7700000000004</v>
      </c>
      <c r="O5706" s="28">
        <v>4967.26</v>
      </c>
      <c r="P5706" s="28">
        <v>4967.7700000000004</v>
      </c>
    </row>
    <row r="5707" spans="12:16" x14ac:dyDescent="0.25">
      <c r="L5707" s="208">
        <v>45315.583333333336</v>
      </c>
      <c r="M5707" s="28">
        <v>4966.76</v>
      </c>
      <c r="N5707" s="28">
        <v>4968.2700000000004</v>
      </c>
      <c r="O5707" s="28">
        <v>4966.76</v>
      </c>
      <c r="P5707" s="28">
        <v>4967.7700000000004</v>
      </c>
    </row>
    <row r="5708" spans="12:16" x14ac:dyDescent="0.25">
      <c r="L5708" s="208">
        <v>45315.579861111109</v>
      </c>
      <c r="M5708" s="28">
        <v>4968.2700000000004</v>
      </c>
      <c r="N5708" s="28">
        <v>4968.7700000000004</v>
      </c>
      <c r="O5708" s="28">
        <v>4966.25</v>
      </c>
      <c r="P5708" s="28">
        <v>4967.26</v>
      </c>
    </row>
    <row r="5709" spans="12:16" x14ac:dyDescent="0.25">
      <c r="L5709" s="208">
        <v>45315.576388888891</v>
      </c>
      <c r="M5709" s="28">
        <v>4970.79</v>
      </c>
      <c r="N5709" s="28">
        <v>4970.79</v>
      </c>
      <c r="O5709" s="28">
        <v>4968.2700000000004</v>
      </c>
      <c r="P5709" s="28">
        <v>4968.2700000000004</v>
      </c>
    </row>
    <row r="5710" spans="12:16" x14ac:dyDescent="0.25">
      <c r="L5710" s="208">
        <v>45315.572916666664</v>
      </c>
      <c r="M5710" s="28">
        <v>4969.78</v>
      </c>
      <c r="N5710" s="28">
        <v>4970.79</v>
      </c>
      <c r="O5710" s="28">
        <v>4969.28</v>
      </c>
      <c r="P5710" s="28">
        <v>4970.79</v>
      </c>
    </row>
    <row r="5711" spans="12:16" x14ac:dyDescent="0.25">
      <c r="L5711" s="208">
        <v>45315.569444444445</v>
      </c>
      <c r="M5711" s="28">
        <v>4968.7700000000004</v>
      </c>
      <c r="N5711" s="28">
        <v>4970.79</v>
      </c>
      <c r="O5711" s="28">
        <v>4966.76</v>
      </c>
      <c r="P5711" s="28">
        <v>4969.28</v>
      </c>
    </row>
    <row r="5712" spans="12:16" x14ac:dyDescent="0.25">
      <c r="L5712" s="208">
        <v>45315.565972222219</v>
      </c>
      <c r="M5712" s="28">
        <v>4966.76</v>
      </c>
      <c r="N5712" s="28">
        <v>4968.7700000000004</v>
      </c>
      <c r="O5712" s="28">
        <v>4966.25</v>
      </c>
      <c r="P5712" s="28">
        <v>4968.7700000000004</v>
      </c>
    </row>
    <row r="5713" spans="12:16" x14ac:dyDescent="0.25">
      <c r="L5713" s="208">
        <v>45315.5625</v>
      </c>
      <c r="M5713" s="28">
        <v>4966.76</v>
      </c>
      <c r="N5713" s="28">
        <v>4967.26</v>
      </c>
      <c r="O5713" s="28">
        <v>4965.24</v>
      </c>
      <c r="P5713" s="28">
        <v>4966.25</v>
      </c>
    </row>
    <row r="5714" spans="12:16" x14ac:dyDescent="0.25">
      <c r="L5714" s="208">
        <v>45315.559027777781</v>
      </c>
      <c r="M5714" s="28">
        <v>4967.7700000000004</v>
      </c>
      <c r="N5714" s="28">
        <v>4968.7700000000004</v>
      </c>
      <c r="O5714" s="28">
        <v>4966.25</v>
      </c>
      <c r="P5714" s="28">
        <v>4966.76</v>
      </c>
    </row>
    <row r="5715" spans="12:16" x14ac:dyDescent="0.25">
      <c r="L5715" s="208">
        <v>45315.555555555555</v>
      </c>
      <c r="M5715" s="28">
        <v>4965.75</v>
      </c>
      <c r="N5715" s="28">
        <v>4968.2700000000004</v>
      </c>
      <c r="O5715" s="28">
        <v>4965.24</v>
      </c>
      <c r="P5715" s="28">
        <v>4967.7700000000004</v>
      </c>
    </row>
    <row r="5716" spans="12:16" x14ac:dyDescent="0.25">
      <c r="L5716" s="208">
        <v>45315.552083333336</v>
      </c>
      <c r="M5716" s="28">
        <v>4970.79</v>
      </c>
      <c r="N5716" s="28">
        <v>4971.3</v>
      </c>
      <c r="O5716" s="28">
        <v>4965.75</v>
      </c>
      <c r="P5716" s="28">
        <v>4965.75</v>
      </c>
    </row>
    <row r="5717" spans="12:16" x14ac:dyDescent="0.25">
      <c r="L5717" s="208">
        <v>45315.548611111109</v>
      </c>
      <c r="M5717" s="28">
        <v>4972.3</v>
      </c>
      <c r="N5717" s="28">
        <v>4975.33</v>
      </c>
      <c r="O5717" s="28">
        <v>4968.7700000000004</v>
      </c>
      <c r="P5717" s="28">
        <v>4970.29</v>
      </c>
    </row>
    <row r="5718" spans="12:16" x14ac:dyDescent="0.25">
      <c r="L5718" s="208">
        <v>45315.545138888891</v>
      </c>
      <c r="M5718" s="28">
        <v>4969.28</v>
      </c>
      <c r="N5718" s="28">
        <v>4971.8</v>
      </c>
      <c r="O5718" s="28">
        <v>4968.7700000000004</v>
      </c>
      <c r="P5718" s="28">
        <v>4971.8</v>
      </c>
    </row>
    <row r="5719" spans="12:16" x14ac:dyDescent="0.25">
      <c r="L5719" s="208">
        <v>45315.541666666664</v>
      </c>
      <c r="M5719" s="28">
        <v>4967.7700000000004</v>
      </c>
      <c r="N5719" s="28">
        <v>4973.3100000000004</v>
      </c>
      <c r="O5719" s="28">
        <v>4967.7700000000004</v>
      </c>
      <c r="P5719" s="28">
        <v>4969.28</v>
      </c>
    </row>
    <row r="5720" spans="12:16" x14ac:dyDescent="0.25">
      <c r="L5720" s="208">
        <v>45315.538194444445</v>
      </c>
      <c r="M5720" s="28">
        <v>4971.3</v>
      </c>
      <c r="N5720" s="28">
        <v>4973.3100000000004</v>
      </c>
      <c r="O5720" s="28">
        <v>4967.7700000000004</v>
      </c>
      <c r="P5720" s="28">
        <v>4967.7700000000004</v>
      </c>
    </row>
    <row r="5721" spans="12:16" x14ac:dyDescent="0.25">
      <c r="L5721" s="208">
        <v>45315.534722222219</v>
      </c>
      <c r="M5721" s="28">
        <v>4973.3100000000004</v>
      </c>
      <c r="N5721" s="28">
        <v>4975.33</v>
      </c>
      <c r="O5721" s="28">
        <v>4970.79</v>
      </c>
      <c r="P5721" s="28">
        <v>4971.8</v>
      </c>
    </row>
    <row r="5722" spans="12:16" x14ac:dyDescent="0.25">
      <c r="L5722" s="208">
        <v>45315.53125</v>
      </c>
      <c r="M5722" s="28">
        <v>4969.78</v>
      </c>
      <c r="N5722" s="28">
        <v>4973.82</v>
      </c>
      <c r="O5722" s="28">
        <v>4968.7700000000004</v>
      </c>
      <c r="P5722" s="28">
        <v>4973.3100000000004</v>
      </c>
    </row>
    <row r="5723" spans="12:16" x14ac:dyDescent="0.25">
      <c r="L5723" s="208">
        <v>45315.527777777781</v>
      </c>
      <c r="M5723" s="28">
        <v>4967.26</v>
      </c>
      <c r="N5723" s="28">
        <v>4969.78</v>
      </c>
      <c r="O5723" s="28">
        <v>4964.2299999999996</v>
      </c>
      <c r="P5723" s="28">
        <v>4969.78</v>
      </c>
    </row>
    <row r="5724" spans="12:16" x14ac:dyDescent="0.25">
      <c r="L5724" s="208">
        <v>45315.524305555555</v>
      </c>
      <c r="M5724" s="28">
        <v>4970.29</v>
      </c>
      <c r="N5724" s="28">
        <v>4970.29</v>
      </c>
      <c r="O5724" s="28">
        <v>4966.76</v>
      </c>
      <c r="P5724" s="28">
        <v>4966.76</v>
      </c>
    </row>
    <row r="5725" spans="12:16" x14ac:dyDescent="0.25">
      <c r="L5725" s="208">
        <v>45315.520833333336</v>
      </c>
      <c r="M5725" s="28">
        <v>4969.78</v>
      </c>
      <c r="N5725" s="28">
        <v>4971.8</v>
      </c>
      <c r="O5725" s="28">
        <v>4968.7700000000004</v>
      </c>
      <c r="P5725" s="28">
        <v>4970.79</v>
      </c>
    </row>
    <row r="5726" spans="12:16" x14ac:dyDescent="0.25">
      <c r="L5726" s="208">
        <v>45315.517361111109</v>
      </c>
      <c r="M5726" s="28">
        <v>4969.28</v>
      </c>
      <c r="N5726" s="28">
        <v>4969.28</v>
      </c>
      <c r="O5726" s="28">
        <v>4966.76</v>
      </c>
      <c r="P5726" s="28">
        <v>4969.28</v>
      </c>
    </row>
    <row r="5727" spans="12:16" x14ac:dyDescent="0.25">
      <c r="L5727" s="208">
        <v>45315.513888888891</v>
      </c>
      <c r="M5727" s="28">
        <v>4968.7700000000004</v>
      </c>
      <c r="N5727" s="28">
        <v>4970.29</v>
      </c>
      <c r="O5727" s="28">
        <v>4966.76</v>
      </c>
      <c r="P5727" s="28">
        <v>4969.28</v>
      </c>
    </row>
    <row r="5728" spans="12:16" x14ac:dyDescent="0.25">
      <c r="L5728" s="208">
        <v>45315.510416666664</v>
      </c>
      <c r="M5728" s="28">
        <v>4970.79</v>
      </c>
      <c r="N5728" s="28">
        <v>4972.3</v>
      </c>
      <c r="O5728" s="28">
        <v>4968.7700000000004</v>
      </c>
      <c r="P5728" s="28">
        <v>4968.7700000000004</v>
      </c>
    </row>
    <row r="5729" spans="12:16" x14ac:dyDescent="0.25">
      <c r="L5729" s="208">
        <v>45315.506944444445</v>
      </c>
      <c r="M5729" s="28">
        <v>4974.83</v>
      </c>
      <c r="N5729" s="28">
        <v>4975.33</v>
      </c>
      <c r="O5729" s="28">
        <v>4970.79</v>
      </c>
      <c r="P5729" s="28">
        <v>4970.79</v>
      </c>
    </row>
    <row r="5730" spans="12:16" x14ac:dyDescent="0.25">
      <c r="L5730" s="208">
        <v>45315.503472222219</v>
      </c>
      <c r="M5730" s="28">
        <v>4973.82</v>
      </c>
      <c r="N5730" s="28">
        <v>4975.84</v>
      </c>
      <c r="O5730" s="28">
        <v>4972.8100000000004</v>
      </c>
      <c r="P5730" s="28">
        <v>4974.32</v>
      </c>
    </row>
    <row r="5731" spans="12:16" x14ac:dyDescent="0.25">
      <c r="L5731" s="208">
        <v>45315.5</v>
      </c>
      <c r="M5731" s="28">
        <v>4969.28</v>
      </c>
      <c r="N5731" s="28">
        <v>4977.8500000000004</v>
      </c>
      <c r="O5731" s="28">
        <v>4967.26</v>
      </c>
      <c r="P5731" s="28">
        <v>4974.32</v>
      </c>
    </row>
    <row r="5732" spans="12:16" x14ac:dyDescent="0.25">
      <c r="L5732" s="208">
        <v>45315.496527777781</v>
      </c>
      <c r="M5732" s="28">
        <v>4965.75</v>
      </c>
      <c r="N5732" s="28">
        <v>4970.79</v>
      </c>
      <c r="O5732" s="28">
        <v>4964.74</v>
      </c>
      <c r="P5732" s="28">
        <v>4969.78</v>
      </c>
    </row>
    <row r="5733" spans="12:16" x14ac:dyDescent="0.25">
      <c r="L5733" s="208">
        <v>45315.493055555555</v>
      </c>
      <c r="M5733" s="28">
        <v>4971.8</v>
      </c>
      <c r="N5733" s="28">
        <v>4975.84</v>
      </c>
      <c r="O5733" s="28">
        <v>4964.74</v>
      </c>
      <c r="P5733" s="28">
        <v>4966.25</v>
      </c>
    </row>
    <row r="5734" spans="12:16" x14ac:dyDescent="0.25">
      <c r="L5734" s="208">
        <v>45315.489583333336</v>
      </c>
      <c r="M5734" s="28">
        <v>4963.7299999999996</v>
      </c>
      <c r="N5734" s="28">
        <v>4972.8100000000004</v>
      </c>
      <c r="O5734" s="28">
        <v>4963.7299999999996</v>
      </c>
      <c r="P5734" s="28">
        <v>4972.3</v>
      </c>
    </row>
    <row r="5735" spans="12:16" x14ac:dyDescent="0.25">
      <c r="L5735" s="208">
        <v>45315.486111111109</v>
      </c>
      <c r="M5735" s="28">
        <v>4964.2299999999996</v>
      </c>
      <c r="N5735" s="28">
        <v>4965.24</v>
      </c>
      <c r="O5735" s="28">
        <v>4963.2299999999996</v>
      </c>
      <c r="P5735" s="28">
        <v>4963.2299999999996</v>
      </c>
    </row>
    <row r="5736" spans="12:16" x14ac:dyDescent="0.25">
      <c r="L5736" s="208">
        <v>45315.482638888891</v>
      </c>
      <c r="M5736" s="28">
        <v>4959.7</v>
      </c>
      <c r="N5736" s="28">
        <v>4964.2299999999996</v>
      </c>
      <c r="O5736" s="28">
        <v>4959.1899999999996</v>
      </c>
      <c r="P5736" s="28">
        <v>4963.7299999999996</v>
      </c>
    </row>
    <row r="5737" spans="12:16" x14ac:dyDescent="0.25">
      <c r="L5737" s="208">
        <v>45315.479166666664</v>
      </c>
      <c r="M5737" s="28">
        <v>4959.1899999999996</v>
      </c>
      <c r="N5737" s="28">
        <v>4960.7</v>
      </c>
      <c r="O5737" s="28">
        <v>4959.1899999999996</v>
      </c>
      <c r="P5737" s="28">
        <v>4960.2</v>
      </c>
    </row>
    <row r="5738" spans="12:16" x14ac:dyDescent="0.25">
      <c r="L5738" s="208">
        <v>45315.475694444445</v>
      </c>
      <c r="M5738" s="28">
        <v>4959.1899999999996</v>
      </c>
      <c r="N5738" s="28">
        <v>4960.2</v>
      </c>
      <c r="O5738" s="28">
        <v>4958.6899999999996</v>
      </c>
      <c r="P5738" s="28">
        <v>4959.1899999999996</v>
      </c>
    </row>
    <row r="5739" spans="12:16" x14ac:dyDescent="0.25">
      <c r="L5739" s="208">
        <v>45315.472222222219</v>
      </c>
      <c r="M5739" s="28">
        <v>4960.2</v>
      </c>
      <c r="N5739" s="28">
        <v>4961.71</v>
      </c>
      <c r="O5739" s="28">
        <v>4959.7</v>
      </c>
      <c r="P5739" s="28">
        <v>4959.7</v>
      </c>
    </row>
    <row r="5740" spans="12:16" x14ac:dyDescent="0.25">
      <c r="L5740" s="208">
        <v>45315.46875</v>
      </c>
      <c r="M5740" s="28">
        <v>4959.1899999999996</v>
      </c>
      <c r="N5740" s="28">
        <v>4960.7</v>
      </c>
      <c r="O5740" s="28">
        <v>4958.6899999999996</v>
      </c>
      <c r="P5740" s="28">
        <v>4960.2</v>
      </c>
    </row>
    <row r="5741" spans="12:16" x14ac:dyDescent="0.25">
      <c r="L5741" s="208">
        <v>45315.465277777781</v>
      </c>
      <c r="M5741" s="28">
        <v>4959.7</v>
      </c>
      <c r="N5741" s="28">
        <v>4961.21</v>
      </c>
      <c r="O5741" s="28">
        <v>4958.18</v>
      </c>
      <c r="P5741" s="28">
        <v>4959.1899999999996</v>
      </c>
    </row>
    <row r="5742" spans="12:16" x14ac:dyDescent="0.25">
      <c r="L5742" s="208">
        <v>45315.461805555555</v>
      </c>
      <c r="M5742" s="28">
        <v>4959.1899999999996</v>
      </c>
      <c r="N5742" s="28">
        <v>4960.2</v>
      </c>
      <c r="O5742" s="28">
        <v>4958.18</v>
      </c>
      <c r="P5742" s="28">
        <v>4960.2</v>
      </c>
    </row>
    <row r="5743" spans="12:16" x14ac:dyDescent="0.25">
      <c r="L5743" s="208">
        <v>45315.458333333336</v>
      </c>
      <c r="M5743" s="28">
        <v>4959.1899999999996</v>
      </c>
      <c r="N5743" s="28">
        <v>4962.72</v>
      </c>
      <c r="O5743" s="28">
        <v>4958.6899999999996</v>
      </c>
      <c r="P5743" s="28">
        <v>4959.1899999999996</v>
      </c>
    </row>
    <row r="5744" spans="12:16" x14ac:dyDescent="0.25">
      <c r="L5744" s="208">
        <v>45315.454861111109</v>
      </c>
      <c r="M5744" s="28">
        <v>4958.6899999999996</v>
      </c>
      <c r="N5744" s="28">
        <v>4959.7</v>
      </c>
      <c r="O5744" s="28">
        <v>4957.68</v>
      </c>
      <c r="P5744" s="28">
        <v>4959.7</v>
      </c>
    </row>
    <row r="5745" spans="12:16" x14ac:dyDescent="0.25">
      <c r="L5745" s="208">
        <v>45315.451388888891</v>
      </c>
      <c r="M5745" s="28">
        <v>4963.7299999999996</v>
      </c>
      <c r="N5745" s="28">
        <v>4964.2299999999996</v>
      </c>
      <c r="O5745" s="28">
        <v>4958.18</v>
      </c>
      <c r="P5745" s="28">
        <v>4959.1899999999996</v>
      </c>
    </row>
    <row r="5746" spans="12:16" x14ac:dyDescent="0.25">
      <c r="L5746" s="208">
        <v>45315.447916666664</v>
      </c>
      <c r="M5746" s="28">
        <v>4965.75</v>
      </c>
      <c r="N5746" s="28">
        <v>4966.76</v>
      </c>
      <c r="O5746" s="28">
        <v>4962.22</v>
      </c>
      <c r="P5746" s="28">
        <v>4964.74</v>
      </c>
    </row>
    <row r="5747" spans="12:16" x14ac:dyDescent="0.25">
      <c r="L5747" s="208">
        <v>45315.444444444445</v>
      </c>
      <c r="M5747" s="28">
        <v>4965.24</v>
      </c>
      <c r="N5747" s="28">
        <v>4967.26</v>
      </c>
      <c r="O5747" s="28">
        <v>4963.2299999999996</v>
      </c>
      <c r="P5747" s="28">
        <v>4965.75</v>
      </c>
    </row>
    <row r="5748" spans="12:16" x14ac:dyDescent="0.25">
      <c r="L5748" s="208">
        <v>45315.440972222219</v>
      </c>
      <c r="M5748" s="28">
        <v>4962.72</v>
      </c>
      <c r="N5748" s="28">
        <v>4967.7700000000004</v>
      </c>
      <c r="O5748" s="28">
        <v>4962.22</v>
      </c>
      <c r="P5748" s="28">
        <v>4965.24</v>
      </c>
    </row>
    <row r="5749" spans="12:16" x14ac:dyDescent="0.25">
      <c r="L5749" s="208">
        <v>45315.4375</v>
      </c>
      <c r="M5749" s="28">
        <v>4962.72</v>
      </c>
      <c r="N5749" s="28">
        <v>4965.75</v>
      </c>
      <c r="O5749" s="28">
        <v>4960.7</v>
      </c>
      <c r="P5749" s="28">
        <v>4962.22</v>
      </c>
    </row>
    <row r="5750" spans="12:16" x14ac:dyDescent="0.25">
      <c r="L5750" s="208">
        <v>45315.434027777781</v>
      </c>
      <c r="M5750" s="28">
        <v>4964.2299999999996</v>
      </c>
      <c r="N5750" s="28">
        <v>4964.2299999999996</v>
      </c>
      <c r="O5750" s="28">
        <v>4961.21</v>
      </c>
      <c r="P5750" s="28">
        <v>4962.22</v>
      </c>
    </row>
    <row r="5751" spans="12:16" x14ac:dyDescent="0.25">
      <c r="L5751" s="208">
        <v>45315.430555555555</v>
      </c>
      <c r="M5751" s="28">
        <v>4961.21</v>
      </c>
      <c r="N5751" s="28">
        <v>4965.75</v>
      </c>
      <c r="O5751" s="28">
        <v>4960.7</v>
      </c>
      <c r="P5751" s="28">
        <v>4964.2299999999996</v>
      </c>
    </row>
    <row r="5752" spans="12:16" x14ac:dyDescent="0.25">
      <c r="L5752" s="208">
        <v>45315.427083333336</v>
      </c>
      <c r="M5752" s="28">
        <v>4961.21</v>
      </c>
      <c r="N5752" s="28">
        <v>4961.71</v>
      </c>
      <c r="O5752" s="28">
        <v>4959.7</v>
      </c>
      <c r="P5752" s="28">
        <v>4961.71</v>
      </c>
    </row>
    <row r="5753" spans="12:16" x14ac:dyDescent="0.25">
      <c r="L5753" s="208">
        <v>45315.423611111109</v>
      </c>
      <c r="M5753" s="28">
        <v>4961.21</v>
      </c>
      <c r="N5753" s="28">
        <v>4961.71</v>
      </c>
      <c r="O5753" s="28">
        <v>4959.7</v>
      </c>
      <c r="P5753" s="28">
        <v>4961.21</v>
      </c>
    </row>
    <row r="5754" spans="12:16" x14ac:dyDescent="0.25">
      <c r="L5754" s="208">
        <v>45315.420138888891</v>
      </c>
      <c r="M5754" s="28">
        <v>4957.17</v>
      </c>
      <c r="N5754" s="28">
        <v>4961.21</v>
      </c>
      <c r="O5754" s="28">
        <v>4956.67</v>
      </c>
      <c r="P5754" s="28">
        <v>4961.21</v>
      </c>
    </row>
    <row r="5755" spans="12:16" x14ac:dyDescent="0.25">
      <c r="L5755" s="208">
        <v>45315.416666666664</v>
      </c>
      <c r="M5755" s="28">
        <v>4961.21</v>
      </c>
      <c r="N5755" s="28">
        <v>4961.21</v>
      </c>
      <c r="O5755" s="28">
        <v>4955.16</v>
      </c>
      <c r="P5755" s="28">
        <v>4957.17</v>
      </c>
    </row>
    <row r="5756" spans="12:16" x14ac:dyDescent="0.25">
      <c r="L5756" s="208">
        <v>45315.413194444445</v>
      </c>
      <c r="M5756" s="28">
        <v>4961.71</v>
      </c>
      <c r="N5756" s="28">
        <v>4965.24</v>
      </c>
      <c r="O5756" s="28">
        <v>4960.7</v>
      </c>
      <c r="P5756" s="28">
        <v>4961.21</v>
      </c>
    </row>
    <row r="5757" spans="12:16" x14ac:dyDescent="0.25">
      <c r="L5757" s="208">
        <v>45315.409722222219</v>
      </c>
      <c r="M5757" s="28">
        <v>4959.7</v>
      </c>
      <c r="N5757" s="28">
        <v>4962.72</v>
      </c>
      <c r="O5757" s="28">
        <v>4959.7</v>
      </c>
      <c r="P5757" s="28">
        <v>4961.71</v>
      </c>
    </row>
    <row r="5758" spans="12:16" x14ac:dyDescent="0.25">
      <c r="L5758" s="208">
        <v>45315.40625</v>
      </c>
      <c r="M5758" s="28">
        <v>4959.7</v>
      </c>
      <c r="N5758" s="28">
        <v>4960.2</v>
      </c>
      <c r="O5758" s="28">
        <v>4957.68</v>
      </c>
      <c r="P5758" s="28">
        <v>4959.7</v>
      </c>
    </row>
    <row r="5759" spans="12:16" x14ac:dyDescent="0.25">
      <c r="L5759" s="208">
        <v>45315.402777777781</v>
      </c>
      <c r="M5759" s="28">
        <v>4962.22</v>
      </c>
      <c r="N5759" s="28">
        <v>4962.72</v>
      </c>
      <c r="O5759" s="28">
        <v>4958.6899999999996</v>
      </c>
      <c r="P5759" s="28">
        <v>4959.1899999999996</v>
      </c>
    </row>
    <row r="5760" spans="12:16" x14ac:dyDescent="0.25">
      <c r="L5760" s="208">
        <v>45315.399305555555</v>
      </c>
      <c r="M5760" s="28">
        <v>4963.7299999999996</v>
      </c>
      <c r="N5760" s="28">
        <v>4964.2299999999996</v>
      </c>
      <c r="O5760" s="28">
        <v>4960.2</v>
      </c>
      <c r="P5760" s="28">
        <v>4961.71</v>
      </c>
    </row>
    <row r="5761" spans="12:16" x14ac:dyDescent="0.25">
      <c r="L5761" s="208">
        <v>45315.395833333336</v>
      </c>
      <c r="M5761" s="28">
        <v>4969.28</v>
      </c>
      <c r="N5761" s="28">
        <v>4969.78</v>
      </c>
      <c r="O5761" s="28">
        <v>4962.22</v>
      </c>
      <c r="P5761" s="28">
        <v>4963.2299999999996</v>
      </c>
    </row>
    <row r="5762" spans="12:16" x14ac:dyDescent="0.25">
      <c r="L5762" s="208">
        <v>45315.392361111109</v>
      </c>
      <c r="M5762" s="28">
        <v>4968.7700000000004</v>
      </c>
      <c r="N5762" s="28">
        <v>4969.78</v>
      </c>
      <c r="O5762" s="28">
        <v>4967.7700000000004</v>
      </c>
      <c r="P5762" s="28">
        <v>4968.7700000000004</v>
      </c>
    </row>
    <row r="5763" spans="12:16" x14ac:dyDescent="0.25">
      <c r="L5763" s="208">
        <v>45315.388888888891</v>
      </c>
      <c r="M5763" s="28">
        <v>4967.26</v>
      </c>
      <c r="N5763" s="28">
        <v>4969.78</v>
      </c>
      <c r="O5763" s="28">
        <v>4966.25</v>
      </c>
      <c r="P5763" s="28">
        <v>4968.2700000000004</v>
      </c>
    </row>
    <row r="5764" spans="12:16" x14ac:dyDescent="0.25">
      <c r="L5764" s="208">
        <v>45315.385416666664</v>
      </c>
      <c r="M5764" s="28">
        <v>4967.26</v>
      </c>
      <c r="N5764" s="28">
        <v>4968.2700000000004</v>
      </c>
      <c r="O5764" s="28">
        <v>4966.25</v>
      </c>
      <c r="P5764" s="28">
        <v>4967.7700000000004</v>
      </c>
    </row>
    <row r="5765" spans="12:16" x14ac:dyDescent="0.25">
      <c r="L5765" s="208">
        <v>45315.381944444445</v>
      </c>
      <c r="M5765" s="28">
        <v>4968.7700000000004</v>
      </c>
      <c r="N5765" s="28">
        <v>4972.3</v>
      </c>
      <c r="O5765" s="28">
        <v>4966.76</v>
      </c>
      <c r="P5765" s="28">
        <v>4966.76</v>
      </c>
    </row>
    <row r="5766" spans="12:16" x14ac:dyDescent="0.25">
      <c r="L5766" s="208">
        <v>45315.378472222219</v>
      </c>
      <c r="M5766" s="28">
        <v>4969.28</v>
      </c>
      <c r="N5766" s="28">
        <v>4971.8</v>
      </c>
      <c r="O5766" s="28">
        <v>4965.24</v>
      </c>
      <c r="P5766" s="28">
        <v>4968.7700000000004</v>
      </c>
    </row>
    <row r="5767" spans="12:16" x14ac:dyDescent="0.25">
      <c r="L5767" s="208">
        <v>45315.375</v>
      </c>
      <c r="M5767" s="28">
        <v>4973.3100000000004</v>
      </c>
      <c r="N5767" s="28">
        <v>4979.37</v>
      </c>
      <c r="O5767" s="28">
        <v>4963.2299999999996</v>
      </c>
      <c r="P5767" s="28">
        <v>4968.7700000000004</v>
      </c>
    </row>
    <row r="5768" spans="12:16" x14ac:dyDescent="0.25">
      <c r="L5768" s="208">
        <v>45314.767361111109</v>
      </c>
      <c r="M5768" s="28">
        <v>5001.5600000000004</v>
      </c>
      <c r="N5768" s="28">
        <v>5004.08</v>
      </c>
      <c r="O5768" s="28">
        <v>5001.0600000000004</v>
      </c>
      <c r="P5768" s="28">
        <v>5003.07</v>
      </c>
    </row>
    <row r="5769" spans="12:16" x14ac:dyDescent="0.25">
      <c r="L5769" s="208">
        <v>45314.763888888891</v>
      </c>
      <c r="M5769" s="28">
        <v>4998.03</v>
      </c>
      <c r="N5769" s="28">
        <v>5001.5600000000004</v>
      </c>
      <c r="O5769" s="28">
        <v>4998.03</v>
      </c>
      <c r="P5769" s="28">
        <v>5001.0600000000004</v>
      </c>
    </row>
    <row r="5770" spans="12:16" x14ac:dyDescent="0.25">
      <c r="L5770" s="208">
        <v>45314.760416666664</v>
      </c>
      <c r="M5770" s="28">
        <v>4999.04</v>
      </c>
      <c r="N5770" s="28">
        <v>4999.04</v>
      </c>
      <c r="O5770" s="28">
        <v>4996.5200000000004</v>
      </c>
      <c r="P5770" s="28">
        <v>4998.03</v>
      </c>
    </row>
    <row r="5771" spans="12:16" x14ac:dyDescent="0.25">
      <c r="L5771" s="208">
        <v>45314.756944444445</v>
      </c>
      <c r="M5771" s="28">
        <v>4999.54</v>
      </c>
      <c r="N5771" s="28">
        <v>5000.55</v>
      </c>
      <c r="O5771" s="28">
        <v>4996.5200000000004</v>
      </c>
      <c r="P5771" s="28">
        <v>4999.04</v>
      </c>
    </row>
    <row r="5772" spans="12:16" x14ac:dyDescent="0.25">
      <c r="L5772" s="208">
        <v>45314.753472222219</v>
      </c>
      <c r="M5772" s="28">
        <v>4998.53</v>
      </c>
      <c r="N5772" s="28">
        <v>5000.05</v>
      </c>
      <c r="O5772" s="28">
        <v>4998.53</v>
      </c>
      <c r="P5772" s="28">
        <v>4999.54</v>
      </c>
    </row>
    <row r="5773" spans="12:16" x14ac:dyDescent="0.25">
      <c r="L5773" s="208">
        <v>45314.75</v>
      </c>
      <c r="M5773" s="28">
        <v>4998.03</v>
      </c>
      <c r="N5773" s="28">
        <v>4999.54</v>
      </c>
      <c r="O5773" s="28">
        <v>4998.03</v>
      </c>
      <c r="P5773" s="28">
        <v>4998.53</v>
      </c>
    </row>
    <row r="5774" spans="12:16" x14ac:dyDescent="0.25">
      <c r="L5774" s="208">
        <v>45314.746527777781</v>
      </c>
      <c r="M5774" s="28">
        <v>5000.55</v>
      </c>
      <c r="N5774" s="28">
        <v>5001.0600000000004</v>
      </c>
      <c r="O5774" s="28">
        <v>4998.03</v>
      </c>
      <c r="P5774" s="28">
        <v>4998.53</v>
      </c>
    </row>
    <row r="5775" spans="12:16" x14ac:dyDescent="0.25">
      <c r="L5775" s="208">
        <v>45314.743055555555</v>
      </c>
      <c r="M5775" s="28">
        <v>5004.08</v>
      </c>
      <c r="N5775" s="28">
        <v>5004.08</v>
      </c>
      <c r="O5775" s="28">
        <v>4999.04</v>
      </c>
      <c r="P5775" s="28">
        <v>5000.05</v>
      </c>
    </row>
    <row r="5776" spans="12:16" x14ac:dyDescent="0.25">
      <c r="L5776" s="208">
        <v>45314.739583333336</v>
      </c>
      <c r="M5776" s="28">
        <v>5004.59</v>
      </c>
      <c r="N5776" s="28">
        <v>5005.59</v>
      </c>
      <c r="O5776" s="28">
        <v>5004.08</v>
      </c>
      <c r="P5776" s="28">
        <v>5004.08</v>
      </c>
    </row>
    <row r="5777" spans="12:16" x14ac:dyDescent="0.25">
      <c r="L5777" s="208">
        <v>45314.736111111109</v>
      </c>
      <c r="M5777" s="28">
        <v>5006.6000000000004</v>
      </c>
      <c r="N5777" s="28">
        <v>5007.1099999999997</v>
      </c>
      <c r="O5777" s="28">
        <v>5004.59</v>
      </c>
      <c r="P5777" s="28">
        <v>5004.59</v>
      </c>
    </row>
    <row r="5778" spans="12:16" x14ac:dyDescent="0.25">
      <c r="L5778" s="208">
        <v>45314.732638888891</v>
      </c>
      <c r="M5778" s="28">
        <v>5006.6000000000004</v>
      </c>
      <c r="N5778" s="28">
        <v>5008.12</v>
      </c>
      <c r="O5778" s="28">
        <v>5006.1000000000004</v>
      </c>
      <c r="P5778" s="28">
        <v>5006.1000000000004</v>
      </c>
    </row>
    <row r="5779" spans="12:16" x14ac:dyDescent="0.25">
      <c r="L5779" s="208">
        <v>45314.729166666664</v>
      </c>
      <c r="M5779" s="28">
        <v>5004.08</v>
      </c>
      <c r="N5779" s="28">
        <v>5007.6099999999997</v>
      </c>
      <c r="O5779" s="28">
        <v>5004.08</v>
      </c>
      <c r="P5779" s="28">
        <v>5006.6000000000004</v>
      </c>
    </row>
    <row r="5780" spans="12:16" x14ac:dyDescent="0.25">
      <c r="L5780" s="208">
        <v>45314.725694444445</v>
      </c>
      <c r="M5780" s="28">
        <v>5005.59</v>
      </c>
      <c r="N5780" s="28">
        <v>5005.59</v>
      </c>
      <c r="O5780" s="28">
        <v>5003.07</v>
      </c>
      <c r="P5780" s="28">
        <v>5004.08</v>
      </c>
    </row>
    <row r="5781" spans="12:16" x14ac:dyDescent="0.25">
      <c r="L5781" s="208">
        <v>45314.722222222219</v>
      </c>
      <c r="M5781" s="28">
        <v>5003.58</v>
      </c>
      <c r="N5781" s="28">
        <v>5005.09</v>
      </c>
      <c r="O5781" s="28">
        <v>5003.58</v>
      </c>
      <c r="P5781" s="28">
        <v>5005.09</v>
      </c>
    </row>
    <row r="5782" spans="12:16" x14ac:dyDescent="0.25">
      <c r="L5782" s="208">
        <v>45314.71875</v>
      </c>
      <c r="M5782" s="28">
        <v>5004.08</v>
      </c>
      <c r="N5782" s="28">
        <v>5005.09</v>
      </c>
      <c r="O5782" s="28">
        <v>5003.58</v>
      </c>
      <c r="P5782" s="28">
        <v>5003.58</v>
      </c>
    </row>
    <row r="5783" spans="12:16" x14ac:dyDescent="0.25">
      <c r="L5783" s="208">
        <v>45314.715277777781</v>
      </c>
      <c r="M5783" s="28">
        <v>5003.58</v>
      </c>
      <c r="N5783" s="28">
        <v>5004.59</v>
      </c>
      <c r="O5783" s="28">
        <v>5003.07</v>
      </c>
      <c r="P5783" s="28">
        <v>5004.08</v>
      </c>
    </row>
    <row r="5784" spans="12:16" x14ac:dyDescent="0.25">
      <c r="L5784" s="208">
        <v>45314.711805555555</v>
      </c>
      <c r="M5784" s="28">
        <v>5003.58</v>
      </c>
      <c r="N5784" s="28">
        <v>5003.58</v>
      </c>
      <c r="O5784" s="28">
        <v>5002.57</v>
      </c>
      <c r="P5784" s="28">
        <v>5003.58</v>
      </c>
    </row>
    <row r="5785" spans="12:16" x14ac:dyDescent="0.25">
      <c r="L5785" s="208">
        <v>45314.708333333336</v>
      </c>
      <c r="M5785" s="28">
        <v>5003.58</v>
      </c>
      <c r="N5785" s="28">
        <v>5004.59</v>
      </c>
      <c r="O5785" s="28">
        <v>5003.07</v>
      </c>
      <c r="P5785" s="28">
        <v>5003.07</v>
      </c>
    </row>
    <row r="5786" spans="12:16" x14ac:dyDescent="0.25">
      <c r="L5786" s="208">
        <v>45314.704861111109</v>
      </c>
      <c r="M5786" s="28">
        <v>5003.07</v>
      </c>
      <c r="N5786" s="28">
        <v>5003.58</v>
      </c>
      <c r="O5786" s="28">
        <v>5002.0600000000004</v>
      </c>
      <c r="P5786" s="28">
        <v>5003.58</v>
      </c>
    </row>
    <row r="5787" spans="12:16" x14ac:dyDescent="0.25">
      <c r="L5787" s="208">
        <v>45314.701388888891</v>
      </c>
      <c r="M5787" s="28">
        <v>5001.5600000000004</v>
      </c>
      <c r="N5787" s="28">
        <v>5005.09</v>
      </c>
      <c r="O5787" s="28">
        <v>5001.5600000000004</v>
      </c>
      <c r="P5787" s="28">
        <v>5003.07</v>
      </c>
    </row>
    <row r="5788" spans="12:16" x14ac:dyDescent="0.25">
      <c r="L5788" s="208">
        <v>45314.697916666664</v>
      </c>
      <c r="M5788" s="28">
        <v>5000.55</v>
      </c>
      <c r="N5788" s="28">
        <v>5001.5600000000004</v>
      </c>
      <c r="O5788" s="28">
        <v>4998.03</v>
      </c>
      <c r="P5788" s="28">
        <v>5001.5600000000004</v>
      </c>
    </row>
    <row r="5789" spans="12:16" x14ac:dyDescent="0.25">
      <c r="L5789" s="208">
        <v>45314.694444444445</v>
      </c>
      <c r="M5789" s="28">
        <v>5000.55</v>
      </c>
      <c r="N5789" s="28">
        <v>5001.0600000000004</v>
      </c>
      <c r="O5789" s="28">
        <v>5000.55</v>
      </c>
      <c r="P5789" s="28">
        <v>5001.0600000000004</v>
      </c>
    </row>
    <row r="5790" spans="12:16" x14ac:dyDescent="0.25">
      <c r="L5790" s="208">
        <v>45314.690972222219</v>
      </c>
      <c r="M5790" s="28">
        <v>5002.0600000000004</v>
      </c>
      <c r="N5790" s="28">
        <v>5003.07</v>
      </c>
      <c r="O5790" s="28">
        <v>5000.05</v>
      </c>
      <c r="P5790" s="28">
        <v>5000.05</v>
      </c>
    </row>
    <row r="5791" spans="12:16" x14ac:dyDescent="0.25">
      <c r="L5791" s="208">
        <v>45314.6875</v>
      </c>
      <c r="M5791" s="28">
        <v>5003.58</v>
      </c>
      <c r="N5791" s="28">
        <v>5004.08</v>
      </c>
      <c r="O5791" s="28">
        <v>5002.0600000000004</v>
      </c>
      <c r="P5791" s="28">
        <v>5002.0600000000004</v>
      </c>
    </row>
    <row r="5792" spans="12:16" x14ac:dyDescent="0.25">
      <c r="L5792" s="208">
        <v>45314.684027777781</v>
      </c>
      <c r="M5792" s="28">
        <v>5003.07</v>
      </c>
      <c r="N5792" s="28">
        <v>5005.09</v>
      </c>
      <c r="O5792" s="28">
        <v>5002.57</v>
      </c>
      <c r="P5792" s="28">
        <v>5004.08</v>
      </c>
    </row>
    <row r="5793" spans="12:16" x14ac:dyDescent="0.25">
      <c r="L5793" s="208">
        <v>45314.680555555555</v>
      </c>
      <c r="M5793" s="28">
        <v>5003.07</v>
      </c>
      <c r="N5793" s="28">
        <v>5003.58</v>
      </c>
      <c r="O5793" s="28">
        <v>5002.57</v>
      </c>
      <c r="P5793" s="28">
        <v>5003.07</v>
      </c>
    </row>
    <row r="5794" spans="12:16" x14ac:dyDescent="0.25">
      <c r="L5794" s="208">
        <v>45314.677083333336</v>
      </c>
      <c r="M5794" s="28">
        <v>5001.5600000000004</v>
      </c>
      <c r="N5794" s="28">
        <v>5003.58</v>
      </c>
      <c r="O5794" s="28">
        <v>5001.5600000000004</v>
      </c>
      <c r="P5794" s="28">
        <v>5003.07</v>
      </c>
    </row>
    <row r="5795" spans="12:16" x14ac:dyDescent="0.25">
      <c r="L5795" s="208">
        <v>45314.673611111109</v>
      </c>
      <c r="M5795" s="28">
        <v>5002.57</v>
      </c>
      <c r="N5795" s="28">
        <v>5003.07</v>
      </c>
      <c r="O5795" s="28">
        <v>5001.0600000000004</v>
      </c>
      <c r="P5795" s="28">
        <v>5002.0600000000004</v>
      </c>
    </row>
    <row r="5796" spans="12:16" x14ac:dyDescent="0.25">
      <c r="L5796" s="208">
        <v>45314.670138888891</v>
      </c>
      <c r="M5796" s="28">
        <v>5001.5600000000004</v>
      </c>
      <c r="N5796" s="28">
        <v>5003.07</v>
      </c>
      <c r="O5796" s="28">
        <v>5001.0600000000004</v>
      </c>
      <c r="P5796" s="28">
        <v>5002.57</v>
      </c>
    </row>
    <row r="5797" spans="12:16" x14ac:dyDescent="0.25">
      <c r="L5797" s="208">
        <v>45314.666666666664</v>
      </c>
      <c r="M5797" s="28">
        <v>5001.5600000000004</v>
      </c>
      <c r="N5797" s="28">
        <v>5002.57</v>
      </c>
      <c r="O5797" s="28">
        <v>5000.05</v>
      </c>
      <c r="P5797" s="28">
        <v>5001.5600000000004</v>
      </c>
    </row>
    <row r="5798" spans="12:16" x14ac:dyDescent="0.25">
      <c r="L5798" s="208">
        <v>45314.663194444445</v>
      </c>
      <c r="M5798" s="28">
        <v>5001.5600000000004</v>
      </c>
      <c r="N5798" s="28">
        <v>5002.57</v>
      </c>
      <c r="O5798" s="28">
        <v>4997.0200000000004</v>
      </c>
      <c r="P5798" s="28">
        <v>5001.5600000000004</v>
      </c>
    </row>
    <row r="5799" spans="12:16" x14ac:dyDescent="0.25">
      <c r="L5799" s="208">
        <v>45314.659722222219</v>
      </c>
      <c r="M5799" s="28">
        <v>5008.12</v>
      </c>
      <c r="N5799" s="28">
        <v>5008.12</v>
      </c>
      <c r="O5799" s="28">
        <v>4999.54</v>
      </c>
      <c r="P5799" s="28">
        <v>5002.0600000000004</v>
      </c>
    </row>
    <row r="5800" spans="12:16" x14ac:dyDescent="0.25">
      <c r="L5800" s="208">
        <v>45314.65625</v>
      </c>
      <c r="M5800" s="28">
        <v>5009.13</v>
      </c>
      <c r="N5800" s="28">
        <v>5009.63</v>
      </c>
      <c r="O5800" s="28">
        <v>5008.12</v>
      </c>
      <c r="P5800" s="28">
        <v>5008.62</v>
      </c>
    </row>
    <row r="5801" spans="12:16" x14ac:dyDescent="0.25">
      <c r="L5801" s="208">
        <v>45314.652777777781</v>
      </c>
      <c r="M5801" s="28">
        <v>5009.63</v>
      </c>
      <c r="N5801" s="28">
        <v>5010.13</v>
      </c>
      <c r="O5801" s="28">
        <v>5008.62</v>
      </c>
      <c r="P5801" s="28">
        <v>5008.62</v>
      </c>
    </row>
    <row r="5802" spans="12:16" x14ac:dyDescent="0.25">
      <c r="L5802" s="208">
        <v>45314.649305555555</v>
      </c>
      <c r="M5802" s="28">
        <v>5008.62</v>
      </c>
      <c r="N5802" s="28">
        <v>5009.63</v>
      </c>
      <c r="O5802" s="28">
        <v>5006.1000000000004</v>
      </c>
      <c r="P5802" s="28">
        <v>5009.13</v>
      </c>
    </row>
    <row r="5803" spans="12:16" x14ac:dyDescent="0.25">
      <c r="L5803" s="208">
        <v>45314.645833333336</v>
      </c>
      <c r="M5803" s="28">
        <v>5009.63</v>
      </c>
      <c r="N5803" s="28">
        <v>5011.6499999999996</v>
      </c>
      <c r="O5803" s="28">
        <v>5008.62</v>
      </c>
      <c r="P5803" s="28">
        <v>5008.62</v>
      </c>
    </row>
    <row r="5804" spans="12:16" x14ac:dyDescent="0.25">
      <c r="L5804" s="208">
        <v>45314.642361111109</v>
      </c>
      <c r="M5804" s="28">
        <v>5010.13</v>
      </c>
      <c r="N5804" s="28">
        <v>5010.6400000000003</v>
      </c>
      <c r="O5804" s="28">
        <v>5008.62</v>
      </c>
      <c r="P5804" s="28">
        <v>5010.13</v>
      </c>
    </row>
    <row r="5805" spans="12:16" x14ac:dyDescent="0.25">
      <c r="L5805" s="208">
        <v>45314.638888888891</v>
      </c>
      <c r="M5805" s="28">
        <v>5010.13</v>
      </c>
      <c r="N5805" s="28">
        <v>5012.66</v>
      </c>
      <c r="O5805" s="28">
        <v>5008.62</v>
      </c>
      <c r="P5805" s="28">
        <v>5009.63</v>
      </c>
    </row>
    <row r="5806" spans="12:16" x14ac:dyDescent="0.25">
      <c r="L5806" s="208">
        <v>45314.635416666664</v>
      </c>
      <c r="M5806" s="28">
        <v>5009.63</v>
      </c>
      <c r="N5806" s="28">
        <v>5011.1400000000003</v>
      </c>
      <c r="O5806" s="28">
        <v>5008.62</v>
      </c>
      <c r="P5806" s="28">
        <v>5010.6400000000003</v>
      </c>
    </row>
    <row r="5807" spans="12:16" x14ac:dyDescent="0.25">
      <c r="L5807" s="208">
        <v>45314.631944444445</v>
      </c>
      <c r="M5807" s="28">
        <v>5012.1499999999996</v>
      </c>
      <c r="N5807" s="28">
        <v>5013.16</v>
      </c>
      <c r="O5807" s="28">
        <v>5009.13</v>
      </c>
      <c r="P5807" s="28">
        <v>5009.63</v>
      </c>
    </row>
    <row r="5808" spans="12:16" x14ac:dyDescent="0.25">
      <c r="L5808" s="208">
        <v>45314.628472222219</v>
      </c>
      <c r="M5808" s="28">
        <v>5014.67</v>
      </c>
      <c r="N5808" s="28">
        <v>5015.68</v>
      </c>
      <c r="O5808" s="28">
        <v>5010.6400000000003</v>
      </c>
      <c r="P5808" s="28">
        <v>5012.1499999999996</v>
      </c>
    </row>
    <row r="5809" spans="12:16" x14ac:dyDescent="0.25">
      <c r="L5809" s="208">
        <v>45314.625</v>
      </c>
      <c r="M5809" s="28">
        <v>5014.67</v>
      </c>
      <c r="N5809" s="28">
        <v>5016.6899999999996</v>
      </c>
      <c r="O5809" s="28">
        <v>5012.66</v>
      </c>
      <c r="P5809" s="28">
        <v>5014.17</v>
      </c>
    </row>
    <row r="5810" spans="12:16" x14ac:dyDescent="0.25">
      <c r="L5810" s="208">
        <v>45314.621527777781</v>
      </c>
      <c r="M5810" s="28">
        <v>5018.71</v>
      </c>
      <c r="N5810" s="28">
        <v>5019.72</v>
      </c>
      <c r="O5810" s="28">
        <v>5012.1499999999996</v>
      </c>
      <c r="P5810" s="28">
        <v>5015.18</v>
      </c>
    </row>
    <row r="5811" spans="12:16" x14ac:dyDescent="0.25">
      <c r="L5811" s="208">
        <v>45314.618055555555</v>
      </c>
      <c r="M5811" s="28">
        <v>5019.72</v>
      </c>
      <c r="N5811" s="28">
        <v>5021.2299999999996</v>
      </c>
      <c r="O5811" s="28">
        <v>5017.2</v>
      </c>
      <c r="P5811" s="28">
        <v>5018.71</v>
      </c>
    </row>
    <row r="5812" spans="12:16" x14ac:dyDescent="0.25">
      <c r="L5812" s="208">
        <v>45314.614583333336</v>
      </c>
      <c r="M5812" s="28">
        <v>5025.2700000000004</v>
      </c>
      <c r="N5812" s="28">
        <v>5025.2700000000004</v>
      </c>
      <c r="O5812" s="28">
        <v>5019.21</v>
      </c>
      <c r="P5812" s="28">
        <v>5019.72</v>
      </c>
    </row>
    <row r="5813" spans="12:16" x14ac:dyDescent="0.25">
      <c r="L5813" s="208">
        <v>45314.611111111109</v>
      </c>
      <c r="M5813" s="28">
        <v>5025.7700000000004</v>
      </c>
      <c r="N5813" s="28">
        <v>5026.2700000000004</v>
      </c>
      <c r="O5813" s="28">
        <v>5024.76</v>
      </c>
      <c r="P5813" s="28">
        <v>5024.76</v>
      </c>
    </row>
    <row r="5814" spans="12:16" x14ac:dyDescent="0.25">
      <c r="L5814" s="208">
        <v>45314.607638888891</v>
      </c>
      <c r="M5814" s="28">
        <v>5022.74</v>
      </c>
      <c r="N5814" s="28">
        <v>5026.2700000000004</v>
      </c>
      <c r="O5814" s="28">
        <v>5022.74</v>
      </c>
      <c r="P5814" s="28">
        <v>5025.7700000000004</v>
      </c>
    </row>
    <row r="5815" spans="12:16" x14ac:dyDescent="0.25">
      <c r="L5815" s="208">
        <v>45314.604166666664</v>
      </c>
      <c r="M5815" s="28">
        <v>5027.28</v>
      </c>
      <c r="N5815" s="28">
        <v>5027.28</v>
      </c>
      <c r="O5815" s="28">
        <v>5022.74</v>
      </c>
      <c r="P5815" s="28">
        <v>5023.75</v>
      </c>
    </row>
    <row r="5816" spans="12:16" x14ac:dyDescent="0.25">
      <c r="L5816" s="208">
        <v>45314.600694444445</v>
      </c>
      <c r="M5816" s="28">
        <v>5028.8</v>
      </c>
      <c r="N5816" s="28">
        <v>5028.8</v>
      </c>
      <c r="O5816" s="28">
        <v>5026.2700000000004</v>
      </c>
      <c r="P5816" s="28">
        <v>5027.28</v>
      </c>
    </row>
    <row r="5817" spans="12:16" x14ac:dyDescent="0.25">
      <c r="L5817" s="208">
        <v>45314.597222222219</v>
      </c>
      <c r="M5817" s="28">
        <v>5024.26</v>
      </c>
      <c r="N5817" s="28">
        <v>5030.8100000000004</v>
      </c>
      <c r="O5817" s="28">
        <v>5024.26</v>
      </c>
      <c r="P5817" s="28">
        <v>5028.8</v>
      </c>
    </row>
    <row r="5818" spans="12:16" x14ac:dyDescent="0.25">
      <c r="L5818" s="208">
        <v>45314.59375</v>
      </c>
      <c r="M5818" s="28">
        <v>5025.2700000000004</v>
      </c>
      <c r="N5818" s="28">
        <v>5025.7700000000004</v>
      </c>
      <c r="O5818" s="28">
        <v>5023.75</v>
      </c>
      <c r="P5818" s="28">
        <v>5023.75</v>
      </c>
    </row>
    <row r="5819" spans="12:16" x14ac:dyDescent="0.25">
      <c r="L5819" s="208">
        <v>45314.590277777781</v>
      </c>
      <c r="M5819" s="28">
        <v>5023.75</v>
      </c>
      <c r="N5819" s="28">
        <v>5026.2700000000004</v>
      </c>
      <c r="O5819" s="28">
        <v>5023.25</v>
      </c>
      <c r="P5819" s="28">
        <v>5025.2700000000004</v>
      </c>
    </row>
    <row r="5820" spans="12:16" x14ac:dyDescent="0.25">
      <c r="L5820" s="208">
        <v>45314.586805555555</v>
      </c>
      <c r="M5820" s="28">
        <v>5024.26</v>
      </c>
      <c r="N5820" s="28">
        <v>5024.76</v>
      </c>
      <c r="O5820" s="28">
        <v>5021.74</v>
      </c>
      <c r="P5820" s="28">
        <v>5023.75</v>
      </c>
    </row>
    <row r="5821" spans="12:16" x14ac:dyDescent="0.25">
      <c r="L5821" s="208">
        <v>45314.583333333336</v>
      </c>
      <c r="M5821" s="28">
        <v>5023.25</v>
      </c>
      <c r="N5821" s="28">
        <v>5024.76</v>
      </c>
      <c r="O5821" s="28">
        <v>5021.2299999999996</v>
      </c>
      <c r="P5821" s="28">
        <v>5024.26</v>
      </c>
    </row>
    <row r="5822" spans="12:16" x14ac:dyDescent="0.25">
      <c r="L5822" s="208">
        <v>45314.579861111109</v>
      </c>
      <c r="M5822" s="28">
        <v>5020.7299999999996</v>
      </c>
      <c r="N5822" s="28">
        <v>5023.25</v>
      </c>
      <c r="O5822" s="28">
        <v>5020.7299999999996</v>
      </c>
      <c r="P5822" s="28">
        <v>5023.25</v>
      </c>
    </row>
    <row r="5823" spans="12:16" x14ac:dyDescent="0.25">
      <c r="L5823" s="208">
        <v>45314.576388888891</v>
      </c>
      <c r="M5823" s="28">
        <v>5019.72</v>
      </c>
      <c r="N5823" s="28">
        <v>5020.7299999999996</v>
      </c>
      <c r="O5823" s="28">
        <v>5018.71</v>
      </c>
      <c r="P5823" s="28">
        <v>5020.22</v>
      </c>
    </row>
    <row r="5824" spans="12:16" x14ac:dyDescent="0.25">
      <c r="L5824" s="208">
        <v>45314.572916666664</v>
      </c>
      <c r="M5824" s="28">
        <v>5019.21</v>
      </c>
      <c r="N5824" s="28">
        <v>5020.7299999999996</v>
      </c>
      <c r="O5824" s="28">
        <v>5018.71</v>
      </c>
      <c r="P5824" s="28">
        <v>5020.22</v>
      </c>
    </row>
    <row r="5825" spans="12:16" x14ac:dyDescent="0.25">
      <c r="L5825" s="208">
        <v>45314.569444444445</v>
      </c>
      <c r="M5825" s="28">
        <v>5019.72</v>
      </c>
      <c r="N5825" s="28">
        <v>5020.22</v>
      </c>
      <c r="O5825" s="28">
        <v>5016.6899999999996</v>
      </c>
      <c r="P5825" s="28">
        <v>5019.21</v>
      </c>
    </row>
    <row r="5826" spans="12:16" x14ac:dyDescent="0.25">
      <c r="L5826" s="208">
        <v>45314.565972222219</v>
      </c>
      <c r="M5826" s="28">
        <v>5024.76</v>
      </c>
      <c r="N5826" s="28">
        <v>5024.76</v>
      </c>
      <c r="O5826" s="28">
        <v>5019.72</v>
      </c>
      <c r="P5826" s="28">
        <v>5019.72</v>
      </c>
    </row>
    <row r="5827" spans="12:16" x14ac:dyDescent="0.25">
      <c r="L5827" s="208">
        <v>45314.5625</v>
      </c>
      <c r="M5827" s="28">
        <v>5025.2700000000004</v>
      </c>
      <c r="N5827" s="28">
        <v>5025.7700000000004</v>
      </c>
      <c r="O5827" s="28">
        <v>5023.75</v>
      </c>
      <c r="P5827" s="28">
        <v>5024.76</v>
      </c>
    </row>
    <row r="5828" spans="12:16" x14ac:dyDescent="0.25">
      <c r="L5828" s="208">
        <v>45314.559027777781</v>
      </c>
      <c r="M5828" s="28">
        <v>5026.78</v>
      </c>
      <c r="N5828" s="28">
        <v>5027.79</v>
      </c>
      <c r="O5828" s="28">
        <v>5024.76</v>
      </c>
      <c r="P5828" s="28">
        <v>5024.76</v>
      </c>
    </row>
    <row r="5829" spans="12:16" x14ac:dyDescent="0.25">
      <c r="L5829" s="208">
        <v>45314.555555555555</v>
      </c>
      <c r="M5829" s="28">
        <v>5030.3100000000004</v>
      </c>
      <c r="N5829" s="28">
        <v>5031.32</v>
      </c>
      <c r="O5829" s="28">
        <v>5025.2700000000004</v>
      </c>
      <c r="P5829" s="28">
        <v>5026.78</v>
      </c>
    </row>
    <row r="5830" spans="12:16" x14ac:dyDescent="0.25">
      <c r="L5830" s="208">
        <v>45314.552083333336</v>
      </c>
      <c r="M5830" s="28">
        <v>5022.24</v>
      </c>
      <c r="N5830" s="28">
        <v>5030.8100000000004</v>
      </c>
      <c r="O5830" s="28">
        <v>5022.24</v>
      </c>
      <c r="P5830" s="28">
        <v>5030.3100000000004</v>
      </c>
    </row>
    <row r="5831" spans="12:16" x14ac:dyDescent="0.25">
      <c r="L5831" s="208">
        <v>45314.548611111109</v>
      </c>
      <c r="M5831" s="28">
        <v>5022.24</v>
      </c>
      <c r="N5831" s="28">
        <v>5022.74</v>
      </c>
      <c r="O5831" s="28">
        <v>5019.21</v>
      </c>
      <c r="P5831" s="28">
        <v>5022.74</v>
      </c>
    </row>
    <row r="5832" spans="12:16" x14ac:dyDescent="0.25">
      <c r="L5832" s="208">
        <v>45314.545138888891</v>
      </c>
      <c r="M5832" s="28">
        <v>5023.25</v>
      </c>
      <c r="N5832" s="28">
        <v>5023.25</v>
      </c>
      <c r="O5832" s="28">
        <v>5017.7</v>
      </c>
      <c r="P5832" s="28">
        <v>5022.24</v>
      </c>
    </row>
    <row r="5833" spans="12:16" x14ac:dyDescent="0.25">
      <c r="L5833" s="208">
        <v>45314.541666666664</v>
      </c>
      <c r="M5833" s="28">
        <v>5026.78</v>
      </c>
      <c r="N5833" s="28">
        <v>5028.29</v>
      </c>
      <c r="O5833" s="28">
        <v>5022.74</v>
      </c>
      <c r="P5833" s="28">
        <v>5023.75</v>
      </c>
    </row>
    <row r="5834" spans="12:16" x14ac:dyDescent="0.25">
      <c r="L5834" s="208">
        <v>45314.538194444445</v>
      </c>
      <c r="M5834" s="28">
        <v>5028.29</v>
      </c>
      <c r="N5834" s="28">
        <v>5029.8100000000004</v>
      </c>
      <c r="O5834" s="28">
        <v>5026.78</v>
      </c>
      <c r="P5834" s="28">
        <v>5026.78</v>
      </c>
    </row>
    <row r="5835" spans="12:16" x14ac:dyDescent="0.25">
      <c r="L5835" s="208">
        <v>45314.534722222219</v>
      </c>
      <c r="M5835" s="28">
        <v>5027.79</v>
      </c>
      <c r="N5835" s="28">
        <v>5031.32</v>
      </c>
      <c r="O5835" s="28">
        <v>5025.2700000000004</v>
      </c>
      <c r="P5835" s="28">
        <v>5028.29</v>
      </c>
    </row>
    <row r="5836" spans="12:16" x14ac:dyDescent="0.25">
      <c r="L5836" s="208">
        <v>45314.53125</v>
      </c>
      <c r="M5836" s="28">
        <v>5033.34</v>
      </c>
      <c r="N5836" s="28">
        <v>5033.34</v>
      </c>
      <c r="O5836" s="28">
        <v>5028.29</v>
      </c>
      <c r="P5836" s="28">
        <v>5028.29</v>
      </c>
    </row>
    <row r="5837" spans="12:16" x14ac:dyDescent="0.25">
      <c r="L5837" s="208">
        <v>45314.527777777781</v>
      </c>
      <c r="M5837" s="28">
        <v>5029.8100000000004</v>
      </c>
      <c r="N5837" s="28">
        <v>5033.84</v>
      </c>
      <c r="O5837" s="28">
        <v>5029.3</v>
      </c>
      <c r="P5837" s="28">
        <v>5033.34</v>
      </c>
    </row>
    <row r="5838" spans="12:16" x14ac:dyDescent="0.25">
      <c r="L5838" s="208">
        <v>45314.524305555555</v>
      </c>
      <c r="M5838" s="28">
        <v>5030.3100000000004</v>
      </c>
      <c r="N5838" s="28">
        <v>5031.82</v>
      </c>
      <c r="O5838" s="28">
        <v>5027.79</v>
      </c>
      <c r="P5838" s="28">
        <v>5029.8100000000004</v>
      </c>
    </row>
    <row r="5839" spans="12:16" x14ac:dyDescent="0.25">
      <c r="L5839" s="208">
        <v>45314.520833333336</v>
      </c>
      <c r="M5839" s="28">
        <v>5026.78</v>
      </c>
      <c r="N5839" s="28">
        <v>5030.3100000000004</v>
      </c>
      <c r="O5839" s="28">
        <v>5025.2700000000004</v>
      </c>
      <c r="P5839" s="28">
        <v>5029.8100000000004</v>
      </c>
    </row>
    <row r="5840" spans="12:16" x14ac:dyDescent="0.25">
      <c r="L5840" s="208">
        <v>45314.517361111109</v>
      </c>
      <c r="M5840" s="28">
        <v>5029.3</v>
      </c>
      <c r="N5840" s="28">
        <v>5030.3100000000004</v>
      </c>
      <c r="O5840" s="28">
        <v>5026.2700000000004</v>
      </c>
      <c r="P5840" s="28">
        <v>5026.78</v>
      </c>
    </row>
    <row r="5841" spans="12:16" x14ac:dyDescent="0.25">
      <c r="L5841" s="208">
        <v>45314.513888888891</v>
      </c>
      <c r="M5841" s="28">
        <v>5024.76</v>
      </c>
      <c r="N5841" s="28">
        <v>5030.3100000000004</v>
      </c>
      <c r="O5841" s="28">
        <v>5024.26</v>
      </c>
      <c r="P5841" s="28">
        <v>5029.3</v>
      </c>
    </row>
    <row r="5842" spans="12:16" x14ac:dyDescent="0.25">
      <c r="L5842" s="208">
        <v>45314.510416666664</v>
      </c>
      <c r="M5842" s="28">
        <v>5022.24</v>
      </c>
      <c r="N5842" s="28">
        <v>5026.78</v>
      </c>
      <c r="O5842" s="28">
        <v>5022.24</v>
      </c>
      <c r="P5842" s="28">
        <v>5025.2700000000004</v>
      </c>
    </row>
    <row r="5843" spans="12:16" x14ac:dyDescent="0.25">
      <c r="L5843" s="208">
        <v>45314.506944444445</v>
      </c>
      <c r="M5843" s="28">
        <v>5023.75</v>
      </c>
      <c r="N5843" s="28">
        <v>5024.76</v>
      </c>
      <c r="O5843" s="28">
        <v>5021.2299999999996</v>
      </c>
      <c r="P5843" s="28">
        <v>5022.24</v>
      </c>
    </row>
    <row r="5844" spans="12:16" x14ac:dyDescent="0.25">
      <c r="L5844" s="208">
        <v>45314.503472222219</v>
      </c>
      <c r="M5844" s="28">
        <v>5024.26</v>
      </c>
      <c r="N5844" s="28">
        <v>5025.7700000000004</v>
      </c>
      <c r="O5844" s="28">
        <v>5021.2299999999996</v>
      </c>
      <c r="P5844" s="28">
        <v>5024.26</v>
      </c>
    </row>
    <row r="5845" spans="12:16" x14ac:dyDescent="0.25">
      <c r="L5845" s="208">
        <v>45314.5</v>
      </c>
      <c r="M5845" s="28">
        <v>5029.3</v>
      </c>
      <c r="N5845" s="28">
        <v>5030.3100000000004</v>
      </c>
      <c r="O5845" s="28">
        <v>5023.75</v>
      </c>
      <c r="P5845" s="28">
        <v>5024.26</v>
      </c>
    </row>
    <row r="5846" spans="12:16" x14ac:dyDescent="0.25">
      <c r="L5846" s="208">
        <v>45314.496527777781</v>
      </c>
      <c r="M5846" s="28">
        <v>5035.8599999999997</v>
      </c>
      <c r="N5846" s="28">
        <v>5035.8599999999997</v>
      </c>
      <c r="O5846" s="28">
        <v>5027.79</v>
      </c>
      <c r="P5846" s="28">
        <v>5028.8</v>
      </c>
    </row>
    <row r="5847" spans="12:16" x14ac:dyDescent="0.25">
      <c r="L5847" s="208">
        <v>45314.493055555555</v>
      </c>
      <c r="M5847" s="28">
        <v>5035.3500000000004</v>
      </c>
      <c r="N5847" s="28">
        <v>5039.3900000000003</v>
      </c>
      <c r="O5847" s="28">
        <v>5035.3500000000004</v>
      </c>
      <c r="P5847" s="28">
        <v>5035.8599999999997</v>
      </c>
    </row>
    <row r="5848" spans="12:16" x14ac:dyDescent="0.25">
      <c r="L5848" s="208">
        <v>45314.489583333336</v>
      </c>
      <c r="M5848" s="28">
        <v>5028.29</v>
      </c>
      <c r="N5848" s="28">
        <v>5036.3599999999997</v>
      </c>
      <c r="O5848" s="28">
        <v>5027.28</v>
      </c>
      <c r="P5848" s="28">
        <v>5035.8599999999997</v>
      </c>
    </row>
    <row r="5849" spans="12:16" x14ac:dyDescent="0.25">
      <c r="L5849" s="208">
        <v>45314.486111111109</v>
      </c>
      <c r="M5849" s="28">
        <v>5029.8100000000004</v>
      </c>
      <c r="N5849" s="28">
        <v>5033.34</v>
      </c>
      <c r="O5849" s="28">
        <v>5027.79</v>
      </c>
      <c r="P5849" s="28">
        <v>5028.29</v>
      </c>
    </row>
    <row r="5850" spans="12:16" x14ac:dyDescent="0.25">
      <c r="L5850" s="208">
        <v>45314.482638888891</v>
      </c>
      <c r="M5850" s="28">
        <v>5025.7700000000004</v>
      </c>
      <c r="N5850" s="28">
        <v>5029.8100000000004</v>
      </c>
      <c r="O5850" s="28">
        <v>5024.26</v>
      </c>
      <c r="P5850" s="28">
        <v>5029.3</v>
      </c>
    </row>
    <row r="5851" spans="12:16" x14ac:dyDescent="0.25">
      <c r="L5851" s="208">
        <v>45314.479166666664</v>
      </c>
      <c r="M5851" s="28">
        <v>5018.2</v>
      </c>
      <c r="N5851" s="28">
        <v>5025.7700000000004</v>
      </c>
      <c r="O5851" s="28">
        <v>5017.2</v>
      </c>
      <c r="P5851" s="28">
        <v>5025.2700000000004</v>
      </c>
    </row>
    <row r="5852" spans="12:16" x14ac:dyDescent="0.25">
      <c r="L5852" s="208">
        <v>45314.475694444445</v>
      </c>
      <c r="M5852" s="28">
        <v>5013.67</v>
      </c>
      <c r="N5852" s="28">
        <v>5020.22</v>
      </c>
      <c r="O5852" s="28">
        <v>5013.67</v>
      </c>
      <c r="P5852" s="28">
        <v>5018.71</v>
      </c>
    </row>
    <row r="5853" spans="12:16" x14ac:dyDescent="0.25">
      <c r="L5853" s="208">
        <v>45314.472222222219</v>
      </c>
      <c r="M5853" s="28">
        <v>5018.71</v>
      </c>
      <c r="N5853" s="28">
        <v>5019.21</v>
      </c>
      <c r="O5853" s="28">
        <v>5013.67</v>
      </c>
      <c r="P5853" s="28">
        <v>5013.67</v>
      </c>
    </row>
    <row r="5854" spans="12:16" x14ac:dyDescent="0.25">
      <c r="L5854" s="208">
        <v>45314.46875</v>
      </c>
      <c r="M5854" s="28">
        <v>5019.21</v>
      </c>
      <c r="N5854" s="28">
        <v>5022.24</v>
      </c>
      <c r="O5854" s="28">
        <v>5017.7</v>
      </c>
      <c r="P5854" s="28">
        <v>5018.71</v>
      </c>
    </row>
    <row r="5855" spans="12:16" x14ac:dyDescent="0.25">
      <c r="L5855" s="208">
        <v>45314.465277777781</v>
      </c>
      <c r="M5855" s="28">
        <v>5020.7299999999996</v>
      </c>
      <c r="N5855" s="28">
        <v>5021.74</v>
      </c>
      <c r="O5855" s="28">
        <v>5017.7</v>
      </c>
      <c r="P5855" s="28">
        <v>5019.21</v>
      </c>
    </row>
    <row r="5856" spans="12:16" x14ac:dyDescent="0.25">
      <c r="L5856" s="208">
        <v>45314.461805555555</v>
      </c>
      <c r="M5856" s="28">
        <v>5019.21</v>
      </c>
      <c r="N5856" s="28">
        <v>5020.7299999999996</v>
      </c>
      <c r="O5856" s="28">
        <v>5018.71</v>
      </c>
      <c r="P5856" s="28">
        <v>5020.22</v>
      </c>
    </row>
    <row r="5857" spans="12:16" x14ac:dyDescent="0.25">
      <c r="L5857" s="208">
        <v>45314.458333333336</v>
      </c>
      <c r="M5857" s="28">
        <v>5015.18</v>
      </c>
      <c r="N5857" s="28">
        <v>5021.2299999999996</v>
      </c>
      <c r="O5857" s="28">
        <v>5015.18</v>
      </c>
      <c r="P5857" s="28">
        <v>5019.21</v>
      </c>
    </row>
    <row r="5858" spans="12:16" x14ac:dyDescent="0.25">
      <c r="L5858" s="208">
        <v>45314.454861111109</v>
      </c>
      <c r="M5858" s="28">
        <v>5017.7</v>
      </c>
      <c r="N5858" s="28">
        <v>5018.2</v>
      </c>
      <c r="O5858" s="28">
        <v>5013.16</v>
      </c>
      <c r="P5858" s="28">
        <v>5014.67</v>
      </c>
    </row>
    <row r="5859" spans="12:16" x14ac:dyDescent="0.25">
      <c r="L5859" s="208">
        <v>45314.451388888891</v>
      </c>
      <c r="M5859" s="28">
        <v>5010.6400000000003</v>
      </c>
      <c r="N5859" s="28">
        <v>5018.2</v>
      </c>
      <c r="O5859" s="28">
        <v>5010.13</v>
      </c>
      <c r="P5859" s="28">
        <v>5017.2</v>
      </c>
    </row>
    <row r="5860" spans="12:16" x14ac:dyDescent="0.25">
      <c r="L5860" s="208">
        <v>45314.447916666664</v>
      </c>
      <c r="M5860" s="28">
        <v>5006.6000000000004</v>
      </c>
      <c r="N5860" s="28">
        <v>5010.6400000000003</v>
      </c>
      <c r="O5860" s="28">
        <v>5006.1000000000004</v>
      </c>
      <c r="P5860" s="28">
        <v>5010.13</v>
      </c>
    </row>
    <row r="5861" spans="12:16" x14ac:dyDescent="0.25">
      <c r="L5861" s="208">
        <v>45314.444444444445</v>
      </c>
      <c r="M5861" s="28">
        <v>5011.6499999999996</v>
      </c>
      <c r="N5861" s="28">
        <v>5011.6499999999996</v>
      </c>
      <c r="O5861" s="28">
        <v>5005.59</v>
      </c>
      <c r="P5861" s="28">
        <v>5006.6000000000004</v>
      </c>
    </row>
    <row r="5862" spans="12:16" x14ac:dyDescent="0.25">
      <c r="L5862" s="208">
        <v>45314.440972222219</v>
      </c>
      <c r="M5862" s="28">
        <v>5009.13</v>
      </c>
      <c r="N5862" s="28">
        <v>5012.1499999999996</v>
      </c>
      <c r="O5862" s="28">
        <v>5009.13</v>
      </c>
      <c r="P5862" s="28">
        <v>5011.1400000000003</v>
      </c>
    </row>
    <row r="5863" spans="12:16" x14ac:dyDescent="0.25">
      <c r="L5863" s="208">
        <v>45314.4375</v>
      </c>
      <c r="M5863" s="28">
        <v>5010.13</v>
      </c>
      <c r="N5863" s="28">
        <v>5012.1499999999996</v>
      </c>
      <c r="O5863" s="28">
        <v>5007.6099999999997</v>
      </c>
      <c r="P5863" s="28">
        <v>5009.13</v>
      </c>
    </row>
    <row r="5864" spans="12:16" x14ac:dyDescent="0.25">
      <c r="L5864" s="208">
        <v>45314.434027777781</v>
      </c>
      <c r="M5864" s="28">
        <v>5015.18</v>
      </c>
      <c r="N5864" s="28">
        <v>5015.68</v>
      </c>
      <c r="O5864" s="28">
        <v>5009.13</v>
      </c>
      <c r="P5864" s="28">
        <v>5010.13</v>
      </c>
    </row>
    <row r="5865" spans="12:16" x14ac:dyDescent="0.25">
      <c r="L5865" s="208">
        <v>45314.430555555555</v>
      </c>
      <c r="M5865" s="28">
        <v>5015.18</v>
      </c>
      <c r="N5865" s="28">
        <v>5015.68</v>
      </c>
      <c r="O5865" s="28">
        <v>5012.1499999999996</v>
      </c>
      <c r="P5865" s="28">
        <v>5015.18</v>
      </c>
    </row>
    <row r="5866" spans="12:16" x14ac:dyDescent="0.25">
      <c r="L5866" s="208">
        <v>45314.427083333336</v>
      </c>
      <c r="M5866" s="28">
        <v>5013.16</v>
      </c>
      <c r="N5866" s="28">
        <v>5015.18</v>
      </c>
      <c r="O5866" s="28">
        <v>5012.66</v>
      </c>
      <c r="P5866" s="28">
        <v>5014.67</v>
      </c>
    </row>
    <row r="5867" spans="12:16" x14ac:dyDescent="0.25">
      <c r="L5867" s="208">
        <v>45314.423611111109</v>
      </c>
      <c r="M5867" s="28">
        <v>5013.16</v>
      </c>
      <c r="N5867" s="28">
        <v>5014.17</v>
      </c>
      <c r="O5867" s="28">
        <v>5010.6400000000003</v>
      </c>
      <c r="P5867" s="28">
        <v>5013.16</v>
      </c>
    </row>
    <row r="5868" spans="12:16" x14ac:dyDescent="0.25">
      <c r="L5868" s="208">
        <v>45314.420138888891</v>
      </c>
      <c r="M5868" s="28">
        <v>5014.67</v>
      </c>
      <c r="N5868" s="28">
        <v>5015.18</v>
      </c>
      <c r="O5868" s="28">
        <v>5012.1499999999996</v>
      </c>
      <c r="P5868" s="28">
        <v>5013.67</v>
      </c>
    </row>
    <row r="5869" spans="12:16" x14ac:dyDescent="0.25">
      <c r="L5869" s="208">
        <v>45314.416666666664</v>
      </c>
      <c r="M5869" s="28">
        <v>5014.67</v>
      </c>
      <c r="N5869" s="28">
        <v>5016.1899999999996</v>
      </c>
      <c r="O5869" s="28">
        <v>5009.63</v>
      </c>
      <c r="P5869" s="28">
        <v>5015.18</v>
      </c>
    </row>
    <row r="5870" spans="12:16" x14ac:dyDescent="0.25">
      <c r="L5870" s="208">
        <v>45314.413194444445</v>
      </c>
      <c r="M5870" s="28">
        <v>5019.21</v>
      </c>
      <c r="N5870" s="28">
        <v>5020.22</v>
      </c>
      <c r="O5870" s="28">
        <v>5009.13</v>
      </c>
      <c r="P5870" s="28">
        <v>5014.67</v>
      </c>
    </row>
    <row r="5871" spans="12:16" x14ac:dyDescent="0.25">
      <c r="L5871" s="208">
        <v>45314.409722222219</v>
      </c>
      <c r="M5871" s="28">
        <v>5021.2299999999996</v>
      </c>
      <c r="N5871" s="28">
        <v>5022.24</v>
      </c>
      <c r="O5871" s="28">
        <v>5018.71</v>
      </c>
      <c r="P5871" s="28">
        <v>5019.72</v>
      </c>
    </row>
    <row r="5872" spans="12:16" x14ac:dyDescent="0.25">
      <c r="L5872" s="208">
        <v>45314.40625</v>
      </c>
      <c r="M5872" s="28">
        <v>5027.79</v>
      </c>
      <c r="N5872" s="28">
        <v>5028.8</v>
      </c>
      <c r="O5872" s="28">
        <v>5020.22</v>
      </c>
      <c r="P5872" s="28">
        <v>5021.74</v>
      </c>
    </row>
    <row r="5873" spans="12:16" x14ac:dyDescent="0.25">
      <c r="L5873" s="208">
        <v>45314.402777777781</v>
      </c>
      <c r="M5873" s="28">
        <v>5030.3100000000004</v>
      </c>
      <c r="N5873" s="28">
        <v>5031.82</v>
      </c>
      <c r="O5873" s="28">
        <v>5027.28</v>
      </c>
      <c r="P5873" s="28">
        <v>5028.29</v>
      </c>
    </row>
    <row r="5874" spans="12:16" x14ac:dyDescent="0.25">
      <c r="L5874" s="208">
        <v>45314.399305555555</v>
      </c>
      <c r="M5874" s="28">
        <v>5031.32</v>
      </c>
      <c r="N5874" s="28">
        <v>5031.82</v>
      </c>
      <c r="O5874" s="28">
        <v>5029.3</v>
      </c>
      <c r="P5874" s="28">
        <v>5030.8100000000004</v>
      </c>
    </row>
    <row r="5875" spans="12:16" x14ac:dyDescent="0.25">
      <c r="L5875" s="208">
        <v>45314.395833333336</v>
      </c>
      <c r="M5875" s="28">
        <v>5027.79</v>
      </c>
      <c r="N5875" s="28">
        <v>5032.33</v>
      </c>
      <c r="O5875" s="28">
        <v>5026.78</v>
      </c>
      <c r="P5875" s="28">
        <v>5031.32</v>
      </c>
    </row>
    <row r="5876" spans="12:16" x14ac:dyDescent="0.25">
      <c r="L5876" s="208">
        <v>45314.392361111109</v>
      </c>
      <c r="M5876" s="28">
        <v>5032.33</v>
      </c>
      <c r="N5876" s="28">
        <v>5033.34</v>
      </c>
      <c r="O5876" s="28">
        <v>5025.2700000000004</v>
      </c>
      <c r="P5876" s="28">
        <v>5026.78</v>
      </c>
    </row>
    <row r="5877" spans="12:16" x14ac:dyDescent="0.25">
      <c r="L5877" s="208">
        <v>45314.388888888891</v>
      </c>
      <c r="M5877" s="28">
        <v>5040.8999999999996</v>
      </c>
      <c r="N5877" s="28">
        <v>5040.8999999999996</v>
      </c>
      <c r="O5877" s="28">
        <v>5030.8100000000004</v>
      </c>
      <c r="P5877" s="28">
        <v>5032.83</v>
      </c>
    </row>
    <row r="5878" spans="12:16" x14ac:dyDescent="0.25">
      <c r="L5878" s="208">
        <v>45314.385416666664</v>
      </c>
      <c r="M5878" s="28">
        <v>5043.42</v>
      </c>
      <c r="N5878" s="28">
        <v>5044.9399999999996</v>
      </c>
      <c r="O5878" s="28">
        <v>5039.8900000000003</v>
      </c>
      <c r="P5878" s="28">
        <v>5040.3999999999996</v>
      </c>
    </row>
    <row r="5879" spans="12:16" x14ac:dyDescent="0.25">
      <c r="L5879" s="208">
        <v>45314.381944444445</v>
      </c>
      <c r="M5879" s="28">
        <v>5047.46</v>
      </c>
      <c r="N5879" s="28">
        <v>5048.97</v>
      </c>
      <c r="O5879" s="28">
        <v>5041.41</v>
      </c>
      <c r="P5879" s="28">
        <v>5042.92</v>
      </c>
    </row>
    <row r="5880" spans="12:16" x14ac:dyDescent="0.25">
      <c r="L5880" s="208">
        <v>45314.378472222219</v>
      </c>
      <c r="M5880" s="28">
        <v>5048.97</v>
      </c>
      <c r="N5880" s="28">
        <v>5050.99</v>
      </c>
      <c r="O5880" s="28">
        <v>5043.93</v>
      </c>
      <c r="P5880" s="28">
        <v>5047.96</v>
      </c>
    </row>
    <row r="5881" spans="12:16" x14ac:dyDescent="0.25">
      <c r="L5881" s="208">
        <v>45314.375</v>
      </c>
      <c r="M5881" s="28">
        <v>5035.8599999999997</v>
      </c>
      <c r="N5881" s="28">
        <v>5050.99</v>
      </c>
      <c r="O5881" s="28">
        <v>5035.8599999999997</v>
      </c>
      <c r="P5881" s="28">
        <v>5048.47</v>
      </c>
    </row>
    <row r="5882" spans="12:16" x14ac:dyDescent="0.25">
      <c r="L5882" s="208">
        <v>45313.767361111109</v>
      </c>
      <c r="M5882" s="28">
        <v>5040.3999999999996</v>
      </c>
      <c r="N5882" s="28">
        <v>5040.8999999999996</v>
      </c>
      <c r="O5882" s="28">
        <v>5038.88</v>
      </c>
      <c r="P5882" s="28">
        <v>5039.3900000000003</v>
      </c>
    </row>
    <row r="5883" spans="12:16" x14ac:dyDescent="0.25">
      <c r="L5883" s="208">
        <v>45313.763888888891</v>
      </c>
      <c r="M5883" s="28">
        <v>5040.3999999999996</v>
      </c>
      <c r="N5883" s="28">
        <v>5040.3999999999996</v>
      </c>
      <c r="O5883" s="28">
        <v>5037.88</v>
      </c>
      <c r="P5883" s="28">
        <v>5038.88</v>
      </c>
    </row>
    <row r="5884" spans="12:16" x14ac:dyDescent="0.25">
      <c r="L5884" s="208">
        <v>45313.760416666664</v>
      </c>
      <c r="M5884" s="28">
        <v>5039.8900000000003</v>
      </c>
      <c r="N5884" s="28">
        <v>5042.92</v>
      </c>
      <c r="O5884" s="28">
        <v>5039.8900000000003</v>
      </c>
      <c r="P5884" s="28">
        <v>5040.8999999999996</v>
      </c>
    </row>
    <row r="5885" spans="12:16" x14ac:dyDescent="0.25">
      <c r="L5885" s="208">
        <v>45313.756944444445</v>
      </c>
      <c r="M5885" s="28">
        <v>5039.8900000000003</v>
      </c>
      <c r="N5885" s="28">
        <v>5041.91</v>
      </c>
      <c r="O5885" s="28">
        <v>5038.88</v>
      </c>
      <c r="P5885" s="28">
        <v>5039.8900000000003</v>
      </c>
    </row>
    <row r="5886" spans="12:16" x14ac:dyDescent="0.25">
      <c r="L5886" s="208">
        <v>45313.753472222219</v>
      </c>
      <c r="M5886" s="28">
        <v>5037.37</v>
      </c>
      <c r="N5886" s="28">
        <v>5040.3999999999996</v>
      </c>
      <c r="O5886" s="28">
        <v>5036.87</v>
      </c>
      <c r="P5886" s="28">
        <v>5040.3999999999996</v>
      </c>
    </row>
    <row r="5887" spans="12:16" x14ac:dyDescent="0.25">
      <c r="L5887" s="208">
        <v>45313.75</v>
      </c>
      <c r="M5887" s="28">
        <v>5035.8599999999997</v>
      </c>
      <c r="N5887" s="28">
        <v>5037.37</v>
      </c>
      <c r="O5887" s="28">
        <v>5035.3500000000004</v>
      </c>
      <c r="P5887" s="28">
        <v>5037.37</v>
      </c>
    </row>
    <row r="5888" spans="12:16" x14ac:dyDescent="0.25">
      <c r="L5888" s="208">
        <v>45313.746527777781</v>
      </c>
      <c r="M5888" s="28">
        <v>5035.8599999999997</v>
      </c>
      <c r="N5888" s="28">
        <v>5037.37</v>
      </c>
      <c r="O5888" s="28">
        <v>5035.3500000000004</v>
      </c>
      <c r="P5888" s="28">
        <v>5035.8599999999997</v>
      </c>
    </row>
    <row r="5889" spans="12:16" x14ac:dyDescent="0.25">
      <c r="L5889" s="208">
        <v>45313.743055555555</v>
      </c>
      <c r="M5889" s="28">
        <v>5034.8500000000004</v>
      </c>
      <c r="N5889" s="28">
        <v>5035.3500000000004</v>
      </c>
      <c r="O5889" s="28">
        <v>5033.84</v>
      </c>
      <c r="P5889" s="28">
        <v>5035.3500000000004</v>
      </c>
    </row>
    <row r="5890" spans="12:16" x14ac:dyDescent="0.25">
      <c r="L5890" s="208">
        <v>45313.739583333336</v>
      </c>
      <c r="M5890" s="28">
        <v>5031.32</v>
      </c>
      <c r="N5890" s="28">
        <v>5034.8500000000004</v>
      </c>
      <c r="O5890" s="28">
        <v>5030.8100000000004</v>
      </c>
      <c r="P5890" s="28">
        <v>5034.8500000000004</v>
      </c>
    </row>
    <row r="5891" spans="12:16" x14ac:dyDescent="0.25">
      <c r="L5891" s="208">
        <v>45313.736111111109</v>
      </c>
      <c r="M5891" s="28">
        <v>5030.8100000000004</v>
      </c>
      <c r="N5891" s="28">
        <v>5031.82</v>
      </c>
      <c r="O5891" s="28">
        <v>5029.8100000000004</v>
      </c>
      <c r="P5891" s="28">
        <v>5031.32</v>
      </c>
    </row>
    <row r="5892" spans="12:16" x14ac:dyDescent="0.25">
      <c r="L5892" s="208">
        <v>45313.732638888891</v>
      </c>
      <c r="M5892" s="28">
        <v>5032.33</v>
      </c>
      <c r="N5892" s="28">
        <v>5032.33</v>
      </c>
      <c r="O5892" s="28">
        <v>5029.3</v>
      </c>
      <c r="P5892" s="28">
        <v>5030.8100000000004</v>
      </c>
    </row>
    <row r="5893" spans="12:16" x14ac:dyDescent="0.25">
      <c r="L5893" s="208">
        <v>45313.729166666664</v>
      </c>
      <c r="M5893" s="28">
        <v>5035.3500000000004</v>
      </c>
      <c r="N5893" s="28">
        <v>5035.3500000000004</v>
      </c>
      <c r="O5893" s="28">
        <v>5032.33</v>
      </c>
      <c r="P5893" s="28">
        <v>5032.33</v>
      </c>
    </row>
    <row r="5894" spans="12:16" x14ac:dyDescent="0.25">
      <c r="L5894" s="208">
        <v>45313.725694444445</v>
      </c>
      <c r="M5894" s="28">
        <v>5035.3500000000004</v>
      </c>
      <c r="N5894" s="28">
        <v>5035.8599999999997</v>
      </c>
      <c r="O5894" s="28">
        <v>5034.8500000000004</v>
      </c>
      <c r="P5894" s="28">
        <v>5034.8500000000004</v>
      </c>
    </row>
    <row r="5895" spans="12:16" x14ac:dyDescent="0.25">
      <c r="L5895" s="208">
        <v>45313.722222222219</v>
      </c>
      <c r="M5895" s="28">
        <v>5035.8599999999997</v>
      </c>
      <c r="N5895" s="28">
        <v>5035.8599999999997</v>
      </c>
      <c r="O5895" s="28">
        <v>5035.8599999999997</v>
      </c>
      <c r="P5895" s="28">
        <v>5035.8599999999997</v>
      </c>
    </row>
    <row r="5896" spans="12:16" x14ac:dyDescent="0.25">
      <c r="L5896" s="208">
        <v>45313.71875</v>
      </c>
      <c r="M5896" s="28">
        <v>5036.3599999999997</v>
      </c>
      <c r="N5896" s="28">
        <v>5036.87</v>
      </c>
      <c r="O5896" s="28">
        <v>5035.8599999999997</v>
      </c>
      <c r="P5896" s="28">
        <v>5036.3599999999997</v>
      </c>
    </row>
    <row r="5897" spans="12:16" x14ac:dyDescent="0.25">
      <c r="L5897" s="208">
        <v>45313.715277777781</v>
      </c>
      <c r="M5897" s="28">
        <v>5036.3599999999997</v>
      </c>
      <c r="N5897" s="28">
        <v>5036.87</v>
      </c>
      <c r="O5897" s="28">
        <v>5035.8599999999997</v>
      </c>
      <c r="P5897" s="28">
        <v>5036.3599999999997</v>
      </c>
    </row>
    <row r="5898" spans="12:16" x14ac:dyDescent="0.25">
      <c r="L5898" s="208">
        <v>45313.711805555555</v>
      </c>
      <c r="M5898" s="28">
        <v>5036.3599999999997</v>
      </c>
      <c r="N5898" s="28">
        <v>5037.37</v>
      </c>
      <c r="O5898" s="28">
        <v>5035.8599999999997</v>
      </c>
      <c r="P5898" s="28">
        <v>5036.87</v>
      </c>
    </row>
    <row r="5899" spans="12:16" x14ac:dyDescent="0.25">
      <c r="L5899" s="208">
        <v>45313.708333333336</v>
      </c>
      <c r="M5899" s="28">
        <v>5037.37</v>
      </c>
      <c r="N5899" s="28">
        <v>5037.88</v>
      </c>
      <c r="O5899" s="28">
        <v>5036.3599999999997</v>
      </c>
      <c r="P5899" s="28">
        <v>5036.3599999999997</v>
      </c>
    </row>
    <row r="5900" spans="12:16" x14ac:dyDescent="0.25">
      <c r="L5900" s="208">
        <v>45313.704861111109</v>
      </c>
      <c r="M5900" s="28">
        <v>5036.87</v>
      </c>
      <c r="N5900" s="28">
        <v>5037.37</v>
      </c>
      <c r="O5900" s="28">
        <v>5035.8599999999997</v>
      </c>
      <c r="P5900" s="28">
        <v>5036.87</v>
      </c>
    </row>
    <row r="5901" spans="12:16" x14ac:dyDescent="0.25">
      <c r="L5901" s="208">
        <v>45313.701388888891</v>
      </c>
      <c r="M5901" s="28">
        <v>5038.38</v>
      </c>
      <c r="N5901" s="28">
        <v>5038.38</v>
      </c>
      <c r="O5901" s="28">
        <v>5035.8599999999997</v>
      </c>
      <c r="P5901" s="28">
        <v>5036.87</v>
      </c>
    </row>
    <row r="5902" spans="12:16" x14ac:dyDescent="0.25">
      <c r="L5902" s="208">
        <v>45313.697916666664</v>
      </c>
      <c r="M5902" s="28">
        <v>5038.38</v>
      </c>
      <c r="N5902" s="28">
        <v>5038.38</v>
      </c>
      <c r="O5902" s="28">
        <v>5037.37</v>
      </c>
      <c r="P5902" s="28">
        <v>5038.38</v>
      </c>
    </row>
    <row r="5903" spans="12:16" x14ac:dyDescent="0.25">
      <c r="L5903" s="208">
        <v>45313.694444444445</v>
      </c>
      <c r="M5903" s="28">
        <v>5038.38</v>
      </c>
      <c r="N5903" s="28">
        <v>5038.88</v>
      </c>
      <c r="O5903" s="28">
        <v>5037.37</v>
      </c>
      <c r="P5903" s="28">
        <v>5038.38</v>
      </c>
    </row>
    <row r="5904" spans="12:16" x14ac:dyDescent="0.25">
      <c r="L5904" s="208">
        <v>45313.690972222219</v>
      </c>
      <c r="M5904" s="28">
        <v>5038.38</v>
      </c>
      <c r="N5904" s="28">
        <v>5039.3900000000003</v>
      </c>
      <c r="O5904" s="28">
        <v>5037.88</v>
      </c>
      <c r="P5904" s="28">
        <v>5038.88</v>
      </c>
    </row>
    <row r="5905" spans="12:16" x14ac:dyDescent="0.25">
      <c r="L5905" s="208">
        <v>45313.6875</v>
      </c>
      <c r="M5905" s="28">
        <v>5040.3999999999996</v>
      </c>
      <c r="N5905" s="28">
        <v>5040.3999999999996</v>
      </c>
      <c r="O5905" s="28">
        <v>5038.38</v>
      </c>
      <c r="P5905" s="28">
        <v>5038.38</v>
      </c>
    </row>
    <row r="5906" spans="12:16" x14ac:dyDescent="0.25">
      <c r="L5906" s="208">
        <v>45313.684027777781</v>
      </c>
      <c r="M5906" s="28">
        <v>5040.3999999999996</v>
      </c>
      <c r="N5906" s="28">
        <v>5041.41</v>
      </c>
      <c r="O5906" s="28">
        <v>5039.8900000000003</v>
      </c>
      <c r="P5906" s="28">
        <v>5040.3999999999996</v>
      </c>
    </row>
    <row r="5907" spans="12:16" x14ac:dyDescent="0.25">
      <c r="L5907" s="208">
        <v>45313.680555555555</v>
      </c>
      <c r="M5907" s="28">
        <v>5038.88</v>
      </c>
      <c r="N5907" s="28">
        <v>5042.92</v>
      </c>
      <c r="O5907" s="28">
        <v>5038.88</v>
      </c>
      <c r="P5907" s="28">
        <v>5040.3999999999996</v>
      </c>
    </row>
    <row r="5908" spans="12:16" x14ac:dyDescent="0.25">
      <c r="L5908" s="208">
        <v>45313.677083333336</v>
      </c>
      <c r="M5908" s="28">
        <v>5038.38</v>
      </c>
      <c r="N5908" s="28">
        <v>5039.3900000000003</v>
      </c>
      <c r="O5908" s="28">
        <v>5037.88</v>
      </c>
      <c r="P5908" s="28">
        <v>5038.88</v>
      </c>
    </row>
    <row r="5909" spans="12:16" x14ac:dyDescent="0.25">
      <c r="L5909" s="208">
        <v>45313.673611111109</v>
      </c>
      <c r="M5909" s="28">
        <v>5038.88</v>
      </c>
      <c r="N5909" s="28">
        <v>5039.8900000000003</v>
      </c>
      <c r="O5909" s="28">
        <v>5037.88</v>
      </c>
      <c r="P5909" s="28">
        <v>5038.38</v>
      </c>
    </row>
    <row r="5910" spans="12:16" x14ac:dyDescent="0.25">
      <c r="L5910" s="208">
        <v>45313.670138888891</v>
      </c>
      <c r="M5910" s="28">
        <v>5037.88</v>
      </c>
      <c r="N5910" s="28">
        <v>5039.8900000000003</v>
      </c>
      <c r="O5910" s="28">
        <v>5037.37</v>
      </c>
      <c r="P5910" s="28">
        <v>5038.88</v>
      </c>
    </row>
    <row r="5911" spans="12:16" x14ac:dyDescent="0.25">
      <c r="L5911" s="208">
        <v>45313.666666666664</v>
      </c>
      <c r="M5911" s="28">
        <v>5039.3900000000003</v>
      </c>
      <c r="N5911" s="28">
        <v>5040.3999999999996</v>
      </c>
      <c r="O5911" s="28">
        <v>5036.87</v>
      </c>
      <c r="P5911" s="28">
        <v>5037.37</v>
      </c>
    </row>
    <row r="5912" spans="12:16" x14ac:dyDescent="0.25">
      <c r="L5912" s="208">
        <v>45313.663194444445</v>
      </c>
      <c r="M5912" s="28">
        <v>5037.37</v>
      </c>
      <c r="N5912" s="28">
        <v>5039.8900000000003</v>
      </c>
      <c r="O5912" s="28">
        <v>5035.3500000000004</v>
      </c>
      <c r="P5912" s="28">
        <v>5039.3900000000003</v>
      </c>
    </row>
    <row r="5913" spans="12:16" x14ac:dyDescent="0.25">
      <c r="L5913" s="208">
        <v>45313.659722222219</v>
      </c>
      <c r="M5913" s="28">
        <v>5039.3900000000003</v>
      </c>
      <c r="N5913" s="28">
        <v>5040.8999999999996</v>
      </c>
      <c r="O5913" s="28">
        <v>5036.3599999999997</v>
      </c>
      <c r="P5913" s="28">
        <v>5036.87</v>
      </c>
    </row>
    <row r="5914" spans="12:16" x14ac:dyDescent="0.25">
      <c r="L5914" s="208">
        <v>45313.65625</v>
      </c>
      <c r="M5914" s="28">
        <v>5038.88</v>
      </c>
      <c r="N5914" s="28">
        <v>5041.41</v>
      </c>
      <c r="O5914" s="28">
        <v>5037.88</v>
      </c>
      <c r="P5914" s="28">
        <v>5039.3900000000003</v>
      </c>
    </row>
    <row r="5915" spans="12:16" x14ac:dyDescent="0.25">
      <c r="L5915" s="208">
        <v>45313.652777777781</v>
      </c>
      <c r="M5915" s="28">
        <v>5037.37</v>
      </c>
      <c r="N5915" s="28">
        <v>5039.8900000000003</v>
      </c>
      <c r="O5915" s="28">
        <v>5036.87</v>
      </c>
      <c r="P5915" s="28">
        <v>5038.88</v>
      </c>
    </row>
    <row r="5916" spans="12:16" x14ac:dyDescent="0.25">
      <c r="L5916" s="208">
        <v>45313.649305555555</v>
      </c>
      <c r="M5916" s="28">
        <v>5038.88</v>
      </c>
      <c r="N5916" s="28">
        <v>5038.88</v>
      </c>
      <c r="O5916" s="28">
        <v>5036.3599999999997</v>
      </c>
      <c r="P5916" s="28">
        <v>5036.87</v>
      </c>
    </row>
    <row r="5917" spans="12:16" x14ac:dyDescent="0.25">
      <c r="L5917" s="208">
        <v>45313.645833333336</v>
      </c>
      <c r="M5917" s="28">
        <v>5041.91</v>
      </c>
      <c r="N5917" s="28">
        <v>5041.91</v>
      </c>
      <c r="O5917" s="28">
        <v>5037.88</v>
      </c>
      <c r="P5917" s="28">
        <v>5038.88</v>
      </c>
    </row>
    <row r="5918" spans="12:16" x14ac:dyDescent="0.25">
      <c r="L5918" s="208">
        <v>45313.642361111109</v>
      </c>
      <c r="M5918" s="28">
        <v>5036.87</v>
      </c>
      <c r="N5918" s="28">
        <v>5042.42</v>
      </c>
      <c r="O5918" s="28">
        <v>5036.3599999999997</v>
      </c>
      <c r="P5918" s="28">
        <v>5041.41</v>
      </c>
    </row>
    <row r="5919" spans="12:16" x14ac:dyDescent="0.25">
      <c r="L5919" s="208">
        <v>45313.638888888891</v>
      </c>
      <c r="M5919" s="28">
        <v>5034.8500000000004</v>
      </c>
      <c r="N5919" s="28">
        <v>5036.87</v>
      </c>
      <c r="O5919" s="28">
        <v>5034.3500000000004</v>
      </c>
      <c r="P5919" s="28">
        <v>5036.3599999999997</v>
      </c>
    </row>
    <row r="5920" spans="12:16" x14ac:dyDescent="0.25">
      <c r="L5920" s="208">
        <v>45313.635416666664</v>
      </c>
      <c r="M5920" s="28">
        <v>5029.3</v>
      </c>
      <c r="N5920" s="28">
        <v>5035.3500000000004</v>
      </c>
      <c r="O5920" s="28">
        <v>5029.3</v>
      </c>
      <c r="P5920" s="28">
        <v>5034.8500000000004</v>
      </c>
    </row>
    <row r="5921" spans="12:16" x14ac:dyDescent="0.25">
      <c r="L5921" s="208">
        <v>45313.631944444445</v>
      </c>
      <c r="M5921" s="28">
        <v>5032.83</v>
      </c>
      <c r="N5921" s="28">
        <v>5033.34</v>
      </c>
      <c r="O5921" s="28">
        <v>5029.3</v>
      </c>
      <c r="P5921" s="28">
        <v>5029.3</v>
      </c>
    </row>
    <row r="5922" spans="12:16" x14ac:dyDescent="0.25">
      <c r="L5922" s="208">
        <v>45313.628472222219</v>
      </c>
      <c r="M5922" s="28">
        <v>5033.34</v>
      </c>
      <c r="N5922" s="28">
        <v>5033.84</v>
      </c>
      <c r="O5922" s="28">
        <v>5030.8100000000004</v>
      </c>
      <c r="P5922" s="28">
        <v>5032.83</v>
      </c>
    </row>
    <row r="5923" spans="12:16" x14ac:dyDescent="0.25">
      <c r="L5923" s="208">
        <v>45313.625</v>
      </c>
      <c r="M5923" s="28">
        <v>5031.82</v>
      </c>
      <c r="N5923" s="28">
        <v>5033.84</v>
      </c>
      <c r="O5923" s="28">
        <v>5031.82</v>
      </c>
      <c r="P5923" s="28">
        <v>5032.83</v>
      </c>
    </row>
    <row r="5924" spans="12:16" x14ac:dyDescent="0.25">
      <c r="L5924" s="208">
        <v>45313.621527777781</v>
      </c>
      <c r="M5924" s="28">
        <v>5031.82</v>
      </c>
      <c r="N5924" s="28">
        <v>5032.83</v>
      </c>
      <c r="O5924" s="28">
        <v>5030.8100000000004</v>
      </c>
      <c r="P5924" s="28">
        <v>5031.82</v>
      </c>
    </row>
    <row r="5925" spans="12:16" x14ac:dyDescent="0.25">
      <c r="L5925" s="208">
        <v>45313.618055555555</v>
      </c>
      <c r="M5925" s="28">
        <v>5035.3500000000004</v>
      </c>
      <c r="N5925" s="28">
        <v>5035.3500000000004</v>
      </c>
      <c r="O5925" s="28">
        <v>5031.32</v>
      </c>
      <c r="P5925" s="28">
        <v>5031.32</v>
      </c>
    </row>
    <row r="5926" spans="12:16" x14ac:dyDescent="0.25">
      <c r="L5926" s="208">
        <v>45313.614583333336</v>
      </c>
      <c r="M5926" s="28">
        <v>5034.8500000000004</v>
      </c>
      <c r="N5926" s="28">
        <v>5036.3599999999997</v>
      </c>
      <c r="O5926" s="28">
        <v>5033.84</v>
      </c>
      <c r="P5926" s="28">
        <v>5035.3500000000004</v>
      </c>
    </row>
    <row r="5927" spans="12:16" x14ac:dyDescent="0.25">
      <c r="L5927" s="208">
        <v>45313.611111111109</v>
      </c>
      <c r="M5927" s="28">
        <v>5034.3500000000004</v>
      </c>
      <c r="N5927" s="28">
        <v>5036.3599999999997</v>
      </c>
      <c r="O5927" s="28">
        <v>5033.84</v>
      </c>
      <c r="P5927" s="28">
        <v>5035.3500000000004</v>
      </c>
    </row>
    <row r="5928" spans="12:16" x14ac:dyDescent="0.25">
      <c r="L5928" s="208">
        <v>45313.607638888891</v>
      </c>
      <c r="M5928" s="28">
        <v>5032.83</v>
      </c>
      <c r="N5928" s="28">
        <v>5036.87</v>
      </c>
      <c r="O5928" s="28">
        <v>5032.83</v>
      </c>
      <c r="P5928" s="28">
        <v>5033.84</v>
      </c>
    </row>
    <row r="5929" spans="12:16" x14ac:dyDescent="0.25">
      <c r="L5929" s="208">
        <v>45313.604166666664</v>
      </c>
      <c r="M5929" s="28">
        <v>5032.33</v>
      </c>
      <c r="N5929" s="28">
        <v>5033.34</v>
      </c>
      <c r="O5929" s="28">
        <v>5031.32</v>
      </c>
      <c r="P5929" s="28">
        <v>5033.34</v>
      </c>
    </row>
    <row r="5930" spans="12:16" x14ac:dyDescent="0.25">
      <c r="L5930" s="208">
        <v>45313.600694444445</v>
      </c>
      <c r="M5930" s="28">
        <v>5030.8100000000004</v>
      </c>
      <c r="N5930" s="28">
        <v>5034.3500000000004</v>
      </c>
      <c r="O5930" s="28">
        <v>5030.3100000000004</v>
      </c>
      <c r="P5930" s="28">
        <v>5031.32</v>
      </c>
    </row>
    <row r="5931" spans="12:16" x14ac:dyDescent="0.25">
      <c r="L5931" s="208">
        <v>45313.597222222219</v>
      </c>
      <c r="M5931" s="28">
        <v>5032.33</v>
      </c>
      <c r="N5931" s="28">
        <v>5032.83</v>
      </c>
      <c r="O5931" s="28">
        <v>5028.8</v>
      </c>
      <c r="P5931" s="28">
        <v>5030.3100000000004</v>
      </c>
    </row>
    <row r="5932" spans="12:16" x14ac:dyDescent="0.25">
      <c r="L5932" s="208">
        <v>45313.59375</v>
      </c>
      <c r="M5932" s="28">
        <v>5030.8100000000004</v>
      </c>
      <c r="N5932" s="28">
        <v>5033.34</v>
      </c>
      <c r="O5932" s="28">
        <v>5030.3100000000004</v>
      </c>
      <c r="P5932" s="28">
        <v>5032.33</v>
      </c>
    </row>
    <row r="5933" spans="12:16" x14ac:dyDescent="0.25">
      <c r="L5933" s="208">
        <v>45313.590277777781</v>
      </c>
      <c r="M5933" s="28">
        <v>5033.84</v>
      </c>
      <c r="N5933" s="28">
        <v>5035.3500000000004</v>
      </c>
      <c r="O5933" s="28">
        <v>5029.3</v>
      </c>
      <c r="P5933" s="28">
        <v>5030.8100000000004</v>
      </c>
    </row>
    <row r="5934" spans="12:16" x14ac:dyDescent="0.25">
      <c r="L5934" s="208">
        <v>45313.586805555555</v>
      </c>
      <c r="M5934" s="28">
        <v>5032.33</v>
      </c>
      <c r="N5934" s="28">
        <v>5034.8500000000004</v>
      </c>
      <c r="O5934" s="28">
        <v>5032.33</v>
      </c>
      <c r="P5934" s="28">
        <v>5033.84</v>
      </c>
    </row>
    <row r="5935" spans="12:16" x14ac:dyDescent="0.25">
      <c r="L5935" s="208">
        <v>45313.583333333336</v>
      </c>
      <c r="M5935" s="28">
        <v>5031.32</v>
      </c>
      <c r="N5935" s="28">
        <v>5034.3500000000004</v>
      </c>
      <c r="O5935" s="28">
        <v>5031.32</v>
      </c>
      <c r="P5935" s="28">
        <v>5031.82</v>
      </c>
    </row>
    <row r="5936" spans="12:16" x14ac:dyDescent="0.25">
      <c r="L5936" s="208">
        <v>45313.579861111109</v>
      </c>
      <c r="M5936" s="28">
        <v>5035.3500000000004</v>
      </c>
      <c r="N5936" s="28">
        <v>5036.3599999999997</v>
      </c>
      <c r="O5936" s="28">
        <v>5030.8100000000004</v>
      </c>
      <c r="P5936" s="28">
        <v>5031.82</v>
      </c>
    </row>
    <row r="5937" spans="12:16" x14ac:dyDescent="0.25">
      <c r="L5937" s="208">
        <v>45313.576388888891</v>
      </c>
      <c r="M5937" s="28">
        <v>5040.8999999999996</v>
      </c>
      <c r="N5937" s="28">
        <v>5040.8999999999996</v>
      </c>
      <c r="O5937" s="28">
        <v>5034.3500000000004</v>
      </c>
      <c r="P5937" s="28">
        <v>5034.8500000000004</v>
      </c>
    </row>
    <row r="5938" spans="12:16" x14ac:dyDescent="0.25">
      <c r="L5938" s="208">
        <v>45313.572916666664</v>
      </c>
      <c r="M5938" s="28">
        <v>5039.8900000000003</v>
      </c>
      <c r="N5938" s="28">
        <v>5042.42</v>
      </c>
      <c r="O5938" s="28">
        <v>5038.38</v>
      </c>
      <c r="P5938" s="28">
        <v>5039.8900000000003</v>
      </c>
    </row>
    <row r="5939" spans="12:16" x14ac:dyDescent="0.25">
      <c r="L5939" s="208">
        <v>45313.569444444445</v>
      </c>
      <c r="M5939" s="28">
        <v>5036.3599999999997</v>
      </c>
      <c r="N5939" s="28">
        <v>5040.8999999999996</v>
      </c>
      <c r="O5939" s="28">
        <v>5034.8500000000004</v>
      </c>
      <c r="P5939" s="28">
        <v>5040.3999999999996</v>
      </c>
    </row>
    <row r="5940" spans="12:16" x14ac:dyDescent="0.25">
      <c r="L5940" s="208">
        <v>45313.565972222219</v>
      </c>
      <c r="M5940" s="28">
        <v>5034.3500000000004</v>
      </c>
      <c r="N5940" s="28">
        <v>5038.38</v>
      </c>
      <c r="O5940" s="28">
        <v>5033.84</v>
      </c>
      <c r="P5940" s="28">
        <v>5036.3599999999997</v>
      </c>
    </row>
    <row r="5941" spans="12:16" x14ac:dyDescent="0.25">
      <c r="L5941" s="208">
        <v>45313.5625</v>
      </c>
      <c r="M5941" s="28">
        <v>5026.2700000000004</v>
      </c>
      <c r="N5941" s="28">
        <v>5036.87</v>
      </c>
      <c r="O5941" s="28">
        <v>5025.7700000000004</v>
      </c>
      <c r="P5941" s="28">
        <v>5034.8500000000004</v>
      </c>
    </row>
    <row r="5942" spans="12:16" x14ac:dyDescent="0.25">
      <c r="L5942" s="208">
        <v>45313.559027777781</v>
      </c>
      <c r="M5942" s="28">
        <v>5027.79</v>
      </c>
      <c r="N5942" s="28">
        <v>5028.29</v>
      </c>
      <c r="O5942" s="28">
        <v>5024.26</v>
      </c>
      <c r="P5942" s="28">
        <v>5025.2700000000004</v>
      </c>
    </row>
    <row r="5943" spans="12:16" x14ac:dyDescent="0.25">
      <c r="L5943" s="208">
        <v>45313.555555555555</v>
      </c>
      <c r="M5943" s="28">
        <v>5024.26</v>
      </c>
      <c r="N5943" s="28">
        <v>5029.3</v>
      </c>
      <c r="O5943" s="28">
        <v>5024.26</v>
      </c>
      <c r="P5943" s="28">
        <v>5027.79</v>
      </c>
    </row>
    <row r="5944" spans="12:16" x14ac:dyDescent="0.25">
      <c r="L5944" s="208">
        <v>45313.552083333336</v>
      </c>
      <c r="M5944" s="28">
        <v>5022.74</v>
      </c>
      <c r="N5944" s="28">
        <v>5025.7700000000004</v>
      </c>
      <c r="O5944" s="28">
        <v>5021.74</v>
      </c>
      <c r="P5944" s="28">
        <v>5024.26</v>
      </c>
    </row>
    <row r="5945" spans="12:16" x14ac:dyDescent="0.25">
      <c r="L5945" s="208">
        <v>45313.548611111109</v>
      </c>
      <c r="M5945" s="28">
        <v>5021.2299999999996</v>
      </c>
      <c r="N5945" s="28">
        <v>5023.25</v>
      </c>
      <c r="O5945" s="28">
        <v>5019.21</v>
      </c>
      <c r="P5945" s="28">
        <v>5022.74</v>
      </c>
    </row>
    <row r="5946" spans="12:16" x14ac:dyDescent="0.25">
      <c r="L5946" s="208">
        <v>45313.545138888891</v>
      </c>
      <c r="M5946" s="28">
        <v>5020.7299999999996</v>
      </c>
      <c r="N5946" s="28">
        <v>5021.74</v>
      </c>
      <c r="O5946" s="28">
        <v>5019.72</v>
      </c>
      <c r="P5946" s="28">
        <v>5021.2299999999996</v>
      </c>
    </row>
    <row r="5947" spans="12:16" x14ac:dyDescent="0.25">
      <c r="L5947" s="208">
        <v>45313.541666666664</v>
      </c>
      <c r="M5947" s="28">
        <v>5018.71</v>
      </c>
      <c r="N5947" s="28">
        <v>5021.74</v>
      </c>
      <c r="O5947" s="28">
        <v>5018.2</v>
      </c>
      <c r="P5947" s="28">
        <v>5020.7299999999996</v>
      </c>
    </row>
    <row r="5948" spans="12:16" x14ac:dyDescent="0.25">
      <c r="L5948" s="208">
        <v>45313.538194444445</v>
      </c>
      <c r="M5948" s="28">
        <v>5019.72</v>
      </c>
      <c r="N5948" s="28">
        <v>5020.22</v>
      </c>
      <c r="O5948" s="28">
        <v>5017.2</v>
      </c>
      <c r="P5948" s="28">
        <v>5019.21</v>
      </c>
    </row>
    <row r="5949" spans="12:16" x14ac:dyDescent="0.25">
      <c r="L5949" s="208">
        <v>45313.534722222219</v>
      </c>
      <c r="M5949" s="28">
        <v>5015.18</v>
      </c>
      <c r="N5949" s="28">
        <v>5019.72</v>
      </c>
      <c r="O5949" s="28">
        <v>5014.67</v>
      </c>
      <c r="P5949" s="28">
        <v>5019.72</v>
      </c>
    </row>
    <row r="5950" spans="12:16" x14ac:dyDescent="0.25">
      <c r="L5950" s="208">
        <v>45313.53125</v>
      </c>
      <c r="M5950" s="28">
        <v>5014.67</v>
      </c>
      <c r="N5950" s="28">
        <v>5017.2</v>
      </c>
      <c r="O5950" s="28">
        <v>5013.67</v>
      </c>
      <c r="P5950" s="28">
        <v>5015.18</v>
      </c>
    </row>
    <row r="5951" spans="12:16" x14ac:dyDescent="0.25">
      <c r="L5951" s="208">
        <v>45313.527777777781</v>
      </c>
      <c r="M5951" s="28">
        <v>5008.12</v>
      </c>
      <c r="N5951" s="28">
        <v>5016.1899999999996</v>
      </c>
      <c r="O5951" s="28">
        <v>5007.6099999999997</v>
      </c>
      <c r="P5951" s="28">
        <v>5015.18</v>
      </c>
    </row>
    <row r="5952" spans="12:16" x14ac:dyDescent="0.25">
      <c r="L5952" s="208">
        <v>45313.524305555555</v>
      </c>
      <c r="M5952" s="28">
        <v>5005.59</v>
      </c>
      <c r="N5952" s="28">
        <v>5008.62</v>
      </c>
      <c r="O5952" s="28">
        <v>5005.59</v>
      </c>
      <c r="P5952" s="28">
        <v>5008.12</v>
      </c>
    </row>
    <row r="5953" spans="12:16" x14ac:dyDescent="0.25">
      <c r="L5953" s="208">
        <v>45313.520833333336</v>
      </c>
      <c r="M5953" s="28">
        <v>5000.05</v>
      </c>
      <c r="N5953" s="28">
        <v>5006.6000000000004</v>
      </c>
      <c r="O5953" s="28">
        <v>5000.05</v>
      </c>
      <c r="P5953" s="28">
        <v>5006.1000000000004</v>
      </c>
    </row>
    <row r="5954" spans="12:16" x14ac:dyDescent="0.25">
      <c r="L5954" s="208">
        <v>45313.517361111109</v>
      </c>
      <c r="M5954" s="28">
        <v>4999.04</v>
      </c>
      <c r="N5954" s="28">
        <v>5000.05</v>
      </c>
      <c r="O5954" s="28">
        <v>4995.51</v>
      </c>
      <c r="P5954" s="28">
        <v>5000.05</v>
      </c>
    </row>
    <row r="5955" spans="12:16" x14ac:dyDescent="0.25">
      <c r="L5955" s="208">
        <v>45313.513888888891</v>
      </c>
      <c r="M5955" s="28">
        <v>5001.5600000000004</v>
      </c>
      <c r="N5955" s="28">
        <v>5001.5600000000004</v>
      </c>
      <c r="O5955" s="28">
        <v>4998.53</v>
      </c>
      <c r="P5955" s="28">
        <v>4999.54</v>
      </c>
    </row>
    <row r="5956" spans="12:16" x14ac:dyDescent="0.25">
      <c r="L5956" s="208">
        <v>45313.510416666664</v>
      </c>
      <c r="M5956" s="28">
        <v>5000.55</v>
      </c>
      <c r="N5956" s="28">
        <v>5002.0600000000004</v>
      </c>
      <c r="O5956" s="28">
        <v>4999.04</v>
      </c>
      <c r="P5956" s="28">
        <v>5001.5600000000004</v>
      </c>
    </row>
    <row r="5957" spans="12:16" x14ac:dyDescent="0.25">
      <c r="L5957" s="208">
        <v>45313.506944444445</v>
      </c>
      <c r="M5957" s="28">
        <v>5003.07</v>
      </c>
      <c r="N5957" s="28">
        <v>5005.09</v>
      </c>
      <c r="O5957" s="28">
        <v>5000.05</v>
      </c>
      <c r="P5957" s="28">
        <v>5000.55</v>
      </c>
    </row>
    <row r="5958" spans="12:16" x14ac:dyDescent="0.25">
      <c r="L5958" s="208">
        <v>45313.503472222219</v>
      </c>
      <c r="M5958" s="28">
        <v>5001.0600000000004</v>
      </c>
      <c r="N5958" s="28">
        <v>5004.08</v>
      </c>
      <c r="O5958" s="28">
        <v>5000.55</v>
      </c>
      <c r="P5958" s="28">
        <v>5002.57</v>
      </c>
    </row>
    <row r="5959" spans="12:16" x14ac:dyDescent="0.25">
      <c r="L5959" s="208">
        <v>45313.5</v>
      </c>
      <c r="M5959" s="28">
        <v>4996.5200000000004</v>
      </c>
      <c r="N5959" s="28">
        <v>5000.55</v>
      </c>
      <c r="O5959" s="28">
        <v>4996.5200000000004</v>
      </c>
      <c r="P5959" s="28">
        <v>5000.55</v>
      </c>
    </row>
    <row r="5960" spans="12:16" x14ac:dyDescent="0.25">
      <c r="L5960" s="208">
        <v>45313.496527777781</v>
      </c>
      <c r="M5960" s="28">
        <v>4997.5200000000004</v>
      </c>
      <c r="N5960" s="28">
        <v>4998.53</v>
      </c>
      <c r="O5960" s="28">
        <v>4995.51</v>
      </c>
      <c r="P5960" s="28">
        <v>4996.5200000000004</v>
      </c>
    </row>
    <row r="5961" spans="12:16" x14ac:dyDescent="0.25">
      <c r="L5961" s="208">
        <v>45313.493055555555</v>
      </c>
      <c r="M5961" s="28">
        <v>4998.53</v>
      </c>
      <c r="N5961" s="28">
        <v>4999.04</v>
      </c>
      <c r="O5961" s="28">
        <v>4996.5200000000004</v>
      </c>
      <c r="P5961" s="28">
        <v>4997.5200000000004</v>
      </c>
    </row>
    <row r="5962" spans="12:16" x14ac:dyDescent="0.25">
      <c r="L5962" s="208">
        <v>45313.489583333336</v>
      </c>
      <c r="M5962" s="28">
        <v>5000.55</v>
      </c>
      <c r="N5962" s="28">
        <v>5000.55</v>
      </c>
      <c r="O5962" s="28">
        <v>4998.03</v>
      </c>
      <c r="P5962" s="28">
        <v>4999.04</v>
      </c>
    </row>
    <row r="5963" spans="12:16" x14ac:dyDescent="0.25">
      <c r="L5963" s="208">
        <v>45313.486111111109</v>
      </c>
      <c r="M5963" s="28">
        <v>5004.59</v>
      </c>
      <c r="N5963" s="28">
        <v>5004.59</v>
      </c>
      <c r="O5963" s="28">
        <v>5000.05</v>
      </c>
      <c r="P5963" s="28">
        <v>5001.5600000000004</v>
      </c>
    </row>
    <row r="5964" spans="12:16" x14ac:dyDescent="0.25">
      <c r="L5964" s="208">
        <v>45313.482638888891</v>
      </c>
      <c r="M5964" s="28">
        <v>5002.57</v>
      </c>
      <c r="N5964" s="28">
        <v>5005.09</v>
      </c>
      <c r="O5964" s="28">
        <v>5000.05</v>
      </c>
      <c r="P5964" s="28">
        <v>5004.59</v>
      </c>
    </row>
    <row r="5965" spans="12:16" x14ac:dyDescent="0.25">
      <c r="L5965" s="208">
        <v>45313.479166666664</v>
      </c>
      <c r="M5965" s="28">
        <v>5006.6000000000004</v>
      </c>
      <c r="N5965" s="28">
        <v>5008.12</v>
      </c>
      <c r="O5965" s="28">
        <v>5000.55</v>
      </c>
      <c r="P5965" s="28">
        <v>5002.0600000000004</v>
      </c>
    </row>
    <row r="5966" spans="12:16" x14ac:dyDescent="0.25">
      <c r="L5966" s="208">
        <v>45313.475694444445</v>
      </c>
      <c r="M5966" s="28">
        <v>5005.59</v>
      </c>
      <c r="N5966" s="28">
        <v>5009.13</v>
      </c>
      <c r="O5966" s="28">
        <v>5004.08</v>
      </c>
      <c r="P5966" s="28">
        <v>5007.6099999999997</v>
      </c>
    </row>
    <row r="5967" spans="12:16" x14ac:dyDescent="0.25">
      <c r="L5967" s="208">
        <v>45313.472222222219</v>
      </c>
      <c r="M5967" s="28">
        <v>5004.59</v>
      </c>
      <c r="N5967" s="28">
        <v>5006.6000000000004</v>
      </c>
      <c r="O5967" s="28">
        <v>5002.57</v>
      </c>
      <c r="P5967" s="28">
        <v>5005.59</v>
      </c>
    </row>
    <row r="5968" spans="12:16" x14ac:dyDescent="0.25">
      <c r="L5968" s="208">
        <v>45313.46875</v>
      </c>
      <c r="M5968" s="28">
        <v>5002.57</v>
      </c>
      <c r="N5968" s="28">
        <v>5005.59</v>
      </c>
      <c r="O5968" s="28">
        <v>5000.05</v>
      </c>
      <c r="P5968" s="28">
        <v>5003.58</v>
      </c>
    </row>
    <row r="5969" spans="12:16" x14ac:dyDescent="0.25">
      <c r="L5969" s="208">
        <v>45313.465277777781</v>
      </c>
      <c r="M5969" s="28">
        <v>4996.5200000000004</v>
      </c>
      <c r="N5969" s="28">
        <v>5002.57</v>
      </c>
      <c r="O5969" s="28">
        <v>4993.49</v>
      </c>
      <c r="P5969" s="28">
        <v>5002.0600000000004</v>
      </c>
    </row>
    <row r="5970" spans="12:16" x14ac:dyDescent="0.25">
      <c r="L5970" s="208">
        <v>45313.461805555555</v>
      </c>
      <c r="M5970" s="28">
        <v>4994.5</v>
      </c>
      <c r="N5970" s="28">
        <v>4998.53</v>
      </c>
      <c r="O5970" s="28">
        <v>4992.4799999999996</v>
      </c>
      <c r="P5970" s="28">
        <v>4996.5200000000004</v>
      </c>
    </row>
    <row r="5971" spans="12:16" x14ac:dyDescent="0.25">
      <c r="L5971" s="208">
        <v>45313.458333333336</v>
      </c>
      <c r="M5971" s="28">
        <v>4990.97</v>
      </c>
      <c r="N5971" s="28">
        <v>4997.0200000000004</v>
      </c>
      <c r="O5971" s="28">
        <v>4990.97</v>
      </c>
      <c r="P5971" s="28">
        <v>4995.51</v>
      </c>
    </row>
    <row r="5972" spans="12:16" x14ac:dyDescent="0.25">
      <c r="L5972" s="208">
        <v>45313.454861111109</v>
      </c>
      <c r="M5972" s="28">
        <v>4992.4799999999996</v>
      </c>
      <c r="N5972" s="28">
        <v>4992.4799999999996</v>
      </c>
      <c r="O5972" s="28">
        <v>4987.9399999999996</v>
      </c>
      <c r="P5972" s="28">
        <v>4990.97</v>
      </c>
    </row>
    <row r="5973" spans="12:16" x14ac:dyDescent="0.25">
      <c r="L5973" s="208">
        <v>45313.451388888891</v>
      </c>
      <c r="M5973" s="28">
        <v>4990.97</v>
      </c>
      <c r="N5973" s="28">
        <v>4995</v>
      </c>
      <c r="O5973" s="28">
        <v>4990.97</v>
      </c>
      <c r="P5973" s="28">
        <v>4992.4799999999996</v>
      </c>
    </row>
    <row r="5974" spans="12:16" x14ac:dyDescent="0.25">
      <c r="L5974" s="208">
        <v>45313.447916666664</v>
      </c>
      <c r="M5974" s="28">
        <v>4990.97</v>
      </c>
      <c r="N5974" s="28">
        <v>4992.4799999999996</v>
      </c>
      <c r="O5974" s="28">
        <v>4988.45</v>
      </c>
      <c r="P5974" s="28">
        <v>4990.46</v>
      </c>
    </row>
    <row r="5975" spans="12:16" x14ac:dyDescent="0.25">
      <c r="L5975" s="208">
        <v>45313.444444444445</v>
      </c>
      <c r="M5975" s="28">
        <v>4988.95</v>
      </c>
      <c r="N5975" s="28">
        <v>4991.47</v>
      </c>
      <c r="O5975" s="28">
        <v>4984.91</v>
      </c>
      <c r="P5975" s="28">
        <v>4990.97</v>
      </c>
    </row>
    <row r="5976" spans="12:16" x14ac:dyDescent="0.25">
      <c r="L5976" s="208">
        <v>45313.440972222219</v>
      </c>
      <c r="M5976" s="28">
        <v>4981.8900000000003</v>
      </c>
      <c r="N5976" s="28">
        <v>4990.46</v>
      </c>
      <c r="O5976" s="28">
        <v>4978.8599999999997</v>
      </c>
      <c r="P5976" s="28">
        <v>4988.95</v>
      </c>
    </row>
    <row r="5977" spans="12:16" x14ac:dyDescent="0.25">
      <c r="L5977" s="208">
        <v>45313.4375</v>
      </c>
      <c r="M5977" s="28">
        <v>4980.38</v>
      </c>
      <c r="N5977" s="28">
        <v>4986.93</v>
      </c>
      <c r="O5977" s="28">
        <v>4979.87</v>
      </c>
      <c r="P5977" s="28">
        <v>4981.8900000000003</v>
      </c>
    </row>
    <row r="5978" spans="12:16" x14ac:dyDescent="0.25">
      <c r="L5978" s="208">
        <v>45313.434027777781</v>
      </c>
      <c r="M5978" s="28">
        <v>4977.8500000000004</v>
      </c>
      <c r="N5978" s="28">
        <v>4981.38</v>
      </c>
      <c r="O5978" s="28">
        <v>4977.8500000000004</v>
      </c>
      <c r="P5978" s="28">
        <v>4979.37</v>
      </c>
    </row>
    <row r="5979" spans="12:16" x14ac:dyDescent="0.25">
      <c r="L5979" s="208">
        <v>45313.430555555555</v>
      </c>
      <c r="M5979" s="28">
        <v>4982.8999999999996</v>
      </c>
      <c r="N5979" s="28">
        <v>4983.3999999999996</v>
      </c>
      <c r="O5979" s="28">
        <v>4977.3500000000004</v>
      </c>
      <c r="P5979" s="28">
        <v>4977.3500000000004</v>
      </c>
    </row>
    <row r="5980" spans="12:16" x14ac:dyDescent="0.25">
      <c r="L5980" s="208">
        <v>45313.427083333336</v>
      </c>
      <c r="M5980" s="28">
        <v>4988.95</v>
      </c>
      <c r="N5980" s="28">
        <v>4989.45</v>
      </c>
      <c r="O5980" s="28">
        <v>4982.3900000000003</v>
      </c>
      <c r="P5980" s="28">
        <v>4982.3900000000003</v>
      </c>
    </row>
    <row r="5981" spans="12:16" x14ac:dyDescent="0.25">
      <c r="L5981" s="208">
        <v>45313.423611111109</v>
      </c>
      <c r="M5981" s="28">
        <v>4983.91</v>
      </c>
      <c r="N5981" s="28">
        <v>4989.45</v>
      </c>
      <c r="O5981" s="28">
        <v>4982.8999999999996</v>
      </c>
      <c r="P5981" s="28">
        <v>4989.45</v>
      </c>
    </row>
    <row r="5982" spans="12:16" x14ac:dyDescent="0.25">
      <c r="L5982" s="208">
        <v>45313.420138888891</v>
      </c>
      <c r="M5982" s="28">
        <v>4980.88</v>
      </c>
      <c r="N5982" s="28">
        <v>4984.91</v>
      </c>
      <c r="O5982" s="28">
        <v>4980.38</v>
      </c>
      <c r="P5982" s="28">
        <v>4984.41</v>
      </c>
    </row>
    <row r="5983" spans="12:16" x14ac:dyDescent="0.25">
      <c r="L5983" s="208">
        <v>45313.416666666664</v>
      </c>
      <c r="M5983" s="28">
        <v>4982.3900000000003</v>
      </c>
      <c r="N5983" s="28">
        <v>4982.8999999999996</v>
      </c>
      <c r="O5983" s="28">
        <v>4979.37</v>
      </c>
      <c r="P5983" s="28">
        <v>4981.38</v>
      </c>
    </row>
    <row r="5984" spans="12:16" x14ac:dyDescent="0.25">
      <c r="L5984" s="208">
        <v>45313.413194444445</v>
      </c>
      <c r="M5984" s="28">
        <v>4985.42</v>
      </c>
      <c r="N5984" s="28">
        <v>4986.43</v>
      </c>
      <c r="O5984" s="28">
        <v>4979.37</v>
      </c>
      <c r="P5984" s="28">
        <v>4981.8900000000003</v>
      </c>
    </row>
    <row r="5985" spans="12:16" x14ac:dyDescent="0.25">
      <c r="L5985" s="208">
        <v>45313.409722222219</v>
      </c>
      <c r="M5985" s="28">
        <v>4986.43</v>
      </c>
      <c r="N5985" s="28">
        <v>4987.9399999999996</v>
      </c>
      <c r="O5985" s="28">
        <v>4984.91</v>
      </c>
      <c r="P5985" s="28">
        <v>4986.43</v>
      </c>
    </row>
    <row r="5986" spans="12:16" x14ac:dyDescent="0.25">
      <c r="L5986" s="208">
        <v>45313.40625</v>
      </c>
      <c r="M5986" s="28">
        <v>4986.43</v>
      </c>
      <c r="N5986" s="28">
        <v>4988.45</v>
      </c>
      <c r="O5986" s="28">
        <v>4984.91</v>
      </c>
      <c r="P5986" s="28">
        <v>4985.92</v>
      </c>
    </row>
    <row r="5987" spans="12:16" x14ac:dyDescent="0.25">
      <c r="L5987" s="208">
        <v>45313.402777777781</v>
      </c>
      <c r="M5987" s="28">
        <v>4990.46</v>
      </c>
      <c r="N5987" s="28">
        <v>4990.46</v>
      </c>
      <c r="O5987" s="28">
        <v>4985.92</v>
      </c>
      <c r="P5987" s="28">
        <v>4985.92</v>
      </c>
    </row>
    <row r="5988" spans="12:16" x14ac:dyDescent="0.25">
      <c r="L5988" s="208">
        <v>45313.399305555555</v>
      </c>
      <c r="M5988" s="28">
        <v>4987.9399999999996</v>
      </c>
      <c r="N5988" s="28">
        <v>4990.46</v>
      </c>
      <c r="O5988" s="28">
        <v>4985.42</v>
      </c>
      <c r="P5988" s="28">
        <v>4990.46</v>
      </c>
    </row>
    <row r="5989" spans="12:16" x14ac:dyDescent="0.25">
      <c r="L5989" s="208">
        <v>45313.395833333336</v>
      </c>
      <c r="M5989" s="28">
        <v>4985.42</v>
      </c>
      <c r="N5989" s="28">
        <v>4988.95</v>
      </c>
      <c r="O5989" s="28">
        <v>4983.91</v>
      </c>
      <c r="P5989" s="28">
        <v>4988.45</v>
      </c>
    </row>
    <row r="5990" spans="12:16" x14ac:dyDescent="0.25">
      <c r="L5990" s="208">
        <v>45313.392361111109</v>
      </c>
      <c r="M5990" s="28">
        <v>4992.4799999999996</v>
      </c>
      <c r="N5990" s="28">
        <v>4992.4799999999996</v>
      </c>
      <c r="O5990" s="28">
        <v>4985.42</v>
      </c>
      <c r="P5990" s="28">
        <v>4985.42</v>
      </c>
    </row>
    <row r="5991" spans="12:16" x14ac:dyDescent="0.25">
      <c r="L5991" s="208">
        <v>45313.388888888891</v>
      </c>
      <c r="M5991" s="28">
        <v>4995.51</v>
      </c>
      <c r="N5991" s="28">
        <v>4997.0200000000004</v>
      </c>
      <c r="O5991" s="28">
        <v>4991.9799999999996</v>
      </c>
      <c r="P5991" s="28">
        <v>4991.9799999999996</v>
      </c>
    </row>
    <row r="5992" spans="12:16" x14ac:dyDescent="0.25">
      <c r="L5992" s="208">
        <v>45313.385416666664</v>
      </c>
      <c r="M5992" s="28">
        <v>4991.9799999999996</v>
      </c>
      <c r="N5992" s="28">
        <v>4998.53</v>
      </c>
      <c r="O5992" s="28">
        <v>4991.9799999999996</v>
      </c>
      <c r="P5992" s="28">
        <v>4996.01</v>
      </c>
    </row>
    <row r="5993" spans="12:16" x14ac:dyDescent="0.25">
      <c r="L5993" s="208">
        <v>45313.381944444445</v>
      </c>
      <c r="M5993" s="28">
        <v>4986.43</v>
      </c>
      <c r="N5993" s="28">
        <v>4992.99</v>
      </c>
      <c r="O5993" s="28">
        <v>4984.41</v>
      </c>
      <c r="P5993" s="28">
        <v>4991.47</v>
      </c>
    </row>
    <row r="5994" spans="12:16" x14ac:dyDescent="0.25">
      <c r="L5994" s="208">
        <v>45313.378472222219</v>
      </c>
      <c r="M5994" s="28">
        <v>4984.41</v>
      </c>
      <c r="N5994" s="28">
        <v>4991.47</v>
      </c>
      <c r="O5994" s="28">
        <v>4984.41</v>
      </c>
      <c r="P5994" s="28">
        <v>4985.92</v>
      </c>
    </row>
    <row r="5995" spans="12:16" x14ac:dyDescent="0.25">
      <c r="L5995" s="208">
        <v>45313.375</v>
      </c>
      <c r="M5995" s="28">
        <v>4973.3100000000004</v>
      </c>
      <c r="N5995" s="28">
        <v>4985.92</v>
      </c>
      <c r="O5995" s="28">
        <v>4973.3100000000004</v>
      </c>
      <c r="P5995" s="28">
        <v>4983.91</v>
      </c>
    </row>
    <row r="5996" spans="12:16" x14ac:dyDescent="0.25">
      <c r="L5996" s="208">
        <v>45310.767361111109</v>
      </c>
      <c r="M5996" s="28">
        <v>4981.8900000000003</v>
      </c>
      <c r="N5996" s="28">
        <v>4982.8999999999996</v>
      </c>
      <c r="O5996" s="28">
        <v>4979.37</v>
      </c>
      <c r="P5996" s="28">
        <v>4981.8900000000003</v>
      </c>
    </row>
    <row r="5997" spans="12:16" x14ac:dyDescent="0.25">
      <c r="L5997" s="208">
        <v>45310.763888888891</v>
      </c>
      <c r="M5997" s="28">
        <v>4984.41</v>
      </c>
      <c r="N5997" s="28">
        <v>4984.91</v>
      </c>
      <c r="O5997" s="28">
        <v>4981.8900000000003</v>
      </c>
      <c r="P5997" s="28">
        <v>4981.8900000000003</v>
      </c>
    </row>
    <row r="5998" spans="12:16" x14ac:dyDescent="0.25">
      <c r="L5998" s="208">
        <v>45310.760416666664</v>
      </c>
      <c r="M5998" s="28">
        <v>4988.45</v>
      </c>
      <c r="N5998" s="28">
        <v>4989.96</v>
      </c>
      <c r="O5998" s="28">
        <v>4984.91</v>
      </c>
      <c r="P5998" s="28">
        <v>4984.91</v>
      </c>
    </row>
    <row r="5999" spans="12:16" x14ac:dyDescent="0.25">
      <c r="L5999" s="208">
        <v>45310.756944444445</v>
      </c>
      <c r="M5999" s="28">
        <v>4982.3900000000003</v>
      </c>
      <c r="N5999" s="28">
        <v>4989.45</v>
      </c>
      <c r="O5999" s="28">
        <v>4981.8900000000003</v>
      </c>
      <c r="P5999" s="28">
        <v>4988.95</v>
      </c>
    </row>
    <row r="6000" spans="12:16" x14ac:dyDescent="0.25">
      <c r="L6000" s="208">
        <v>45310.753472222219</v>
      </c>
      <c r="M6000" s="28">
        <v>4980.38</v>
      </c>
      <c r="N6000" s="28">
        <v>4981.8900000000003</v>
      </c>
      <c r="O6000" s="28">
        <v>4980.38</v>
      </c>
      <c r="P6000" s="28">
        <v>4981.8900000000003</v>
      </c>
    </row>
    <row r="6001" spans="12:16" x14ac:dyDescent="0.25">
      <c r="L6001" s="208">
        <v>45310.75</v>
      </c>
      <c r="M6001" s="28">
        <v>4981.8900000000003</v>
      </c>
      <c r="N6001" s="28">
        <v>4981.8900000000003</v>
      </c>
      <c r="O6001" s="28">
        <v>4980.38</v>
      </c>
      <c r="P6001" s="28">
        <v>4980.38</v>
      </c>
    </row>
    <row r="6002" spans="12:16" x14ac:dyDescent="0.25">
      <c r="L6002" s="208">
        <v>45310.746527777781</v>
      </c>
      <c r="M6002" s="28">
        <v>4982.3900000000003</v>
      </c>
      <c r="N6002" s="28">
        <v>4983.3999999999996</v>
      </c>
      <c r="O6002" s="28">
        <v>4978.8599999999997</v>
      </c>
      <c r="P6002" s="28">
        <v>4981.38</v>
      </c>
    </row>
    <row r="6003" spans="12:16" x14ac:dyDescent="0.25">
      <c r="L6003" s="208">
        <v>45310.743055555555</v>
      </c>
      <c r="M6003" s="28">
        <v>4978.8599999999997</v>
      </c>
      <c r="N6003" s="28">
        <v>4982.3900000000003</v>
      </c>
      <c r="O6003" s="28">
        <v>4978.8599999999997</v>
      </c>
      <c r="P6003" s="28">
        <v>4981.8900000000003</v>
      </c>
    </row>
    <row r="6004" spans="12:16" x14ac:dyDescent="0.25">
      <c r="L6004" s="208">
        <v>45310.739583333336</v>
      </c>
      <c r="M6004" s="28">
        <v>4979.37</v>
      </c>
      <c r="N6004" s="28">
        <v>4979.37</v>
      </c>
      <c r="O6004" s="28">
        <v>4977.8500000000004</v>
      </c>
      <c r="P6004" s="28">
        <v>4978.8599999999997</v>
      </c>
    </row>
    <row r="6005" spans="12:16" x14ac:dyDescent="0.25">
      <c r="L6005" s="208">
        <v>45310.736111111109</v>
      </c>
      <c r="M6005" s="28">
        <v>4977.3500000000004</v>
      </c>
      <c r="N6005" s="28">
        <v>4978.8599999999997</v>
      </c>
      <c r="O6005" s="28">
        <v>4977.3500000000004</v>
      </c>
      <c r="P6005" s="28">
        <v>4978.8599999999997</v>
      </c>
    </row>
    <row r="6006" spans="12:16" x14ac:dyDescent="0.25">
      <c r="L6006" s="208">
        <v>45310.732638888891</v>
      </c>
      <c r="M6006" s="28">
        <v>4975.84</v>
      </c>
      <c r="N6006" s="28">
        <v>4978.3599999999997</v>
      </c>
      <c r="O6006" s="28">
        <v>4975.84</v>
      </c>
      <c r="P6006" s="28">
        <v>4977.3500000000004</v>
      </c>
    </row>
    <row r="6007" spans="12:16" x14ac:dyDescent="0.25">
      <c r="L6007" s="208">
        <v>45310.729166666664</v>
      </c>
      <c r="M6007" s="28">
        <v>4979.87</v>
      </c>
      <c r="N6007" s="28">
        <v>4979.87</v>
      </c>
      <c r="O6007" s="28">
        <v>4975.84</v>
      </c>
      <c r="P6007" s="28">
        <v>4976.34</v>
      </c>
    </row>
    <row r="6008" spans="12:16" x14ac:dyDescent="0.25">
      <c r="L6008" s="208">
        <v>45310.725694444445</v>
      </c>
      <c r="M6008" s="28">
        <v>4979.37</v>
      </c>
      <c r="N6008" s="28">
        <v>4979.87</v>
      </c>
      <c r="O6008" s="28">
        <v>4977.8500000000004</v>
      </c>
      <c r="P6008" s="28">
        <v>4979.87</v>
      </c>
    </row>
    <row r="6009" spans="12:16" x14ac:dyDescent="0.25">
      <c r="L6009" s="208">
        <v>45310.722222222219</v>
      </c>
      <c r="M6009" s="28">
        <v>4977.8500000000004</v>
      </c>
      <c r="N6009" s="28">
        <v>4980.38</v>
      </c>
      <c r="O6009" s="28">
        <v>4977.3500000000004</v>
      </c>
      <c r="P6009" s="28">
        <v>4979.87</v>
      </c>
    </row>
    <row r="6010" spans="12:16" x14ac:dyDescent="0.25">
      <c r="L6010" s="208">
        <v>45310.71875</v>
      </c>
      <c r="M6010" s="28">
        <v>4978.3599999999997</v>
      </c>
      <c r="N6010" s="28">
        <v>4978.8599999999997</v>
      </c>
      <c r="O6010" s="28">
        <v>4977.3500000000004</v>
      </c>
      <c r="P6010" s="28">
        <v>4977.8500000000004</v>
      </c>
    </row>
    <row r="6011" spans="12:16" x14ac:dyDescent="0.25">
      <c r="L6011" s="208">
        <v>45310.715277777781</v>
      </c>
      <c r="M6011" s="28">
        <v>4977.8500000000004</v>
      </c>
      <c r="N6011" s="28">
        <v>4978.8599999999997</v>
      </c>
      <c r="O6011" s="28">
        <v>4977.3500000000004</v>
      </c>
      <c r="P6011" s="28">
        <v>4978.3599999999997</v>
      </c>
    </row>
    <row r="6012" spans="12:16" x14ac:dyDescent="0.25">
      <c r="L6012" s="208">
        <v>45310.711805555555</v>
      </c>
      <c r="M6012" s="28">
        <v>4976.34</v>
      </c>
      <c r="N6012" s="28">
        <v>4978.8599999999997</v>
      </c>
      <c r="O6012" s="28">
        <v>4976.34</v>
      </c>
      <c r="P6012" s="28">
        <v>4977.8500000000004</v>
      </c>
    </row>
    <row r="6013" spans="12:16" x14ac:dyDescent="0.25">
      <c r="L6013" s="208">
        <v>45310.708333333336</v>
      </c>
      <c r="M6013" s="28">
        <v>4977.8500000000004</v>
      </c>
      <c r="N6013" s="28">
        <v>4977.8500000000004</v>
      </c>
      <c r="O6013" s="28">
        <v>4976.34</v>
      </c>
      <c r="P6013" s="28">
        <v>4976.34</v>
      </c>
    </row>
    <row r="6014" spans="12:16" x14ac:dyDescent="0.25">
      <c r="L6014" s="208">
        <v>45310.704861111109</v>
      </c>
      <c r="M6014" s="28">
        <v>4979.37</v>
      </c>
      <c r="N6014" s="28">
        <v>4979.87</v>
      </c>
      <c r="O6014" s="28">
        <v>4977.3500000000004</v>
      </c>
      <c r="P6014" s="28">
        <v>4977.8500000000004</v>
      </c>
    </row>
    <row r="6015" spans="12:16" x14ac:dyDescent="0.25">
      <c r="L6015" s="208">
        <v>45310.701388888891</v>
      </c>
      <c r="M6015" s="28">
        <v>4980.38</v>
      </c>
      <c r="N6015" s="28">
        <v>4981.38</v>
      </c>
      <c r="O6015" s="28">
        <v>4979.37</v>
      </c>
      <c r="P6015" s="28">
        <v>4979.37</v>
      </c>
    </row>
    <row r="6016" spans="12:16" x14ac:dyDescent="0.25">
      <c r="L6016" s="208">
        <v>45310.697916666664</v>
      </c>
      <c r="M6016" s="28">
        <v>4981.8900000000003</v>
      </c>
      <c r="N6016" s="28">
        <v>4981.8900000000003</v>
      </c>
      <c r="O6016" s="28">
        <v>4979.87</v>
      </c>
      <c r="P6016" s="28">
        <v>4980.38</v>
      </c>
    </row>
    <row r="6017" spans="12:16" x14ac:dyDescent="0.25">
      <c r="L6017" s="208">
        <v>45310.694444444445</v>
      </c>
      <c r="M6017" s="28">
        <v>4979.87</v>
      </c>
      <c r="N6017" s="28">
        <v>4982.3900000000003</v>
      </c>
      <c r="O6017" s="28">
        <v>4979.87</v>
      </c>
      <c r="P6017" s="28">
        <v>4981.8900000000003</v>
      </c>
    </row>
    <row r="6018" spans="12:16" x14ac:dyDescent="0.25">
      <c r="L6018" s="208">
        <v>45310.690972222219</v>
      </c>
      <c r="M6018" s="28">
        <v>4979.87</v>
      </c>
      <c r="N6018" s="28">
        <v>4980.88</v>
      </c>
      <c r="O6018" s="28">
        <v>4979.37</v>
      </c>
      <c r="P6018" s="28">
        <v>4979.87</v>
      </c>
    </row>
    <row r="6019" spans="12:16" x14ac:dyDescent="0.25">
      <c r="L6019" s="208">
        <v>45310.6875</v>
      </c>
      <c r="M6019" s="28">
        <v>4979.37</v>
      </c>
      <c r="N6019" s="28">
        <v>4980.38</v>
      </c>
      <c r="O6019" s="28">
        <v>4979.37</v>
      </c>
      <c r="P6019" s="28">
        <v>4979.87</v>
      </c>
    </row>
    <row r="6020" spans="12:16" x14ac:dyDescent="0.25">
      <c r="L6020" s="208">
        <v>45310.684027777781</v>
      </c>
      <c r="M6020" s="28">
        <v>4978.3599999999997</v>
      </c>
      <c r="N6020" s="28">
        <v>4980.38</v>
      </c>
      <c r="O6020" s="28">
        <v>4978.3599999999997</v>
      </c>
      <c r="P6020" s="28">
        <v>4980.38</v>
      </c>
    </row>
    <row r="6021" spans="12:16" x14ac:dyDescent="0.25">
      <c r="L6021" s="208">
        <v>45310.680555555555</v>
      </c>
      <c r="M6021" s="28">
        <v>4977.3500000000004</v>
      </c>
      <c r="N6021" s="28">
        <v>4978.8599999999997</v>
      </c>
      <c r="O6021" s="28">
        <v>4977.3500000000004</v>
      </c>
      <c r="P6021" s="28">
        <v>4977.8500000000004</v>
      </c>
    </row>
    <row r="6022" spans="12:16" x14ac:dyDescent="0.25">
      <c r="L6022" s="208">
        <v>45310.677083333336</v>
      </c>
      <c r="M6022" s="28">
        <v>4977.3500000000004</v>
      </c>
      <c r="N6022" s="28">
        <v>4979.87</v>
      </c>
      <c r="O6022" s="28">
        <v>4976.84</v>
      </c>
      <c r="P6022" s="28">
        <v>4977.3500000000004</v>
      </c>
    </row>
    <row r="6023" spans="12:16" x14ac:dyDescent="0.25">
      <c r="L6023" s="208">
        <v>45310.673611111109</v>
      </c>
      <c r="M6023" s="28">
        <v>4978.3599999999997</v>
      </c>
      <c r="N6023" s="28">
        <v>4979.37</v>
      </c>
      <c r="O6023" s="28">
        <v>4977.3500000000004</v>
      </c>
      <c r="P6023" s="28">
        <v>4977.3500000000004</v>
      </c>
    </row>
    <row r="6024" spans="12:16" x14ac:dyDescent="0.25">
      <c r="L6024" s="208">
        <v>45310.670138888891</v>
      </c>
      <c r="M6024" s="28">
        <v>4977.8500000000004</v>
      </c>
      <c r="N6024" s="28">
        <v>4979.87</v>
      </c>
      <c r="O6024" s="28">
        <v>4977.3500000000004</v>
      </c>
      <c r="P6024" s="28">
        <v>4978.3599999999997</v>
      </c>
    </row>
    <row r="6025" spans="12:16" x14ac:dyDescent="0.25">
      <c r="L6025" s="208">
        <v>45310.666666666664</v>
      </c>
      <c r="M6025" s="28">
        <v>4977.8500000000004</v>
      </c>
      <c r="N6025" s="28">
        <v>4978.8599999999997</v>
      </c>
      <c r="O6025" s="28">
        <v>4976.84</v>
      </c>
      <c r="P6025" s="28">
        <v>4977.8500000000004</v>
      </c>
    </row>
    <row r="6026" spans="12:16" x14ac:dyDescent="0.25">
      <c r="L6026" s="208">
        <v>45310.663194444445</v>
      </c>
      <c r="M6026" s="28">
        <v>4973.82</v>
      </c>
      <c r="N6026" s="28">
        <v>4978.3599999999997</v>
      </c>
      <c r="O6026" s="28">
        <v>4973.82</v>
      </c>
      <c r="P6026" s="28">
        <v>4977.8500000000004</v>
      </c>
    </row>
    <row r="6027" spans="12:16" x14ac:dyDescent="0.25">
      <c r="L6027" s="208">
        <v>45310.659722222219</v>
      </c>
      <c r="M6027" s="28">
        <v>4971.3</v>
      </c>
      <c r="N6027" s="28">
        <v>4974.83</v>
      </c>
      <c r="O6027" s="28">
        <v>4970.79</v>
      </c>
      <c r="P6027" s="28">
        <v>4974.32</v>
      </c>
    </row>
    <row r="6028" spans="12:16" x14ac:dyDescent="0.25">
      <c r="L6028" s="208">
        <v>45310.65625</v>
      </c>
      <c r="M6028" s="28">
        <v>4973.82</v>
      </c>
      <c r="N6028" s="28">
        <v>4973.82</v>
      </c>
      <c r="O6028" s="28">
        <v>4970.29</v>
      </c>
      <c r="P6028" s="28">
        <v>4971.8</v>
      </c>
    </row>
    <row r="6029" spans="12:16" x14ac:dyDescent="0.25">
      <c r="L6029" s="208">
        <v>45310.652777777781</v>
      </c>
      <c r="M6029" s="28">
        <v>4973.82</v>
      </c>
      <c r="N6029" s="28">
        <v>4974.83</v>
      </c>
      <c r="O6029" s="28">
        <v>4972.3</v>
      </c>
      <c r="P6029" s="28">
        <v>4973.3100000000004</v>
      </c>
    </row>
    <row r="6030" spans="12:16" x14ac:dyDescent="0.25">
      <c r="L6030" s="208">
        <v>45310.649305555555</v>
      </c>
      <c r="M6030" s="28">
        <v>4973.82</v>
      </c>
      <c r="N6030" s="28">
        <v>4975.33</v>
      </c>
      <c r="O6030" s="28">
        <v>4973.3100000000004</v>
      </c>
      <c r="P6030" s="28">
        <v>4974.32</v>
      </c>
    </row>
    <row r="6031" spans="12:16" x14ac:dyDescent="0.25">
      <c r="L6031" s="208">
        <v>45310.645833333336</v>
      </c>
      <c r="M6031" s="28">
        <v>4973.82</v>
      </c>
      <c r="N6031" s="28">
        <v>4973.82</v>
      </c>
      <c r="O6031" s="28">
        <v>4972.8100000000004</v>
      </c>
      <c r="P6031" s="28">
        <v>4973.82</v>
      </c>
    </row>
    <row r="6032" spans="12:16" x14ac:dyDescent="0.25">
      <c r="L6032" s="208">
        <v>45310.642361111109</v>
      </c>
      <c r="M6032" s="28">
        <v>4975.33</v>
      </c>
      <c r="N6032" s="28">
        <v>4975.84</v>
      </c>
      <c r="O6032" s="28">
        <v>4973.82</v>
      </c>
      <c r="P6032" s="28">
        <v>4974.32</v>
      </c>
    </row>
    <row r="6033" spans="12:16" x14ac:dyDescent="0.25">
      <c r="L6033" s="208">
        <v>45310.638888888891</v>
      </c>
      <c r="M6033" s="28">
        <v>4976.84</v>
      </c>
      <c r="N6033" s="28">
        <v>4976.84</v>
      </c>
      <c r="O6033" s="28">
        <v>4974.32</v>
      </c>
      <c r="P6033" s="28">
        <v>4975.33</v>
      </c>
    </row>
    <row r="6034" spans="12:16" x14ac:dyDescent="0.25">
      <c r="L6034" s="208">
        <v>45310.635416666664</v>
      </c>
      <c r="M6034" s="28">
        <v>4975.33</v>
      </c>
      <c r="N6034" s="28">
        <v>4978.3599999999997</v>
      </c>
      <c r="O6034" s="28">
        <v>4975.33</v>
      </c>
      <c r="P6034" s="28">
        <v>4977.3500000000004</v>
      </c>
    </row>
    <row r="6035" spans="12:16" x14ac:dyDescent="0.25">
      <c r="L6035" s="208">
        <v>45310.631944444445</v>
      </c>
      <c r="M6035" s="28">
        <v>4976.34</v>
      </c>
      <c r="N6035" s="28">
        <v>4976.84</v>
      </c>
      <c r="O6035" s="28">
        <v>4974.83</v>
      </c>
      <c r="P6035" s="28">
        <v>4975.84</v>
      </c>
    </row>
    <row r="6036" spans="12:16" x14ac:dyDescent="0.25">
      <c r="L6036" s="208">
        <v>45310.628472222219</v>
      </c>
      <c r="M6036" s="28">
        <v>4977.3500000000004</v>
      </c>
      <c r="N6036" s="28">
        <v>4977.3500000000004</v>
      </c>
      <c r="O6036" s="28">
        <v>4975.33</v>
      </c>
      <c r="P6036" s="28">
        <v>4975.84</v>
      </c>
    </row>
    <row r="6037" spans="12:16" x14ac:dyDescent="0.25">
      <c r="L6037" s="208">
        <v>45310.625</v>
      </c>
      <c r="M6037" s="28">
        <v>4974.83</v>
      </c>
      <c r="N6037" s="28">
        <v>4977.8500000000004</v>
      </c>
      <c r="O6037" s="28">
        <v>4973.82</v>
      </c>
      <c r="P6037" s="28">
        <v>4977.3500000000004</v>
      </c>
    </row>
    <row r="6038" spans="12:16" x14ac:dyDescent="0.25">
      <c r="L6038" s="208">
        <v>45310.621527777781</v>
      </c>
      <c r="M6038" s="28">
        <v>4974.32</v>
      </c>
      <c r="N6038" s="28">
        <v>4975.33</v>
      </c>
      <c r="O6038" s="28">
        <v>4973.82</v>
      </c>
      <c r="P6038" s="28">
        <v>4974.32</v>
      </c>
    </row>
    <row r="6039" spans="12:16" x14ac:dyDescent="0.25">
      <c r="L6039" s="208">
        <v>45310.618055555555</v>
      </c>
      <c r="M6039" s="28">
        <v>4975.33</v>
      </c>
      <c r="N6039" s="28">
        <v>4975.33</v>
      </c>
      <c r="O6039" s="28">
        <v>4973.82</v>
      </c>
      <c r="P6039" s="28">
        <v>4974.32</v>
      </c>
    </row>
    <row r="6040" spans="12:16" x14ac:dyDescent="0.25">
      <c r="L6040" s="208">
        <v>45310.614583333336</v>
      </c>
      <c r="M6040" s="28">
        <v>4972.3</v>
      </c>
      <c r="N6040" s="28">
        <v>4975.84</v>
      </c>
      <c r="O6040" s="28">
        <v>4972.3</v>
      </c>
      <c r="P6040" s="28">
        <v>4975.84</v>
      </c>
    </row>
    <row r="6041" spans="12:16" x14ac:dyDescent="0.25">
      <c r="L6041" s="208">
        <v>45310.611111111109</v>
      </c>
      <c r="M6041" s="28">
        <v>4972.3</v>
      </c>
      <c r="N6041" s="28">
        <v>4972.8100000000004</v>
      </c>
      <c r="O6041" s="28">
        <v>4970.79</v>
      </c>
      <c r="P6041" s="28">
        <v>4972.3</v>
      </c>
    </row>
    <row r="6042" spans="12:16" x14ac:dyDescent="0.25">
      <c r="L6042" s="208">
        <v>45310.607638888891</v>
      </c>
      <c r="M6042" s="28">
        <v>4970.79</v>
      </c>
      <c r="N6042" s="28">
        <v>4972.8100000000004</v>
      </c>
      <c r="O6042" s="28">
        <v>4970.29</v>
      </c>
      <c r="P6042" s="28">
        <v>4972.3</v>
      </c>
    </row>
    <row r="6043" spans="12:16" x14ac:dyDescent="0.25">
      <c r="L6043" s="208">
        <v>45310.604166666664</v>
      </c>
      <c r="M6043" s="28">
        <v>4968.7700000000004</v>
      </c>
      <c r="N6043" s="28">
        <v>4972.8100000000004</v>
      </c>
      <c r="O6043" s="28">
        <v>4968.7700000000004</v>
      </c>
      <c r="P6043" s="28">
        <v>4970.79</v>
      </c>
    </row>
    <row r="6044" spans="12:16" x14ac:dyDescent="0.25">
      <c r="L6044" s="208">
        <v>45310.600694444445</v>
      </c>
      <c r="M6044" s="28">
        <v>4978.3599999999997</v>
      </c>
      <c r="N6044" s="28">
        <v>4978.3599999999997</v>
      </c>
      <c r="O6044" s="28">
        <v>4968.7700000000004</v>
      </c>
      <c r="P6044" s="28">
        <v>4969.28</v>
      </c>
    </row>
    <row r="6045" spans="12:16" x14ac:dyDescent="0.25">
      <c r="L6045" s="208">
        <v>45310.597222222219</v>
      </c>
      <c r="M6045" s="28">
        <v>4978.8599999999997</v>
      </c>
      <c r="N6045" s="28">
        <v>4978.8599999999997</v>
      </c>
      <c r="O6045" s="28">
        <v>4977.8500000000004</v>
      </c>
      <c r="P6045" s="28">
        <v>4978.3599999999997</v>
      </c>
    </row>
    <row r="6046" spans="12:16" x14ac:dyDescent="0.25">
      <c r="L6046" s="208">
        <v>45310.59375</v>
      </c>
      <c r="M6046" s="28">
        <v>4978.3599999999997</v>
      </c>
      <c r="N6046" s="28">
        <v>4978.8599999999997</v>
      </c>
      <c r="O6046" s="28">
        <v>4976.84</v>
      </c>
      <c r="P6046" s="28">
        <v>4978.3599999999997</v>
      </c>
    </row>
    <row r="6047" spans="12:16" x14ac:dyDescent="0.25">
      <c r="L6047" s="208">
        <v>45310.590277777781</v>
      </c>
      <c r="M6047" s="28">
        <v>4977.8500000000004</v>
      </c>
      <c r="N6047" s="28">
        <v>4979.37</v>
      </c>
      <c r="O6047" s="28">
        <v>4977.8500000000004</v>
      </c>
      <c r="P6047" s="28">
        <v>4978.3599999999997</v>
      </c>
    </row>
    <row r="6048" spans="12:16" x14ac:dyDescent="0.25">
      <c r="L6048" s="208">
        <v>45310.586805555555</v>
      </c>
      <c r="M6048" s="28">
        <v>4980.38</v>
      </c>
      <c r="N6048" s="28">
        <v>4982.3900000000003</v>
      </c>
      <c r="O6048" s="28">
        <v>4977.8500000000004</v>
      </c>
      <c r="P6048" s="28">
        <v>4978.3599999999997</v>
      </c>
    </row>
    <row r="6049" spans="12:16" x14ac:dyDescent="0.25">
      <c r="L6049" s="208">
        <v>45310.583333333336</v>
      </c>
      <c r="M6049" s="28">
        <v>4979.87</v>
      </c>
      <c r="N6049" s="28">
        <v>4981.38</v>
      </c>
      <c r="O6049" s="28">
        <v>4979.37</v>
      </c>
      <c r="P6049" s="28">
        <v>4980.38</v>
      </c>
    </row>
    <row r="6050" spans="12:16" x14ac:dyDescent="0.25">
      <c r="L6050" s="208">
        <v>45310.579861111109</v>
      </c>
      <c r="M6050" s="28">
        <v>4980.88</v>
      </c>
      <c r="N6050" s="28">
        <v>4981.8900000000003</v>
      </c>
      <c r="O6050" s="28">
        <v>4979.37</v>
      </c>
      <c r="P6050" s="28">
        <v>4979.87</v>
      </c>
    </row>
    <row r="6051" spans="12:16" x14ac:dyDescent="0.25">
      <c r="L6051" s="208">
        <v>45310.576388888891</v>
      </c>
      <c r="M6051" s="28">
        <v>4980.88</v>
      </c>
      <c r="N6051" s="28">
        <v>4980.88</v>
      </c>
      <c r="O6051" s="28">
        <v>4979.87</v>
      </c>
      <c r="P6051" s="28">
        <v>4980.88</v>
      </c>
    </row>
    <row r="6052" spans="12:16" x14ac:dyDescent="0.25">
      <c r="L6052" s="208">
        <v>45310.572916666664</v>
      </c>
      <c r="M6052" s="28">
        <v>4980.38</v>
      </c>
      <c r="N6052" s="28">
        <v>4981.8900000000003</v>
      </c>
      <c r="O6052" s="28">
        <v>4980.38</v>
      </c>
      <c r="P6052" s="28">
        <v>4980.88</v>
      </c>
    </row>
    <row r="6053" spans="12:16" x14ac:dyDescent="0.25">
      <c r="L6053" s="208">
        <v>45310.569444444445</v>
      </c>
      <c r="M6053" s="28">
        <v>4978.3599999999997</v>
      </c>
      <c r="N6053" s="28">
        <v>4980.38</v>
      </c>
      <c r="O6053" s="28">
        <v>4977.3500000000004</v>
      </c>
      <c r="P6053" s="28">
        <v>4979.87</v>
      </c>
    </row>
    <row r="6054" spans="12:16" x14ac:dyDescent="0.25">
      <c r="L6054" s="208">
        <v>45310.565972222219</v>
      </c>
      <c r="M6054" s="28">
        <v>4980.38</v>
      </c>
      <c r="N6054" s="28">
        <v>4980.88</v>
      </c>
      <c r="O6054" s="28">
        <v>4977.8500000000004</v>
      </c>
      <c r="P6054" s="28">
        <v>4978.3599999999997</v>
      </c>
    </row>
    <row r="6055" spans="12:16" x14ac:dyDescent="0.25">
      <c r="L6055" s="208">
        <v>45310.5625</v>
      </c>
      <c r="M6055" s="28">
        <v>4979.37</v>
      </c>
      <c r="N6055" s="28">
        <v>4979.87</v>
      </c>
      <c r="O6055" s="28">
        <v>4978.8599999999997</v>
      </c>
      <c r="P6055" s="28">
        <v>4979.87</v>
      </c>
    </row>
    <row r="6056" spans="12:16" x14ac:dyDescent="0.25">
      <c r="L6056" s="208">
        <v>45310.559027777781</v>
      </c>
      <c r="M6056" s="28">
        <v>4979.37</v>
      </c>
      <c r="N6056" s="28">
        <v>4979.87</v>
      </c>
      <c r="O6056" s="28">
        <v>4978.3599999999997</v>
      </c>
      <c r="P6056" s="28">
        <v>4979.37</v>
      </c>
    </row>
    <row r="6057" spans="12:16" x14ac:dyDescent="0.25">
      <c r="L6057" s="208">
        <v>45310.555555555555</v>
      </c>
      <c r="M6057" s="28">
        <v>4978.8599999999997</v>
      </c>
      <c r="N6057" s="28">
        <v>4979.87</v>
      </c>
      <c r="O6057" s="28">
        <v>4978.3599999999997</v>
      </c>
      <c r="P6057" s="28">
        <v>4979.37</v>
      </c>
    </row>
    <row r="6058" spans="12:16" x14ac:dyDescent="0.25">
      <c r="L6058" s="208">
        <v>45310.552083333336</v>
      </c>
      <c r="M6058" s="28">
        <v>4979.37</v>
      </c>
      <c r="N6058" s="28">
        <v>4979.37</v>
      </c>
      <c r="O6058" s="28">
        <v>4977.8500000000004</v>
      </c>
      <c r="P6058" s="28">
        <v>4978.8599999999997</v>
      </c>
    </row>
    <row r="6059" spans="12:16" x14ac:dyDescent="0.25">
      <c r="L6059" s="208">
        <v>45310.548611111109</v>
      </c>
      <c r="M6059" s="28">
        <v>4977.8500000000004</v>
      </c>
      <c r="N6059" s="28">
        <v>4979.87</v>
      </c>
      <c r="O6059" s="28">
        <v>4977.3500000000004</v>
      </c>
      <c r="P6059" s="28">
        <v>4979.37</v>
      </c>
    </row>
    <row r="6060" spans="12:16" x14ac:dyDescent="0.25">
      <c r="L6060" s="208">
        <v>45310.545138888891</v>
      </c>
      <c r="M6060" s="28">
        <v>4976.84</v>
      </c>
      <c r="N6060" s="28">
        <v>4978.3599999999997</v>
      </c>
      <c r="O6060" s="28">
        <v>4976.34</v>
      </c>
      <c r="P6060" s="28">
        <v>4978.3599999999997</v>
      </c>
    </row>
    <row r="6061" spans="12:16" x14ac:dyDescent="0.25">
      <c r="L6061" s="208">
        <v>45310.541666666664</v>
      </c>
      <c r="M6061" s="28">
        <v>4979.37</v>
      </c>
      <c r="N6061" s="28">
        <v>4979.87</v>
      </c>
      <c r="O6061" s="28">
        <v>4974.83</v>
      </c>
      <c r="P6061" s="28">
        <v>4976.34</v>
      </c>
    </row>
    <row r="6062" spans="12:16" x14ac:dyDescent="0.25">
      <c r="L6062" s="208">
        <v>45310.538194444445</v>
      </c>
      <c r="M6062" s="28">
        <v>4977.8500000000004</v>
      </c>
      <c r="N6062" s="28">
        <v>4980.38</v>
      </c>
      <c r="O6062" s="28">
        <v>4977.3500000000004</v>
      </c>
      <c r="P6062" s="28">
        <v>4979.87</v>
      </c>
    </row>
    <row r="6063" spans="12:16" x14ac:dyDescent="0.25">
      <c r="L6063" s="208">
        <v>45310.534722222219</v>
      </c>
      <c r="M6063" s="28">
        <v>4980.38</v>
      </c>
      <c r="N6063" s="28">
        <v>4980.38</v>
      </c>
      <c r="O6063" s="28">
        <v>4977.3500000000004</v>
      </c>
      <c r="P6063" s="28">
        <v>4978.3599999999997</v>
      </c>
    </row>
    <row r="6064" spans="12:16" x14ac:dyDescent="0.25">
      <c r="L6064" s="208">
        <v>45310.53125</v>
      </c>
      <c r="M6064" s="28">
        <v>4977.8500000000004</v>
      </c>
      <c r="N6064" s="28">
        <v>4981.38</v>
      </c>
      <c r="O6064" s="28">
        <v>4977.3500000000004</v>
      </c>
      <c r="P6064" s="28">
        <v>4980.88</v>
      </c>
    </row>
    <row r="6065" spans="12:16" x14ac:dyDescent="0.25">
      <c r="L6065" s="208">
        <v>45310.527777777781</v>
      </c>
      <c r="M6065" s="28">
        <v>4978.3599999999997</v>
      </c>
      <c r="N6065" s="28">
        <v>4979.37</v>
      </c>
      <c r="O6065" s="28">
        <v>4977.3500000000004</v>
      </c>
      <c r="P6065" s="28">
        <v>4977.8500000000004</v>
      </c>
    </row>
    <row r="6066" spans="12:16" x14ac:dyDescent="0.25">
      <c r="L6066" s="208">
        <v>45310.524305555555</v>
      </c>
      <c r="M6066" s="28">
        <v>4978.3599999999997</v>
      </c>
      <c r="N6066" s="28">
        <v>4979.87</v>
      </c>
      <c r="O6066" s="28">
        <v>4975.84</v>
      </c>
      <c r="P6066" s="28">
        <v>4978.8599999999997</v>
      </c>
    </row>
    <row r="6067" spans="12:16" x14ac:dyDescent="0.25">
      <c r="L6067" s="208">
        <v>45310.520833333336</v>
      </c>
      <c r="M6067" s="28">
        <v>4981.38</v>
      </c>
      <c r="N6067" s="28">
        <v>4982.3900000000003</v>
      </c>
      <c r="O6067" s="28">
        <v>4978.8599999999997</v>
      </c>
      <c r="P6067" s="28">
        <v>4978.8599999999997</v>
      </c>
    </row>
    <row r="6068" spans="12:16" x14ac:dyDescent="0.25">
      <c r="L6068" s="208">
        <v>45310.517361111109</v>
      </c>
      <c r="M6068" s="28">
        <v>4980.88</v>
      </c>
      <c r="N6068" s="28">
        <v>4981.8900000000003</v>
      </c>
      <c r="O6068" s="28">
        <v>4980.38</v>
      </c>
      <c r="P6068" s="28">
        <v>4980.88</v>
      </c>
    </row>
    <row r="6069" spans="12:16" x14ac:dyDescent="0.25">
      <c r="L6069" s="208">
        <v>45310.513888888891</v>
      </c>
      <c r="M6069" s="28">
        <v>4985.92</v>
      </c>
      <c r="N6069" s="28">
        <v>4985.92</v>
      </c>
      <c r="O6069" s="28">
        <v>4980.88</v>
      </c>
      <c r="P6069" s="28">
        <v>4980.88</v>
      </c>
    </row>
    <row r="6070" spans="12:16" x14ac:dyDescent="0.25">
      <c r="L6070" s="208">
        <v>45310.510416666664</v>
      </c>
      <c r="M6070" s="28">
        <v>4986.93</v>
      </c>
      <c r="N6070" s="28">
        <v>4988.45</v>
      </c>
      <c r="O6070" s="28">
        <v>4985.92</v>
      </c>
      <c r="P6070" s="28">
        <v>4985.92</v>
      </c>
    </row>
    <row r="6071" spans="12:16" x14ac:dyDescent="0.25">
      <c r="L6071" s="208">
        <v>45310.506944444445</v>
      </c>
      <c r="M6071" s="28">
        <v>4986.43</v>
      </c>
      <c r="N6071" s="28">
        <v>4987.9399999999996</v>
      </c>
      <c r="O6071" s="28">
        <v>4983.3999999999996</v>
      </c>
      <c r="P6071" s="28">
        <v>4987.4399999999996</v>
      </c>
    </row>
    <row r="6072" spans="12:16" x14ac:dyDescent="0.25">
      <c r="L6072" s="208">
        <v>45310.503472222219</v>
      </c>
      <c r="M6072" s="28">
        <v>4983.91</v>
      </c>
      <c r="N6072" s="28">
        <v>4989.96</v>
      </c>
      <c r="O6072" s="28">
        <v>4982.8999999999996</v>
      </c>
      <c r="P6072" s="28">
        <v>4986.43</v>
      </c>
    </row>
    <row r="6073" spans="12:16" x14ac:dyDescent="0.25">
      <c r="L6073" s="208">
        <v>45310.5</v>
      </c>
      <c r="M6073" s="28">
        <v>4977.8500000000004</v>
      </c>
      <c r="N6073" s="28">
        <v>4985.42</v>
      </c>
      <c r="O6073" s="28">
        <v>4974.32</v>
      </c>
      <c r="P6073" s="28">
        <v>4983.91</v>
      </c>
    </row>
    <row r="6074" spans="12:16" x14ac:dyDescent="0.25">
      <c r="L6074" s="208">
        <v>45310.496527777781</v>
      </c>
      <c r="M6074" s="28">
        <v>4978.8599999999997</v>
      </c>
      <c r="N6074" s="28">
        <v>4980.38</v>
      </c>
      <c r="O6074" s="28">
        <v>4978.3599999999997</v>
      </c>
      <c r="P6074" s="28">
        <v>4979.37</v>
      </c>
    </row>
    <row r="6075" spans="12:16" x14ac:dyDescent="0.25">
      <c r="L6075" s="208">
        <v>45310.493055555555</v>
      </c>
      <c r="M6075" s="28">
        <v>4979.37</v>
      </c>
      <c r="N6075" s="28">
        <v>4979.87</v>
      </c>
      <c r="O6075" s="28">
        <v>4977.8500000000004</v>
      </c>
      <c r="P6075" s="28">
        <v>4978.8599999999997</v>
      </c>
    </row>
    <row r="6076" spans="12:16" x14ac:dyDescent="0.25">
      <c r="L6076" s="208">
        <v>45310.489583333336</v>
      </c>
      <c r="M6076" s="28">
        <v>4983.3999999999996</v>
      </c>
      <c r="N6076" s="28">
        <v>4983.3999999999996</v>
      </c>
      <c r="O6076" s="28">
        <v>4979.37</v>
      </c>
      <c r="P6076" s="28">
        <v>4979.87</v>
      </c>
    </row>
    <row r="6077" spans="12:16" x14ac:dyDescent="0.25">
      <c r="L6077" s="208">
        <v>45310.486111111109</v>
      </c>
      <c r="M6077" s="28">
        <v>4981.38</v>
      </c>
      <c r="N6077" s="28">
        <v>4986.43</v>
      </c>
      <c r="O6077" s="28">
        <v>4980.88</v>
      </c>
      <c r="P6077" s="28">
        <v>4983.3999999999996</v>
      </c>
    </row>
    <row r="6078" spans="12:16" x14ac:dyDescent="0.25">
      <c r="L6078" s="208">
        <v>45310.482638888891</v>
      </c>
      <c r="M6078" s="28">
        <v>4979.87</v>
      </c>
      <c r="N6078" s="28">
        <v>4981.8900000000003</v>
      </c>
      <c r="O6078" s="28">
        <v>4978.3599999999997</v>
      </c>
      <c r="P6078" s="28">
        <v>4981.38</v>
      </c>
    </row>
    <row r="6079" spans="12:16" x14ac:dyDescent="0.25">
      <c r="L6079" s="208">
        <v>45310.479166666664</v>
      </c>
      <c r="M6079" s="28">
        <v>4979.87</v>
      </c>
      <c r="N6079" s="28">
        <v>4981.8900000000003</v>
      </c>
      <c r="O6079" s="28">
        <v>4976.34</v>
      </c>
      <c r="P6079" s="28">
        <v>4979.87</v>
      </c>
    </row>
    <row r="6080" spans="12:16" x14ac:dyDescent="0.25">
      <c r="L6080" s="208">
        <v>45310.475694444445</v>
      </c>
      <c r="M6080" s="28">
        <v>4976.84</v>
      </c>
      <c r="N6080" s="28">
        <v>4979.87</v>
      </c>
      <c r="O6080" s="28">
        <v>4976.84</v>
      </c>
      <c r="P6080" s="28">
        <v>4979.37</v>
      </c>
    </row>
    <row r="6081" spans="12:16" x14ac:dyDescent="0.25">
      <c r="L6081" s="208">
        <v>45310.472222222219</v>
      </c>
      <c r="M6081" s="28">
        <v>4976.34</v>
      </c>
      <c r="N6081" s="28">
        <v>4977.8500000000004</v>
      </c>
      <c r="O6081" s="28">
        <v>4975.84</v>
      </c>
      <c r="P6081" s="28">
        <v>4976.34</v>
      </c>
    </row>
    <row r="6082" spans="12:16" x14ac:dyDescent="0.25">
      <c r="L6082" s="208">
        <v>45310.46875</v>
      </c>
      <c r="M6082" s="28">
        <v>4974.83</v>
      </c>
      <c r="N6082" s="28">
        <v>4978.3599999999997</v>
      </c>
      <c r="O6082" s="28">
        <v>4974.83</v>
      </c>
      <c r="P6082" s="28">
        <v>4975.84</v>
      </c>
    </row>
    <row r="6083" spans="12:16" x14ac:dyDescent="0.25">
      <c r="L6083" s="208">
        <v>45310.465277777781</v>
      </c>
      <c r="M6083" s="28">
        <v>4971.8</v>
      </c>
      <c r="N6083" s="28">
        <v>4976.84</v>
      </c>
      <c r="O6083" s="28">
        <v>4971.3</v>
      </c>
      <c r="P6083" s="28">
        <v>4974.83</v>
      </c>
    </row>
    <row r="6084" spans="12:16" x14ac:dyDescent="0.25">
      <c r="L6084" s="208">
        <v>45310.461805555555</v>
      </c>
      <c r="M6084" s="28">
        <v>4971.3</v>
      </c>
      <c r="N6084" s="28">
        <v>4971.8</v>
      </c>
      <c r="O6084" s="28">
        <v>4969.78</v>
      </c>
      <c r="P6084" s="28">
        <v>4971.3</v>
      </c>
    </row>
    <row r="6085" spans="12:16" x14ac:dyDescent="0.25">
      <c r="L6085" s="208">
        <v>45310.458333333336</v>
      </c>
      <c r="M6085" s="28">
        <v>4971.8</v>
      </c>
      <c r="N6085" s="28">
        <v>4973.82</v>
      </c>
      <c r="O6085" s="28">
        <v>4970.29</v>
      </c>
      <c r="P6085" s="28">
        <v>4970.79</v>
      </c>
    </row>
    <row r="6086" spans="12:16" x14ac:dyDescent="0.25">
      <c r="L6086" s="208">
        <v>45310.454861111109</v>
      </c>
      <c r="M6086" s="28">
        <v>4972.8100000000004</v>
      </c>
      <c r="N6086" s="28">
        <v>4972.8100000000004</v>
      </c>
      <c r="O6086" s="28">
        <v>4968.7700000000004</v>
      </c>
      <c r="P6086" s="28">
        <v>4971.3</v>
      </c>
    </row>
    <row r="6087" spans="12:16" x14ac:dyDescent="0.25">
      <c r="L6087" s="208">
        <v>45310.451388888891</v>
      </c>
      <c r="M6087" s="28">
        <v>4970.79</v>
      </c>
      <c r="N6087" s="28">
        <v>4974.83</v>
      </c>
      <c r="O6087" s="28">
        <v>4970.29</v>
      </c>
      <c r="P6087" s="28">
        <v>4972.3</v>
      </c>
    </row>
    <row r="6088" spans="12:16" x14ac:dyDescent="0.25">
      <c r="L6088" s="208">
        <v>45310.447916666664</v>
      </c>
      <c r="M6088" s="28">
        <v>4971.3</v>
      </c>
      <c r="N6088" s="28">
        <v>4972.8100000000004</v>
      </c>
      <c r="O6088" s="28">
        <v>4967.7700000000004</v>
      </c>
      <c r="P6088" s="28">
        <v>4970.29</v>
      </c>
    </row>
    <row r="6089" spans="12:16" x14ac:dyDescent="0.25">
      <c r="L6089" s="208">
        <v>45310.444444444445</v>
      </c>
      <c r="M6089" s="28">
        <v>4966.76</v>
      </c>
      <c r="N6089" s="28">
        <v>4972.8100000000004</v>
      </c>
      <c r="O6089" s="28">
        <v>4966.25</v>
      </c>
      <c r="P6089" s="28">
        <v>4971.3</v>
      </c>
    </row>
    <row r="6090" spans="12:16" x14ac:dyDescent="0.25">
      <c r="L6090" s="208">
        <v>45310.440972222219</v>
      </c>
      <c r="M6090" s="28">
        <v>4962.72</v>
      </c>
      <c r="N6090" s="28">
        <v>4968.2700000000004</v>
      </c>
      <c r="O6090" s="28">
        <v>4959.7</v>
      </c>
      <c r="P6090" s="28">
        <v>4967.7700000000004</v>
      </c>
    </row>
    <row r="6091" spans="12:16" x14ac:dyDescent="0.25">
      <c r="L6091" s="208">
        <v>45310.4375</v>
      </c>
      <c r="M6091" s="28">
        <v>4961.21</v>
      </c>
      <c r="N6091" s="28">
        <v>4963.7299999999996</v>
      </c>
      <c r="O6091" s="28">
        <v>4957.17</v>
      </c>
      <c r="P6091" s="28">
        <v>4962.22</v>
      </c>
    </row>
    <row r="6092" spans="12:16" x14ac:dyDescent="0.25">
      <c r="L6092" s="208">
        <v>45310.434027777781</v>
      </c>
      <c r="M6092" s="28">
        <v>4956.67</v>
      </c>
      <c r="N6092" s="28">
        <v>4961.71</v>
      </c>
      <c r="O6092" s="28">
        <v>4956.16</v>
      </c>
      <c r="P6092" s="28">
        <v>4961.21</v>
      </c>
    </row>
    <row r="6093" spans="12:16" x14ac:dyDescent="0.25">
      <c r="L6093" s="208">
        <v>45310.430555555555</v>
      </c>
      <c r="M6093" s="28">
        <v>4954.6499999999996</v>
      </c>
      <c r="N6093" s="28">
        <v>4958.18</v>
      </c>
      <c r="O6093" s="28">
        <v>4953.6400000000003</v>
      </c>
      <c r="P6093" s="28">
        <v>4957.17</v>
      </c>
    </row>
    <row r="6094" spans="12:16" x14ac:dyDescent="0.25">
      <c r="L6094" s="208">
        <v>45310.427083333336</v>
      </c>
      <c r="M6094" s="28">
        <v>4958.6899999999996</v>
      </c>
      <c r="N6094" s="28">
        <v>4959.1899999999996</v>
      </c>
      <c r="O6094" s="28">
        <v>4954.1499999999996</v>
      </c>
      <c r="P6094" s="28">
        <v>4955.66</v>
      </c>
    </row>
    <row r="6095" spans="12:16" x14ac:dyDescent="0.25">
      <c r="L6095" s="208">
        <v>45310.423611111109</v>
      </c>
      <c r="M6095" s="28">
        <v>4960.7</v>
      </c>
      <c r="N6095" s="28">
        <v>4961.21</v>
      </c>
      <c r="O6095" s="28">
        <v>4958.6899999999996</v>
      </c>
      <c r="P6095" s="28">
        <v>4959.7</v>
      </c>
    </row>
    <row r="6096" spans="12:16" x14ac:dyDescent="0.25">
      <c r="L6096" s="208">
        <v>45310.420138888891</v>
      </c>
      <c r="M6096" s="28">
        <v>4959.1899999999996</v>
      </c>
      <c r="N6096" s="28">
        <v>4963.7299999999996</v>
      </c>
      <c r="O6096" s="28">
        <v>4958.6899999999996</v>
      </c>
      <c r="P6096" s="28">
        <v>4960.2</v>
      </c>
    </row>
    <row r="6097" spans="12:16" x14ac:dyDescent="0.25">
      <c r="L6097" s="208">
        <v>45310.416666666664</v>
      </c>
      <c r="M6097" s="28">
        <v>4965.24</v>
      </c>
      <c r="N6097" s="28">
        <v>4966.25</v>
      </c>
      <c r="O6097" s="28">
        <v>4957.17</v>
      </c>
      <c r="P6097" s="28">
        <v>4959.1899999999996</v>
      </c>
    </row>
    <row r="6098" spans="12:16" x14ac:dyDescent="0.25">
      <c r="L6098" s="208">
        <v>45310.413194444445</v>
      </c>
      <c r="M6098" s="28">
        <v>4966.76</v>
      </c>
      <c r="N6098" s="28">
        <v>4967.26</v>
      </c>
      <c r="O6098" s="28">
        <v>4965.24</v>
      </c>
      <c r="P6098" s="28">
        <v>4965.24</v>
      </c>
    </row>
    <row r="6099" spans="12:16" x14ac:dyDescent="0.25">
      <c r="L6099" s="208">
        <v>45310.409722222219</v>
      </c>
      <c r="M6099" s="28">
        <v>4966.25</v>
      </c>
      <c r="N6099" s="28">
        <v>4967.26</v>
      </c>
      <c r="O6099" s="28">
        <v>4963.2299999999996</v>
      </c>
      <c r="P6099" s="28">
        <v>4967.26</v>
      </c>
    </row>
    <row r="6100" spans="12:16" x14ac:dyDescent="0.25">
      <c r="L6100" s="208">
        <v>45310.40625</v>
      </c>
      <c r="M6100" s="28">
        <v>4962.22</v>
      </c>
      <c r="N6100" s="28">
        <v>4967.7700000000004</v>
      </c>
      <c r="O6100" s="28">
        <v>4961.21</v>
      </c>
      <c r="P6100" s="28">
        <v>4966.76</v>
      </c>
    </row>
    <row r="6101" spans="12:16" x14ac:dyDescent="0.25">
      <c r="L6101" s="208">
        <v>45310.402777777781</v>
      </c>
      <c r="M6101" s="28">
        <v>4965.24</v>
      </c>
      <c r="N6101" s="28">
        <v>4966.25</v>
      </c>
      <c r="O6101" s="28">
        <v>4961.71</v>
      </c>
      <c r="P6101" s="28">
        <v>4962.22</v>
      </c>
    </row>
    <row r="6102" spans="12:16" x14ac:dyDescent="0.25">
      <c r="L6102" s="208">
        <v>45310.399305555555</v>
      </c>
      <c r="M6102" s="28">
        <v>4968.7700000000004</v>
      </c>
      <c r="N6102" s="28">
        <v>4969.28</v>
      </c>
      <c r="O6102" s="28">
        <v>4964.74</v>
      </c>
      <c r="P6102" s="28">
        <v>4965.24</v>
      </c>
    </row>
    <row r="6103" spans="12:16" x14ac:dyDescent="0.25">
      <c r="L6103" s="208">
        <v>45310.395833333336</v>
      </c>
      <c r="M6103" s="28">
        <v>4968.7700000000004</v>
      </c>
      <c r="N6103" s="28">
        <v>4972.3</v>
      </c>
      <c r="O6103" s="28">
        <v>4967.26</v>
      </c>
      <c r="P6103" s="28">
        <v>4968.2700000000004</v>
      </c>
    </row>
    <row r="6104" spans="12:16" x14ac:dyDescent="0.25">
      <c r="L6104" s="208">
        <v>45310.392361111109</v>
      </c>
      <c r="M6104" s="28">
        <v>4968.7700000000004</v>
      </c>
      <c r="N6104" s="28">
        <v>4969.78</v>
      </c>
      <c r="O6104" s="28">
        <v>4967.26</v>
      </c>
      <c r="P6104" s="28">
        <v>4968.7700000000004</v>
      </c>
    </row>
    <row r="6105" spans="12:16" x14ac:dyDescent="0.25">
      <c r="L6105" s="208">
        <v>45310.388888888891</v>
      </c>
      <c r="M6105" s="28">
        <v>4962.22</v>
      </c>
      <c r="N6105" s="28">
        <v>4970.29</v>
      </c>
      <c r="O6105" s="28">
        <v>4962.22</v>
      </c>
      <c r="P6105" s="28">
        <v>4968.2700000000004</v>
      </c>
    </row>
    <row r="6106" spans="12:16" x14ac:dyDescent="0.25">
      <c r="L6106" s="208">
        <v>45310.385416666664</v>
      </c>
      <c r="M6106" s="28">
        <v>4965.24</v>
      </c>
      <c r="N6106" s="28">
        <v>4966.25</v>
      </c>
      <c r="O6106" s="28">
        <v>4962.22</v>
      </c>
      <c r="P6106" s="28">
        <v>4962.22</v>
      </c>
    </row>
    <row r="6107" spans="12:16" x14ac:dyDescent="0.25">
      <c r="L6107" s="208">
        <v>45310.381944444445</v>
      </c>
      <c r="M6107" s="28">
        <v>4965.24</v>
      </c>
      <c r="N6107" s="28">
        <v>4967.7700000000004</v>
      </c>
      <c r="O6107" s="28">
        <v>4964.2299999999996</v>
      </c>
      <c r="P6107" s="28">
        <v>4965.75</v>
      </c>
    </row>
    <row r="6108" spans="12:16" x14ac:dyDescent="0.25">
      <c r="L6108" s="208">
        <v>45310.378472222219</v>
      </c>
      <c r="M6108" s="28">
        <v>4964.2299999999996</v>
      </c>
      <c r="N6108" s="28">
        <v>4965.75</v>
      </c>
      <c r="O6108" s="28">
        <v>4959.1899999999996</v>
      </c>
      <c r="P6108" s="28">
        <v>4965.24</v>
      </c>
    </row>
    <row r="6109" spans="12:16" x14ac:dyDescent="0.25">
      <c r="L6109" s="208">
        <v>45310.375</v>
      </c>
      <c r="M6109" s="28">
        <v>4966.25</v>
      </c>
      <c r="N6109" s="28">
        <v>4968.7700000000004</v>
      </c>
      <c r="O6109" s="28">
        <v>4958.6899999999996</v>
      </c>
      <c r="P6109" s="28">
        <v>4965.24</v>
      </c>
    </row>
    <row r="6110" spans="12:16" x14ac:dyDescent="0.25">
      <c r="L6110" s="208">
        <v>45309.767361111109</v>
      </c>
      <c r="M6110" s="28">
        <v>4979.37</v>
      </c>
      <c r="N6110" s="28">
        <v>4980.38</v>
      </c>
      <c r="O6110" s="28">
        <v>4978.3599999999997</v>
      </c>
      <c r="P6110" s="28">
        <v>4980.38</v>
      </c>
    </row>
    <row r="6111" spans="12:16" x14ac:dyDescent="0.25">
      <c r="L6111" s="208">
        <v>45309.763888888891</v>
      </c>
      <c r="M6111" s="28">
        <v>4979.37</v>
      </c>
      <c r="N6111" s="28">
        <v>4979.87</v>
      </c>
      <c r="O6111" s="28">
        <v>4978.8599999999997</v>
      </c>
      <c r="P6111" s="28">
        <v>4979.87</v>
      </c>
    </row>
    <row r="6112" spans="12:16" x14ac:dyDescent="0.25">
      <c r="L6112" s="208">
        <v>45309.760416666664</v>
      </c>
      <c r="M6112" s="28">
        <v>4981.8900000000003</v>
      </c>
      <c r="N6112" s="28">
        <v>4982.3900000000003</v>
      </c>
      <c r="O6112" s="28">
        <v>4979.87</v>
      </c>
      <c r="P6112" s="28">
        <v>4979.87</v>
      </c>
    </row>
    <row r="6113" spans="12:16" x14ac:dyDescent="0.25">
      <c r="L6113" s="208">
        <v>45309.756944444445</v>
      </c>
      <c r="M6113" s="28">
        <v>4981.38</v>
      </c>
      <c r="N6113" s="28">
        <v>4984.91</v>
      </c>
      <c r="O6113" s="28">
        <v>4981.38</v>
      </c>
      <c r="P6113" s="28">
        <v>4981.8900000000003</v>
      </c>
    </row>
    <row r="6114" spans="12:16" x14ac:dyDescent="0.25">
      <c r="L6114" s="208">
        <v>45309.753472222219</v>
      </c>
      <c r="M6114" s="28">
        <v>4981.8900000000003</v>
      </c>
      <c r="N6114" s="28">
        <v>4982.3900000000003</v>
      </c>
      <c r="O6114" s="28">
        <v>4980.38</v>
      </c>
      <c r="P6114" s="28">
        <v>4981.8900000000003</v>
      </c>
    </row>
    <row r="6115" spans="12:16" x14ac:dyDescent="0.25">
      <c r="L6115" s="208">
        <v>45309.75</v>
      </c>
      <c r="M6115" s="28">
        <v>4982.8999999999996</v>
      </c>
      <c r="N6115" s="28">
        <v>4983.91</v>
      </c>
      <c r="O6115" s="28">
        <v>4981.8900000000003</v>
      </c>
      <c r="P6115" s="28">
        <v>4981.8900000000003</v>
      </c>
    </row>
    <row r="6116" spans="12:16" x14ac:dyDescent="0.25">
      <c r="L6116" s="208">
        <v>45309.746527777781</v>
      </c>
      <c r="M6116" s="28">
        <v>4983.3999999999996</v>
      </c>
      <c r="N6116" s="28">
        <v>4983.3999999999996</v>
      </c>
      <c r="O6116" s="28">
        <v>4980.88</v>
      </c>
      <c r="P6116" s="28">
        <v>4982.8999999999996</v>
      </c>
    </row>
    <row r="6117" spans="12:16" x14ac:dyDescent="0.25">
      <c r="L6117" s="208">
        <v>45309.743055555555</v>
      </c>
      <c r="M6117" s="28">
        <v>4983.3999999999996</v>
      </c>
      <c r="N6117" s="28">
        <v>4983.91</v>
      </c>
      <c r="O6117" s="28">
        <v>4982.8999999999996</v>
      </c>
      <c r="P6117" s="28">
        <v>4983.3999999999996</v>
      </c>
    </row>
    <row r="6118" spans="12:16" x14ac:dyDescent="0.25">
      <c r="L6118" s="208">
        <v>45309.739583333336</v>
      </c>
      <c r="M6118" s="28">
        <v>4982.3900000000003</v>
      </c>
      <c r="N6118" s="28">
        <v>4984.41</v>
      </c>
      <c r="O6118" s="28">
        <v>4981.8900000000003</v>
      </c>
      <c r="P6118" s="28">
        <v>4984.41</v>
      </c>
    </row>
    <row r="6119" spans="12:16" x14ac:dyDescent="0.25">
      <c r="L6119" s="208">
        <v>45309.736111111109</v>
      </c>
      <c r="M6119" s="28">
        <v>4979.87</v>
      </c>
      <c r="N6119" s="28">
        <v>4982.3900000000003</v>
      </c>
      <c r="O6119" s="28">
        <v>4979.87</v>
      </c>
      <c r="P6119" s="28">
        <v>4982.3900000000003</v>
      </c>
    </row>
    <row r="6120" spans="12:16" x14ac:dyDescent="0.25">
      <c r="L6120" s="208">
        <v>45309.732638888891</v>
      </c>
      <c r="M6120" s="28">
        <v>4979.37</v>
      </c>
      <c r="N6120" s="28">
        <v>4979.87</v>
      </c>
      <c r="O6120" s="28">
        <v>4978.3599999999997</v>
      </c>
      <c r="P6120" s="28">
        <v>4979.87</v>
      </c>
    </row>
    <row r="6121" spans="12:16" x14ac:dyDescent="0.25">
      <c r="L6121" s="208">
        <v>45309.729166666664</v>
      </c>
      <c r="M6121" s="28">
        <v>4981.8900000000003</v>
      </c>
      <c r="N6121" s="28">
        <v>4982.3900000000003</v>
      </c>
      <c r="O6121" s="28">
        <v>4976.84</v>
      </c>
      <c r="P6121" s="28">
        <v>4979.87</v>
      </c>
    </row>
    <row r="6122" spans="12:16" x14ac:dyDescent="0.25">
      <c r="L6122" s="208">
        <v>45309.725694444445</v>
      </c>
      <c r="M6122" s="28">
        <v>4981.8900000000003</v>
      </c>
      <c r="N6122" s="28">
        <v>4984.91</v>
      </c>
      <c r="O6122" s="28">
        <v>4981.8900000000003</v>
      </c>
      <c r="P6122" s="28">
        <v>4981.8900000000003</v>
      </c>
    </row>
    <row r="6123" spans="12:16" x14ac:dyDescent="0.25">
      <c r="L6123" s="208">
        <v>45309.722222222219</v>
      </c>
      <c r="M6123" s="28">
        <v>4983.3999999999996</v>
      </c>
      <c r="N6123" s="28">
        <v>4983.91</v>
      </c>
      <c r="O6123" s="28">
        <v>4982.3900000000003</v>
      </c>
      <c r="P6123" s="28">
        <v>4982.3900000000003</v>
      </c>
    </row>
    <row r="6124" spans="12:16" x14ac:dyDescent="0.25">
      <c r="L6124" s="208">
        <v>45309.71875</v>
      </c>
      <c r="M6124" s="28">
        <v>4982.8999999999996</v>
      </c>
      <c r="N6124" s="28">
        <v>4983.3999999999996</v>
      </c>
      <c r="O6124" s="28">
        <v>4982.3900000000003</v>
      </c>
      <c r="P6124" s="28">
        <v>4983.3999999999996</v>
      </c>
    </row>
    <row r="6125" spans="12:16" x14ac:dyDescent="0.25">
      <c r="L6125" s="208">
        <v>45309.715277777781</v>
      </c>
      <c r="M6125" s="28">
        <v>4982.3900000000003</v>
      </c>
      <c r="N6125" s="28">
        <v>4982.8999999999996</v>
      </c>
      <c r="O6125" s="28">
        <v>4982.3900000000003</v>
      </c>
      <c r="P6125" s="28">
        <v>4982.8999999999996</v>
      </c>
    </row>
    <row r="6126" spans="12:16" x14ac:dyDescent="0.25">
      <c r="L6126" s="208">
        <v>45309.711805555555</v>
      </c>
      <c r="M6126" s="28">
        <v>4981.8900000000003</v>
      </c>
      <c r="N6126" s="28">
        <v>4982.8999999999996</v>
      </c>
      <c r="O6126" s="28">
        <v>4981.8900000000003</v>
      </c>
      <c r="P6126" s="28">
        <v>4982.3900000000003</v>
      </c>
    </row>
    <row r="6127" spans="12:16" x14ac:dyDescent="0.25">
      <c r="L6127" s="208">
        <v>45309.708333333336</v>
      </c>
      <c r="M6127" s="28">
        <v>4983.91</v>
      </c>
      <c r="N6127" s="28">
        <v>4983.91</v>
      </c>
      <c r="O6127" s="28">
        <v>4981.8900000000003</v>
      </c>
      <c r="P6127" s="28">
        <v>4981.8900000000003</v>
      </c>
    </row>
    <row r="6128" spans="12:16" x14ac:dyDescent="0.25">
      <c r="L6128" s="208">
        <v>45309.704861111109</v>
      </c>
      <c r="M6128" s="28">
        <v>4983.91</v>
      </c>
      <c r="N6128" s="28">
        <v>4984.41</v>
      </c>
      <c r="O6128" s="28">
        <v>4982.8999999999996</v>
      </c>
      <c r="P6128" s="28">
        <v>4984.41</v>
      </c>
    </row>
    <row r="6129" spans="12:16" x14ac:dyDescent="0.25">
      <c r="L6129" s="208">
        <v>45309.701388888891</v>
      </c>
      <c r="M6129" s="28">
        <v>4987.4399999999996</v>
      </c>
      <c r="N6129" s="28">
        <v>4987.4399999999996</v>
      </c>
      <c r="O6129" s="28">
        <v>4983.91</v>
      </c>
      <c r="P6129" s="28">
        <v>4983.91</v>
      </c>
    </row>
    <row r="6130" spans="12:16" x14ac:dyDescent="0.25">
      <c r="L6130" s="208">
        <v>45309.697916666664</v>
      </c>
      <c r="M6130" s="28">
        <v>4988.45</v>
      </c>
      <c r="N6130" s="28">
        <v>4988.95</v>
      </c>
      <c r="O6130" s="28">
        <v>4986.43</v>
      </c>
      <c r="P6130" s="28">
        <v>4986.93</v>
      </c>
    </row>
    <row r="6131" spans="12:16" x14ac:dyDescent="0.25">
      <c r="L6131" s="208">
        <v>45309.694444444445</v>
      </c>
      <c r="M6131" s="28">
        <v>4986.93</v>
      </c>
      <c r="N6131" s="28">
        <v>4988.45</v>
      </c>
      <c r="O6131" s="28">
        <v>4986.93</v>
      </c>
      <c r="P6131" s="28">
        <v>4987.9399999999996</v>
      </c>
    </row>
    <row r="6132" spans="12:16" x14ac:dyDescent="0.25">
      <c r="L6132" s="208">
        <v>45309.690972222219</v>
      </c>
      <c r="M6132" s="28">
        <v>4984.91</v>
      </c>
      <c r="N6132" s="28">
        <v>4987.4399999999996</v>
      </c>
      <c r="O6132" s="28">
        <v>4984.41</v>
      </c>
      <c r="P6132" s="28">
        <v>4986.93</v>
      </c>
    </row>
    <row r="6133" spans="12:16" x14ac:dyDescent="0.25">
      <c r="L6133" s="208">
        <v>45309.6875</v>
      </c>
      <c r="M6133" s="28">
        <v>4985.42</v>
      </c>
      <c r="N6133" s="28">
        <v>4985.92</v>
      </c>
      <c r="O6133" s="28">
        <v>4983.91</v>
      </c>
      <c r="P6133" s="28">
        <v>4984.91</v>
      </c>
    </row>
    <row r="6134" spans="12:16" x14ac:dyDescent="0.25">
      <c r="L6134" s="208">
        <v>45309.684027777781</v>
      </c>
      <c r="M6134" s="28">
        <v>4987.4399999999996</v>
      </c>
      <c r="N6134" s="28">
        <v>4987.9399999999996</v>
      </c>
      <c r="O6134" s="28">
        <v>4984.91</v>
      </c>
      <c r="P6134" s="28">
        <v>4985.42</v>
      </c>
    </row>
    <row r="6135" spans="12:16" x14ac:dyDescent="0.25">
      <c r="L6135" s="208">
        <v>45309.680555555555</v>
      </c>
      <c r="M6135" s="28">
        <v>4987.9399999999996</v>
      </c>
      <c r="N6135" s="28">
        <v>4988.45</v>
      </c>
      <c r="O6135" s="28">
        <v>4987.4399999999996</v>
      </c>
      <c r="P6135" s="28">
        <v>4987.4399999999996</v>
      </c>
    </row>
    <row r="6136" spans="12:16" x14ac:dyDescent="0.25">
      <c r="L6136" s="208">
        <v>45309.677083333336</v>
      </c>
      <c r="M6136" s="28">
        <v>4986.43</v>
      </c>
      <c r="N6136" s="28">
        <v>4989.45</v>
      </c>
      <c r="O6136" s="28">
        <v>4986.43</v>
      </c>
      <c r="P6136" s="28">
        <v>4987.9399999999996</v>
      </c>
    </row>
    <row r="6137" spans="12:16" x14ac:dyDescent="0.25">
      <c r="L6137" s="208">
        <v>45309.673611111109</v>
      </c>
      <c r="M6137" s="28">
        <v>4986.93</v>
      </c>
      <c r="N6137" s="28">
        <v>4987.9399999999996</v>
      </c>
      <c r="O6137" s="28">
        <v>4984.91</v>
      </c>
      <c r="P6137" s="28">
        <v>4986.43</v>
      </c>
    </row>
    <row r="6138" spans="12:16" x14ac:dyDescent="0.25">
      <c r="L6138" s="208">
        <v>45309.670138888891</v>
      </c>
      <c r="M6138" s="28">
        <v>4985.92</v>
      </c>
      <c r="N6138" s="28">
        <v>4987.4399999999996</v>
      </c>
      <c r="O6138" s="28">
        <v>4985.92</v>
      </c>
      <c r="P6138" s="28">
        <v>4986.93</v>
      </c>
    </row>
    <row r="6139" spans="12:16" x14ac:dyDescent="0.25">
      <c r="L6139" s="208">
        <v>45309.666666666664</v>
      </c>
      <c r="M6139" s="28">
        <v>4984.41</v>
      </c>
      <c r="N6139" s="28">
        <v>4986.43</v>
      </c>
      <c r="O6139" s="28">
        <v>4984.41</v>
      </c>
      <c r="P6139" s="28">
        <v>4985.92</v>
      </c>
    </row>
    <row r="6140" spans="12:16" x14ac:dyDescent="0.25">
      <c r="L6140" s="208">
        <v>45309.663194444445</v>
      </c>
      <c r="M6140" s="28">
        <v>4980.38</v>
      </c>
      <c r="N6140" s="28">
        <v>4984.91</v>
      </c>
      <c r="O6140" s="28">
        <v>4980.38</v>
      </c>
      <c r="P6140" s="28">
        <v>4984.91</v>
      </c>
    </row>
    <row r="6141" spans="12:16" x14ac:dyDescent="0.25">
      <c r="L6141" s="208">
        <v>45309.659722222219</v>
      </c>
      <c r="M6141" s="28">
        <v>4982.8999999999996</v>
      </c>
      <c r="N6141" s="28">
        <v>4984.41</v>
      </c>
      <c r="O6141" s="28">
        <v>4980.38</v>
      </c>
      <c r="P6141" s="28">
        <v>4980.38</v>
      </c>
    </row>
    <row r="6142" spans="12:16" x14ac:dyDescent="0.25">
      <c r="L6142" s="208">
        <v>45309.65625</v>
      </c>
      <c r="M6142" s="28">
        <v>4984.91</v>
      </c>
      <c r="N6142" s="28">
        <v>4986.93</v>
      </c>
      <c r="O6142" s="28">
        <v>4982.8999999999996</v>
      </c>
      <c r="P6142" s="28">
        <v>4982.8999999999996</v>
      </c>
    </row>
    <row r="6143" spans="12:16" x14ac:dyDescent="0.25">
      <c r="L6143" s="208">
        <v>45309.652777777781</v>
      </c>
      <c r="M6143" s="28">
        <v>4989.96</v>
      </c>
      <c r="N6143" s="28">
        <v>4989.96</v>
      </c>
      <c r="O6143" s="28">
        <v>4983.3999999999996</v>
      </c>
      <c r="P6143" s="28">
        <v>4984.91</v>
      </c>
    </row>
    <row r="6144" spans="12:16" x14ac:dyDescent="0.25">
      <c r="L6144" s="208">
        <v>45309.649305555555</v>
      </c>
      <c r="M6144" s="28">
        <v>4991.47</v>
      </c>
      <c r="N6144" s="28">
        <v>4992.4799999999996</v>
      </c>
      <c r="O6144" s="28">
        <v>4989.45</v>
      </c>
      <c r="P6144" s="28">
        <v>4989.96</v>
      </c>
    </row>
    <row r="6145" spans="12:16" x14ac:dyDescent="0.25">
      <c r="L6145" s="208">
        <v>45309.645833333336</v>
      </c>
      <c r="M6145" s="28">
        <v>4992.99</v>
      </c>
      <c r="N6145" s="28">
        <v>4992.99</v>
      </c>
      <c r="O6145" s="28">
        <v>4990.97</v>
      </c>
      <c r="P6145" s="28">
        <v>4991.47</v>
      </c>
    </row>
    <row r="6146" spans="12:16" x14ac:dyDescent="0.25">
      <c r="L6146" s="208">
        <v>45309.642361111109</v>
      </c>
      <c r="M6146" s="28">
        <v>4992.4799999999996</v>
      </c>
      <c r="N6146" s="28">
        <v>4992.99</v>
      </c>
      <c r="O6146" s="28">
        <v>4991.47</v>
      </c>
      <c r="P6146" s="28">
        <v>4991.9799999999996</v>
      </c>
    </row>
    <row r="6147" spans="12:16" x14ac:dyDescent="0.25">
      <c r="L6147" s="208">
        <v>45309.638888888891</v>
      </c>
      <c r="M6147" s="28">
        <v>4993.99</v>
      </c>
      <c r="N6147" s="28">
        <v>4995.51</v>
      </c>
      <c r="O6147" s="28">
        <v>4991.47</v>
      </c>
      <c r="P6147" s="28">
        <v>4992.4799999999996</v>
      </c>
    </row>
    <row r="6148" spans="12:16" x14ac:dyDescent="0.25">
      <c r="L6148" s="208">
        <v>45309.635416666664</v>
      </c>
      <c r="M6148" s="28">
        <v>4992.4799999999996</v>
      </c>
      <c r="N6148" s="28">
        <v>4995</v>
      </c>
      <c r="O6148" s="28">
        <v>4989.96</v>
      </c>
      <c r="P6148" s="28">
        <v>4993.99</v>
      </c>
    </row>
    <row r="6149" spans="12:16" x14ac:dyDescent="0.25">
      <c r="L6149" s="208">
        <v>45309.631944444445</v>
      </c>
      <c r="M6149" s="28">
        <v>4989.45</v>
      </c>
      <c r="N6149" s="28">
        <v>4992.99</v>
      </c>
      <c r="O6149" s="28">
        <v>4989.45</v>
      </c>
      <c r="P6149" s="28">
        <v>4992.4799999999996</v>
      </c>
    </row>
    <row r="6150" spans="12:16" x14ac:dyDescent="0.25">
      <c r="L6150" s="208">
        <v>45309.628472222219</v>
      </c>
      <c r="M6150" s="28">
        <v>4990.46</v>
      </c>
      <c r="N6150" s="28">
        <v>4993.49</v>
      </c>
      <c r="O6150" s="28">
        <v>4988.95</v>
      </c>
      <c r="P6150" s="28">
        <v>4989.45</v>
      </c>
    </row>
    <row r="6151" spans="12:16" x14ac:dyDescent="0.25">
      <c r="L6151" s="208">
        <v>45309.625</v>
      </c>
      <c r="M6151" s="28">
        <v>4992.4799999999996</v>
      </c>
      <c r="N6151" s="28">
        <v>4993.49</v>
      </c>
      <c r="O6151" s="28">
        <v>4989.96</v>
      </c>
      <c r="P6151" s="28">
        <v>4989.96</v>
      </c>
    </row>
    <row r="6152" spans="12:16" x14ac:dyDescent="0.25">
      <c r="L6152" s="208">
        <v>45309.621527777781</v>
      </c>
      <c r="M6152" s="28">
        <v>4995</v>
      </c>
      <c r="N6152" s="28">
        <v>4995</v>
      </c>
      <c r="O6152" s="28">
        <v>4991.9799999999996</v>
      </c>
      <c r="P6152" s="28">
        <v>4993.49</v>
      </c>
    </row>
    <row r="6153" spans="12:16" x14ac:dyDescent="0.25">
      <c r="L6153" s="208">
        <v>45309.618055555555</v>
      </c>
      <c r="M6153" s="28">
        <v>4995.51</v>
      </c>
      <c r="N6153" s="28">
        <v>4996.5200000000004</v>
      </c>
      <c r="O6153" s="28">
        <v>4995</v>
      </c>
      <c r="P6153" s="28">
        <v>4995</v>
      </c>
    </row>
    <row r="6154" spans="12:16" x14ac:dyDescent="0.25">
      <c r="L6154" s="208">
        <v>45309.614583333336</v>
      </c>
      <c r="M6154" s="28">
        <v>4995</v>
      </c>
      <c r="N6154" s="28">
        <v>4996.01</v>
      </c>
      <c r="O6154" s="28">
        <v>4995</v>
      </c>
      <c r="P6154" s="28">
        <v>4995.51</v>
      </c>
    </row>
    <row r="6155" spans="12:16" x14ac:dyDescent="0.25">
      <c r="L6155" s="208">
        <v>45309.611111111109</v>
      </c>
      <c r="M6155" s="28">
        <v>4998.53</v>
      </c>
      <c r="N6155" s="28">
        <v>4999.04</v>
      </c>
      <c r="O6155" s="28">
        <v>4995.51</v>
      </c>
      <c r="P6155" s="28">
        <v>4995.51</v>
      </c>
    </row>
    <row r="6156" spans="12:16" x14ac:dyDescent="0.25">
      <c r="L6156" s="208">
        <v>45309.607638888891</v>
      </c>
      <c r="M6156" s="28">
        <v>4998.03</v>
      </c>
      <c r="N6156" s="28">
        <v>4998.53</v>
      </c>
      <c r="O6156" s="28">
        <v>4995.51</v>
      </c>
      <c r="P6156" s="28">
        <v>4998.03</v>
      </c>
    </row>
    <row r="6157" spans="12:16" x14ac:dyDescent="0.25">
      <c r="L6157" s="208">
        <v>45309.604166666664</v>
      </c>
      <c r="M6157" s="28">
        <v>4998.53</v>
      </c>
      <c r="N6157" s="28">
        <v>4999.54</v>
      </c>
      <c r="O6157" s="28">
        <v>4996.5200000000004</v>
      </c>
      <c r="P6157" s="28">
        <v>4998.03</v>
      </c>
    </row>
    <row r="6158" spans="12:16" x14ac:dyDescent="0.25">
      <c r="L6158" s="208">
        <v>45309.600694444445</v>
      </c>
      <c r="M6158" s="28">
        <v>4998.53</v>
      </c>
      <c r="N6158" s="28">
        <v>5000.05</v>
      </c>
      <c r="O6158" s="28">
        <v>4996.5200000000004</v>
      </c>
      <c r="P6158" s="28">
        <v>4998.53</v>
      </c>
    </row>
    <row r="6159" spans="12:16" x14ac:dyDescent="0.25">
      <c r="L6159" s="208">
        <v>45309.597222222219</v>
      </c>
      <c r="M6159" s="28">
        <v>5004.08</v>
      </c>
      <c r="N6159" s="28">
        <v>5004.08</v>
      </c>
      <c r="O6159" s="28">
        <v>4997.5200000000004</v>
      </c>
      <c r="P6159" s="28">
        <v>4998.53</v>
      </c>
    </row>
    <row r="6160" spans="12:16" x14ac:dyDescent="0.25">
      <c r="L6160" s="208">
        <v>45309.59375</v>
      </c>
      <c r="M6160" s="28">
        <v>5003.07</v>
      </c>
      <c r="N6160" s="28">
        <v>5004.59</v>
      </c>
      <c r="O6160" s="28">
        <v>5000.55</v>
      </c>
      <c r="P6160" s="28">
        <v>5003.07</v>
      </c>
    </row>
    <row r="6161" spans="12:16" x14ac:dyDescent="0.25">
      <c r="L6161" s="208">
        <v>45309.590277777781</v>
      </c>
      <c r="M6161" s="28">
        <v>5004.59</v>
      </c>
      <c r="N6161" s="28">
        <v>5006.6000000000004</v>
      </c>
      <c r="O6161" s="28">
        <v>5002.57</v>
      </c>
      <c r="P6161" s="28">
        <v>5003.07</v>
      </c>
    </row>
    <row r="6162" spans="12:16" x14ac:dyDescent="0.25">
      <c r="L6162" s="208">
        <v>45309.586805555555</v>
      </c>
      <c r="M6162" s="28">
        <v>5000.05</v>
      </c>
      <c r="N6162" s="28">
        <v>5005.59</v>
      </c>
      <c r="O6162" s="28">
        <v>5000.05</v>
      </c>
      <c r="P6162" s="28">
        <v>5004.59</v>
      </c>
    </row>
    <row r="6163" spans="12:16" x14ac:dyDescent="0.25">
      <c r="L6163" s="208">
        <v>45309.583333333336</v>
      </c>
      <c r="M6163" s="28">
        <v>4997.5200000000004</v>
      </c>
      <c r="N6163" s="28">
        <v>5001.0600000000004</v>
      </c>
      <c r="O6163" s="28">
        <v>4997.0200000000004</v>
      </c>
      <c r="P6163" s="28">
        <v>5000.05</v>
      </c>
    </row>
    <row r="6164" spans="12:16" x14ac:dyDescent="0.25">
      <c r="L6164" s="208">
        <v>45309.579861111109</v>
      </c>
      <c r="M6164" s="28">
        <v>4996.5200000000004</v>
      </c>
      <c r="N6164" s="28">
        <v>4998.53</v>
      </c>
      <c r="O6164" s="28">
        <v>4996.5200000000004</v>
      </c>
      <c r="P6164" s="28">
        <v>4997.5200000000004</v>
      </c>
    </row>
    <row r="6165" spans="12:16" x14ac:dyDescent="0.25">
      <c r="L6165" s="208">
        <v>45309.576388888891</v>
      </c>
      <c r="M6165" s="28">
        <v>4998.53</v>
      </c>
      <c r="N6165" s="28">
        <v>4998.53</v>
      </c>
      <c r="O6165" s="28">
        <v>4996.01</v>
      </c>
      <c r="P6165" s="28">
        <v>4996.5200000000004</v>
      </c>
    </row>
    <row r="6166" spans="12:16" x14ac:dyDescent="0.25">
      <c r="L6166" s="208">
        <v>45309.572916666664</v>
      </c>
      <c r="M6166" s="28">
        <v>4995</v>
      </c>
      <c r="N6166" s="28">
        <v>4999.04</v>
      </c>
      <c r="O6166" s="28">
        <v>4993.99</v>
      </c>
      <c r="P6166" s="28">
        <v>4998.53</v>
      </c>
    </row>
    <row r="6167" spans="12:16" x14ac:dyDescent="0.25">
      <c r="L6167" s="208">
        <v>45309.569444444445</v>
      </c>
      <c r="M6167" s="28">
        <v>4993.49</v>
      </c>
      <c r="N6167" s="28">
        <v>4997.0200000000004</v>
      </c>
      <c r="O6167" s="28">
        <v>4993.49</v>
      </c>
      <c r="P6167" s="28">
        <v>4995.51</v>
      </c>
    </row>
    <row r="6168" spans="12:16" x14ac:dyDescent="0.25">
      <c r="L6168" s="208">
        <v>45309.565972222219</v>
      </c>
      <c r="M6168" s="28">
        <v>4991.9799999999996</v>
      </c>
      <c r="N6168" s="28">
        <v>4993.49</v>
      </c>
      <c r="O6168" s="28">
        <v>4990.97</v>
      </c>
      <c r="P6168" s="28">
        <v>4993.49</v>
      </c>
    </row>
    <row r="6169" spans="12:16" x14ac:dyDescent="0.25">
      <c r="L6169" s="208">
        <v>45309.5625</v>
      </c>
      <c r="M6169" s="28">
        <v>4990.97</v>
      </c>
      <c r="N6169" s="28">
        <v>4993.99</v>
      </c>
      <c r="O6169" s="28">
        <v>4989.96</v>
      </c>
      <c r="P6169" s="28">
        <v>4992.4799999999996</v>
      </c>
    </row>
    <row r="6170" spans="12:16" x14ac:dyDescent="0.25">
      <c r="L6170" s="208">
        <v>45309.559027777781</v>
      </c>
      <c r="M6170" s="28">
        <v>4990.97</v>
      </c>
      <c r="N6170" s="28">
        <v>4993.99</v>
      </c>
      <c r="O6170" s="28">
        <v>4990.97</v>
      </c>
      <c r="P6170" s="28">
        <v>4991.47</v>
      </c>
    </row>
    <row r="6171" spans="12:16" x14ac:dyDescent="0.25">
      <c r="L6171" s="208">
        <v>45309.555555555555</v>
      </c>
      <c r="M6171" s="28">
        <v>4995.51</v>
      </c>
      <c r="N6171" s="28">
        <v>4995.51</v>
      </c>
      <c r="O6171" s="28">
        <v>4990.97</v>
      </c>
      <c r="P6171" s="28">
        <v>4990.97</v>
      </c>
    </row>
    <row r="6172" spans="12:16" x14ac:dyDescent="0.25">
      <c r="L6172" s="208">
        <v>45309.552083333336</v>
      </c>
      <c r="M6172" s="28">
        <v>4998.53</v>
      </c>
      <c r="N6172" s="28">
        <v>4999.04</v>
      </c>
      <c r="O6172" s="28">
        <v>4995</v>
      </c>
      <c r="P6172" s="28">
        <v>4995</v>
      </c>
    </row>
    <row r="6173" spans="12:16" x14ac:dyDescent="0.25">
      <c r="L6173" s="208">
        <v>45309.548611111109</v>
      </c>
      <c r="M6173" s="28">
        <v>4999.54</v>
      </c>
      <c r="N6173" s="28">
        <v>5000.05</v>
      </c>
      <c r="O6173" s="28">
        <v>4997.5200000000004</v>
      </c>
      <c r="P6173" s="28">
        <v>4999.04</v>
      </c>
    </row>
    <row r="6174" spans="12:16" x14ac:dyDescent="0.25">
      <c r="L6174" s="208">
        <v>45309.545138888891</v>
      </c>
      <c r="M6174" s="28">
        <v>4999.54</v>
      </c>
      <c r="N6174" s="28">
        <v>5001.0600000000004</v>
      </c>
      <c r="O6174" s="28">
        <v>4999.54</v>
      </c>
      <c r="P6174" s="28">
        <v>5000.05</v>
      </c>
    </row>
    <row r="6175" spans="12:16" x14ac:dyDescent="0.25">
      <c r="L6175" s="208">
        <v>45309.541666666664</v>
      </c>
      <c r="M6175" s="28">
        <v>4999.54</v>
      </c>
      <c r="N6175" s="28">
        <v>5002.57</v>
      </c>
      <c r="O6175" s="28">
        <v>4998.53</v>
      </c>
      <c r="P6175" s="28">
        <v>5000.05</v>
      </c>
    </row>
    <row r="6176" spans="12:16" x14ac:dyDescent="0.25">
      <c r="L6176" s="208">
        <v>45309.538194444445</v>
      </c>
      <c r="M6176" s="28">
        <v>4997.0200000000004</v>
      </c>
      <c r="N6176" s="28">
        <v>5000.05</v>
      </c>
      <c r="O6176" s="28">
        <v>4996.5200000000004</v>
      </c>
      <c r="P6176" s="28">
        <v>4999.54</v>
      </c>
    </row>
    <row r="6177" spans="12:16" x14ac:dyDescent="0.25">
      <c r="L6177" s="208">
        <v>45309.534722222219</v>
      </c>
      <c r="M6177" s="28">
        <v>4994.5</v>
      </c>
      <c r="N6177" s="28">
        <v>4998.03</v>
      </c>
      <c r="O6177" s="28">
        <v>4993.49</v>
      </c>
      <c r="P6177" s="28">
        <v>4997.5200000000004</v>
      </c>
    </row>
    <row r="6178" spans="12:16" x14ac:dyDescent="0.25">
      <c r="L6178" s="208">
        <v>45309.53125</v>
      </c>
      <c r="M6178" s="28">
        <v>4992.99</v>
      </c>
      <c r="N6178" s="28">
        <v>4995</v>
      </c>
      <c r="O6178" s="28">
        <v>4989.96</v>
      </c>
      <c r="P6178" s="28">
        <v>4993.99</v>
      </c>
    </row>
    <row r="6179" spans="12:16" x14ac:dyDescent="0.25">
      <c r="L6179" s="208">
        <v>45309.527777777781</v>
      </c>
      <c r="M6179" s="28">
        <v>4993.49</v>
      </c>
      <c r="N6179" s="28">
        <v>4995</v>
      </c>
      <c r="O6179" s="28">
        <v>4992.99</v>
      </c>
      <c r="P6179" s="28">
        <v>4993.49</v>
      </c>
    </row>
    <row r="6180" spans="12:16" x14ac:dyDescent="0.25">
      <c r="L6180" s="208">
        <v>45309.524305555555</v>
      </c>
      <c r="M6180" s="28">
        <v>5003.58</v>
      </c>
      <c r="N6180" s="28">
        <v>5003.58</v>
      </c>
      <c r="O6180" s="28">
        <v>4991.9799999999996</v>
      </c>
      <c r="P6180" s="28">
        <v>4993.49</v>
      </c>
    </row>
    <row r="6181" spans="12:16" x14ac:dyDescent="0.25">
      <c r="L6181" s="208">
        <v>45309.520833333336</v>
      </c>
      <c r="M6181" s="28">
        <v>5006.6000000000004</v>
      </c>
      <c r="N6181" s="28">
        <v>5006.6000000000004</v>
      </c>
      <c r="O6181" s="28">
        <v>5003.07</v>
      </c>
      <c r="P6181" s="28">
        <v>5003.07</v>
      </c>
    </row>
    <row r="6182" spans="12:16" x14ac:dyDescent="0.25">
      <c r="L6182" s="208">
        <v>45309.517361111109</v>
      </c>
      <c r="M6182" s="28">
        <v>5002.57</v>
      </c>
      <c r="N6182" s="28">
        <v>5008.62</v>
      </c>
      <c r="O6182" s="28">
        <v>5002.57</v>
      </c>
      <c r="P6182" s="28">
        <v>5006.6000000000004</v>
      </c>
    </row>
    <row r="6183" spans="12:16" x14ac:dyDescent="0.25">
      <c r="L6183" s="208">
        <v>45309.513888888891</v>
      </c>
      <c r="M6183" s="28">
        <v>5002.0600000000004</v>
      </c>
      <c r="N6183" s="28">
        <v>5004.08</v>
      </c>
      <c r="O6183" s="28">
        <v>5001.0600000000004</v>
      </c>
      <c r="P6183" s="28">
        <v>5001.5600000000004</v>
      </c>
    </row>
    <row r="6184" spans="12:16" x14ac:dyDescent="0.25">
      <c r="L6184" s="208">
        <v>45309.510416666664</v>
      </c>
      <c r="M6184" s="28">
        <v>5000.55</v>
      </c>
      <c r="N6184" s="28">
        <v>5004.08</v>
      </c>
      <c r="O6184" s="28">
        <v>4999.04</v>
      </c>
      <c r="P6184" s="28">
        <v>5002.57</v>
      </c>
    </row>
    <row r="6185" spans="12:16" x14ac:dyDescent="0.25">
      <c r="L6185" s="208">
        <v>45309.506944444445</v>
      </c>
      <c r="M6185" s="28">
        <v>5001.5600000000004</v>
      </c>
      <c r="N6185" s="28">
        <v>5002.0600000000004</v>
      </c>
      <c r="O6185" s="28">
        <v>5000.05</v>
      </c>
      <c r="P6185" s="28">
        <v>5001.0600000000004</v>
      </c>
    </row>
    <row r="6186" spans="12:16" x14ac:dyDescent="0.25">
      <c r="L6186" s="208">
        <v>45309.503472222219</v>
      </c>
      <c r="M6186" s="28">
        <v>4998.53</v>
      </c>
      <c r="N6186" s="28">
        <v>5001.5600000000004</v>
      </c>
      <c r="O6186" s="28">
        <v>4997.0200000000004</v>
      </c>
      <c r="P6186" s="28">
        <v>5001.5600000000004</v>
      </c>
    </row>
    <row r="6187" spans="12:16" x14ac:dyDescent="0.25">
      <c r="L6187" s="208">
        <v>45309.5</v>
      </c>
      <c r="M6187" s="28">
        <v>4998.53</v>
      </c>
      <c r="N6187" s="28">
        <v>4998.53</v>
      </c>
      <c r="O6187" s="28">
        <v>4995</v>
      </c>
      <c r="P6187" s="28">
        <v>4998.53</v>
      </c>
    </row>
    <row r="6188" spans="12:16" x14ac:dyDescent="0.25">
      <c r="L6188" s="208">
        <v>45309.496527777781</v>
      </c>
      <c r="M6188" s="28">
        <v>4998.03</v>
      </c>
      <c r="N6188" s="28">
        <v>4999.54</v>
      </c>
      <c r="O6188" s="28">
        <v>4997.0200000000004</v>
      </c>
      <c r="P6188" s="28">
        <v>4998.03</v>
      </c>
    </row>
    <row r="6189" spans="12:16" x14ac:dyDescent="0.25">
      <c r="L6189" s="208">
        <v>45309.493055555555</v>
      </c>
      <c r="M6189" s="28">
        <v>4998.03</v>
      </c>
      <c r="N6189" s="28">
        <v>5000.05</v>
      </c>
      <c r="O6189" s="28">
        <v>4997.0200000000004</v>
      </c>
      <c r="P6189" s="28">
        <v>4998.03</v>
      </c>
    </row>
    <row r="6190" spans="12:16" x14ac:dyDescent="0.25">
      <c r="L6190" s="208">
        <v>45309.489583333336</v>
      </c>
      <c r="M6190" s="28">
        <v>4998.03</v>
      </c>
      <c r="N6190" s="28">
        <v>4999.04</v>
      </c>
      <c r="O6190" s="28">
        <v>4996.01</v>
      </c>
      <c r="P6190" s="28">
        <v>4997.0200000000004</v>
      </c>
    </row>
    <row r="6191" spans="12:16" x14ac:dyDescent="0.25">
      <c r="L6191" s="208">
        <v>45309.486111111109</v>
      </c>
      <c r="M6191" s="28">
        <v>4997.5200000000004</v>
      </c>
      <c r="N6191" s="28">
        <v>5001.0600000000004</v>
      </c>
      <c r="O6191" s="28">
        <v>4996.5200000000004</v>
      </c>
      <c r="P6191" s="28">
        <v>4997.5200000000004</v>
      </c>
    </row>
    <row r="6192" spans="12:16" x14ac:dyDescent="0.25">
      <c r="L6192" s="208">
        <v>45309.482638888891</v>
      </c>
      <c r="M6192" s="28">
        <v>4996.5200000000004</v>
      </c>
      <c r="N6192" s="28">
        <v>5000.55</v>
      </c>
      <c r="O6192" s="28">
        <v>4995</v>
      </c>
      <c r="P6192" s="28">
        <v>4998.03</v>
      </c>
    </row>
    <row r="6193" spans="12:16" x14ac:dyDescent="0.25">
      <c r="L6193" s="208">
        <v>45309.479166666664</v>
      </c>
      <c r="M6193" s="28">
        <v>4996.5200000000004</v>
      </c>
      <c r="N6193" s="28">
        <v>4998.03</v>
      </c>
      <c r="O6193" s="28">
        <v>4992.99</v>
      </c>
      <c r="P6193" s="28">
        <v>4997.0200000000004</v>
      </c>
    </row>
    <row r="6194" spans="12:16" x14ac:dyDescent="0.25">
      <c r="L6194" s="208">
        <v>45309.475694444445</v>
      </c>
      <c r="M6194" s="28">
        <v>4997.0200000000004</v>
      </c>
      <c r="N6194" s="28">
        <v>4999.54</v>
      </c>
      <c r="O6194" s="28">
        <v>4996.01</v>
      </c>
      <c r="P6194" s="28">
        <v>4996.5200000000004</v>
      </c>
    </row>
    <row r="6195" spans="12:16" x14ac:dyDescent="0.25">
      <c r="L6195" s="208">
        <v>45309.472222222219</v>
      </c>
      <c r="M6195" s="28">
        <v>4991.9799999999996</v>
      </c>
      <c r="N6195" s="28">
        <v>4998.53</v>
      </c>
      <c r="O6195" s="28">
        <v>4991.47</v>
      </c>
      <c r="P6195" s="28">
        <v>4996.5200000000004</v>
      </c>
    </row>
    <row r="6196" spans="12:16" x14ac:dyDescent="0.25">
      <c r="L6196" s="208">
        <v>45309.46875</v>
      </c>
      <c r="M6196" s="28">
        <v>4988.45</v>
      </c>
      <c r="N6196" s="28">
        <v>4991.47</v>
      </c>
      <c r="O6196" s="28">
        <v>4988.45</v>
      </c>
      <c r="P6196" s="28">
        <v>4991.47</v>
      </c>
    </row>
    <row r="6197" spans="12:16" x14ac:dyDescent="0.25">
      <c r="L6197" s="208">
        <v>45309.465277777781</v>
      </c>
      <c r="M6197" s="28">
        <v>4989.96</v>
      </c>
      <c r="N6197" s="28">
        <v>4989.96</v>
      </c>
      <c r="O6197" s="28">
        <v>4984.41</v>
      </c>
      <c r="P6197" s="28">
        <v>4988.45</v>
      </c>
    </row>
    <row r="6198" spans="12:16" x14ac:dyDescent="0.25">
      <c r="L6198" s="208">
        <v>45309.461805555555</v>
      </c>
      <c r="M6198" s="28">
        <v>4992.4799999999996</v>
      </c>
      <c r="N6198" s="28">
        <v>4993.49</v>
      </c>
      <c r="O6198" s="28">
        <v>4989.45</v>
      </c>
      <c r="P6198" s="28">
        <v>4990.46</v>
      </c>
    </row>
    <row r="6199" spans="12:16" x14ac:dyDescent="0.25">
      <c r="L6199" s="208">
        <v>45309.458333333336</v>
      </c>
      <c r="M6199" s="28">
        <v>4994.5</v>
      </c>
      <c r="N6199" s="28">
        <v>4994.5</v>
      </c>
      <c r="O6199" s="28">
        <v>4991.47</v>
      </c>
      <c r="P6199" s="28">
        <v>4992.4799999999996</v>
      </c>
    </row>
    <row r="6200" spans="12:16" x14ac:dyDescent="0.25">
      <c r="L6200" s="208">
        <v>45309.454861111109</v>
      </c>
      <c r="M6200" s="28">
        <v>4986.43</v>
      </c>
      <c r="N6200" s="28">
        <v>4994.5</v>
      </c>
      <c r="O6200" s="28">
        <v>4986.43</v>
      </c>
      <c r="P6200" s="28">
        <v>4994.5</v>
      </c>
    </row>
    <row r="6201" spans="12:16" x14ac:dyDescent="0.25">
      <c r="L6201" s="208">
        <v>45309.451388888891</v>
      </c>
      <c r="M6201" s="28">
        <v>4985.42</v>
      </c>
      <c r="N6201" s="28">
        <v>4986.43</v>
      </c>
      <c r="O6201" s="28">
        <v>4983.3999999999996</v>
      </c>
      <c r="P6201" s="28">
        <v>4985.92</v>
      </c>
    </row>
    <row r="6202" spans="12:16" x14ac:dyDescent="0.25">
      <c r="L6202" s="208">
        <v>45309.447916666664</v>
      </c>
      <c r="M6202" s="28">
        <v>4986.93</v>
      </c>
      <c r="N6202" s="28">
        <v>4988.45</v>
      </c>
      <c r="O6202" s="28">
        <v>4984.41</v>
      </c>
      <c r="P6202" s="28">
        <v>4985.42</v>
      </c>
    </row>
    <row r="6203" spans="12:16" x14ac:dyDescent="0.25">
      <c r="L6203" s="208">
        <v>45309.444444444445</v>
      </c>
      <c r="M6203" s="28">
        <v>4983.3999999999996</v>
      </c>
      <c r="N6203" s="28">
        <v>4987.4399999999996</v>
      </c>
      <c r="O6203" s="28">
        <v>4982.3900000000003</v>
      </c>
      <c r="P6203" s="28">
        <v>4986.43</v>
      </c>
    </row>
    <row r="6204" spans="12:16" x14ac:dyDescent="0.25">
      <c r="L6204" s="208">
        <v>45309.440972222219</v>
      </c>
      <c r="M6204" s="28">
        <v>4977.3500000000004</v>
      </c>
      <c r="N6204" s="28">
        <v>4983.91</v>
      </c>
      <c r="O6204" s="28">
        <v>4974.83</v>
      </c>
      <c r="P6204" s="28">
        <v>4983.3999999999996</v>
      </c>
    </row>
    <row r="6205" spans="12:16" x14ac:dyDescent="0.25">
      <c r="L6205" s="208">
        <v>45309.4375</v>
      </c>
      <c r="M6205" s="28">
        <v>4977.3500000000004</v>
      </c>
      <c r="N6205" s="28">
        <v>4983.91</v>
      </c>
      <c r="O6205" s="28">
        <v>4976.84</v>
      </c>
      <c r="P6205" s="28">
        <v>4977.8500000000004</v>
      </c>
    </row>
    <row r="6206" spans="12:16" x14ac:dyDescent="0.25">
      <c r="L6206" s="208">
        <v>45309.434027777781</v>
      </c>
      <c r="M6206" s="28">
        <v>4979.87</v>
      </c>
      <c r="N6206" s="28">
        <v>4980.88</v>
      </c>
      <c r="O6206" s="28">
        <v>4974.32</v>
      </c>
      <c r="P6206" s="28">
        <v>4977.3500000000004</v>
      </c>
    </row>
    <row r="6207" spans="12:16" x14ac:dyDescent="0.25">
      <c r="L6207" s="208">
        <v>45309.430555555555</v>
      </c>
      <c r="M6207" s="28">
        <v>4978.8599999999997</v>
      </c>
      <c r="N6207" s="28">
        <v>4982.8999999999996</v>
      </c>
      <c r="O6207" s="28">
        <v>4978.8599999999997</v>
      </c>
      <c r="P6207" s="28">
        <v>4979.37</v>
      </c>
    </row>
    <row r="6208" spans="12:16" x14ac:dyDescent="0.25">
      <c r="L6208" s="208">
        <v>45309.427083333336</v>
      </c>
      <c r="M6208" s="28">
        <v>4976.84</v>
      </c>
      <c r="N6208" s="28">
        <v>4979.87</v>
      </c>
      <c r="O6208" s="28">
        <v>4976.84</v>
      </c>
      <c r="P6208" s="28">
        <v>4979.37</v>
      </c>
    </row>
    <row r="6209" spans="12:16" x14ac:dyDescent="0.25">
      <c r="L6209" s="208">
        <v>45309.423611111109</v>
      </c>
      <c r="M6209" s="28">
        <v>4976.84</v>
      </c>
      <c r="N6209" s="28">
        <v>4977.8500000000004</v>
      </c>
      <c r="O6209" s="28">
        <v>4974.83</v>
      </c>
      <c r="P6209" s="28">
        <v>4976.34</v>
      </c>
    </row>
    <row r="6210" spans="12:16" x14ac:dyDescent="0.25">
      <c r="L6210" s="208">
        <v>45309.420138888891</v>
      </c>
      <c r="M6210" s="28">
        <v>4975.84</v>
      </c>
      <c r="N6210" s="28">
        <v>4978.3599999999997</v>
      </c>
      <c r="O6210" s="28">
        <v>4975.33</v>
      </c>
      <c r="P6210" s="28">
        <v>4976.34</v>
      </c>
    </row>
    <row r="6211" spans="12:16" x14ac:dyDescent="0.25">
      <c r="L6211" s="208">
        <v>45309.416666666664</v>
      </c>
      <c r="M6211" s="28">
        <v>4977.3500000000004</v>
      </c>
      <c r="N6211" s="28">
        <v>4981.38</v>
      </c>
      <c r="O6211" s="28">
        <v>4975.84</v>
      </c>
      <c r="P6211" s="28">
        <v>4976.34</v>
      </c>
    </row>
    <row r="6212" spans="12:16" x14ac:dyDescent="0.25">
      <c r="L6212" s="208">
        <v>45309.413194444445</v>
      </c>
      <c r="M6212" s="28">
        <v>4971.8</v>
      </c>
      <c r="N6212" s="28">
        <v>4977.3500000000004</v>
      </c>
      <c r="O6212" s="28">
        <v>4971.3</v>
      </c>
      <c r="P6212" s="28">
        <v>4976.84</v>
      </c>
    </row>
    <row r="6213" spans="12:16" x14ac:dyDescent="0.25">
      <c r="L6213" s="208">
        <v>45309.409722222219</v>
      </c>
      <c r="M6213" s="28">
        <v>4975.33</v>
      </c>
      <c r="N6213" s="28">
        <v>4976.34</v>
      </c>
      <c r="O6213" s="28">
        <v>4971.3</v>
      </c>
      <c r="P6213" s="28">
        <v>4972.3</v>
      </c>
    </row>
    <row r="6214" spans="12:16" x14ac:dyDescent="0.25">
      <c r="L6214" s="208">
        <v>45309.40625</v>
      </c>
      <c r="M6214" s="28">
        <v>4970.79</v>
      </c>
      <c r="N6214" s="28">
        <v>4976.34</v>
      </c>
      <c r="O6214" s="28">
        <v>4970.29</v>
      </c>
      <c r="P6214" s="28">
        <v>4975.33</v>
      </c>
    </row>
    <row r="6215" spans="12:16" x14ac:dyDescent="0.25">
      <c r="L6215" s="208">
        <v>45309.402777777781</v>
      </c>
      <c r="M6215" s="28">
        <v>4968.7700000000004</v>
      </c>
      <c r="N6215" s="28">
        <v>4971.8</v>
      </c>
      <c r="O6215" s="28">
        <v>4967.7700000000004</v>
      </c>
      <c r="P6215" s="28">
        <v>4970.79</v>
      </c>
    </row>
    <row r="6216" spans="12:16" x14ac:dyDescent="0.25">
      <c r="L6216" s="208">
        <v>45309.399305555555</v>
      </c>
      <c r="M6216" s="28">
        <v>4969.78</v>
      </c>
      <c r="N6216" s="28">
        <v>4970.29</v>
      </c>
      <c r="O6216" s="28">
        <v>4967.7700000000004</v>
      </c>
      <c r="P6216" s="28">
        <v>4968.7700000000004</v>
      </c>
    </row>
    <row r="6217" spans="12:16" x14ac:dyDescent="0.25">
      <c r="L6217" s="208">
        <v>45309.395833333336</v>
      </c>
      <c r="M6217" s="28">
        <v>4968.2700000000004</v>
      </c>
      <c r="N6217" s="28">
        <v>4970.79</v>
      </c>
      <c r="O6217" s="28">
        <v>4966.25</v>
      </c>
      <c r="P6217" s="28">
        <v>4970.29</v>
      </c>
    </row>
    <row r="6218" spans="12:16" x14ac:dyDescent="0.25">
      <c r="L6218" s="208">
        <v>45309.392361111109</v>
      </c>
      <c r="M6218" s="28">
        <v>4967.7700000000004</v>
      </c>
      <c r="N6218" s="28">
        <v>4969.78</v>
      </c>
      <c r="O6218" s="28">
        <v>4965.24</v>
      </c>
      <c r="P6218" s="28">
        <v>4968.2700000000004</v>
      </c>
    </row>
    <row r="6219" spans="12:16" x14ac:dyDescent="0.25">
      <c r="L6219" s="208">
        <v>45309.388888888891</v>
      </c>
      <c r="M6219" s="28">
        <v>4970.29</v>
      </c>
      <c r="N6219" s="28">
        <v>4970.79</v>
      </c>
      <c r="O6219" s="28">
        <v>4967.26</v>
      </c>
      <c r="P6219" s="28">
        <v>4967.7700000000004</v>
      </c>
    </row>
    <row r="6220" spans="12:16" x14ac:dyDescent="0.25">
      <c r="L6220" s="208">
        <v>45309.385416666664</v>
      </c>
      <c r="M6220" s="28">
        <v>4969.78</v>
      </c>
      <c r="N6220" s="28">
        <v>4973.82</v>
      </c>
      <c r="O6220" s="28">
        <v>4968.7700000000004</v>
      </c>
      <c r="P6220" s="28">
        <v>4969.28</v>
      </c>
    </row>
    <row r="6221" spans="12:16" x14ac:dyDescent="0.25">
      <c r="L6221" s="208">
        <v>45309.381944444445</v>
      </c>
      <c r="M6221" s="28">
        <v>4967.7700000000004</v>
      </c>
      <c r="N6221" s="28">
        <v>4969.78</v>
      </c>
      <c r="O6221" s="28">
        <v>4967.26</v>
      </c>
      <c r="P6221" s="28">
        <v>4969.78</v>
      </c>
    </row>
    <row r="6222" spans="12:16" x14ac:dyDescent="0.25">
      <c r="L6222" s="208">
        <v>45309.378472222219</v>
      </c>
      <c r="M6222" s="28">
        <v>4971.3</v>
      </c>
      <c r="N6222" s="28">
        <v>4972.3</v>
      </c>
      <c r="O6222" s="28">
        <v>4968.2700000000004</v>
      </c>
      <c r="P6222" s="28">
        <v>4968.2700000000004</v>
      </c>
    </row>
    <row r="6223" spans="12:16" x14ac:dyDescent="0.25">
      <c r="L6223" s="208">
        <v>45309.375</v>
      </c>
      <c r="M6223" s="28">
        <v>4978.3599999999997</v>
      </c>
      <c r="N6223" s="28">
        <v>4979.87</v>
      </c>
      <c r="O6223" s="28">
        <v>4969.78</v>
      </c>
      <c r="P6223" s="28">
        <v>4971.8</v>
      </c>
    </row>
    <row r="6224" spans="12:16" x14ac:dyDescent="0.25">
      <c r="L6224" s="208">
        <v>45308.767361111109</v>
      </c>
      <c r="M6224" s="28">
        <v>4989.45</v>
      </c>
      <c r="N6224" s="28">
        <v>4990.97</v>
      </c>
      <c r="O6224" s="28">
        <v>4988.45</v>
      </c>
      <c r="P6224" s="28">
        <v>4989.45</v>
      </c>
    </row>
    <row r="6225" spans="12:16" x14ac:dyDescent="0.25">
      <c r="L6225" s="208">
        <v>45308.763888888891</v>
      </c>
      <c r="M6225" s="28">
        <v>4986.43</v>
      </c>
      <c r="N6225" s="28">
        <v>4989.96</v>
      </c>
      <c r="O6225" s="28">
        <v>4986.43</v>
      </c>
      <c r="P6225" s="28">
        <v>4989.45</v>
      </c>
    </row>
    <row r="6226" spans="12:16" x14ac:dyDescent="0.25">
      <c r="L6226" s="208">
        <v>45308.760416666664</v>
      </c>
      <c r="M6226" s="28">
        <v>4986.43</v>
      </c>
      <c r="N6226" s="28">
        <v>4987.4399999999996</v>
      </c>
      <c r="O6226" s="28">
        <v>4985.92</v>
      </c>
      <c r="P6226" s="28">
        <v>4986.93</v>
      </c>
    </row>
    <row r="6227" spans="12:16" x14ac:dyDescent="0.25">
      <c r="L6227" s="208">
        <v>45308.756944444445</v>
      </c>
      <c r="M6227" s="28">
        <v>4986.43</v>
      </c>
      <c r="N6227" s="28">
        <v>4988.45</v>
      </c>
      <c r="O6227" s="28">
        <v>4985.92</v>
      </c>
      <c r="P6227" s="28">
        <v>4986.43</v>
      </c>
    </row>
    <row r="6228" spans="12:16" x14ac:dyDescent="0.25">
      <c r="L6228" s="208">
        <v>45308.753472222219</v>
      </c>
      <c r="M6228" s="28">
        <v>4985.92</v>
      </c>
      <c r="N6228" s="28">
        <v>4986.43</v>
      </c>
      <c r="O6228" s="28">
        <v>4984.91</v>
      </c>
      <c r="P6228" s="28">
        <v>4986.43</v>
      </c>
    </row>
    <row r="6229" spans="12:16" x14ac:dyDescent="0.25">
      <c r="L6229" s="208">
        <v>45308.75</v>
      </c>
      <c r="M6229" s="28">
        <v>4984.41</v>
      </c>
      <c r="N6229" s="28">
        <v>4985.92</v>
      </c>
      <c r="O6229" s="28">
        <v>4984.41</v>
      </c>
      <c r="P6229" s="28">
        <v>4985.92</v>
      </c>
    </row>
    <row r="6230" spans="12:16" x14ac:dyDescent="0.25">
      <c r="L6230" s="208">
        <v>45308.746527777781</v>
      </c>
      <c r="M6230" s="28">
        <v>4983.91</v>
      </c>
      <c r="N6230" s="28">
        <v>4984.41</v>
      </c>
      <c r="O6230" s="28">
        <v>4983.3999999999996</v>
      </c>
      <c r="P6230" s="28">
        <v>4984.41</v>
      </c>
    </row>
    <row r="6231" spans="12:16" x14ac:dyDescent="0.25">
      <c r="L6231" s="208">
        <v>45308.743055555555</v>
      </c>
      <c r="M6231" s="28">
        <v>4983.3999999999996</v>
      </c>
      <c r="N6231" s="28">
        <v>4983.91</v>
      </c>
      <c r="O6231" s="28">
        <v>4982.3900000000003</v>
      </c>
      <c r="P6231" s="28">
        <v>4983.91</v>
      </c>
    </row>
    <row r="6232" spans="12:16" x14ac:dyDescent="0.25">
      <c r="L6232" s="208">
        <v>45308.739583333336</v>
      </c>
      <c r="M6232" s="28">
        <v>4985.42</v>
      </c>
      <c r="N6232" s="28">
        <v>4985.42</v>
      </c>
      <c r="O6232" s="28">
        <v>4982.3900000000003</v>
      </c>
      <c r="P6232" s="28">
        <v>4983.91</v>
      </c>
    </row>
    <row r="6233" spans="12:16" x14ac:dyDescent="0.25">
      <c r="L6233" s="208">
        <v>45308.736111111109</v>
      </c>
      <c r="M6233" s="28">
        <v>4985.92</v>
      </c>
      <c r="N6233" s="28">
        <v>4985.92</v>
      </c>
      <c r="O6233" s="28">
        <v>4984.91</v>
      </c>
      <c r="P6233" s="28">
        <v>4985.92</v>
      </c>
    </row>
    <row r="6234" spans="12:16" x14ac:dyDescent="0.25">
      <c r="L6234" s="208">
        <v>45308.732638888891</v>
      </c>
      <c r="M6234" s="28">
        <v>4985.42</v>
      </c>
      <c r="N6234" s="28">
        <v>4986.43</v>
      </c>
      <c r="O6234" s="28">
        <v>4984.91</v>
      </c>
      <c r="P6234" s="28">
        <v>4985.92</v>
      </c>
    </row>
    <row r="6235" spans="12:16" x14ac:dyDescent="0.25">
      <c r="L6235" s="208">
        <v>45308.729166666664</v>
      </c>
      <c r="M6235" s="28">
        <v>4985.92</v>
      </c>
      <c r="N6235" s="28">
        <v>4986.43</v>
      </c>
      <c r="O6235" s="28">
        <v>4984.91</v>
      </c>
      <c r="P6235" s="28">
        <v>4984.91</v>
      </c>
    </row>
    <row r="6236" spans="12:16" x14ac:dyDescent="0.25">
      <c r="L6236" s="208">
        <v>45308.725694444445</v>
      </c>
      <c r="M6236" s="28">
        <v>4984.91</v>
      </c>
      <c r="N6236" s="28">
        <v>4986.43</v>
      </c>
      <c r="O6236" s="28">
        <v>4984.41</v>
      </c>
      <c r="P6236" s="28">
        <v>4985.92</v>
      </c>
    </row>
    <row r="6237" spans="12:16" x14ac:dyDescent="0.25">
      <c r="L6237" s="208">
        <v>45308.722222222219</v>
      </c>
      <c r="M6237" s="28">
        <v>4984.41</v>
      </c>
      <c r="N6237" s="28">
        <v>4984.91</v>
      </c>
      <c r="O6237" s="28">
        <v>4984.41</v>
      </c>
      <c r="P6237" s="28">
        <v>4984.91</v>
      </c>
    </row>
    <row r="6238" spans="12:16" x14ac:dyDescent="0.25">
      <c r="L6238" s="208">
        <v>45308.71875</v>
      </c>
      <c r="M6238" s="28">
        <v>4984.41</v>
      </c>
      <c r="N6238" s="28">
        <v>4985.92</v>
      </c>
      <c r="O6238" s="28">
        <v>4983.91</v>
      </c>
      <c r="P6238" s="28">
        <v>4984.91</v>
      </c>
    </row>
    <row r="6239" spans="12:16" x14ac:dyDescent="0.25">
      <c r="L6239" s="208">
        <v>45308.715277777781</v>
      </c>
      <c r="M6239" s="28">
        <v>4983.3999999999996</v>
      </c>
      <c r="N6239" s="28">
        <v>4984.91</v>
      </c>
      <c r="O6239" s="28">
        <v>4983.3999999999996</v>
      </c>
      <c r="P6239" s="28">
        <v>4984.41</v>
      </c>
    </row>
    <row r="6240" spans="12:16" x14ac:dyDescent="0.25">
      <c r="L6240" s="208">
        <v>45308.711805555555</v>
      </c>
      <c r="M6240" s="28">
        <v>4983.3999999999996</v>
      </c>
      <c r="N6240" s="28">
        <v>4983.91</v>
      </c>
      <c r="O6240" s="28">
        <v>4981.8900000000003</v>
      </c>
      <c r="P6240" s="28">
        <v>4983.91</v>
      </c>
    </row>
    <row r="6241" spans="12:16" x14ac:dyDescent="0.25">
      <c r="L6241" s="208">
        <v>45308.708333333336</v>
      </c>
      <c r="M6241" s="28">
        <v>4981.8900000000003</v>
      </c>
      <c r="N6241" s="28">
        <v>4983.3999999999996</v>
      </c>
      <c r="O6241" s="28">
        <v>4981.38</v>
      </c>
      <c r="P6241" s="28">
        <v>4983.3999999999996</v>
      </c>
    </row>
    <row r="6242" spans="12:16" x14ac:dyDescent="0.25">
      <c r="L6242" s="208">
        <v>45308.704861111109</v>
      </c>
      <c r="M6242" s="28">
        <v>4981.38</v>
      </c>
      <c r="N6242" s="28">
        <v>4982.3900000000003</v>
      </c>
      <c r="O6242" s="28">
        <v>4981.38</v>
      </c>
      <c r="P6242" s="28">
        <v>4982.3900000000003</v>
      </c>
    </row>
    <row r="6243" spans="12:16" x14ac:dyDescent="0.25">
      <c r="L6243" s="208">
        <v>45308.701388888891</v>
      </c>
      <c r="M6243" s="28">
        <v>4980.88</v>
      </c>
      <c r="N6243" s="28">
        <v>4982.3900000000003</v>
      </c>
      <c r="O6243" s="28">
        <v>4980.88</v>
      </c>
      <c r="P6243" s="28">
        <v>4980.88</v>
      </c>
    </row>
    <row r="6244" spans="12:16" x14ac:dyDescent="0.25">
      <c r="L6244" s="208">
        <v>45308.697916666664</v>
      </c>
      <c r="M6244" s="28">
        <v>4980.38</v>
      </c>
      <c r="N6244" s="28">
        <v>4980.88</v>
      </c>
      <c r="O6244" s="28">
        <v>4979.37</v>
      </c>
      <c r="P6244" s="28">
        <v>4980.38</v>
      </c>
    </row>
    <row r="6245" spans="12:16" x14ac:dyDescent="0.25">
      <c r="L6245" s="208">
        <v>45308.694444444445</v>
      </c>
      <c r="M6245" s="28">
        <v>4980.88</v>
      </c>
      <c r="N6245" s="28">
        <v>4980.88</v>
      </c>
      <c r="O6245" s="28">
        <v>4979.87</v>
      </c>
      <c r="P6245" s="28">
        <v>4980.38</v>
      </c>
    </row>
    <row r="6246" spans="12:16" x14ac:dyDescent="0.25">
      <c r="L6246" s="208">
        <v>45308.690972222219</v>
      </c>
      <c r="M6246" s="28">
        <v>4979.37</v>
      </c>
      <c r="N6246" s="28">
        <v>4980.88</v>
      </c>
      <c r="O6246" s="28">
        <v>4979.37</v>
      </c>
      <c r="P6246" s="28">
        <v>4980.88</v>
      </c>
    </row>
    <row r="6247" spans="12:16" x14ac:dyDescent="0.25">
      <c r="L6247" s="208">
        <v>45308.6875</v>
      </c>
      <c r="M6247" s="28">
        <v>4980.38</v>
      </c>
      <c r="N6247" s="28">
        <v>4981.38</v>
      </c>
      <c r="O6247" s="28">
        <v>4979.37</v>
      </c>
      <c r="P6247" s="28">
        <v>4979.37</v>
      </c>
    </row>
    <row r="6248" spans="12:16" x14ac:dyDescent="0.25">
      <c r="L6248" s="208">
        <v>45308.684027777781</v>
      </c>
      <c r="M6248" s="28">
        <v>4979.37</v>
      </c>
      <c r="N6248" s="28">
        <v>4981.38</v>
      </c>
      <c r="O6248" s="28">
        <v>4978.8599999999997</v>
      </c>
      <c r="P6248" s="28">
        <v>4980.88</v>
      </c>
    </row>
    <row r="6249" spans="12:16" x14ac:dyDescent="0.25">
      <c r="L6249" s="208">
        <v>45308.680555555555</v>
      </c>
      <c r="M6249" s="28">
        <v>4980.88</v>
      </c>
      <c r="N6249" s="28">
        <v>4981.38</v>
      </c>
      <c r="O6249" s="28">
        <v>4977.3500000000004</v>
      </c>
      <c r="P6249" s="28">
        <v>4979.37</v>
      </c>
    </row>
    <row r="6250" spans="12:16" x14ac:dyDescent="0.25">
      <c r="L6250" s="208">
        <v>45308.677083333336</v>
      </c>
      <c r="M6250" s="28">
        <v>4983.3999999999996</v>
      </c>
      <c r="N6250" s="28">
        <v>4984.41</v>
      </c>
      <c r="O6250" s="28">
        <v>4980.38</v>
      </c>
      <c r="P6250" s="28">
        <v>4981.38</v>
      </c>
    </row>
    <row r="6251" spans="12:16" x14ac:dyDescent="0.25">
      <c r="L6251" s="208">
        <v>45308.673611111109</v>
      </c>
      <c r="M6251" s="28">
        <v>4985.92</v>
      </c>
      <c r="N6251" s="28">
        <v>4987.4399999999996</v>
      </c>
      <c r="O6251" s="28">
        <v>4982.3900000000003</v>
      </c>
      <c r="P6251" s="28">
        <v>4984.41</v>
      </c>
    </row>
    <row r="6252" spans="12:16" x14ac:dyDescent="0.25">
      <c r="L6252" s="208">
        <v>45308.670138888891</v>
      </c>
      <c r="M6252" s="28">
        <v>4985.42</v>
      </c>
      <c r="N6252" s="28">
        <v>4987.4399999999996</v>
      </c>
      <c r="O6252" s="28">
        <v>4984.41</v>
      </c>
      <c r="P6252" s="28">
        <v>4985.42</v>
      </c>
    </row>
    <row r="6253" spans="12:16" x14ac:dyDescent="0.25">
      <c r="L6253" s="208">
        <v>45308.666666666664</v>
      </c>
      <c r="M6253" s="28">
        <v>4987.4399999999996</v>
      </c>
      <c r="N6253" s="28">
        <v>4987.9399999999996</v>
      </c>
      <c r="O6253" s="28">
        <v>4983.3999999999996</v>
      </c>
      <c r="P6253" s="28">
        <v>4984.91</v>
      </c>
    </row>
    <row r="6254" spans="12:16" x14ac:dyDescent="0.25">
      <c r="L6254" s="208">
        <v>45308.663194444445</v>
      </c>
      <c r="M6254" s="28">
        <v>4985.92</v>
      </c>
      <c r="N6254" s="28">
        <v>4988.45</v>
      </c>
      <c r="O6254" s="28">
        <v>4985.92</v>
      </c>
      <c r="P6254" s="28">
        <v>4987.9399999999996</v>
      </c>
    </row>
    <row r="6255" spans="12:16" x14ac:dyDescent="0.25">
      <c r="L6255" s="208">
        <v>45308.659722222219</v>
      </c>
      <c r="M6255" s="28">
        <v>4986.43</v>
      </c>
      <c r="N6255" s="28">
        <v>4987.9399999999996</v>
      </c>
      <c r="O6255" s="28">
        <v>4985.92</v>
      </c>
      <c r="P6255" s="28">
        <v>4986.43</v>
      </c>
    </row>
    <row r="6256" spans="12:16" x14ac:dyDescent="0.25">
      <c r="L6256" s="208">
        <v>45308.65625</v>
      </c>
      <c r="M6256" s="28">
        <v>4986.43</v>
      </c>
      <c r="N6256" s="28">
        <v>4987.9399999999996</v>
      </c>
      <c r="O6256" s="28">
        <v>4986.43</v>
      </c>
      <c r="P6256" s="28">
        <v>4986.93</v>
      </c>
    </row>
    <row r="6257" spans="12:16" x14ac:dyDescent="0.25">
      <c r="L6257" s="208">
        <v>45308.652777777781</v>
      </c>
      <c r="M6257" s="28">
        <v>4985.92</v>
      </c>
      <c r="N6257" s="28">
        <v>4986.93</v>
      </c>
      <c r="O6257" s="28">
        <v>4984.91</v>
      </c>
      <c r="P6257" s="28">
        <v>4986.43</v>
      </c>
    </row>
    <row r="6258" spans="12:16" x14ac:dyDescent="0.25">
      <c r="L6258" s="208">
        <v>45308.649305555555</v>
      </c>
      <c r="M6258" s="28">
        <v>4986.43</v>
      </c>
      <c r="N6258" s="28">
        <v>4988.45</v>
      </c>
      <c r="O6258" s="28">
        <v>4984.41</v>
      </c>
      <c r="P6258" s="28">
        <v>4985.92</v>
      </c>
    </row>
    <row r="6259" spans="12:16" x14ac:dyDescent="0.25">
      <c r="L6259" s="208">
        <v>45308.645833333336</v>
      </c>
      <c r="M6259" s="28">
        <v>4987.4399999999996</v>
      </c>
      <c r="N6259" s="28">
        <v>4987.4399999999996</v>
      </c>
      <c r="O6259" s="28">
        <v>4986.43</v>
      </c>
      <c r="P6259" s="28">
        <v>4986.93</v>
      </c>
    </row>
    <row r="6260" spans="12:16" x14ac:dyDescent="0.25">
      <c r="L6260" s="208">
        <v>45308.642361111109</v>
      </c>
      <c r="M6260" s="28">
        <v>4987.9399999999996</v>
      </c>
      <c r="N6260" s="28">
        <v>4989.45</v>
      </c>
      <c r="O6260" s="28">
        <v>4987.4399999999996</v>
      </c>
      <c r="P6260" s="28">
        <v>4987.9399999999996</v>
      </c>
    </row>
    <row r="6261" spans="12:16" x14ac:dyDescent="0.25">
      <c r="L6261" s="208">
        <v>45308.638888888891</v>
      </c>
      <c r="M6261" s="28">
        <v>4986.43</v>
      </c>
      <c r="N6261" s="28">
        <v>4989.45</v>
      </c>
      <c r="O6261" s="28">
        <v>4986.43</v>
      </c>
      <c r="P6261" s="28">
        <v>4987.9399999999996</v>
      </c>
    </row>
    <row r="6262" spans="12:16" x14ac:dyDescent="0.25">
      <c r="L6262" s="208">
        <v>45308.635416666664</v>
      </c>
      <c r="M6262" s="28">
        <v>4983.3999999999996</v>
      </c>
      <c r="N6262" s="28">
        <v>4986.93</v>
      </c>
      <c r="O6262" s="28">
        <v>4983.3999999999996</v>
      </c>
      <c r="P6262" s="28">
        <v>4986.43</v>
      </c>
    </row>
    <row r="6263" spans="12:16" x14ac:dyDescent="0.25">
      <c r="L6263" s="208">
        <v>45308.631944444445</v>
      </c>
      <c r="M6263" s="28">
        <v>4983.91</v>
      </c>
      <c r="N6263" s="28">
        <v>4984.91</v>
      </c>
      <c r="O6263" s="28">
        <v>4982.3900000000003</v>
      </c>
      <c r="P6263" s="28">
        <v>4983.91</v>
      </c>
    </row>
    <row r="6264" spans="12:16" x14ac:dyDescent="0.25">
      <c r="L6264" s="208">
        <v>45308.628472222219</v>
      </c>
      <c r="M6264" s="28">
        <v>4984.91</v>
      </c>
      <c r="N6264" s="28">
        <v>4985.92</v>
      </c>
      <c r="O6264" s="28">
        <v>4982.3900000000003</v>
      </c>
      <c r="P6264" s="28">
        <v>4984.41</v>
      </c>
    </row>
    <row r="6265" spans="12:16" x14ac:dyDescent="0.25">
      <c r="L6265" s="208">
        <v>45308.625</v>
      </c>
      <c r="M6265" s="28">
        <v>4983.91</v>
      </c>
      <c r="N6265" s="28">
        <v>4985.92</v>
      </c>
      <c r="O6265" s="28">
        <v>4982.8999999999996</v>
      </c>
      <c r="P6265" s="28">
        <v>4984.91</v>
      </c>
    </row>
    <row r="6266" spans="12:16" x14ac:dyDescent="0.25">
      <c r="L6266" s="208">
        <v>45308.621527777781</v>
      </c>
      <c r="M6266" s="28">
        <v>4980.38</v>
      </c>
      <c r="N6266" s="28">
        <v>4984.91</v>
      </c>
      <c r="O6266" s="28">
        <v>4979.87</v>
      </c>
      <c r="P6266" s="28">
        <v>4984.41</v>
      </c>
    </row>
    <row r="6267" spans="12:16" x14ac:dyDescent="0.25">
      <c r="L6267" s="208">
        <v>45308.618055555555</v>
      </c>
      <c r="M6267" s="28">
        <v>4983.91</v>
      </c>
      <c r="N6267" s="28">
        <v>4984.41</v>
      </c>
      <c r="O6267" s="28">
        <v>4980.38</v>
      </c>
      <c r="P6267" s="28">
        <v>4980.88</v>
      </c>
    </row>
    <row r="6268" spans="12:16" x14ac:dyDescent="0.25">
      <c r="L6268" s="208">
        <v>45308.614583333336</v>
      </c>
      <c r="M6268" s="28">
        <v>4987.9399999999996</v>
      </c>
      <c r="N6268" s="28">
        <v>4988.45</v>
      </c>
      <c r="O6268" s="28">
        <v>4983.3999999999996</v>
      </c>
      <c r="P6268" s="28">
        <v>4983.3999999999996</v>
      </c>
    </row>
    <row r="6269" spans="12:16" x14ac:dyDescent="0.25">
      <c r="L6269" s="208">
        <v>45308.611111111109</v>
      </c>
      <c r="M6269" s="28">
        <v>4985.92</v>
      </c>
      <c r="N6269" s="28">
        <v>4987.9399999999996</v>
      </c>
      <c r="O6269" s="28">
        <v>4985.92</v>
      </c>
      <c r="P6269" s="28">
        <v>4987.9399999999996</v>
      </c>
    </row>
    <row r="6270" spans="12:16" x14ac:dyDescent="0.25">
      <c r="L6270" s="208">
        <v>45308.607638888891</v>
      </c>
      <c r="M6270" s="28">
        <v>4989.45</v>
      </c>
      <c r="N6270" s="28">
        <v>4989.45</v>
      </c>
      <c r="O6270" s="28">
        <v>4984.41</v>
      </c>
      <c r="P6270" s="28">
        <v>4985.92</v>
      </c>
    </row>
    <row r="6271" spans="12:16" x14ac:dyDescent="0.25">
      <c r="L6271" s="208">
        <v>45308.604166666664</v>
      </c>
      <c r="M6271" s="28">
        <v>4986.93</v>
      </c>
      <c r="N6271" s="28">
        <v>4990.46</v>
      </c>
      <c r="O6271" s="28">
        <v>4986.93</v>
      </c>
      <c r="P6271" s="28">
        <v>4988.95</v>
      </c>
    </row>
    <row r="6272" spans="12:16" x14ac:dyDescent="0.25">
      <c r="L6272" s="208">
        <v>45308.600694444445</v>
      </c>
      <c r="M6272" s="28">
        <v>4986.93</v>
      </c>
      <c r="N6272" s="28">
        <v>4988.95</v>
      </c>
      <c r="O6272" s="28">
        <v>4985.92</v>
      </c>
      <c r="P6272" s="28">
        <v>4987.9399999999996</v>
      </c>
    </row>
    <row r="6273" spans="12:16" x14ac:dyDescent="0.25">
      <c r="L6273" s="208">
        <v>45308.597222222219</v>
      </c>
      <c r="M6273" s="28">
        <v>4984.91</v>
      </c>
      <c r="N6273" s="28">
        <v>4987.4399999999996</v>
      </c>
      <c r="O6273" s="28">
        <v>4982.8999999999996</v>
      </c>
      <c r="P6273" s="28">
        <v>4986.93</v>
      </c>
    </row>
    <row r="6274" spans="12:16" x14ac:dyDescent="0.25">
      <c r="L6274" s="208">
        <v>45308.59375</v>
      </c>
      <c r="M6274" s="28">
        <v>4981.38</v>
      </c>
      <c r="N6274" s="28">
        <v>4985.42</v>
      </c>
      <c r="O6274" s="28">
        <v>4980.88</v>
      </c>
      <c r="P6274" s="28">
        <v>4984.41</v>
      </c>
    </row>
    <row r="6275" spans="12:16" x14ac:dyDescent="0.25">
      <c r="L6275" s="208">
        <v>45308.590277777781</v>
      </c>
      <c r="M6275" s="28">
        <v>4982.3900000000003</v>
      </c>
      <c r="N6275" s="28">
        <v>4982.8999999999996</v>
      </c>
      <c r="O6275" s="28">
        <v>4979.37</v>
      </c>
      <c r="P6275" s="28">
        <v>4981.38</v>
      </c>
    </row>
    <row r="6276" spans="12:16" x14ac:dyDescent="0.25">
      <c r="L6276" s="208">
        <v>45308.586805555555</v>
      </c>
      <c r="M6276" s="28">
        <v>4982.3900000000003</v>
      </c>
      <c r="N6276" s="28">
        <v>4983.91</v>
      </c>
      <c r="O6276" s="28">
        <v>4979.87</v>
      </c>
      <c r="P6276" s="28">
        <v>4982.8999999999996</v>
      </c>
    </row>
    <row r="6277" spans="12:16" x14ac:dyDescent="0.25">
      <c r="L6277" s="208">
        <v>45308.583333333336</v>
      </c>
      <c r="M6277" s="28">
        <v>4980.88</v>
      </c>
      <c r="N6277" s="28">
        <v>4982.3900000000003</v>
      </c>
      <c r="O6277" s="28">
        <v>4979.87</v>
      </c>
      <c r="P6277" s="28">
        <v>4981.8900000000003</v>
      </c>
    </row>
    <row r="6278" spans="12:16" x14ac:dyDescent="0.25">
      <c r="L6278" s="208">
        <v>45308.579861111109</v>
      </c>
      <c r="M6278" s="28">
        <v>4980.88</v>
      </c>
      <c r="N6278" s="28">
        <v>4981.8900000000003</v>
      </c>
      <c r="O6278" s="28">
        <v>4978.8599999999997</v>
      </c>
      <c r="P6278" s="28">
        <v>4981.38</v>
      </c>
    </row>
    <row r="6279" spans="12:16" x14ac:dyDescent="0.25">
      <c r="L6279" s="208">
        <v>45308.576388888891</v>
      </c>
      <c r="M6279" s="28">
        <v>4980.38</v>
      </c>
      <c r="N6279" s="28">
        <v>4982.3900000000003</v>
      </c>
      <c r="O6279" s="28">
        <v>4979.87</v>
      </c>
      <c r="P6279" s="28">
        <v>4981.38</v>
      </c>
    </row>
    <row r="6280" spans="12:16" x14ac:dyDescent="0.25">
      <c r="L6280" s="208">
        <v>45308.572916666664</v>
      </c>
      <c r="M6280" s="28">
        <v>4976.84</v>
      </c>
      <c r="N6280" s="28">
        <v>4980.88</v>
      </c>
      <c r="O6280" s="28">
        <v>4976.84</v>
      </c>
      <c r="P6280" s="28">
        <v>4980.38</v>
      </c>
    </row>
    <row r="6281" spans="12:16" x14ac:dyDescent="0.25">
      <c r="L6281" s="208">
        <v>45308.569444444445</v>
      </c>
      <c r="M6281" s="28">
        <v>4979.37</v>
      </c>
      <c r="N6281" s="28">
        <v>4979.87</v>
      </c>
      <c r="O6281" s="28">
        <v>4975.33</v>
      </c>
      <c r="P6281" s="28">
        <v>4976.34</v>
      </c>
    </row>
    <row r="6282" spans="12:16" x14ac:dyDescent="0.25">
      <c r="L6282" s="208">
        <v>45308.565972222219</v>
      </c>
      <c r="M6282" s="28">
        <v>4983.3999999999996</v>
      </c>
      <c r="N6282" s="28">
        <v>4983.3999999999996</v>
      </c>
      <c r="O6282" s="28">
        <v>4978.3599999999997</v>
      </c>
      <c r="P6282" s="28">
        <v>4979.87</v>
      </c>
    </row>
    <row r="6283" spans="12:16" x14ac:dyDescent="0.25">
      <c r="L6283" s="208">
        <v>45308.5625</v>
      </c>
      <c r="M6283" s="28">
        <v>4981.8900000000003</v>
      </c>
      <c r="N6283" s="28">
        <v>4983.91</v>
      </c>
      <c r="O6283" s="28">
        <v>4981.8900000000003</v>
      </c>
      <c r="P6283" s="28">
        <v>4982.3900000000003</v>
      </c>
    </row>
    <row r="6284" spans="12:16" x14ac:dyDescent="0.25">
      <c r="L6284" s="208">
        <v>45308.559027777781</v>
      </c>
      <c r="M6284" s="28">
        <v>4978.3599999999997</v>
      </c>
      <c r="N6284" s="28">
        <v>4982.3900000000003</v>
      </c>
      <c r="O6284" s="28">
        <v>4975.33</v>
      </c>
      <c r="P6284" s="28">
        <v>4981.8900000000003</v>
      </c>
    </row>
    <row r="6285" spans="12:16" x14ac:dyDescent="0.25">
      <c r="L6285" s="208">
        <v>45308.555555555555</v>
      </c>
      <c r="M6285" s="28">
        <v>4978.3599999999997</v>
      </c>
      <c r="N6285" s="28">
        <v>4980.38</v>
      </c>
      <c r="O6285" s="28">
        <v>4978.3599999999997</v>
      </c>
      <c r="P6285" s="28">
        <v>4978.8599999999997</v>
      </c>
    </row>
    <row r="6286" spans="12:16" x14ac:dyDescent="0.25">
      <c r="L6286" s="208">
        <v>45308.552083333336</v>
      </c>
      <c r="M6286" s="28">
        <v>4979.37</v>
      </c>
      <c r="N6286" s="28">
        <v>4980.88</v>
      </c>
      <c r="O6286" s="28">
        <v>4978.3599999999997</v>
      </c>
      <c r="P6286" s="28">
        <v>4978.3599999999997</v>
      </c>
    </row>
    <row r="6287" spans="12:16" x14ac:dyDescent="0.25">
      <c r="L6287" s="208">
        <v>45308.548611111109</v>
      </c>
      <c r="M6287" s="28">
        <v>4981.38</v>
      </c>
      <c r="N6287" s="28">
        <v>4981.38</v>
      </c>
      <c r="O6287" s="28">
        <v>4977.3500000000004</v>
      </c>
      <c r="P6287" s="28">
        <v>4979.87</v>
      </c>
    </row>
    <row r="6288" spans="12:16" x14ac:dyDescent="0.25">
      <c r="L6288" s="208">
        <v>45308.545138888891</v>
      </c>
      <c r="M6288" s="28">
        <v>4982.8999999999996</v>
      </c>
      <c r="N6288" s="28">
        <v>4983.3999999999996</v>
      </c>
      <c r="O6288" s="28">
        <v>4979.87</v>
      </c>
      <c r="P6288" s="28">
        <v>4981.38</v>
      </c>
    </row>
    <row r="6289" spans="12:16" x14ac:dyDescent="0.25">
      <c r="L6289" s="208">
        <v>45308.541666666664</v>
      </c>
      <c r="M6289" s="28">
        <v>4987.4399999999996</v>
      </c>
      <c r="N6289" s="28">
        <v>4987.4399999999996</v>
      </c>
      <c r="O6289" s="28">
        <v>4982.8999999999996</v>
      </c>
      <c r="P6289" s="28">
        <v>4982.8999999999996</v>
      </c>
    </row>
    <row r="6290" spans="12:16" x14ac:dyDescent="0.25">
      <c r="L6290" s="208">
        <v>45308.538194444445</v>
      </c>
      <c r="M6290" s="28">
        <v>4989.45</v>
      </c>
      <c r="N6290" s="28">
        <v>4989.96</v>
      </c>
      <c r="O6290" s="28">
        <v>4986.43</v>
      </c>
      <c r="P6290" s="28">
        <v>4986.93</v>
      </c>
    </row>
    <row r="6291" spans="12:16" x14ac:dyDescent="0.25">
      <c r="L6291" s="208">
        <v>45308.534722222219</v>
      </c>
      <c r="M6291" s="28">
        <v>4988.95</v>
      </c>
      <c r="N6291" s="28">
        <v>4991.47</v>
      </c>
      <c r="O6291" s="28">
        <v>4988.95</v>
      </c>
      <c r="P6291" s="28">
        <v>4990.46</v>
      </c>
    </row>
    <row r="6292" spans="12:16" x14ac:dyDescent="0.25">
      <c r="L6292" s="208">
        <v>45308.53125</v>
      </c>
      <c r="M6292" s="28">
        <v>4987.4399999999996</v>
      </c>
      <c r="N6292" s="28">
        <v>4990.97</v>
      </c>
      <c r="O6292" s="28">
        <v>4987.4399999999996</v>
      </c>
      <c r="P6292" s="28">
        <v>4989.45</v>
      </c>
    </row>
    <row r="6293" spans="12:16" x14ac:dyDescent="0.25">
      <c r="L6293" s="208">
        <v>45308.527777777781</v>
      </c>
      <c r="M6293" s="28">
        <v>4985.92</v>
      </c>
      <c r="N6293" s="28">
        <v>4988.45</v>
      </c>
      <c r="O6293" s="28">
        <v>4984.91</v>
      </c>
      <c r="P6293" s="28">
        <v>4986.43</v>
      </c>
    </row>
    <row r="6294" spans="12:16" x14ac:dyDescent="0.25">
      <c r="L6294" s="208">
        <v>45308.524305555555</v>
      </c>
      <c r="M6294" s="28">
        <v>4992.4799999999996</v>
      </c>
      <c r="N6294" s="28">
        <v>4993.49</v>
      </c>
      <c r="O6294" s="28">
        <v>4986.43</v>
      </c>
      <c r="P6294" s="28">
        <v>4986.43</v>
      </c>
    </row>
    <row r="6295" spans="12:16" x14ac:dyDescent="0.25">
      <c r="L6295" s="208">
        <v>45308.520833333336</v>
      </c>
      <c r="M6295" s="28">
        <v>4988.45</v>
      </c>
      <c r="N6295" s="28">
        <v>4994.5</v>
      </c>
      <c r="O6295" s="28">
        <v>4988.45</v>
      </c>
      <c r="P6295" s="28">
        <v>4992.4799999999996</v>
      </c>
    </row>
    <row r="6296" spans="12:16" x14ac:dyDescent="0.25">
      <c r="L6296" s="208">
        <v>45308.517361111109</v>
      </c>
      <c r="M6296" s="28">
        <v>4990.46</v>
      </c>
      <c r="N6296" s="28">
        <v>4990.46</v>
      </c>
      <c r="O6296" s="28">
        <v>4986.93</v>
      </c>
      <c r="P6296" s="28">
        <v>4987.9399999999996</v>
      </c>
    </row>
    <row r="6297" spans="12:16" x14ac:dyDescent="0.25">
      <c r="L6297" s="208">
        <v>45308.513888888891</v>
      </c>
      <c r="M6297" s="28">
        <v>4986.93</v>
      </c>
      <c r="N6297" s="28">
        <v>4990.97</v>
      </c>
      <c r="O6297" s="28">
        <v>4985.92</v>
      </c>
      <c r="P6297" s="28">
        <v>4989.96</v>
      </c>
    </row>
    <row r="6298" spans="12:16" x14ac:dyDescent="0.25">
      <c r="L6298" s="208">
        <v>45308.510416666664</v>
      </c>
      <c r="M6298" s="28">
        <v>4985.42</v>
      </c>
      <c r="N6298" s="28">
        <v>4988.45</v>
      </c>
      <c r="O6298" s="28">
        <v>4985.42</v>
      </c>
      <c r="P6298" s="28">
        <v>4986.43</v>
      </c>
    </row>
    <row r="6299" spans="12:16" x14ac:dyDescent="0.25">
      <c r="L6299" s="208">
        <v>45308.506944444445</v>
      </c>
      <c r="M6299" s="28">
        <v>4986.93</v>
      </c>
      <c r="N6299" s="28">
        <v>4987.9399999999996</v>
      </c>
      <c r="O6299" s="28">
        <v>4981.8900000000003</v>
      </c>
      <c r="P6299" s="28">
        <v>4985.42</v>
      </c>
    </row>
    <row r="6300" spans="12:16" x14ac:dyDescent="0.25">
      <c r="L6300" s="208">
        <v>45308.503472222219</v>
      </c>
      <c r="M6300" s="28">
        <v>4991.47</v>
      </c>
      <c r="N6300" s="28">
        <v>4992.99</v>
      </c>
      <c r="O6300" s="28">
        <v>4984.91</v>
      </c>
      <c r="P6300" s="28">
        <v>4986.43</v>
      </c>
    </row>
    <row r="6301" spans="12:16" x14ac:dyDescent="0.25">
      <c r="L6301" s="208">
        <v>45308.5</v>
      </c>
      <c r="M6301" s="28">
        <v>4994.5</v>
      </c>
      <c r="N6301" s="28">
        <v>4999.54</v>
      </c>
      <c r="O6301" s="28">
        <v>4990.97</v>
      </c>
      <c r="P6301" s="28">
        <v>4991.47</v>
      </c>
    </row>
    <row r="6302" spans="12:16" x14ac:dyDescent="0.25">
      <c r="L6302" s="208">
        <v>45308.496527777781</v>
      </c>
      <c r="M6302" s="28">
        <v>4993.99</v>
      </c>
      <c r="N6302" s="28">
        <v>4996.5200000000004</v>
      </c>
      <c r="O6302" s="28">
        <v>4993.49</v>
      </c>
      <c r="P6302" s="28">
        <v>4993.99</v>
      </c>
    </row>
    <row r="6303" spans="12:16" x14ac:dyDescent="0.25">
      <c r="L6303" s="208">
        <v>45308.493055555555</v>
      </c>
      <c r="M6303" s="28">
        <v>4992.99</v>
      </c>
      <c r="N6303" s="28">
        <v>4997.0200000000004</v>
      </c>
      <c r="O6303" s="28">
        <v>4992.99</v>
      </c>
      <c r="P6303" s="28">
        <v>4993.99</v>
      </c>
    </row>
    <row r="6304" spans="12:16" x14ac:dyDescent="0.25">
      <c r="L6304" s="208">
        <v>45308.489583333336</v>
      </c>
      <c r="M6304" s="28">
        <v>4996.01</v>
      </c>
      <c r="N6304" s="28">
        <v>4997.5200000000004</v>
      </c>
      <c r="O6304" s="28">
        <v>4993.49</v>
      </c>
      <c r="P6304" s="28">
        <v>4993.49</v>
      </c>
    </row>
    <row r="6305" spans="12:16" x14ac:dyDescent="0.25">
      <c r="L6305" s="208">
        <v>45308.486111111109</v>
      </c>
      <c r="M6305" s="28">
        <v>4989.45</v>
      </c>
      <c r="N6305" s="28">
        <v>4998.53</v>
      </c>
      <c r="O6305" s="28">
        <v>4988.95</v>
      </c>
      <c r="P6305" s="28">
        <v>4996.01</v>
      </c>
    </row>
    <row r="6306" spans="12:16" x14ac:dyDescent="0.25">
      <c r="L6306" s="208">
        <v>45308.482638888891</v>
      </c>
      <c r="M6306" s="28">
        <v>4991.9799999999996</v>
      </c>
      <c r="N6306" s="28">
        <v>4993.49</v>
      </c>
      <c r="O6306" s="28">
        <v>4989.45</v>
      </c>
      <c r="P6306" s="28">
        <v>4989.45</v>
      </c>
    </row>
    <row r="6307" spans="12:16" x14ac:dyDescent="0.25">
      <c r="L6307" s="208">
        <v>45308.479166666664</v>
      </c>
      <c r="M6307" s="28">
        <v>4993.99</v>
      </c>
      <c r="N6307" s="28">
        <v>4995</v>
      </c>
      <c r="O6307" s="28">
        <v>4988.45</v>
      </c>
      <c r="P6307" s="28">
        <v>4993.49</v>
      </c>
    </row>
    <row r="6308" spans="12:16" x14ac:dyDescent="0.25">
      <c r="L6308" s="208">
        <v>45308.475694444445</v>
      </c>
      <c r="M6308" s="28">
        <v>5002.0600000000004</v>
      </c>
      <c r="N6308" s="28">
        <v>5002.0600000000004</v>
      </c>
      <c r="O6308" s="28">
        <v>4991.9799999999996</v>
      </c>
      <c r="P6308" s="28">
        <v>4993.99</v>
      </c>
    </row>
    <row r="6309" spans="12:16" x14ac:dyDescent="0.25">
      <c r="L6309" s="208">
        <v>45308.472222222219</v>
      </c>
      <c r="M6309" s="28">
        <v>4998.03</v>
      </c>
      <c r="N6309" s="28">
        <v>5002.0600000000004</v>
      </c>
      <c r="O6309" s="28">
        <v>4997.5200000000004</v>
      </c>
      <c r="P6309" s="28">
        <v>5001.0600000000004</v>
      </c>
    </row>
    <row r="6310" spans="12:16" x14ac:dyDescent="0.25">
      <c r="L6310" s="208">
        <v>45308.46875</v>
      </c>
      <c r="M6310" s="28">
        <v>4995.51</v>
      </c>
      <c r="N6310" s="28">
        <v>4999.54</v>
      </c>
      <c r="O6310" s="28">
        <v>4995.51</v>
      </c>
      <c r="P6310" s="28">
        <v>4998.03</v>
      </c>
    </row>
    <row r="6311" spans="12:16" x14ac:dyDescent="0.25">
      <c r="L6311" s="208">
        <v>45308.465277777781</v>
      </c>
      <c r="M6311" s="28">
        <v>4996.01</v>
      </c>
      <c r="N6311" s="28">
        <v>4999.54</v>
      </c>
      <c r="O6311" s="28">
        <v>4995.51</v>
      </c>
      <c r="P6311" s="28">
        <v>4996.01</v>
      </c>
    </row>
    <row r="6312" spans="12:16" x14ac:dyDescent="0.25">
      <c r="L6312" s="208">
        <v>45308.461805555555</v>
      </c>
      <c r="M6312" s="28">
        <v>4996.01</v>
      </c>
      <c r="N6312" s="28">
        <v>4996.5200000000004</v>
      </c>
      <c r="O6312" s="28">
        <v>4992.4799999999996</v>
      </c>
      <c r="P6312" s="28">
        <v>4996.01</v>
      </c>
    </row>
    <row r="6313" spans="12:16" x14ac:dyDescent="0.25">
      <c r="L6313" s="208">
        <v>45308.458333333336</v>
      </c>
      <c r="M6313" s="28">
        <v>4996.01</v>
      </c>
      <c r="N6313" s="28">
        <v>4999.04</v>
      </c>
      <c r="O6313" s="28">
        <v>4993.99</v>
      </c>
      <c r="P6313" s="28">
        <v>4996.01</v>
      </c>
    </row>
    <row r="6314" spans="12:16" x14ac:dyDescent="0.25">
      <c r="L6314" s="208">
        <v>45308.454861111109</v>
      </c>
      <c r="M6314" s="28">
        <v>4992.4799999999996</v>
      </c>
      <c r="N6314" s="28">
        <v>4997.0200000000004</v>
      </c>
      <c r="O6314" s="28">
        <v>4992.4799999999996</v>
      </c>
      <c r="P6314" s="28">
        <v>4996.01</v>
      </c>
    </row>
    <row r="6315" spans="12:16" x14ac:dyDescent="0.25">
      <c r="L6315" s="208">
        <v>45308.451388888891</v>
      </c>
      <c r="M6315" s="28">
        <v>4993.99</v>
      </c>
      <c r="N6315" s="28">
        <v>4995</v>
      </c>
      <c r="O6315" s="28">
        <v>4990.46</v>
      </c>
      <c r="P6315" s="28">
        <v>4991.47</v>
      </c>
    </row>
    <row r="6316" spans="12:16" x14ac:dyDescent="0.25">
      <c r="L6316" s="208">
        <v>45308.447916666664</v>
      </c>
      <c r="M6316" s="28">
        <v>4996.5200000000004</v>
      </c>
      <c r="N6316" s="28">
        <v>5000.05</v>
      </c>
      <c r="O6316" s="28">
        <v>4993.49</v>
      </c>
      <c r="P6316" s="28">
        <v>4993.49</v>
      </c>
    </row>
    <row r="6317" spans="12:16" x14ac:dyDescent="0.25">
      <c r="L6317" s="208">
        <v>45308.444444444445</v>
      </c>
      <c r="M6317" s="28">
        <v>4992.99</v>
      </c>
      <c r="N6317" s="28">
        <v>4998.03</v>
      </c>
      <c r="O6317" s="28">
        <v>4991.9799999999996</v>
      </c>
      <c r="P6317" s="28">
        <v>4996.5200000000004</v>
      </c>
    </row>
    <row r="6318" spans="12:16" x14ac:dyDescent="0.25">
      <c r="L6318" s="208">
        <v>45308.440972222219</v>
      </c>
      <c r="M6318" s="28">
        <v>4990.46</v>
      </c>
      <c r="N6318" s="28">
        <v>4999.04</v>
      </c>
      <c r="O6318" s="28">
        <v>4989.96</v>
      </c>
      <c r="P6318" s="28">
        <v>4992.99</v>
      </c>
    </row>
    <row r="6319" spans="12:16" x14ac:dyDescent="0.25">
      <c r="L6319" s="208">
        <v>45308.4375</v>
      </c>
      <c r="M6319" s="28">
        <v>4983.91</v>
      </c>
      <c r="N6319" s="28">
        <v>4993.49</v>
      </c>
      <c r="O6319" s="28">
        <v>4983.91</v>
      </c>
      <c r="P6319" s="28">
        <v>4989.45</v>
      </c>
    </row>
    <row r="6320" spans="12:16" x14ac:dyDescent="0.25">
      <c r="L6320" s="208">
        <v>45308.434027777781</v>
      </c>
      <c r="M6320" s="28">
        <v>4982.3900000000003</v>
      </c>
      <c r="N6320" s="28">
        <v>4986.43</v>
      </c>
      <c r="O6320" s="28">
        <v>4981.8900000000003</v>
      </c>
      <c r="P6320" s="28">
        <v>4984.41</v>
      </c>
    </row>
    <row r="6321" spans="12:16" x14ac:dyDescent="0.25">
      <c r="L6321" s="208">
        <v>45308.430555555555</v>
      </c>
      <c r="M6321" s="28">
        <v>4985.42</v>
      </c>
      <c r="N6321" s="28">
        <v>4986.43</v>
      </c>
      <c r="O6321" s="28">
        <v>4978.8599999999997</v>
      </c>
      <c r="P6321" s="28">
        <v>4982.8999999999996</v>
      </c>
    </row>
    <row r="6322" spans="12:16" x14ac:dyDescent="0.25">
      <c r="L6322" s="208">
        <v>45308.427083333336</v>
      </c>
      <c r="M6322" s="28">
        <v>4983.91</v>
      </c>
      <c r="N6322" s="28">
        <v>4985.92</v>
      </c>
      <c r="O6322" s="28">
        <v>4981.38</v>
      </c>
      <c r="P6322" s="28">
        <v>4985.92</v>
      </c>
    </row>
    <row r="6323" spans="12:16" x14ac:dyDescent="0.25">
      <c r="L6323" s="208">
        <v>45308.423611111109</v>
      </c>
      <c r="M6323" s="28">
        <v>4987.9399999999996</v>
      </c>
      <c r="N6323" s="28">
        <v>4987.9399999999996</v>
      </c>
      <c r="O6323" s="28">
        <v>4980.38</v>
      </c>
      <c r="P6323" s="28">
        <v>4982.8999999999996</v>
      </c>
    </row>
    <row r="6324" spans="12:16" x14ac:dyDescent="0.25">
      <c r="L6324" s="208">
        <v>45308.420138888891</v>
      </c>
      <c r="M6324" s="28">
        <v>4986.43</v>
      </c>
      <c r="N6324" s="28">
        <v>4989.45</v>
      </c>
      <c r="O6324" s="28">
        <v>4986.43</v>
      </c>
      <c r="P6324" s="28">
        <v>4987.4399999999996</v>
      </c>
    </row>
    <row r="6325" spans="12:16" x14ac:dyDescent="0.25">
      <c r="L6325" s="208">
        <v>45308.416666666664</v>
      </c>
      <c r="M6325" s="28">
        <v>4985.42</v>
      </c>
      <c r="N6325" s="28">
        <v>4989.96</v>
      </c>
      <c r="O6325" s="28">
        <v>4984.41</v>
      </c>
      <c r="P6325" s="28">
        <v>4986.43</v>
      </c>
    </row>
    <row r="6326" spans="12:16" x14ac:dyDescent="0.25">
      <c r="L6326" s="208">
        <v>45308.413194444445</v>
      </c>
      <c r="M6326" s="28">
        <v>4985.92</v>
      </c>
      <c r="N6326" s="28">
        <v>4985.92</v>
      </c>
      <c r="O6326" s="28">
        <v>4980.88</v>
      </c>
      <c r="P6326" s="28">
        <v>4985.42</v>
      </c>
    </row>
    <row r="6327" spans="12:16" x14ac:dyDescent="0.25">
      <c r="L6327" s="208">
        <v>45308.409722222219</v>
      </c>
      <c r="M6327" s="28">
        <v>4990.97</v>
      </c>
      <c r="N6327" s="28">
        <v>4990.97</v>
      </c>
      <c r="O6327" s="28">
        <v>4983.91</v>
      </c>
      <c r="P6327" s="28">
        <v>4985.92</v>
      </c>
    </row>
    <row r="6328" spans="12:16" x14ac:dyDescent="0.25">
      <c r="L6328" s="208">
        <v>45308.40625</v>
      </c>
      <c r="M6328" s="28">
        <v>4987.9399999999996</v>
      </c>
      <c r="N6328" s="28">
        <v>4991.9799999999996</v>
      </c>
      <c r="O6328" s="28">
        <v>4987.9399999999996</v>
      </c>
      <c r="P6328" s="28">
        <v>4990.97</v>
      </c>
    </row>
    <row r="6329" spans="12:16" x14ac:dyDescent="0.25">
      <c r="L6329" s="208">
        <v>45308.402777777781</v>
      </c>
      <c r="M6329" s="28">
        <v>4982.8999999999996</v>
      </c>
      <c r="N6329" s="28">
        <v>4988.95</v>
      </c>
      <c r="O6329" s="28">
        <v>4981.38</v>
      </c>
      <c r="P6329" s="28">
        <v>4987.4399999999996</v>
      </c>
    </row>
    <row r="6330" spans="12:16" x14ac:dyDescent="0.25">
      <c r="L6330" s="208">
        <v>45308.399305555555</v>
      </c>
      <c r="M6330" s="28">
        <v>4979.87</v>
      </c>
      <c r="N6330" s="28">
        <v>4984.91</v>
      </c>
      <c r="O6330" s="28">
        <v>4979.87</v>
      </c>
      <c r="P6330" s="28">
        <v>4983.3999999999996</v>
      </c>
    </row>
    <row r="6331" spans="12:16" x14ac:dyDescent="0.25">
      <c r="L6331" s="208">
        <v>45308.395833333336</v>
      </c>
      <c r="M6331" s="28">
        <v>4981.38</v>
      </c>
      <c r="N6331" s="28">
        <v>4981.8900000000003</v>
      </c>
      <c r="O6331" s="28">
        <v>4976.84</v>
      </c>
      <c r="P6331" s="28">
        <v>4979.37</v>
      </c>
    </row>
    <row r="6332" spans="12:16" x14ac:dyDescent="0.25">
      <c r="L6332" s="208">
        <v>45308.392361111109</v>
      </c>
      <c r="M6332" s="28">
        <v>4979.87</v>
      </c>
      <c r="N6332" s="28">
        <v>4983.91</v>
      </c>
      <c r="O6332" s="28">
        <v>4979.87</v>
      </c>
      <c r="P6332" s="28">
        <v>4981.38</v>
      </c>
    </row>
    <row r="6333" spans="12:16" x14ac:dyDescent="0.25">
      <c r="L6333" s="208">
        <v>45308.388888888891</v>
      </c>
      <c r="M6333" s="28">
        <v>4983.91</v>
      </c>
      <c r="N6333" s="28">
        <v>4986.43</v>
      </c>
      <c r="O6333" s="28">
        <v>4979.37</v>
      </c>
      <c r="P6333" s="28">
        <v>4979.87</v>
      </c>
    </row>
    <row r="6334" spans="12:16" x14ac:dyDescent="0.25">
      <c r="L6334" s="208">
        <v>45308.385416666664</v>
      </c>
      <c r="M6334" s="28">
        <v>4986.93</v>
      </c>
      <c r="N6334" s="28">
        <v>4986.93</v>
      </c>
      <c r="O6334" s="28">
        <v>4980.88</v>
      </c>
      <c r="P6334" s="28">
        <v>4983.3999999999996</v>
      </c>
    </row>
    <row r="6335" spans="12:16" x14ac:dyDescent="0.25">
      <c r="L6335" s="208">
        <v>45308.381944444445</v>
      </c>
      <c r="M6335" s="28">
        <v>4993.49</v>
      </c>
      <c r="N6335" s="28">
        <v>4995</v>
      </c>
      <c r="O6335" s="28">
        <v>4987.4399999999996</v>
      </c>
      <c r="P6335" s="28">
        <v>4987.4399999999996</v>
      </c>
    </row>
    <row r="6336" spans="12:16" x14ac:dyDescent="0.25">
      <c r="L6336" s="208">
        <v>45308.378472222219</v>
      </c>
      <c r="M6336" s="28">
        <v>4997.0200000000004</v>
      </c>
      <c r="N6336" s="28">
        <v>4998.53</v>
      </c>
      <c r="O6336" s="28">
        <v>4992.4799999999996</v>
      </c>
      <c r="P6336" s="28">
        <v>4993.49</v>
      </c>
    </row>
    <row r="6337" spans="12:16" x14ac:dyDescent="0.25">
      <c r="L6337" s="208">
        <v>45308.375</v>
      </c>
      <c r="M6337" s="28">
        <v>5001.5600000000004</v>
      </c>
      <c r="N6337" s="28">
        <v>5007.6099999999997</v>
      </c>
      <c r="O6337" s="28">
        <v>4994.5</v>
      </c>
      <c r="P6337" s="28">
        <v>4997.0200000000004</v>
      </c>
    </row>
    <row r="6338" spans="12:16" x14ac:dyDescent="0.25">
      <c r="L6338" s="208">
        <v>45307.767361111109</v>
      </c>
      <c r="M6338" s="28">
        <v>4979.37</v>
      </c>
      <c r="N6338" s="28">
        <v>4980.38</v>
      </c>
      <c r="O6338" s="28">
        <v>4978.3599999999997</v>
      </c>
      <c r="P6338" s="28">
        <v>4978.3599999999997</v>
      </c>
    </row>
    <row r="6339" spans="12:16" x14ac:dyDescent="0.25">
      <c r="L6339" s="208">
        <v>45307.763888888891</v>
      </c>
      <c r="M6339" s="28">
        <v>4982.8999999999996</v>
      </c>
      <c r="N6339" s="28">
        <v>4983.3999999999996</v>
      </c>
      <c r="O6339" s="28">
        <v>4978.3599999999997</v>
      </c>
      <c r="P6339" s="28">
        <v>4978.8599999999997</v>
      </c>
    </row>
    <row r="6340" spans="12:16" x14ac:dyDescent="0.25">
      <c r="L6340" s="208">
        <v>45307.760416666664</v>
      </c>
      <c r="M6340" s="28">
        <v>4983.3999999999996</v>
      </c>
      <c r="N6340" s="28">
        <v>4983.91</v>
      </c>
      <c r="O6340" s="28">
        <v>4981.8900000000003</v>
      </c>
      <c r="P6340" s="28">
        <v>4982.8999999999996</v>
      </c>
    </row>
    <row r="6341" spans="12:16" x14ac:dyDescent="0.25">
      <c r="L6341" s="208">
        <v>45307.756944444445</v>
      </c>
      <c r="M6341" s="28">
        <v>4981.38</v>
      </c>
      <c r="N6341" s="28">
        <v>4982.8999999999996</v>
      </c>
      <c r="O6341" s="28">
        <v>4980.38</v>
      </c>
      <c r="P6341" s="28">
        <v>4982.8999999999996</v>
      </c>
    </row>
    <row r="6342" spans="12:16" x14ac:dyDescent="0.25">
      <c r="L6342" s="208">
        <v>45307.753472222219</v>
      </c>
      <c r="M6342" s="28">
        <v>4979.37</v>
      </c>
      <c r="N6342" s="28">
        <v>4981.38</v>
      </c>
      <c r="O6342" s="28">
        <v>4979.37</v>
      </c>
      <c r="P6342" s="28">
        <v>4980.88</v>
      </c>
    </row>
    <row r="6343" spans="12:16" x14ac:dyDescent="0.25">
      <c r="L6343" s="208">
        <v>45307.75</v>
      </c>
      <c r="M6343" s="28">
        <v>4979.87</v>
      </c>
      <c r="N6343" s="28">
        <v>4980.38</v>
      </c>
      <c r="O6343" s="28">
        <v>4977.8500000000004</v>
      </c>
      <c r="P6343" s="28">
        <v>4978.8599999999997</v>
      </c>
    </row>
    <row r="6344" spans="12:16" x14ac:dyDescent="0.25">
      <c r="L6344" s="208">
        <v>45307.746527777781</v>
      </c>
      <c r="M6344" s="28">
        <v>4980.38</v>
      </c>
      <c r="N6344" s="28">
        <v>4980.88</v>
      </c>
      <c r="O6344" s="28">
        <v>4978.8599999999997</v>
      </c>
      <c r="P6344" s="28">
        <v>4979.87</v>
      </c>
    </row>
    <row r="6345" spans="12:16" x14ac:dyDescent="0.25">
      <c r="L6345" s="208">
        <v>45307.743055555555</v>
      </c>
      <c r="M6345" s="28">
        <v>4982.3900000000003</v>
      </c>
      <c r="N6345" s="28">
        <v>4982.8999999999996</v>
      </c>
      <c r="O6345" s="28">
        <v>4980.38</v>
      </c>
      <c r="P6345" s="28">
        <v>4980.38</v>
      </c>
    </row>
    <row r="6346" spans="12:16" x14ac:dyDescent="0.25">
      <c r="L6346" s="208">
        <v>45307.739583333336</v>
      </c>
      <c r="M6346" s="28">
        <v>4982.8999999999996</v>
      </c>
      <c r="N6346" s="28">
        <v>4983.91</v>
      </c>
      <c r="O6346" s="28">
        <v>4981.38</v>
      </c>
      <c r="P6346" s="28">
        <v>4982.3900000000003</v>
      </c>
    </row>
    <row r="6347" spans="12:16" x14ac:dyDescent="0.25">
      <c r="L6347" s="208">
        <v>45307.736111111109</v>
      </c>
      <c r="M6347" s="28">
        <v>4982.8999999999996</v>
      </c>
      <c r="N6347" s="28">
        <v>4983.91</v>
      </c>
      <c r="O6347" s="28">
        <v>4982.3900000000003</v>
      </c>
      <c r="P6347" s="28">
        <v>4982.3900000000003</v>
      </c>
    </row>
    <row r="6348" spans="12:16" x14ac:dyDescent="0.25">
      <c r="L6348" s="208">
        <v>45307.732638888891</v>
      </c>
      <c r="M6348" s="28">
        <v>4982.8999999999996</v>
      </c>
      <c r="N6348" s="28">
        <v>4983.3999999999996</v>
      </c>
      <c r="O6348" s="28">
        <v>4982.3900000000003</v>
      </c>
      <c r="P6348" s="28">
        <v>4982.3900000000003</v>
      </c>
    </row>
    <row r="6349" spans="12:16" x14ac:dyDescent="0.25">
      <c r="L6349" s="208">
        <v>45307.729166666664</v>
      </c>
      <c r="M6349" s="28">
        <v>4983.3999999999996</v>
      </c>
      <c r="N6349" s="28">
        <v>4983.91</v>
      </c>
      <c r="O6349" s="28">
        <v>4981.38</v>
      </c>
      <c r="P6349" s="28">
        <v>4983.3999999999996</v>
      </c>
    </row>
    <row r="6350" spans="12:16" x14ac:dyDescent="0.25">
      <c r="L6350" s="208">
        <v>45307.725694444445</v>
      </c>
      <c r="M6350" s="28">
        <v>4983.91</v>
      </c>
      <c r="N6350" s="28">
        <v>4984.91</v>
      </c>
      <c r="O6350" s="28">
        <v>4983.3999999999996</v>
      </c>
      <c r="P6350" s="28">
        <v>4983.91</v>
      </c>
    </row>
    <row r="6351" spans="12:16" x14ac:dyDescent="0.25">
      <c r="L6351" s="208">
        <v>45307.722222222219</v>
      </c>
      <c r="M6351" s="28">
        <v>4982.3900000000003</v>
      </c>
      <c r="N6351" s="28">
        <v>4984.91</v>
      </c>
      <c r="O6351" s="28">
        <v>4982.3900000000003</v>
      </c>
      <c r="P6351" s="28">
        <v>4984.41</v>
      </c>
    </row>
    <row r="6352" spans="12:16" x14ac:dyDescent="0.25">
      <c r="L6352" s="208">
        <v>45307.71875</v>
      </c>
      <c r="M6352" s="28">
        <v>4982.8999999999996</v>
      </c>
      <c r="N6352" s="28">
        <v>4984.41</v>
      </c>
      <c r="O6352" s="28">
        <v>4982.3900000000003</v>
      </c>
      <c r="P6352" s="28">
        <v>4982.8999999999996</v>
      </c>
    </row>
    <row r="6353" spans="12:16" x14ac:dyDescent="0.25">
      <c r="L6353" s="208">
        <v>45307.715277777781</v>
      </c>
      <c r="M6353" s="28">
        <v>4981.8900000000003</v>
      </c>
      <c r="N6353" s="28">
        <v>4982.8999999999996</v>
      </c>
      <c r="O6353" s="28">
        <v>4981.38</v>
      </c>
      <c r="P6353" s="28">
        <v>4982.8999999999996</v>
      </c>
    </row>
    <row r="6354" spans="12:16" x14ac:dyDescent="0.25">
      <c r="L6354" s="208">
        <v>45307.711805555555</v>
      </c>
      <c r="M6354" s="28">
        <v>4981.38</v>
      </c>
      <c r="N6354" s="28">
        <v>4983.3999999999996</v>
      </c>
      <c r="O6354" s="28">
        <v>4980.88</v>
      </c>
      <c r="P6354" s="28">
        <v>4982.3900000000003</v>
      </c>
    </row>
    <row r="6355" spans="12:16" x14ac:dyDescent="0.25">
      <c r="L6355" s="208">
        <v>45307.708333333336</v>
      </c>
      <c r="M6355" s="28">
        <v>4978.3599999999997</v>
      </c>
      <c r="N6355" s="28">
        <v>4981.8900000000003</v>
      </c>
      <c r="O6355" s="28">
        <v>4978.3599999999997</v>
      </c>
      <c r="P6355" s="28">
        <v>4980.88</v>
      </c>
    </row>
    <row r="6356" spans="12:16" x14ac:dyDescent="0.25">
      <c r="L6356" s="208">
        <v>45307.704861111109</v>
      </c>
      <c r="M6356" s="28">
        <v>4977.3500000000004</v>
      </c>
      <c r="N6356" s="28">
        <v>4978.3599999999997</v>
      </c>
      <c r="O6356" s="28">
        <v>4976.84</v>
      </c>
      <c r="P6356" s="28">
        <v>4977.8500000000004</v>
      </c>
    </row>
    <row r="6357" spans="12:16" x14ac:dyDescent="0.25">
      <c r="L6357" s="208">
        <v>45307.701388888891</v>
      </c>
      <c r="M6357" s="28">
        <v>4978.8599999999997</v>
      </c>
      <c r="N6357" s="28">
        <v>4979.37</v>
      </c>
      <c r="O6357" s="28">
        <v>4975.84</v>
      </c>
      <c r="P6357" s="28">
        <v>4977.3500000000004</v>
      </c>
    </row>
    <row r="6358" spans="12:16" x14ac:dyDescent="0.25">
      <c r="L6358" s="208">
        <v>45307.697916666664</v>
      </c>
      <c r="M6358" s="28">
        <v>4981.38</v>
      </c>
      <c r="N6358" s="28">
        <v>4981.38</v>
      </c>
      <c r="O6358" s="28">
        <v>4977.8500000000004</v>
      </c>
      <c r="P6358" s="28">
        <v>4978.8599999999997</v>
      </c>
    </row>
    <row r="6359" spans="12:16" x14ac:dyDescent="0.25">
      <c r="L6359" s="208">
        <v>45307.694444444445</v>
      </c>
      <c r="M6359" s="28">
        <v>4980.88</v>
      </c>
      <c r="N6359" s="28">
        <v>4982.3900000000003</v>
      </c>
      <c r="O6359" s="28">
        <v>4979.87</v>
      </c>
      <c r="P6359" s="28">
        <v>4981.38</v>
      </c>
    </row>
    <row r="6360" spans="12:16" x14ac:dyDescent="0.25">
      <c r="L6360" s="208">
        <v>45307.690972222219</v>
      </c>
      <c r="M6360" s="28">
        <v>4981.38</v>
      </c>
      <c r="N6360" s="28">
        <v>4981.38</v>
      </c>
      <c r="O6360" s="28">
        <v>4980.38</v>
      </c>
      <c r="P6360" s="28">
        <v>4980.88</v>
      </c>
    </row>
    <row r="6361" spans="12:16" x14ac:dyDescent="0.25">
      <c r="L6361" s="208">
        <v>45307.6875</v>
      </c>
      <c r="M6361" s="28">
        <v>4981.8900000000003</v>
      </c>
      <c r="N6361" s="28">
        <v>4982.3900000000003</v>
      </c>
      <c r="O6361" s="28">
        <v>4980.88</v>
      </c>
      <c r="P6361" s="28">
        <v>4981.38</v>
      </c>
    </row>
    <row r="6362" spans="12:16" x14ac:dyDescent="0.25">
      <c r="L6362" s="208">
        <v>45307.684027777781</v>
      </c>
      <c r="M6362" s="28">
        <v>4981.8900000000003</v>
      </c>
      <c r="N6362" s="28">
        <v>4982.8999999999996</v>
      </c>
      <c r="O6362" s="28">
        <v>4980.88</v>
      </c>
      <c r="P6362" s="28">
        <v>4981.8900000000003</v>
      </c>
    </row>
    <row r="6363" spans="12:16" x14ac:dyDescent="0.25">
      <c r="L6363" s="208">
        <v>45307.680555555555</v>
      </c>
      <c r="M6363" s="28">
        <v>4982.8999999999996</v>
      </c>
      <c r="N6363" s="28">
        <v>4983.3999999999996</v>
      </c>
      <c r="O6363" s="28">
        <v>4981.38</v>
      </c>
      <c r="P6363" s="28">
        <v>4981.8900000000003</v>
      </c>
    </row>
    <row r="6364" spans="12:16" x14ac:dyDescent="0.25">
      <c r="L6364" s="208">
        <v>45307.677083333336</v>
      </c>
      <c r="M6364" s="28">
        <v>4982.3900000000003</v>
      </c>
      <c r="N6364" s="28">
        <v>4983.91</v>
      </c>
      <c r="O6364" s="28">
        <v>4981.38</v>
      </c>
      <c r="P6364" s="28">
        <v>4982.8999999999996</v>
      </c>
    </row>
    <row r="6365" spans="12:16" x14ac:dyDescent="0.25">
      <c r="L6365" s="208">
        <v>45307.673611111109</v>
      </c>
      <c r="M6365" s="28">
        <v>4981.38</v>
      </c>
      <c r="N6365" s="28">
        <v>4982.3900000000003</v>
      </c>
      <c r="O6365" s="28">
        <v>4978.8599999999997</v>
      </c>
      <c r="P6365" s="28">
        <v>4981.8900000000003</v>
      </c>
    </row>
    <row r="6366" spans="12:16" x14ac:dyDescent="0.25">
      <c r="L6366" s="208">
        <v>45307.670138888891</v>
      </c>
      <c r="M6366" s="28">
        <v>4982.3900000000003</v>
      </c>
      <c r="N6366" s="28">
        <v>4983.3999999999996</v>
      </c>
      <c r="O6366" s="28">
        <v>4981.38</v>
      </c>
      <c r="P6366" s="28">
        <v>4981.8900000000003</v>
      </c>
    </row>
    <row r="6367" spans="12:16" x14ac:dyDescent="0.25">
      <c r="L6367" s="208">
        <v>45307.666666666664</v>
      </c>
      <c r="M6367" s="28">
        <v>4982.3900000000003</v>
      </c>
      <c r="N6367" s="28">
        <v>4983.3999999999996</v>
      </c>
      <c r="O6367" s="28">
        <v>4981.38</v>
      </c>
      <c r="P6367" s="28">
        <v>4982.3900000000003</v>
      </c>
    </row>
    <row r="6368" spans="12:16" x14ac:dyDescent="0.25">
      <c r="L6368" s="208">
        <v>45307.663194444445</v>
      </c>
      <c r="M6368" s="28">
        <v>4983.91</v>
      </c>
      <c r="N6368" s="28">
        <v>4984.91</v>
      </c>
      <c r="O6368" s="28">
        <v>4981.38</v>
      </c>
      <c r="P6368" s="28">
        <v>4982.3900000000003</v>
      </c>
    </row>
    <row r="6369" spans="12:16" x14ac:dyDescent="0.25">
      <c r="L6369" s="208">
        <v>45307.659722222219</v>
      </c>
      <c r="M6369" s="28">
        <v>4982.3900000000003</v>
      </c>
      <c r="N6369" s="28">
        <v>4986.43</v>
      </c>
      <c r="O6369" s="28">
        <v>4981.8900000000003</v>
      </c>
      <c r="P6369" s="28">
        <v>4984.41</v>
      </c>
    </row>
    <row r="6370" spans="12:16" x14ac:dyDescent="0.25">
      <c r="L6370" s="208">
        <v>45307.65625</v>
      </c>
      <c r="M6370" s="28">
        <v>4983.91</v>
      </c>
      <c r="N6370" s="28">
        <v>4985.92</v>
      </c>
      <c r="O6370" s="28">
        <v>4981.8900000000003</v>
      </c>
      <c r="P6370" s="28">
        <v>4982.3900000000003</v>
      </c>
    </row>
    <row r="6371" spans="12:16" x14ac:dyDescent="0.25">
      <c r="L6371" s="208">
        <v>45307.652777777781</v>
      </c>
      <c r="M6371" s="28">
        <v>4980.88</v>
      </c>
      <c r="N6371" s="28">
        <v>4986.43</v>
      </c>
      <c r="O6371" s="28">
        <v>4980.38</v>
      </c>
      <c r="P6371" s="28">
        <v>4984.41</v>
      </c>
    </row>
    <row r="6372" spans="12:16" x14ac:dyDescent="0.25">
      <c r="L6372" s="208">
        <v>45307.649305555555</v>
      </c>
      <c r="M6372" s="28">
        <v>4977.3500000000004</v>
      </c>
      <c r="N6372" s="28">
        <v>4980.88</v>
      </c>
      <c r="O6372" s="28">
        <v>4977.3500000000004</v>
      </c>
      <c r="P6372" s="28">
        <v>4980.88</v>
      </c>
    </row>
    <row r="6373" spans="12:16" x14ac:dyDescent="0.25">
      <c r="L6373" s="208">
        <v>45307.645833333336</v>
      </c>
      <c r="M6373" s="28">
        <v>4979.37</v>
      </c>
      <c r="N6373" s="28">
        <v>4979.87</v>
      </c>
      <c r="O6373" s="28">
        <v>4976.84</v>
      </c>
      <c r="P6373" s="28">
        <v>4977.3500000000004</v>
      </c>
    </row>
    <row r="6374" spans="12:16" x14ac:dyDescent="0.25">
      <c r="L6374" s="208">
        <v>45307.642361111109</v>
      </c>
      <c r="M6374" s="28">
        <v>4979.87</v>
      </c>
      <c r="N6374" s="28">
        <v>4981.38</v>
      </c>
      <c r="O6374" s="28">
        <v>4978.8599999999997</v>
      </c>
      <c r="P6374" s="28">
        <v>4979.37</v>
      </c>
    </row>
    <row r="6375" spans="12:16" x14ac:dyDescent="0.25">
      <c r="L6375" s="208">
        <v>45307.638888888891</v>
      </c>
      <c r="M6375" s="28">
        <v>4978.8599999999997</v>
      </c>
      <c r="N6375" s="28">
        <v>4981.38</v>
      </c>
      <c r="O6375" s="28">
        <v>4977.8500000000004</v>
      </c>
      <c r="P6375" s="28">
        <v>4979.87</v>
      </c>
    </row>
    <row r="6376" spans="12:16" x14ac:dyDescent="0.25">
      <c r="L6376" s="208">
        <v>45307.635416666664</v>
      </c>
      <c r="M6376" s="28">
        <v>4979.37</v>
      </c>
      <c r="N6376" s="28">
        <v>4979.37</v>
      </c>
      <c r="O6376" s="28">
        <v>4976.84</v>
      </c>
      <c r="P6376" s="28">
        <v>4978.3599999999997</v>
      </c>
    </row>
    <row r="6377" spans="12:16" x14ac:dyDescent="0.25">
      <c r="L6377" s="208">
        <v>45307.631944444445</v>
      </c>
      <c r="M6377" s="28">
        <v>4978.8599999999997</v>
      </c>
      <c r="N6377" s="28">
        <v>4980.88</v>
      </c>
      <c r="O6377" s="28">
        <v>4978.3599999999997</v>
      </c>
      <c r="P6377" s="28">
        <v>4979.37</v>
      </c>
    </row>
    <row r="6378" spans="12:16" x14ac:dyDescent="0.25">
      <c r="L6378" s="208">
        <v>45307.628472222219</v>
      </c>
      <c r="M6378" s="28">
        <v>4980.38</v>
      </c>
      <c r="N6378" s="28">
        <v>4980.88</v>
      </c>
      <c r="O6378" s="28">
        <v>4977.8500000000004</v>
      </c>
      <c r="P6378" s="28">
        <v>4978.8599999999997</v>
      </c>
    </row>
    <row r="6379" spans="12:16" x14ac:dyDescent="0.25">
      <c r="L6379" s="208">
        <v>45307.625</v>
      </c>
      <c r="M6379" s="28">
        <v>4979.87</v>
      </c>
      <c r="N6379" s="28">
        <v>4981.8900000000003</v>
      </c>
      <c r="O6379" s="28">
        <v>4979.37</v>
      </c>
      <c r="P6379" s="28">
        <v>4980.38</v>
      </c>
    </row>
    <row r="6380" spans="12:16" x14ac:dyDescent="0.25">
      <c r="L6380" s="208">
        <v>45307.621527777781</v>
      </c>
      <c r="M6380" s="28">
        <v>4978.3599999999997</v>
      </c>
      <c r="N6380" s="28">
        <v>4980.88</v>
      </c>
      <c r="O6380" s="28">
        <v>4977.3500000000004</v>
      </c>
      <c r="P6380" s="28">
        <v>4979.87</v>
      </c>
    </row>
    <row r="6381" spans="12:16" x14ac:dyDescent="0.25">
      <c r="L6381" s="208">
        <v>45307.618055555555</v>
      </c>
      <c r="M6381" s="28">
        <v>4978.8599999999997</v>
      </c>
      <c r="N6381" s="28">
        <v>4979.37</v>
      </c>
      <c r="O6381" s="28">
        <v>4975.33</v>
      </c>
      <c r="P6381" s="28">
        <v>4978.3599999999997</v>
      </c>
    </row>
    <row r="6382" spans="12:16" x14ac:dyDescent="0.25">
      <c r="L6382" s="208">
        <v>45307.614583333336</v>
      </c>
      <c r="M6382" s="28">
        <v>4977.8500000000004</v>
      </c>
      <c r="N6382" s="28">
        <v>4979.37</v>
      </c>
      <c r="O6382" s="28">
        <v>4976.34</v>
      </c>
      <c r="P6382" s="28">
        <v>4978.8599999999997</v>
      </c>
    </row>
    <row r="6383" spans="12:16" x14ac:dyDescent="0.25">
      <c r="L6383" s="208">
        <v>45307.611111111109</v>
      </c>
      <c r="M6383" s="28">
        <v>4977.3500000000004</v>
      </c>
      <c r="N6383" s="28">
        <v>4978.3599999999997</v>
      </c>
      <c r="O6383" s="28">
        <v>4976.84</v>
      </c>
      <c r="P6383" s="28">
        <v>4977.8500000000004</v>
      </c>
    </row>
    <row r="6384" spans="12:16" x14ac:dyDescent="0.25">
      <c r="L6384" s="208">
        <v>45307.607638888891</v>
      </c>
      <c r="M6384" s="28">
        <v>4981.8900000000003</v>
      </c>
      <c r="N6384" s="28">
        <v>4981.8900000000003</v>
      </c>
      <c r="O6384" s="28">
        <v>4976.84</v>
      </c>
      <c r="P6384" s="28">
        <v>4977.3500000000004</v>
      </c>
    </row>
    <row r="6385" spans="12:16" x14ac:dyDescent="0.25">
      <c r="L6385" s="208">
        <v>45307.604166666664</v>
      </c>
      <c r="M6385" s="28">
        <v>4978.8599999999997</v>
      </c>
      <c r="N6385" s="28">
        <v>4983.3999999999996</v>
      </c>
      <c r="O6385" s="28">
        <v>4978.3599999999997</v>
      </c>
      <c r="P6385" s="28">
        <v>4982.3900000000003</v>
      </c>
    </row>
    <row r="6386" spans="12:16" x14ac:dyDescent="0.25">
      <c r="L6386" s="208">
        <v>45307.600694444445</v>
      </c>
      <c r="M6386" s="28">
        <v>4979.87</v>
      </c>
      <c r="N6386" s="28">
        <v>4982.3900000000003</v>
      </c>
      <c r="O6386" s="28">
        <v>4978.8599999999997</v>
      </c>
      <c r="P6386" s="28">
        <v>4979.37</v>
      </c>
    </row>
    <row r="6387" spans="12:16" x14ac:dyDescent="0.25">
      <c r="L6387" s="208">
        <v>45307.597222222219</v>
      </c>
      <c r="M6387" s="28">
        <v>4978.8599999999997</v>
      </c>
      <c r="N6387" s="28">
        <v>4980.88</v>
      </c>
      <c r="O6387" s="28">
        <v>4977.3500000000004</v>
      </c>
      <c r="P6387" s="28">
        <v>4980.38</v>
      </c>
    </row>
    <row r="6388" spans="12:16" x14ac:dyDescent="0.25">
      <c r="L6388" s="208">
        <v>45307.59375</v>
      </c>
      <c r="M6388" s="28">
        <v>4973.82</v>
      </c>
      <c r="N6388" s="28">
        <v>4979.37</v>
      </c>
      <c r="O6388" s="28">
        <v>4971.3</v>
      </c>
      <c r="P6388" s="28">
        <v>4979.37</v>
      </c>
    </row>
    <row r="6389" spans="12:16" x14ac:dyDescent="0.25">
      <c r="L6389" s="208">
        <v>45307.590277777781</v>
      </c>
      <c r="M6389" s="28">
        <v>4969.28</v>
      </c>
      <c r="N6389" s="28">
        <v>4974.83</v>
      </c>
      <c r="O6389" s="28">
        <v>4968.2700000000004</v>
      </c>
      <c r="P6389" s="28">
        <v>4973.82</v>
      </c>
    </row>
    <row r="6390" spans="12:16" x14ac:dyDescent="0.25">
      <c r="L6390" s="208">
        <v>45307.586805555555</v>
      </c>
      <c r="M6390" s="28">
        <v>4969.78</v>
      </c>
      <c r="N6390" s="28">
        <v>4972.3</v>
      </c>
      <c r="O6390" s="28">
        <v>4969.28</v>
      </c>
      <c r="P6390" s="28">
        <v>4969.78</v>
      </c>
    </row>
    <row r="6391" spans="12:16" x14ac:dyDescent="0.25">
      <c r="L6391" s="208">
        <v>45307.583333333336</v>
      </c>
      <c r="M6391" s="28">
        <v>4969.28</v>
      </c>
      <c r="N6391" s="28">
        <v>4971.3</v>
      </c>
      <c r="O6391" s="28">
        <v>4968.7700000000004</v>
      </c>
      <c r="P6391" s="28">
        <v>4969.28</v>
      </c>
    </row>
    <row r="6392" spans="12:16" x14ac:dyDescent="0.25">
      <c r="L6392" s="208">
        <v>45307.579861111109</v>
      </c>
      <c r="M6392" s="28">
        <v>4963.7299999999996</v>
      </c>
      <c r="N6392" s="28">
        <v>4970.29</v>
      </c>
      <c r="O6392" s="28">
        <v>4962.72</v>
      </c>
      <c r="P6392" s="28">
        <v>4969.28</v>
      </c>
    </row>
    <row r="6393" spans="12:16" x14ac:dyDescent="0.25">
      <c r="L6393" s="208">
        <v>45307.576388888891</v>
      </c>
      <c r="M6393" s="28">
        <v>4966.25</v>
      </c>
      <c r="N6393" s="28">
        <v>4967.7700000000004</v>
      </c>
      <c r="O6393" s="28">
        <v>4963.2299999999996</v>
      </c>
      <c r="P6393" s="28">
        <v>4963.7299999999996</v>
      </c>
    </row>
    <row r="6394" spans="12:16" x14ac:dyDescent="0.25">
      <c r="L6394" s="208">
        <v>45307.572916666664</v>
      </c>
      <c r="M6394" s="28">
        <v>4970.29</v>
      </c>
      <c r="N6394" s="28">
        <v>4970.29</v>
      </c>
      <c r="O6394" s="28">
        <v>4964.74</v>
      </c>
      <c r="P6394" s="28">
        <v>4966.25</v>
      </c>
    </row>
    <row r="6395" spans="12:16" x14ac:dyDescent="0.25">
      <c r="L6395" s="208">
        <v>45307.569444444445</v>
      </c>
      <c r="M6395" s="28">
        <v>4969.28</v>
      </c>
      <c r="N6395" s="28">
        <v>4971.8</v>
      </c>
      <c r="O6395" s="28">
        <v>4969.28</v>
      </c>
      <c r="P6395" s="28">
        <v>4969.78</v>
      </c>
    </row>
    <row r="6396" spans="12:16" x14ac:dyDescent="0.25">
      <c r="L6396" s="208">
        <v>45307.565972222219</v>
      </c>
      <c r="M6396" s="28">
        <v>4967.26</v>
      </c>
      <c r="N6396" s="28">
        <v>4968.7700000000004</v>
      </c>
      <c r="O6396" s="28">
        <v>4965.24</v>
      </c>
      <c r="P6396" s="28">
        <v>4968.7700000000004</v>
      </c>
    </row>
    <row r="6397" spans="12:16" x14ac:dyDescent="0.25">
      <c r="L6397" s="208">
        <v>45307.5625</v>
      </c>
      <c r="M6397" s="28">
        <v>4966.76</v>
      </c>
      <c r="N6397" s="28">
        <v>4969.78</v>
      </c>
      <c r="O6397" s="28">
        <v>4964.74</v>
      </c>
      <c r="P6397" s="28">
        <v>4967.26</v>
      </c>
    </row>
    <row r="6398" spans="12:16" x14ac:dyDescent="0.25">
      <c r="L6398" s="208">
        <v>45307.559027777781</v>
      </c>
      <c r="M6398" s="28">
        <v>4963.7299999999996</v>
      </c>
      <c r="N6398" s="28">
        <v>4966.76</v>
      </c>
      <c r="O6398" s="28">
        <v>4963.2299999999996</v>
      </c>
      <c r="P6398" s="28">
        <v>4966.76</v>
      </c>
    </row>
    <row r="6399" spans="12:16" x14ac:dyDescent="0.25">
      <c r="L6399" s="208">
        <v>45307.555555555555</v>
      </c>
      <c r="M6399" s="28">
        <v>4969.28</v>
      </c>
      <c r="N6399" s="28">
        <v>4969.28</v>
      </c>
      <c r="O6399" s="28">
        <v>4963.2299999999996</v>
      </c>
      <c r="P6399" s="28">
        <v>4963.7299999999996</v>
      </c>
    </row>
    <row r="6400" spans="12:16" x14ac:dyDescent="0.25">
      <c r="L6400" s="208">
        <v>45307.552083333336</v>
      </c>
      <c r="M6400" s="28">
        <v>4972.8100000000004</v>
      </c>
      <c r="N6400" s="28">
        <v>4973.82</v>
      </c>
      <c r="O6400" s="28">
        <v>4968.2700000000004</v>
      </c>
      <c r="P6400" s="28">
        <v>4969.78</v>
      </c>
    </row>
    <row r="6401" spans="12:16" x14ac:dyDescent="0.25">
      <c r="L6401" s="208">
        <v>45307.548611111109</v>
      </c>
      <c r="M6401" s="28">
        <v>4972.3</v>
      </c>
      <c r="N6401" s="28">
        <v>4980.38</v>
      </c>
      <c r="O6401" s="28">
        <v>4972.3</v>
      </c>
      <c r="P6401" s="28">
        <v>4972.8100000000004</v>
      </c>
    </row>
    <row r="6402" spans="12:16" x14ac:dyDescent="0.25">
      <c r="L6402" s="208">
        <v>45307.545138888891</v>
      </c>
      <c r="M6402" s="28">
        <v>4971.8</v>
      </c>
      <c r="N6402" s="28">
        <v>4974.83</v>
      </c>
      <c r="O6402" s="28">
        <v>4967.7700000000004</v>
      </c>
      <c r="P6402" s="28">
        <v>4971.8</v>
      </c>
    </row>
    <row r="6403" spans="12:16" x14ac:dyDescent="0.25">
      <c r="L6403" s="208">
        <v>45307.541666666664</v>
      </c>
      <c r="M6403" s="28">
        <v>4967.7700000000004</v>
      </c>
      <c r="N6403" s="28">
        <v>4982.8999999999996</v>
      </c>
      <c r="O6403" s="28">
        <v>4967.7700000000004</v>
      </c>
      <c r="P6403" s="28">
        <v>4972.3</v>
      </c>
    </row>
    <row r="6404" spans="12:16" x14ac:dyDescent="0.25">
      <c r="L6404" s="208">
        <v>45307.538194444445</v>
      </c>
      <c r="M6404" s="28">
        <v>4968.7700000000004</v>
      </c>
      <c r="N6404" s="28">
        <v>4969.78</v>
      </c>
      <c r="O6404" s="28">
        <v>4966.25</v>
      </c>
      <c r="P6404" s="28">
        <v>4968.2700000000004</v>
      </c>
    </row>
    <row r="6405" spans="12:16" x14ac:dyDescent="0.25">
      <c r="L6405" s="208">
        <v>45307.534722222219</v>
      </c>
      <c r="M6405" s="28">
        <v>4966.76</v>
      </c>
      <c r="N6405" s="28">
        <v>4969.28</v>
      </c>
      <c r="O6405" s="28">
        <v>4966.76</v>
      </c>
      <c r="P6405" s="28">
        <v>4968.7700000000004</v>
      </c>
    </row>
    <row r="6406" spans="12:16" x14ac:dyDescent="0.25">
      <c r="L6406" s="208">
        <v>45307.53125</v>
      </c>
      <c r="M6406" s="28">
        <v>4970.29</v>
      </c>
      <c r="N6406" s="28">
        <v>4971.3</v>
      </c>
      <c r="O6406" s="28">
        <v>4966.76</v>
      </c>
      <c r="P6406" s="28">
        <v>4966.76</v>
      </c>
    </row>
    <row r="6407" spans="12:16" x14ac:dyDescent="0.25">
      <c r="L6407" s="208">
        <v>45307.527777777781</v>
      </c>
      <c r="M6407" s="28">
        <v>4974.83</v>
      </c>
      <c r="N6407" s="28">
        <v>4975.84</v>
      </c>
      <c r="O6407" s="28">
        <v>4969.28</v>
      </c>
      <c r="P6407" s="28">
        <v>4969.78</v>
      </c>
    </row>
    <row r="6408" spans="12:16" x14ac:dyDescent="0.25">
      <c r="L6408" s="208">
        <v>45307.524305555555</v>
      </c>
      <c r="M6408" s="28">
        <v>4971.3</v>
      </c>
      <c r="N6408" s="28">
        <v>4975.84</v>
      </c>
      <c r="O6408" s="28">
        <v>4970.29</v>
      </c>
      <c r="P6408" s="28">
        <v>4974.83</v>
      </c>
    </row>
    <row r="6409" spans="12:16" x14ac:dyDescent="0.25">
      <c r="L6409" s="208">
        <v>45307.520833333336</v>
      </c>
      <c r="M6409" s="28">
        <v>4966.76</v>
      </c>
      <c r="N6409" s="28">
        <v>4974.32</v>
      </c>
      <c r="O6409" s="28">
        <v>4966.76</v>
      </c>
      <c r="P6409" s="28">
        <v>4971.8</v>
      </c>
    </row>
    <row r="6410" spans="12:16" x14ac:dyDescent="0.25">
      <c r="L6410" s="208">
        <v>45307.517361111109</v>
      </c>
      <c r="M6410" s="28">
        <v>4959.7</v>
      </c>
      <c r="N6410" s="28">
        <v>4966.76</v>
      </c>
      <c r="O6410" s="28">
        <v>4959.7</v>
      </c>
      <c r="P6410" s="28">
        <v>4966.76</v>
      </c>
    </row>
    <row r="6411" spans="12:16" x14ac:dyDescent="0.25">
      <c r="L6411" s="208">
        <v>45307.513888888891</v>
      </c>
      <c r="M6411" s="28">
        <v>4959.1899999999996</v>
      </c>
      <c r="N6411" s="28">
        <v>4960.2</v>
      </c>
      <c r="O6411" s="28">
        <v>4958.18</v>
      </c>
      <c r="P6411" s="28">
        <v>4959.7</v>
      </c>
    </row>
    <row r="6412" spans="12:16" x14ac:dyDescent="0.25">
      <c r="L6412" s="208">
        <v>45307.510416666664</v>
      </c>
      <c r="M6412" s="28">
        <v>4959.7</v>
      </c>
      <c r="N6412" s="28">
        <v>4960.7</v>
      </c>
      <c r="O6412" s="28">
        <v>4958.18</v>
      </c>
      <c r="P6412" s="28">
        <v>4958.6899999999996</v>
      </c>
    </row>
    <row r="6413" spans="12:16" x14ac:dyDescent="0.25">
      <c r="L6413" s="208">
        <v>45307.506944444445</v>
      </c>
      <c r="M6413" s="28">
        <v>4955.66</v>
      </c>
      <c r="N6413" s="28">
        <v>4959.7</v>
      </c>
      <c r="O6413" s="28">
        <v>4955.66</v>
      </c>
      <c r="P6413" s="28">
        <v>4959.7</v>
      </c>
    </row>
    <row r="6414" spans="12:16" x14ac:dyDescent="0.25">
      <c r="L6414" s="208">
        <v>45307.503472222219</v>
      </c>
      <c r="M6414" s="28">
        <v>4958.6899999999996</v>
      </c>
      <c r="N6414" s="28">
        <v>4959.7</v>
      </c>
      <c r="O6414" s="28">
        <v>4955.16</v>
      </c>
      <c r="P6414" s="28">
        <v>4955.66</v>
      </c>
    </row>
    <row r="6415" spans="12:16" x14ac:dyDescent="0.25">
      <c r="L6415" s="208">
        <v>45307.5</v>
      </c>
      <c r="M6415" s="28">
        <v>4957.17</v>
      </c>
      <c r="N6415" s="28">
        <v>4959.7</v>
      </c>
      <c r="O6415" s="28">
        <v>4956.16</v>
      </c>
      <c r="P6415" s="28">
        <v>4958.6899999999996</v>
      </c>
    </row>
    <row r="6416" spans="12:16" x14ac:dyDescent="0.25">
      <c r="L6416" s="208">
        <v>45307.496527777781</v>
      </c>
      <c r="M6416" s="28">
        <v>4961.71</v>
      </c>
      <c r="N6416" s="28">
        <v>4961.71</v>
      </c>
      <c r="O6416" s="28">
        <v>4957.17</v>
      </c>
      <c r="P6416" s="28">
        <v>4957.17</v>
      </c>
    </row>
    <row r="6417" spans="12:16" x14ac:dyDescent="0.25">
      <c r="L6417" s="208">
        <v>45307.493055555555</v>
      </c>
      <c r="M6417" s="28">
        <v>4957.68</v>
      </c>
      <c r="N6417" s="28">
        <v>4962.22</v>
      </c>
      <c r="O6417" s="28">
        <v>4957.17</v>
      </c>
      <c r="P6417" s="28">
        <v>4962.22</v>
      </c>
    </row>
    <row r="6418" spans="12:16" x14ac:dyDescent="0.25">
      <c r="L6418" s="208">
        <v>45307.489583333336</v>
      </c>
      <c r="M6418" s="28">
        <v>4955.66</v>
      </c>
      <c r="N6418" s="28">
        <v>4958.18</v>
      </c>
      <c r="O6418" s="28">
        <v>4954.6499999999996</v>
      </c>
      <c r="P6418" s="28">
        <v>4957.68</v>
      </c>
    </row>
    <row r="6419" spans="12:16" x14ac:dyDescent="0.25">
      <c r="L6419" s="208">
        <v>45307.486111111109</v>
      </c>
      <c r="M6419" s="28">
        <v>4948.09</v>
      </c>
      <c r="N6419" s="28">
        <v>4955.16</v>
      </c>
      <c r="O6419" s="28">
        <v>4947.09</v>
      </c>
      <c r="P6419" s="28">
        <v>4954.6499999999996</v>
      </c>
    </row>
    <row r="6420" spans="12:16" x14ac:dyDescent="0.25">
      <c r="L6420" s="208">
        <v>45307.482638888891</v>
      </c>
      <c r="M6420" s="28">
        <v>4947.59</v>
      </c>
      <c r="N6420" s="28">
        <v>4950.62</v>
      </c>
      <c r="O6420" s="28">
        <v>4947.09</v>
      </c>
      <c r="P6420" s="28">
        <v>4948.09</v>
      </c>
    </row>
    <row r="6421" spans="12:16" x14ac:dyDescent="0.25">
      <c r="L6421" s="208">
        <v>45307.479166666664</v>
      </c>
      <c r="M6421" s="28">
        <v>4946.08</v>
      </c>
      <c r="N6421" s="28">
        <v>4949.6099999999997</v>
      </c>
      <c r="O6421" s="28">
        <v>4944.5600000000004</v>
      </c>
      <c r="P6421" s="28">
        <v>4947.59</v>
      </c>
    </row>
    <row r="6422" spans="12:16" x14ac:dyDescent="0.25">
      <c r="L6422" s="208">
        <v>45307.475694444445</v>
      </c>
      <c r="M6422" s="28">
        <v>4945.07</v>
      </c>
      <c r="N6422" s="28">
        <v>4947.09</v>
      </c>
      <c r="O6422" s="28">
        <v>4944.0600000000004</v>
      </c>
      <c r="P6422" s="28">
        <v>4946.08</v>
      </c>
    </row>
    <row r="6423" spans="12:16" x14ac:dyDescent="0.25">
      <c r="L6423" s="208">
        <v>45307.472222222219</v>
      </c>
      <c r="M6423" s="28">
        <v>4949.1000000000004</v>
      </c>
      <c r="N6423" s="28">
        <v>4949.6099999999997</v>
      </c>
      <c r="O6423" s="28">
        <v>4944.5600000000004</v>
      </c>
      <c r="P6423" s="28">
        <v>4945.57</v>
      </c>
    </row>
    <row r="6424" spans="12:16" x14ac:dyDescent="0.25">
      <c r="L6424" s="208">
        <v>45307.46875</v>
      </c>
      <c r="M6424" s="28">
        <v>4945.57</v>
      </c>
      <c r="N6424" s="28">
        <v>4950.1099999999997</v>
      </c>
      <c r="O6424" s="28">
        <v>4945.07</v>
      </c>
      <c r="P6424" s="28">
        <v>4948.6000000000004</v>
      </c>
    </row>
    <row r="6425" spans="12:16" x14ac:dyDescent="0.25">
      <c r="L6425" s="208">
        <v>45307.465277777781</v>
      </c>
      <c r="M6425" s="28">
        <v>4951.12</v>
      </c>
      <c r="N6425" s="28">
        <v>4951.12</v>
      </c>
      <c r="O6425" s="28">
        <v>4945.07</v>
      </c>
      <c r="P6425" s="28">
        <v>4945.07</v>
      </c>
    </row>
    <row r="6426" spans="12:16" x14ac:dyDescent="0.25">
      <c r="L6426" s="208">
        <v>45307.461805555555</v>
      </c>
      <c r="M6426" s="28">
        <v>4952.13</v>
      </c>
      <c r="N6426" s="28">
        <v>4953.6400000000003</v>
      </c>
      <c r="O6426" s="28">
        <v>4950.1099999999997</v>
      </c>
      <c r="P6426" s="28">
        <v>4951.62</v>
      </c>
    </row>
    <row r="6427" spans="12:16" x14ac:dyDescent="0.25">
      <c r="L6427" s="208">
        <v>45307.458333333336</v>
      </c>
      <c r="M6427" s="28">
        <v>4952.63</v>
      </c>
      <c r="N6427" s="28">
        <v>4954.1499999999996</v>
      </c>
      <c r="O6427" s="28">
        <v>4949.1000000000004</v>
      </c>
      <c r="P6427" s="28">
        <v>4952.63</v>
      </c>
    </row>
    <row r="6428" spans="12:16" x14ac:dyDescent="0.25">
      <c r="L6428" s="208">
        <v>45307.454861111109</v>
      </c>
      <c r="M6428" s="28">
        <v>4951.12</v>
      </c>
      <c r="N6428" s="28">
        <v>4955.16</v>
      </c>
      <c r="O6428" s="28">
        <v>4950.62</v>
      </c>
      <c r="P6428" s="28">
        <v>4953.1400000000003</v>
      </c>
    </row>
    <row r="6429" spans="12:16" x14ac:dyDescent="0.25">
      <c r="L6429" s="208">
        <v>45307.451388888891</v>
      </c>
      <c r="M6429" s="28">
        <v>4949.6099999999997</v>
      </c>
      <c r="N6429" s="28">
        <v>4951.62</v>
      </c>
      <c r="O6429" s="28">
        <v>4948.6000000000004</v>
      </c>
      <c r="P6429" s="28">
        <v>4951.12</v>
      </c>
    </row>
    <row r="6430" spans="12:16" x14ac:dyDescent="0.25">
      <c r="L6430" s="208">
        <v>45307.447916666664</v>
      </c>
      <c r="M6430" s="28">
        <v>4946.58</v>
      </c>
      <c r="N6430" s="28">
        <v>4951.12</v>
      </c>
      <c r="O6430" s="28">
        <v>4946.58</v>
      </c>
      <c r="P6430" s="28">
        <v>4949.1000000000004</v>
      </c>
    </row>
    <row r="6431" spans="12:16" x14ac:dyDescent="0.25">
      <c r="L6431" s="208">
        <v>45307.444444444445</v>
      </c>
      <c r="M6431" s="28">
        <v>4946.08</v>
      </c>
      <c r="N6431" s="28">
        <v>4947.59</v>
      </c>
      <c r="O6431" s="28">
        <v>4943.55</v>
      </c>
      <c r="P6431" s="28">
        <v>4946.58</v>
      </c>
    </row>
    <row r="6432" spans="12:16" x14ac:dyDescent="0.25">
      <c r="L6432" s="208">
        <v>45307.440972222219</v>
      </c>
      <c r="M6432" s="28">
        <v>4944.5600000000004</v>
      </c>
      <c r="N6432" s="28">
        <v>4946.58</v>
      </c>
      <c r="O6432" s="28">
        <v>4940.53</v>
      </c>
      <c r="P6432" s="28">
        <v>4945.07</v>
      </c>
    </row>
    <row r="6433" spans="12:16" x14ac:dyDescent="0.25">
      <c r="L6433" s="208">
        <v>45307.4375</v>
      </c>
      <c r="M6433" s="28">
        <v>4950.1099999999997</v>
      </c>
      <c r="N6433" s="28">
        <v>4950.1099999999997</v>
      </c>
      <c r="O6433" s="28">
        <v>4943.05</v>
      </c>
      <c r="P6433" s="28">
        <v>4944.0600000000004</v>
      </c>
    </row>
    <row r="6434" spans="12:16" x14ac:dyDescent="0.25">
      <c r="L6434" s="208">
        <v>45307.434027777781</v>
      </c>
      <c r="M6434" s="28">
        <v>4952.13</v>
      </c>
      <c r="N6434" s="28">
        <v>4952.13</v>
      </c>
      <c r="O6434" s="28">
        <v>4948.6000000000004</v>
      </c>
      <c r="P6434" s="28">
        <v>4950.62</v>
      </c>
    </row>
    <row r="6435" spans="12:16" x14ac:dyDescent="0.25">
      <c r="L6435" s="208">
        <v>45307.430555555555</v>
      </c>
      <c r="M6435" s="28">
        <v>4948.6000000000004</v>
      </c>
      <c r="N6435" s="28">
        <v>4954.6499999999996</v>
      </c>
      <c r="O6435" s="28">
        <v>4948.6000000000004</v>
      </c>
      <c r="P6435" s="28">
        <v>4951.62</v>
      </c>
    </row>
    <row r="6436" spans="12:16" x14ac:dyDescent="0.25">
      <c r="L6436" s="208">
        <v>45307.427083333336</v>
      </c>
      <c r="M6436" s="28">
        <v>4946.08</v>
      </c>
      <c r="N6436" s="28">
        <v>4950.62</v>
      </c>
      <c r="O6436" s="28">
        <v>4946.08</v>
      </c>
      <c r="P6436" s="28">
        <v>4949.1000000000004</v>
      </c>
    </row>
    <row r="6437" spans="12:16" x14ac:dyDescent="0.25">
      <c r="L6437" s="208">
        <v>45307.423611111109</v>
      </c>
      <c r="M6437" s="28">
        <v>4939.5200000000004</v>
      </c>
      <c r="N6437" s="28">
        <v>4946.08</v>
      </c>
      <c r="O6437" s="28">
        <v>4939.01</v>
      </c>
      <c r="P6437" s="28">
        <v>4945.57</v>
      </c>
    </row>
    <row r="6438" spans="12:16" x14ac:dyDescent="0.25">
      <c r="L6438" s="208">
        <v>45307.420138888891</v>
      </c>
      <c r="M6438" s="28">
        <v>4944.0600000000004</v>
      </c>
      <c r="N6438" s="28">
        <v>4944.0600000000004</v>
      </c>
      <c r="O6438" s="28">
        <v>4938.51</v>
      </c>
      <c r="P6438" s="28">
        <v>4939.5200000000004</v>
      </c>
    </row>
    <row r="6439" spans="12:16" x14ac:dyDescent="0.25">
      <c r="L6439" s="208">
        <v>45307.416666666664</v>
      </c>
      <c r="M6439" s="28">
        <v>4942.04</v>
      </c>
      <c r="N6439" s="28">
        <v>4945.07</v>
      </c>
      <c r="O6439" s="28">
        <v>4942.04</v>
      </c>
      <c r="P6439" s="28">
        <v>4944.0600000000004</v>
      </c>
    </row>
    <row r="6440" spans="12:16" x14ac:dyDescent="0.25">
      <c r="L6440" s="208">
        <v>45307.413194444445</v>
      </c>
      <c r="M6440" s="28">
        <v>4941.54</v>
      </c>
      <c r="N6440" s="28">
        <v>4944.0600000000004</v>
      </c>
      <c r="O6440" s="28">
        <v>4940.53</v>
      </c>
      <c r="P6440" s="28">
        <v>4942.55</v>
      </c>
    </row>
    <row r="6441" spans="12:16" x14ac:dyDescent="0.25">
      <c r="L6441" s="208">
        <v>45307.409722222219</v>
      </c>
      <c r="M6441" s="28">
        <v>4945.07</v>
      </c>
      <c r="N6441" s="28">
        <v>4945.07</v>
      </c>
      <c r="O6441" s="28">
        <v>4941.54</v>
      </c>
      <c r="P6441" s="28">
        <v>4942.04</v>
      </c>
    </row>
    <row r="6442" spans="12:16" x14ac:dyDescent="0.25">
      <c r="L6442" s="208">
        <v>45307.40625</v>
      </c>
      <c r="M6442" s="28">
        <v>4948.09</v>
      </c>
      <c r="N6442" s="28">
        <v>4948.09</v>
      </c>
      <c r="O6442" s="28">
        <v>4945.07</v>
      </c>
      <c r="P6442" s="28">
        <v>4945.57</v>
      </c>
    </row>
    <row r="6443" spans="12:16" x14ac:dyDescent="0.25">
      <c r="L6443" s="208">
        <v>45307.402777777781</v>
      </c>
      <c r="M6443" s="28">
        <v>4953.1400000000003</v>
      </c>
      <c r="N6443" s="28">
        <v>4953.1400000000003</v>
      </c>
      <c r="O6443" s="28">
        <v>4947.59</v>
      </c>
      <c r="P6443" s="28">
        <v>4948.09</v>
      </c>
    </row>
    <row r="6444" spans="12:16" x14ac:dyDescent="0.25">
      <c r="L6444" s="208">
        <v>45307.399305555555</v>
      </c>
      <c r="M6444" s="28">
        <v>4948.6000000000004</v>
      </c>
      <c r="N6444" s="28">
        <v>4952.63</v>
      </c>
      <c r="O6444" s="28">
        <v>4948.09</v>
      </c>
      <c r="P6444" s="28">
        <v>4952.63</v>
      </c>
    </row>
    <row r="6445" spans="12:16" x14ac:dyDescent="0.25">
      <c r="L6445" s="208">
        <v>45307.395833333336</v>
      </c>
      <c r="M6445" s="28">
        <v>4952.63</v>
      </c>
      <c r="N6445" s="28">
        <v>4952.63</v>
      </c>
      <c r="O6445" s="28">
        <v>4948.6000000000004</v>
      </c>
      <c r="P6445" s="28">
        <v>4949.1000000000004</v>
      </c>
    </row>
    <row r="6446" spans="12:16" x14ac:dyDescent="0.25">
      <c r="L6446" s="208">
        <v>45307.392361111109</v>
      </c>
      <c r="M6446" s="28">
        <v>4954.1499999999996</v>
      </c>
      <c r="N6446" s="28">
        <v>4955.16</v>
      </c>
      <c r="O6446" s="28">
        <v>4952.13</v>
      </c>
      <c r="P6446" s="28">
        <v>4952.63</v>
      </c>
    </row>
    <row r="6447" spans="12:16" x14ac:dyDescent="0.25">
      <c r="L6447" s="208">
        <v>45307.388888888891</v>
      </c>
      <c r="M6447" s="28">
        <v>4954.6499999999996</v>
      </c>
      <c r="N6447" s="28">
        <v>4956.67</v>
      </c>
      <c r="O6447" s="28">
        <v>4953.1400000000003</v>
      </c>
      <c r="P6447" s="28">
        <v>4953.6400000000003</v>
      </c>
    </row>
    <row r="6448" spans="12:16" x14ac:dyDescent="0.25">
      <c r="L6448" s="208">
        <v>45307.385416666664</v>
      </c>
      <c r="M6448" s="28">
        <v>4948.6000000000004</v>
      </c>
      <c r="N6448" s="28">
        <v>4957.17</v>
      </c>
      <c r="O6448" s="28">
        <v>4948.6000000000004</v>
      </c>
      <c r="P6448" s="28">
        <v>4954.6499999999996</v>
      </c>
    </row>
    <row r="6449" spans="12:16" x14ac:dyDescent="0.25">
      <c r="L6449" s="208">
        <v>45307.381944444445</v>
      </c>
      <c r="M6449" s="28">
        <v>4947.59</v>
      </c>
      <c r="N6449" s="28">
        <v>4948.6000000000004</v>
      </c>
      <c r="O6449" s="28">
        <v>4946.58</v>
      </c>
      <c r="P6449" s="28">
        <v>4948.09</v>
      </c>
    </row>
    <row r="6450" spans="12:16" x14ac:dyDescent="0.25">
      <c r="L6450" s="208">
        <v>45307.378472222219</v>
      </c>
      <c r="M6450" s="28">
        <v>4944.0600000000004</v>
      </c>
      <c r="N6450" s="28">
        <v>4950.1099999999997</v>
      </c>
      <c r="O6450" s="28">
        <v>4944.0600000000004</v>
      </c>
      <c r="P6450" s="28">
        <v>4947.59</v>
      </c>
    </row>
    <row r="6451" spans="12:16" x14ac:dyDescent="0.25">
      <c r="L6451" s="208">
        <v>45307.375</v>
      </c>
      <c r="M6451" s="28">
        <v>4955.16</v>
      </c>
      <c r="N6451" s="28">
        <v>4955.66</v>
      </c>
      <c r="O6451" s="28">
        <v>4943.55</v>
      </c>
      <c r="P6451" s="28">
        <v>4943.55</v>
      </c>
    </row>
    <row r="6452" spans="12:16" x14ac:dyDescent="0.25">
      <c r="L6452" s="208">
        <v>45306.767361111109</v>
      </c>
      <c r="M6452" s="28">
        <v>4917.33</v>
      </c>
      <c r="N6452" s="28">
        <v>4917.83</v>
      </c>
      <c r="O6452" s="28">
        <v>4906.7299999999996</v>
      </c>
      <c r="P6452" s="28">
        <v>4906.7299999999996</v>
      </c>
    </row>
    <row r="6453" spans="12:16" x14ac:dyDescent="0.25">
      <c r="L6453" s="208">
        <v>45306.763888888891</v>
      </c>
      <c r="M6453" s="28">
        <v>4917.83</v>
      </c>
      <c r="N6453" s="28">
        <v>4917.83</v>
      </c>
      <c r="O6453" s="28">
        <v>4916.82</v>
      </c>
      <c r="P6453" s="28">
        <v>4917.33</v>
      </c>
    </row>
    <row r="6454" spans="12:16" x14ac:dyDescent="0.25">
      <c r="L6454" s="208">
        <v>45306.760416666664</v>
      </c>
      <c r="M6454" s="28">
        <v>4916.32</v>
      </c>
      <c r="N6454" s="28">
        <v>4917.83</v>
      </c>
      <c r="O6454" s="28">
        <v>4915.8100000000004</v>
      </c>
      <c r="P6454" s="28">
        <v>4917.83</v>
      </c>
    </row>
    <row r="6455" spans="12:16" x14ac:dyDescent="0.25">
      <c r="L6455" s="208">
        <v>45306.756944444445</v>
      </c>
      <c r="M6455" s="28">
        <v>4917.83</v>
      </c>
      <c r="N6455" s="28">
        <v>4918.33</v>
      </c>
      <c r="O6455" s="28">
        <v>4915.8100000000004</v>
      </c>
      <c r="P6455" s="28">
        <v>4916.32</v>
      </c>
    </row>
    <row r="6456" spans="12:16" x14ac:dyDescent="0.25">
      <c r="L6456" s="208">
        <v>45306.753472222219</v>
      </c>
      <c r="M6456" s="28">
        <v>4917.33</v>
      </c>
      <c r="N6456" s="28">
        <v>4917.83</v>
      </c>
      <c r="O6456" s="28">
        <v>4917.33</v>
      </c>
      <c r="P6456" s="28">
        <v>4917.33</v>
      </c>
    </row>
    <row r="6457" spans="12:16" x14ac:dyDescent="0.25">
      <c r="L6457" s="208">
        <v>45306.75</v>
      </c>
      <c r="M6457" s="28">
        <v>4918.33</v>
      </c>
      <c r="N6457" s="28">
        <v>4918.33</v>
      </c>
      <c r="O6457" s="28">
        <v>4917.33</v>
      </c>
      <c r="P6457" s="28">
        <v>4917.33</v>
      </c>
    </row>
    <row r="6458" spans="12:16" x14ac:dyDescent="0.25">
      <c r="L6458" s="208">
        <v>45306.746527777781</v>
      </c>
      <c r="M6458" s="28">
        <v>4917.83</v>
      </c>
      <c r="N6458" s="28">
        <v>4918.84</v>
      </c>
      <c r="O6458" s="28">
        <v>4917.33</v>
      </c>
      <c r="P6458" s="28">
        <v>4918.33</v>
      </c>
    </row>
    <row r="6459" spans="12:16" x14ac:dyDescent="0.25">
      <c r="L6459" s="208">
        <v>45306.743055555555</v>
      </c>
      <c r="M6459" s="28">
        <v>4918.33</v>
      </c>
      <c r="N6459" s="28">
        <v>4918.33</v>
      </c>
      <c r="O6459" s="28">
        <v>4917.83</v>
      </c>
      <c r="P6459" s="28">
        <v>4918.33</v>
      </c>
    </row>
    <row r="6460" spans="12:16" x14ac:dyDescent="0.25">
      <c r="L6460" s="208">
        <v>45306.739583333336</v>
      </c>
      <c r="M6460" s="28">
        <v>4917.83</v>
      </c>
      <c r="N6460" s="28">
        <v>4918.84</v>
      </c>
      <c r="O6460" s="28">
        <v>4917.83</v>
      </c>
      <c r="P6460" s="28">
        <v>4918.33</v>
      </c>
    </row>
    <row r="6461" spans="12:16" x14ac:dyDescent="0.25">
      <c r="L6461" s="208">
        <v>45306.736111111109</v>
      </c>
      <c r="M6461" s="28">
        <v>4918.84</v>
      </c>
      <c r="N6461" s="28">
        <v>4918.84</v>
      </c>
      <c r="O6461" s="28">
        <v>4918.33</v>
      </c>
      <c r="P6461" s="28">
        <v>4918.33</v>
      </c>
    </row>
    <row r="6462" spans="12:16" x14ac:dyDescent="0.25">
      <c r="L6462" s="208">
        <v>45306.732638888891</v>
      </c>
      <c r="M6462" s="28">
        <v>4918.33</v>
      </c>
      <c r="N6462" s="28">
        <v>4919.34</v>
      </c>
      <c r="O6462" s="28">
        <v>4917.83</v>
      </c>
      <c r="P6462" s="28">
        <v>4918.84</v>
      </c>
    </row>
    <row r="6463" spans="12:16" x14ac:dyDescent="0.25">
      <c r="L6463" s="208">
        <v>45306.729166666664</v>
      </c>
      <c r="M6463" s="28">
        <v>4919.34</v>
      </c>
      <c r="N6463" s="28">
        <v>4919.8500000000004</v>
      </c>
      <c r="O6463" s="28">
        <v>4917.83</v>
      </c>
      <c r="P6463" s="28">
        <v>4918.84</v>
      </c>
    </row>
    <row r="6464" spans="12:16" x14ac:dyDescent="0.25">
      <c r="L6464" s="208">
        <v>45306.725694444445</v>
      </c>
      <c r="M6464" s="28">
        <v>4919.34</v>
      </c>
      <c r="N6464" s="28">
        <v>4920.3500000000004</v>
      </c>
      <c r="O6464" s="28">
        <v>4919.34</v>
      </c>
      <c r="P6464" s="28">
        <v>4919.34</v>
      </c>
    </row>
    <row r="6465" spans="12:16" x14ac:dyDescent="0.25">
      <c r="L6465" s="208">
        <v>45306.722222222219</v>
      </c>
      <c r="M6465" s="28">
        <v>4919.8500000000004</v>
      </c>
      <c r="N6465" s="28">
        <v>4920.3500000000004</v>
      </c>
      <c r="O6465" s="28">
        <v>4919.8500000000004</v>
      </c>
      <c r="P6465" s="28">
        <v>4920.3500000000004</v>
      </c>
    </row>
    <row r="6466" spans="12:16" x14ac:dyDescent="0.25">
      <c r="L6466" s="208">
        <v>45306.71875</v>
      </c>
      <c r="M6466" s="28">
        <v>4919.34</v>
      </c>
      <c r="N6466" s="28">
        <v>4919.8500000000004</v>
      </c>
      <c r="O6466" s="28">
        <v>4919.34</v>
      </c>
      <c r="P6466" s="28">
        <v>4919.8500000000004</v>
      </c>
    </row>
    <row r="6467" spans="12:16" x14ac:dyDescent="0.25">
      <c r="L6467" s="208">
        <v>45306.715277777781</v>
      </c>
      <c r="M6467" s="28">
        <v>4919.34</v>
      </c>
      <c r="N6467" s="28">
        <v>4919.8500000000004</v>
      </c>
      <c r="O6467" s="28">
        <v>4919.34</v>
      </c>
      <c r="P6467" s="28">
        <v>4919.8500000000004</v>
      </c>
    </row>
    <row r="6468" spans="12:16" x14ac:dyDescent="0.25">
      <c r="L6468" s="208">
        <v>45306.711805555555</v>
      </c>
      <c r="M6468" s="28">
        <v>4919.34</v>
      </c>
      <c r="N6468" s="28">
        <v>4919.34</v>
      </c>
      <c r="O6468" s="28">
        <v>4918.33</v>
      </c>
      <c r="P6468" s="28">
        <v>4919.34</v>
      </c>
    </row>
    <row r="6469" spans="12:16" x14ac:dyDescent="0.25">
      <c r="L6469" s="208">
        <v>45306.708333333336</v>
      </c>
      <c r="M6469" s="28">
        <v>4918.84</v>
      </c>
      <c r="N6469" s="28">
        <v>4919.34</v>
      </c>
      <c r="O6469" s="28">
        <v>4917.83</v>
      </c>
      <c r="P6469" s="28">
        <v>4919.34</v>
      </c>
    </row>
    <row r="6470" spans="12:16" x14ac:dyDescent="0.25">
      <c r="L6470" s="208">
        <v>45306.704861111109</v>
      </c>
      <c r="M6470" s="28">
        <v>4918.84</v>
      </c>
      <c r="N6470" s="28">
        <v>4919.34</v>
      </c>
      <c r="O6470" s="28">
        <v>4918.33</v>
      </c>
      <c r="P6470" s="28">
        <v>4918.84</v>
      </c>
    </row>
    <row r="6471" spans="12:16" x14ac:dyDescent="0.25">
      <c r="L6471" s="208">
        <v>45306.701388888891</v>
      </c>
      <c r="M6471" s="28">
        <v>4917.83</v>
      </c>
      <c r="N6471" s="28">
        <v>4919.34</v>
      </c>
      <c r="O6471" s="28">
        <v>4917.83</v>
      </c>
      <c r="P6471" s="28">
        <v>4918.33</v>
      </c>
    </row>
    <row r="6472" spans="12:16" x14ac:dyDescent="0.25">
      <c r="L6472" s="208">
        <v>45306.697916666664</v>
      </c>
      <c r="M6472" s="28">
        <v>4916.82</v>
      </c>
      <c r="N6472" s="28">
        <v>4917.83</v>
      </c>
      <c r="O6472" s="28">
        <v>4915.3100000000004</v>
      </c>
      <c r="P6472" s="28">
        <v>4917.83</v>
      </c>
    </row>
    <row r="6473" spans="12:16" x14ac:dyDescent="0.25">
      <c r="L6473" s="208">
        <v>45306.694444444445</v>
      </c>
      <c r="M6473" s="28">
        <v>4916.82</v>
      </c>
      <c r="N6473" s="28">
        <v>4916.82</v>
      </c>
      <c r="O6473" s="28">
        <v>4916.32</v>
      </c>
      <c r="P6473" s="28">
        <v>4916.32</v>
      </c>
    </row>
    <row r="6474" spans="12:16" x14ac:dyDescent="0.25">
      <c r="L6474" s="208">
        <v>45306.690972222219</v>
      </c>
      <c r="M6474" s="28">
        <v>4917.33</v>
      </c>
      <c r="N6474" s="28">
        <v>4917.33</v>
      </c>
      <c r="O6474" s="28">
        <v>4916.32</v>
      </c>
      <c r="P6474" s="28">
        <v>4916.82</v>
      </c>
    </row>
    <row r="6475" spans="12:16" x14ac:dyDescent="0.25">
      <c r="L6475" s="208">
        <v>45306.6875</v>
      </c>
      <c r="M6475" s="28">
        <v>4916.82</v>
      </c>
      <c r="N6475" s="28">
        <v>4918.33</v>
      </c>
      <c r="O6475" s="28">
        <v>4915.8100000000004</v>
      </c>
      <c r="P6475" s="28">
        <v>4917.33</v>
      </c>
    </row>
    <row r="6476" spans="12:16" x14ac:dyDescent="0.25">
      <c r="L6476" s="208">
        <v>45306.684027777781</v>
      </c>
      <c r="M6476" s="28">
        <v>4917.83</v>
      </c>
      <c r="N6476" s="28">
        <v>4917.83</v>
      </c>
      <c r="O6476" s="28">
        <v>4915.8100000000004</v>
      </c>
      <c r="P6476" s="28">
        <v>4916.82</v>
      </c>
    </row>
    <row r="6477" spans="12:16" x14ac:dyDescent="0.25">
      <c r="L6477" s="208">
        <v>45306.680555555555</v>
      </c>
      <c r="M6477" s="28">
        <v>4916.32</v>
      </c>
      <c r="N6477" s="28">
        <v>4917.83</v>
      </c>
      <c r="O6477" s="28">
        <v>4915.8100000000004</v>
      </c>
      <c r="P6477" s="28">
        <v>4917.83</v>
      </c>
    </row>
    <row r="6478" spans="12:16" x14ac:dyDescent="0.25">
      <c r="L6478" s="208">
        <v>45306.677083333336</v>
      </c>
      <c r="M6478" s="28">
        <v>4916.82</v>
      </c>
      <c r="N6478" s="28">
        <v>4917.33</v>
      </c>
      <c r="O6478" s="28">
        <v>4916.32</v>
      </c>
      <c r="P6478" s="28">
        <v>4916.32</v>
      </c>
    </row>
    <row r="6479" spans="12:16" x14ac:dyDescent="0.25">
      <c r="L6479" s="208">
        <v>45306.673611111109</v>
      </c>
      <c r="M6479" s="28">
        <v>4916.32</v>
      </c>
      <c r="N6479" s="28">
        <v>4917.83</v>
      </c>
      <c r="O6479" s="28">
        <v>4915.8100000000004</v>
      </c>
      <c r="P6479" s="28">
        <v>4917.33</v>
      </c>
    </row>
    <row r="6480" spans="12:16" x14ac:dyDescent="0.25">
      <c r="L6480" s="208">
        <v>45306.670138888891</v>
      </c>
      <c r="M6480" s="28">
        <v>4916.32</v>
      </c>
      <c r="N6480" s="28">
        <v>4916.32</v>
      </c>
      <c r="O6480" s="28">
        <v>4915.8100000000004</v>
      </c>
      <c r="P6480" s="28">
        <v>4916.32</v>
      </c>
    </row>
    <row r="6481" spans="12:16" x14ac:dyDescent="0.25">
      <c r="L6481" s="208">
        <v>45306.666666666664</v>
      </c>
      <c r="M6481" s="28">
        <v>4914.8</v>
      </c>
      <c r="N6481" s="28">
        <v>4916.32</v>
      </c>
      <c r="O6481" s="28">
        <v>4914.8</v>
      </c>
      <c r="P6481" s="28">
        <v>4915.8100000000004</v>
      </c>
    </row>
    <row r="6482" spans="12:16" x14ac:dyDescent="0.25">
      <c r="L6482" s="208">
        <v>45306.663194444445</v>
      </c>
      <c r="M6482" s="28">
        <v>4915.8100000000004</v>
      </c>
      <c r="N6482" s="28">
        <v>4916.82</v>
      </c>
      <c r="O6482" s="28">
        <v>4913.29</v>
      </c>
      <c r="P6482" s="28">
        <v>4914.3</v>
      </c>
    </row>
    <row r="6483" spans="12:16" x14ac:dyDescent="0.25">
      <c r="L6483" s="208">
        <v>45306.659722222219</v>
      </c>
      <c r="M6483" s="28">
        <v>4916.82</v>
      </c>
      <c r="N6483" s="28">
        <v>4916.82</v>
      </c>
      <c r="O6483" s="28">
        <v>4914.8</v>
      </c>
      <c r="P6483" s="28">
        <v>4915.8100000000004</v>
      </c>
    </row>
    <row r="6484" spans="12:16" x14ac:dyDescent="0.25">
      <c r="L6484" s="208">
        <v>45306.65625</v>
      </c>
      <c r="M6484" s="28">
        <v>4916.32</v>
      </c>
      <c r="N6484" s="28">
        <v>4917.33</v>
      </c>
      <c r="O6484" s="28">
        <v>4916.32</v>
      </c>
      <c r="P6484" s="28">
        <v>4916.82</v>
      </c>
    </row>
    <row r="6485" spans="12:16" x14ac:dyDescent="0.25">
      <c r="L6485" s="208">
        <v>45306.652777777781</v>
      </c>
      <c r="M6485" s="28">
        <v>4915.3100000000004</v>
      </c>
      <c r="N6485" s="28">
        <v>4917.83</v>
      </c>
      <c r="O6485" s="28">
        <v>4913.8</v>
      </c>
      <c r="P6485" s="28">
        <v>4915.3100000000004</v>
      </c>
    </row>
    <row r="6486" spans="12:16" x14ac:dyDescent="0.25">
      <c r="L6486" s="208">
        <v>45306.649305555555</v>
      </c>
      <c r="M6486" s="28">
        <v>4917.33</v>
      </c>
      <c r="N6486" s="28">
        <v>4918.33</v>
      </c>
      <c r="O6486" s="28">
        <v>4914.8</v>
      </c>
      <c r="P6486" s="28">
        <v>4914.8</v>
      </c>
    </row>
    <row r="6487" spans="12:16" x14ac:dyDescent="0.25">
      <c r="L6487" s="208">
        <v>45306.645833333336</v>
      </c>
      <c r="M6487" s="28">
        <v>4920.8599999999997</v>
      </c>
      <c r="N6487" s="28">
        <v>4921.3599999999997</v>
      </c>
      <c r="O6487" s="28">
        <v>4916.82</v>
      </c>
      <c r="P6487" s="28">
        <v>4917.33</v>
      </c>
    </row>
    <row r="6488" spans="12:16" x14ac:dyDescent="0.25">
      <c r="L6488" s="208">
        <v>45306.642361111109</v>
      </c>
      <c r="M6488" s="28">
        <v>4921.87</v>
      </c>
      <c r="N6488" s="28">
        <v>4921.87</v>
      </c>
      <c r="O6488" s="28">
        <v>4920.8599999999997</v>
      </c>
      <c r="P6488" s="28">
        <v>4920.8599999999997</v>
      </c>
    </row>
    <row r="6489" spans="12:16" x14ac:dyDescent="0.25">
      <c r="L6489" s="208">
        <v>45306.638888888891</v>
      </c>
      <c r="M6489" s="28">
        <v>4921.87</v>
      </c>
      <c r="N6489" s="28">
        <v>4921.87</v>
      </c>
      <c r="O6489" s="28">
        <v>4920.8599999999997</v>
      </c>
      <c r="P6489" s="28">
        <v>4921.87</v>
      </c>
    </row>
    <row r="6490" spans="12:16" x14ac:dyDescent="0.25">
      <c r="L6490" s="208">
        <v>45306.635416666664</v>
      </c>
      <c r="M6490" s="28">
        <v>4920.8599999999997</v>
      </c>
      <c r="N6490" s="28">
        <v>4922.37</v>
      </c>
      <c r="O6490" s="28">
        <v>4920.8599999999997</v>
      </c>
      <c r="P6490" s="28">
        <v>4922.37</v>
      </c>
    </row>
    <row r="6491" spans="12:16" x14ac:dyDescent="0.25">
      <c r="L6491" s="208">
        <v>45306.631944444445</v>
      </c>
      <c r="M6491" s="28">
        <v>4920.8599999999997</v>
      </c>
      <c r="N6491" s="28">
        <v>4921.87</v>
      </c>
      <c r="O6491" s="28">
        <v>4920.3500000000004</v>
      </c>
      <c r="P6491" s="28">
        <v>4920.8599999999997</v>
      </c>
    </row>
    <row r="6492" spans="12:16" x14ac:dyDescent="0.25">
      <c r="L6492" s="208">
        <v>45306.628472222219</v>
      </c>
      <c r="M6492" s="28">
        <v>4921.3599999999997</v>
      </c>
      <c r="N6492" s="28">
        <v>4922.37</v>
      </c>
      <c r="O6492" s="28">
        <v>4919.34</v>
      </c>
      <c r="P6492" s="28">
        <v>4920.3500000000004</v>
      </c>
    </row>
    <row r="6493" spans="12:16" x14ac:dyDescent="0.25">
      <c r="L6493" s="208">
        <v>45306.625</v>
      </c>
      <c r="M6493" s="28">
        <v>4920.3500000000004</v>
      </c>
      <c r="N6493" s="28">
        <v>4921.3599999999997</v>
      </c>
      <c r="O6493" s="28">
        <v>4919.8500000000004</v>
      </c>
      <c r="P6493" s="28">
        <v>4921.3599999999997</v>
      </c>
    </row>
    <row r="6494" spans="12:16" x14ac:dyDescent="0.25">
      <c r="L6494" s="208">
        <v>45306.621527777781</v>
      </c>
      <c r="M6494" s="28">
        <v>4920.8599999999997</v>
      </c>
      <c r="N6494" s="28">
        <v>4920.8599999999997</v>
      </c>
      <c r="O6494" s="28">
        <v>4919.34</v>
      </c>
      <c r="P6494" s="28">
        <v>4919.8500000000004</v>
      </c>
    </row>
    <row r="6495" spans="12:16" x14ac:dyDescent="0.25">
      <c r="L6495" s="208">
        <v>45306.618055555555</v>
      </c>
      <c r="M6495" s="28">
        <v>4922.37</v>
      </c>
      <c r="N6495" s="28">
        <v>4922.87</v>
      </c>
      <c r="O6495" s="28">
        <v>4921.3599999999997</v>
      </c>
      <c r="P6495" s="28">
        <v>4921.3599999999997</v>
      </c>
    </row>
    <row r="6496" spans="12:16" x14ac:dyDescent="0.25">
      <c r="L6496" s="208">
        <v>45306.614583333336</v>
      </c>
      <c r="M6496" s="28">
        <v>4924.3900000000003</v>
      </c>
      <c r="N6496" s="28">
        <v>4924.3900000000003</v>
      </c>
      <c r="O6496" s="28">
        <v>4921.3599999999997</v>
      </c>
      <c r="P6496" s="28">
        <v>4922.37</v>
      </c>
    </row>
    <row r="6497" spans="12:16" x14ac:dyDescent="0.25">
      <c r="L6497" s="208">
        <v>45306.611111111109</v>
      </c>
      <c r="M6497" s="28">
        <v>4920.8599999999997</v>
      </c>
      <c r="N6497" s="28">
        <v>4924.3900000000003</v>
      </c>
      <c r="O6497" s="28">
        <v>4920.3500000000004</v>
      </c>
      <c r="P6497" s="28">
        <v>4923.88</v>
      </c>
    </row>
    <row r="6498" spans="12:16" x14ac:dyDescent="0.25">
      <c r="L6498" s="208">
        <v>45306.607638888891</v>
      </c>
      <c r="M6498" s="28">
        <v>4923.38</v>
      </c>
      <c r="N6498" s="28">
        <v>4923.38</v>
      </c>
      <c r="O6498" s="28">
        <v>4920.3500000000004</v>
      </c>
      <c r="P6498" s="28">
        <v>4920.8599999999997</v>
      </c>
    </row>
    <row r="6499" spans="12:16" x14ac:dyDescent="0.25">
      <c r="L6499" s="208">
        <v>45306.604166666664</v>
      </c>
      <c r="M6499" s="28">
        <v>4923.38</v>
      </c>
      <c r="N6499" s="28">
        <v>4923.88</v>
      </c>
      <c r="O6499" s="28">
        <v>4922.87</v>
      </c>
      <c r="P6499" s="28">
        <v>4922.87</v>
      </c>
    </row>
    <row r="6500" spans="12:16" x14ac:dyDescent="0.25">
      <c r="L6500" s="208">
        <v>45306.600694444445</v>
      </c>
      <c r="M6500" s="28">
        <v>4923.38</v>
      </c>
      <c r="N6500" s="28">
        <v>4923.88</v>
      </c>
      <c r="O6500" s="28">
        <v>4923.38</v>
      </c>
      <c r="P6500" s="28">
        <v>4923.88</v>
      </c>
    </row>
    <row r="6501" spans="12:16" x14ac:dyDescent="0.25">
      <c r="L6501" s="208">
        <v>45306.597222222219</v>
      </c>
      <c r="M6501" s="28">
        <v>4921.87</v>
      </c>
      <c r="N6501" s="28">
        <v>4923.88</v>
      </c>
      <c r="O6501" s="28">
        <v>4921.87</v>
      </c>
      <c r="P6501" s="28">
        <v>4923.88</v>
      </c>
    </row>
    <row r="6502" spans="12:16" x14ac:dyDescent="0.25">
      <c r="L6502" s="208">
        <v>45306.59375</v>
      </c>
      <c r="M6502" s="28">
        <v>4924.3900000000003</v>
      </c>
      <c r="N6502" s="28">
        <v>4924.3900000000003</v>
      </c>
      <c r="O6502" s="28">
        <v>4921.3599999999997</v>
      </c>
      <c r="P6502" s="28">
        <v>4921.3599999999997</v>
      </c>
    </row>
    <row r="6503" spans="12:16" x14ac:dyDescent="0.25">
      <c r="L6503" s="208">
        <v>45306.590277777781</v>
      </c>
      <c r="M6503" s="28">
        <v>4923.88</v>
      </c>
      <c r="N6503" s="28">
        <v>4924.3900000000003</v>
      </c>
      <c r="O6503" s="28">
        <v>4922.87</v>
      </c>
      <c r="P6503" s="28">
        <v>4924.3900000000003</v>
      </c>
    </row>
    <row r="6504" spans="12:16" x14ac:dyDescent="0.25">
      <c r="L6504" s="208">
        <v>45306.586805555555</v>
      </c>
      <c r="M6504" s="28">
        <v>4924.3900000000003</v>
      </c>
      <c r="N6504" s="28">
        <v>4924.3900000000003</v>
      </c>
      <c r="O6504" s="28">
        <v>4921.87</v>
      </c>
      <c r="P6504" s="28">
        <v>4923.38</v>
      </c>
    </row>
    <row r="6505" spans="12:16" x14ac:dyDescent="0.25">
      <c r="L6505" s="208">
        <v>45306.583333333336</v>
      </c>
      <c r="M6505" s="28">
        <v>4926.41</v>
      </c>
      <c r="N6505" s="28">
        <v>4926.91</v>
      </c>
      <c r="O6505" s="28">
        <v>4922.87</v>
      </c>
      <c r="P6505" s="28">
        <v>4924.8900000000003</v>
      </c>
    </row>
    <row r="6506" spans="12:16" x14ac:dyDescent="0.25">
      <c r="L6506" s="208">
        <v>45306.579861111109</v>
      </c>
      <c r="M6506" s="28">
        <v>4926.41</v>
      </c>
      <c r="N6506" s="28">
        <v>4926.41</v>
      </c>
      <c r="O6506" s="28">
        <v>4925.3999999999996</v>
      </c>
      <c r="P6506" s="28">
        <v>4926.41</v>
      </c>
    </row>
    <row r="6507" spans="12:16" x14ac:dyDescent="0.25">
      <c r="L6507" s="208">
        <v>45306.576388888891</v>
      </c>
      <c r="M6507" s="28">
        <v>4926.91</v>
      </c>
      <c r="N6507" s="28">
        <v>4926.91</v>
      </c>
      <c r="O6507" s="28">
        <v>4925.8999999999996</v>
      </c>
      <c r="P6507" s="28">
        <v>4925.8999999999996</v>
      </c>
    </row>
    <row r="6508" spans="12:16" x14ac:dyDescent="0.25">
      <c r="L6508" s="208">
        <v>45306.572916666664</v>
      </c>
      <c r="M6508" s="28">
        <v>4928.93</v>
      </c>
      <c r="N6508" s="28">
        <v>4929.43</v>
      </c>
      <c r="O6508" s="28">
        <v>4926.41</v>
      </c>
      <c r="P6508" s="28">
        <v>4926.41</v>
      </c>
    </row>
    <row r="6509" spans="12:16" x14ac:dyDescent="0.25">
      <c r="L6509" s="208">
        <v>45306.569444444445</v>
      </c>
      <c r="M6509" s="28">
        <v>4928.42</v>
      </c>
      <c r="N6509" s="28">
        <v>4929.9399999999996</v>
      </c>
      <c r="O6509" s="28">
        <v>4928.42</v>
      </c>
      <c r="P6509" s="28">
        <v>4928.93</v>
      </c>
    </row>
    <row r="6510" spans="12:16" x14ac:dyDescent="0.25">
      <c r="L6510" s="208">
        <v>45306.565972222219</v>
      </c>
      <c r="M6510" s="28">
        <v>4926.91</v>
      </c>
      <c r="N6510" s="28">
        <v>4929.9399999999996</v>
      </c>
      <c r="O6510" s="28">
        <v>4926.91</v>
      </c>
      <c r="P6510" s="28">
        <v>4927.92</v>
      </c>
    </row>
    <row r="6511" spans="12:16" x14ac:dyDescent="0.25">
      <c r="L6511" s="208">
        <v>45306.5625</v>
      </c>
      <c r="M6511" s="28">
        <v>4927.92</v>
      </c>
      <c r="N6511" s="28">
        <v>4928.93</v>
      </c>
      <c r="O6511" s="28">
        <v>4925.8999999999996</v>
      </c>
      <c r="P6511" s="28">
        <v>4926.41</v>
      </c>
    </row>
    <row r="6512" spans="12:16" x14ac:dyDescent="0.25">
      <c r="L6512" s="208">
        <v>45306.559027777781</v>
      </c>
      <c r="M6512" s="28">
        <v>4928.93</v>
      </c>
      <c r="N6512" s="28">
        <v>4928.93</v>
      </c>
      <c r="O6512" s="28">
        <v>4926.91</v>
      </c>
      <c r="P6512" s="28">
        <v>4927.92</v>
      </c>
    </row>
    <row r="6513" spans="12:16" x14ac:dyDescent="0.25">
      <c r="L6513" s="208">
        <v>45306.555555555555</v>
      </c>
      <c r="M6513" s="28">
        <v>4929.9399999999996</v>
      </c>
      <c r="N6513" s="28">
        <v>4929.9399999999996</v>
      </c>
      <c r="O6513" s="28">
        <v>4928.93</v>
      </c>
      <c r="P6513" s="28">
        <v>4928.93</v>
      </c>
    </row>
    <row r="6514" spans="12:16" x14ac:dyDescent="0.25">
      <c r="L6514" s="208">
        <v>45306.552083333336</v>
      </c>
      <c r="M6514" s="28">
        <v>4930.4399999999996</v>
      </c>
      <c r="N6514" s="28">
        <v>4930.9399999999996</v>
      </c>
      <c r="O6514" s="28">
        <v>4929.9399999999996</v>
      </c>
      <c r="P6514" s="28">
        <v>4929.9399999999996</v>
      </c>
    </row>
    <row r="6515" spans="12:16" x14ac:dyDescent="0.25">
      <c r="L6515" s="208">
        <v>45306.548611111109</v>
      </c>
      <c r="M6515" s="28">
        <v>4930.4399999999996</v>
      </c>
      <c r="N6515" s="28">
        <v>4930.9399999999996</v>
      </c>
      <c r="O6515" s="28">
        <v>4929.9399999999996</v>
      </c>
      <c r="P6515" s="28">
        <v>4930.9399999999996</v>
      </c>
    </row>
    <row r="6516" spans="12:16" x14ac:dyDescent="0.25">
      <c r="L6516" s="208">
        <v>45306.545138888891</v>
      </c>
      <c r="M6516" s="28">
        <v>4931.95</v>
      </c>
      <c r="N6516" s="28">
        <v>4931.95</v>
      </c>
      <c r="O6516" s="28">
        <v>4930.9399999999996</v>
      </c>
      <c r="P6516" s="28">
        <v>4930.9399999999996</v>
      </c>
    </row>
    <row r="6517" spans="12:16" x14ac:dyDescent="0.25">
      <c r="L6517" s="208">
        <v>45306.541666666664</v>
      </c>
      <c r="M6517" s="28">
        <v>4931.45</v>
      </c>
      <c r="N6517" s="28">
        <v>4932.96</v>
      </c>
      <c r="O6517" s="28">
        <v>4930.9399999999996</v>
      </c>
      <c r="P6517" s="28">
        <v>4931.95</v>
      </c>
    </row>
    <row r="6518" spans="12:16" x14ac:dyDescent="0.25">
      <c r="L6518" s="208">
        <v>45306.538194444445</v>
      </c>
      <c r="M6518" s="28">
        <v>4934.9799999999996</v>
      </c>
      <c r="N6518" s="28">
        <v>4935.4799999999996</v>
      </c>
      <c r="O6518" s="28">
        <v>4930.9399999999996</v>
      </c>
      <c r="P6518" s="28">
        <v>4931.95</v>
      </c>
    </row>
    <row r="6519" spans="12:16" x14ac:dyDescent="0.25">
      <c r="L6519" s="208">
        <v>45306.534722222219</v>
      </c>
      <c r="M6519" s="28">
        <v>4935.99</v>
      </c>
      <c r="N6519" s="28">
        <v>4935.99</v>
      </c>
      <c r="O6519" s="28">
        <v>4934.4799999999996</v>
      </c>
      <c r="P6519" s="28">
        <v>4934.9799999999996</v>
      </c>
    </row>
    <row r="6520" spans="12:16" x14ac:dyDescent="0.25">
      <c r="L6520" s="208">
        <v>45306.53125</v>
      </c>
      <c r="M6520" s="28">
        <v>4935.99</v>
      </c>
      <c r="N6520" s="28">
        <v>4936.49</v>
      </c>
      <c r="O6520" s="28">
        <v>4935.4799999999996</v>
      </c>
      <c r="P6520" s="28">
        <v>4935.99</v>
      </c>
    </row>
    <row r="6521" spans="12:16" x14ac:dyDescent="0.25">
      <c r="L6521" s="208">
        <v>45306.527777777781</v>
      </c>
      <c r="M6521" s="28">
        <v>4935.99</v>
      </c>
      <c r="N6521" s="28">
        <v>4936.49</v>
      </c>
      <c r="O6521" s="28">
        <v>4934.4799999999996</v>
      </c>
      <c r="P6521" s="28">
        <v>4936.49</v>
      </c>
    </row>
    <row r="6522" spans="12:16" x14ac:dyDescent="0.25">
      <c r="L6522" s="208">
        <v>45306.524305555555</v>
      </c>
      <c r="M6522" s="28">
        <v>4936.49</v>
      </c>
      <c r="N6522" s="28">
        <v>4936.49</v>
      </c>
      <c r="O6522" s="28">
        <v>4934.9799999999996</v>
      </c>
      <c r="P6522" s="28">
        <v>4935.4799999999996</v>
      </c>
    </row>
    <row r="6523" spans="12:16" x14ac:dyDescent="0.25">
      <c r="L6523" s="208">
        <v>45306.520833333336</v>
      </c>
      <c r="M6523" s="28">
        <v>4938.01</v>
      </c>
      <c r="N6523" s="28">
        <v>4938.01</v>
      </c>
      <c r="O6523" s="28">
        <v>4936.49</v>
      </c>
      <c r="P6523" s="28">
        <v>4936.49</v>
      </c>
    </row>
    <row r="6524" spans="12:16" x14ac:dyDescent="0.25">
      <c r="L6524" s="208">
        <v>45306.517361111109</v>
      </c>
      <c r="M6524" s="28">
        <v>4935.99</v>
      </c>
      <c r="N6524" s="28">
        <v>4938.51</v>
      </c>
      <c r="O6524" s="28">
        <v>4934.4799999999996</v>
      </c>
      <c r="P6524" s="28">
        <v>4938.01</v>
      </c>
    </row>
    <row r="6525" spans="12:16" x14ac:dyDescent="0.25">
      <c r="L6525" s="208">
        <v>45306.513888888891</v>
      </c>
      <c r="M6525" s="28">
        <v>4935.99</v>
      </c>
      <c r="N6525" s="28">
        <v>4937.5</v>
      </c>
      <c r="O6525" s="28">
        <v>4934.4799999999996</v>
      </c>
      <c r="P6525" s="28">
        <v>4936.49</v>
      </c>
    </row>
    <row r="6526" spans="12:16" x14ac:dyDescent="0.25">
      <c r="L6526" s="208">
        <v>45306.510416666664</v>
      </c>
      <c r="M6526" s="28">
        <v>4930.9399999999996</v>
      </c>
      <c r="N6526" s="28">
        <v>4940.0200000000004</v>
      </c>
      <c r="O6526" s="28">
        <v>4930.4399999999996</v>
      </c>
      <c r="P6526" s="28">
        <v>4935.99</v>
      </c>
    </row>
    <row r="6527" spans="12:16" x14ac:dyDescent="0.25">
      <c r="L6527" s="208">
        <v>45306.506944444445</v>
      </c>
      <c r="M6527" s="28">
        <v>4928.93</v>
      </c>
      <c r="N6527" s="28">
        <v>4930.9399999999996</v>
      </c>
      <c r="O6527" s="28">
        <v>4928.93</v>
      </c>
      <c r="P6527" s="28">
        <v>4930.4399999999996</v>
      </c>
    </row>
    <row r="6528" spans="12:16" x14ac:dyDescent="0.25">
      <c r="L6528" s="208">
        <v>45306.503472222219</v>
      </c>
      <c r="M6528" s="28">
        <v>4929.43</v>
      </c>
      <c r="N6528" s="28">
        <v>4929.9399999999996</v>
      </c>
      <c r="O6528" s="28">
        <v>4928.93</v>
      </c>
      <c r="P6528" s="28">
        <v>4929.43</v>
      </c>
    </row>
    <row r="6529" spans="12:16" x14ac:dyDescent="0.25">
      <c r="L6529" s="208">
        <v>45306.5</v>
      </c>
      <c r="M6529" s="28">
        <v>4928.42</v>
      </c>
      <c r="N6529" s="28">
        <v>4931.95</v>
      </c>
      <c r="O6529" s="28">
        <v>4928.42</v>
      </c>
      <c r="P6529" s="28">
        <v>4929.43</v>
      </c>
    </row>
    <row r="6530" spans="12:16" x14ac:dyDescent="0.25">
      <c r="L6530" s="208">
        <v>45306.496527777781</v>
      </c>
      <c r="M6530" s="28">
        <v>4927.41</v>
      </c>
      <c r="N6530" s="28">
        <v>4928.42</v>
      </c>
      <c r="O6530" s="28">
        <v>4927.41</v>
      </c>
      <c r="P6530" s="28">
        <v>4928.42</v>
      </c>
    </row>
    <row r="6531" spans="12:16" x14ac:dyDescent="0.25">
      <c r="L6531" s="208">
        <v>45306.493055555555</v>
      </c>
      <c r="M6531" s="28">
        <v>4928.42</v>
      </c>
      <c r="N6531" s="28">
        <v>4928.93</v>
      </c>
      <c r="O6531" s="28">
        <v>4926.91</v>
      </c>
      <c r="P6531" s="28">
        <v>4926.91</v>
      </c>
    </row>
    <row r="6532" spans="12:16" x14ac:dyDescent="0.25">
      <c r="L6532" s="208">
        <v>45306.489583333336</v>
      </c>
      <c r="M6532" s="28">
        <v>4930.9399999999996</v>
      </c>
      <c r="N6532" s="28">
        <v>4930.9399999999996</v>
      </c>
      <c r="O6532" s="28">
        <v>4927.92</v>
      </c>
      <c r="P6532" s="28">
        <v>4928.93</v>
      </c>
    </row>
    <row r="6533" spans="12:16" x14ac:dyDescent="0.25">
      <c r="L6533" s="208">
        <v>45306.486111111109</v>
      </c>
      <c r="M6533" s="28">
        <v>4930.9399999999996</v>
      </c>
      <c r="N6533" s="28">
        <v>4930.9399999999996</v>
      </c>
      <c r="O6533" s="28">
        <v>4929.9399999999996</v>
      </c>
      <c r="P6533" s="28">
        <v>4930.4399999999996</v>
      </c>
    </row>
    <row r="6534" spans="12:16" x14ac:dyDescent="0.25">
      <c r="L6534" s="208">
        <v>45306.482638888891</v>
      </c>
      <c r="M6534" s="28">
        <v>4930.4399999999996</v>
      </c>
      <c r="N6534" s="28">
        <v>4930.9399999999996</v>
      </c>
      <c r="O6534" s="28">
        <v>4929.9399999999996</v>
      </c>
      <c r="P6534" s="28">
        <v>4930.9399999999996</v>
      </c>
    </row>
    <row r="6535" spans="12:16" x14ac:dyDescent="0.25">
      <c r="L6535" s="208">
        <v>45306.479166666664</v>
      </c>
      <c r="M6535" s="28">
        <v>4928.93</v>
      </c>
      <c r="N6535" s="28">
        <v>4930.4399999999996</v>
      </c>
      <c r="O6535" s="28">
        <v>4927.92</v>
      </c>
      <c r="P6535" s="28">
        <v>4930.4399999999996</v>
      </c>
    </row>
    <row r="6536" spans="12:16" x14ac:dyDescent="0.25">
      <c r="L6536" s="208">
        <v>45306.475694444445</v>
      </c>
      <c r="M6536" s="28">
        <v>4929.43</v>
      </c>
      <c r="N6536" s="28">
        <v>4930.4399999999996</v>
      </c>
      <c r="O6536" s="28">
        <v>4928.93</v>
      </c>
      <c r="P6536" s="28">
        <v>4928.93</v>
      </c>
    </row>
    <row r="6537" spans="12:16" x14ac:dyDescent="0.25">
      <c r="L6537" s="208">
        <v>45306.472222222219</v>
      </c>
      <c r="M6537" s="28">
        <v>4929.43</v>
      </c>
      <c r="N6537" s="28">
        <v>4929.9399999999996</v>
      </c>
      <c r="O6537" s="28">
        <v>4928.93</v>
      </c>
      <c r="P6537" s="28">
        <v>4929.43</v>
      </c>
    </row>
    <row r="6538" spans="12:16" x14ac:dyDescent="0.25">
      <c r="L6538" s="208">
        <v>45306.46875</v>
      </c>
      <c r="M6538" s="28">
        <v>4929.43</v>
      </c>
      <c r="N6538" s="28">
        <v>4931.45</v>
      </c>
      <c r="O6538" s="28">
        <v>4928.93</v>
      </c>
      <c r="P6538" s="28">
        <v>4929.9399999999996</v>
      </c>
    </row>
    <row r="6539" spans="12:16" x14ac:dyDescent="0.25">
      <c r="L6539" s="208">
        <v>45306.465277777781</v>
      </c>
      <c r="M6539" s="28">
        <v>4929.9399999999996</v>
      </c>
      <c r="N6539" s="28">
        <v>4930.9399999999996</v>
      </c>
      <c r="O6539" s="28">
        <v>4928.42</v>
      </c>
      <c r="P6539" s="28">
        <v>4929.43</v>
      </c>
    </row>
    <row r="6540" spans="12:16" x14ac:dyDescent="0.25">
      <c r="L6540" s="208">
        <v>45306.461805555555</v>
      </c>
      <c r="M6540" s="28">
        <v>4928.42</v>
      </c>
      <c r="N6540" s="28">
        <v>4931.95</v>
      </c>
      <c r="O6540" s="28">
        <v>4927.92</v>
      </c>
      <c r="P6540" s="28">
        <v>4930.4399999999996</v>
      </c>
    </row>
    <row r="6541" spans="12:16" x14ac:dyDescent="0.25">
      <c r="L6541" s="208">
        <v>45306.458333333336</v>
      </c>
      <c r="M6541" s="28">
        <v>4927.41</v>
      </c>
      <c r="N6541" s="28">
        <v>4929.43</v>
      </c>
      <c r="O6541" s="28">
        <v>4927.41</v>
      </c>
      <c r="P6541" s="28">
        <v>4928.42</v>
      </c>
    </row>
    <row r="6542" spans="12:16" x14ac:dyDescent="0.25">
      <c r="L6542" s="208">
        <v>45306.454861111109</v>
      </c>
      <c r="M6542" s="28">
        <v>4926.41</v>
      </c>
      <c r="N6542" s="28">
        <v>4930.4399999999996</v>
      </c>
      <c r="O6542" s="28">
        <v>4926.41</v>
      </c>
      <c r="P6542" s="28">
        <v>4927.41</v>
      </c>
    </row>
    <row r="6543" spans="12:16" x14ac:dyDescent="0.25">
      <c r="L6543" s="208">
        <v>45306.451388888891</v>
      </c>
      <c r="M6543" s="28">
        <v>4926.41</v>
      </c>
      <c r="N6543" s="28">
        <v>4928.42</v>
      </c>
      <c r="O6543" s="28">
        <v>4925.3999999999996</v>
      </c>
      <c r="P6543" s="28">
        <v>4926.91</v>
      </c>
    </row>
    <row r="6544" spans="12:16" x14ac:dyDescent="0.25">
      <c r="L6544" s="208">
        <v>45306.447916666664</v>
      </c>
      <c r="M6544" s="28">
        <v>4926.41</v>
      </c>
      <c r="N6544" s="28">
        <v>4927.41</v>
      </c>
      <c r="O6544" s="28">
        <v>4925.8999999999996</v>
      </c>
      <c r="P6544" s="28">
        <v>4926.91</v>
      </c>
    </row>
    <row r="6545" spans="12:16" x14ac:dyDescent="0.25">
      <c r="L6545" s="208">
        <v>45306.444444444445</v>
      </c>
      <c r="M6545" s="28">
        <v>4929.9399999999996</v>
      </c>
      <c r="N6545" s="28">
        <v>4931.45</v>
      </c>
      <c r="O6545" s="28">
        <v>4926.91</v>
      </c>
      <c r="P6545" s="28">
        <v>4926.91</v>
      </c>
    </row>
    <row r="6546" spans="12:16" x14ac:dyDescent="0.25">
      <c r="L6546" s="208">
        <v>45306.440972222219</v>
      </c>
      <c r="M6546" s="28">
        <v>4929.43</v>
      </c>
      <c r="N6546" s="28">
        <v>4930.4399999999996</v>
      </c>
      <c r="O6546" s="28">
        <v>4928.93</v>
      </c>
      <c r="P6546" s="28">
        <v>4929.43</v>
      </c>
    </row>
    <row r="6547" spans="12:16" x14ac:dyDescent="0.25">
      <c r="L6547" s="208">
        <v>45306.4375</v>
      </c>
      <c r="M6547" s="28">
        <v>4930.4399999999996</v>
      </c>
      <c r="N6547" s="28">
        <v>4931.45</v>
      </c>
      <c r="O6547" s="28">
        <v>4928.93</v>
      </c>
      <c r="P6547" s="28">
        <v>4929.43</v>
      </c>
    </row>
    <row r="6548" spans="12:16" x14ac:dyDescent="0.25">
      <c r="L6548" s="208">
        <v>45306.434027777781</v>
      </c>
      <c r="M6548" s="28">
        <v>4929.9399999999996</v>
      </c>
      <c r="N6548" s="28">
        <v>4930.9399999999996</v>
      </c>
      <c r="O6548" s="28">
        <v>4928.42</v>
      </c>
      <c r="P6548" s="28">
        <v>4929.9399999999996</v>
      </c>
    </row>
    <row r="6549" spans="12:16" x14ac:dyDescent="0.25">
      <c r="L6549" s="208">
        <v>45306.430555555555</v>
      </c>
      <c r="M6549" s="28">
        <v>4929.43</v>
      </c>
      <c r="N6549" s="28">
        <v>4931.95</v>
      </c>
      <c r="O6549" s="28">
        <v>4928.93</v>
      </c>
      <c r="P6549" s="28">
        <v>4929.43</v>
      </c>
    </row>
    <row r="6550" spans="12:16" x14ac:dyDescent="0.25">
      <c r="L6550" s="208">
        <v>45306.427083333336</v>
      </c>
      <c r="M6550" s="28">
        <v>4929.43</v>
      </c>
      <c r="N6550" s="28">
        <v>4930.9399999999996</v>
      </c>
      <c r="O6550" s="28">
        <v>4927.92</v>
      </c>
      <c r="P6550" s="28">
        <v>4929.9399999999996</v>
      </c>
    </row>
    <row r="6551" spans="12:16" x14ac:dyDescent="0.25">
      <c r="L6551" s="208">
        <v>45306.423611111109</v>
      </c>
      <c r="M6551" s="28">
        <v>4926.41</v>
      </c>
      <c r="N6551" s="28">
        <v>4931.45</v>
      </c>
      <c r="O6551" s="28">
        <v>4926.41</v>
      </c>
      <c r="P6551" s="28">
        <v>4929.43</v>
      </c>
    </row>
    <row r="6552" spans="12:16" x14ac:dyDescent="0.25">
      <c r="L6552" s="208">
        <v>45306.420138888891</v>
      </c>
      <c r="M6552" s="28">
        <v>4927.41</v>
      </c>
      <c r="N6552" s="28">
        <v>4929.9399999999996</v>
      </c>
      <c r="O6552" s="28">
        <v>4925.3999999999996</v>
      </c>
      <c r="P6552" s="28">
        <v>4926.41</v>
      </c>
    </row>
    <row r="6553" spans="12:16" x14ac:dyDescent="0.25">
      <c r="L6553" s="208">
        <v>45306.416666666664</v>
      </c>
      <c r="M6553" s="28">
        <v>4924.8900000000003</v>
      </c>
      <c r="N6553" s="28">
        <v>4927.92</v>
      </c>
      <c r="O6553" s="28">
        <v>4924.3900000000003</v>
      </c>
      <c r="P6553" s="28">
        <v>4927.92</v>
      </c>
    </row>
    <row r="6554" spans="12:16" x14ac:dyDescent="0.25">
      <c r="L6554" s="208">
        <v>45306.413194444445</v>
      </c>
      <c r="M6554" s="28">
        <v>4921.3599999999997</v>
      </c>
      <c r="N6554" s="28">
        <v>4926.91</v>
      </c>
      <c r="O6554" s="28">
        <v>4920.8599999999997</v>
      </c>
      <c r="P6554" s="28">
        <v>4924.8900000000003</v>
      </c>
    </row>
    <row r="6555" spans="12:16" x14ac:dyDescent="0.25">
      <c r="L6555" s="208">
        <v>45306.409722222219</v>
      </c>
      <c r="M6555" s="28">
        <v>4922.37</v>
      </c>
      <c r="N6555" s="28">
        <v>4923.38</v>
      </c>
      <c r="O6555" s="28">
        <v>4921.87</v>
      </c>
      <c r="P6555" s="28">
        <v>4921.87</v>
      </c>
    </row>
    <row r="6556" spans="12:16" x14ac:dyDescent="0.25">
      <c r="L6556" s="208">
        <v>45306.40625</v>
      </c>
      <c r="M6556" s="28">
        <v>4921.87</v>
      </c>
      <c r="N6556" s="28">
        <v>4924.8900000000003</v>
      </c>
      <c r="O6556" s="28">
        <v>4921.3599999999997</v>
      </c>
      <c r="P6556" s="28">
        <v>4923.38</v>
      </c>
    </row>
    <row r="6557" spans="12:16" x14ac:dyDescent="0.25">
      <c r="L6557" s="208">
        <v>45306.402777777781</v>
      </c>
      <c r="M6557" s="28">
        <v>4920.8599999999997</v>
      </c>
      <c r="N6557" s="28">
        <v>4921.87</v>
      </c>
      <c r="O6557" s="28">
        <v>4919.34</v>
      </c>
      <c r="P6557" s="28">
        <v>4921.87</v>
      </c>
    </row>
    <row r="6558" spans="12:16" x14ac:dyDescent="0.25">
      <c r="L6558" s="208">
        <v>45306.399305555555</v>
      </c>
      <c r="M6558" s="28">
        <v>4919.8500000000004</v>
      </c>
      <c r="N6558" s="28">
        <v>4922.37</v>
      </c>
      <c r="O6558" s="28">
        <v>4919.8500000000004</v>
      </c>
      <c r="P6558" s="28">
        <v>4920.8599999999997</v>
      </c>
    </row>
    <row r="6559" spans="12:16" x14ac:dyDescent="0.25">
      <c r="L6559" s="208">
        <v>45306.395833333336</v>
      </c>
      <c r="M6559" s="28">
        <v>4919.34</v>
      </c>
      <c r="N6559" s="28">
        <v>4922.37</v>
      </c>
      <c r="O6559" s="28">
        <v>4918.84</v>
      </c>
      <c r="P6559" s="28">
        <v>4919.8500000000004</v>
      </c>
    </row>
    <row r="6560" spans="12:16" x14ac:dyDescent="0.25">
      <c r="L6560" s="208">
        <v>45306.392361111109</v>
      </c>
      <c r="M6560" s="28">
        <v>4918.84</v>
      </c>
      <c r="N6560" s="28">
        <v>4920.3500000000004</v>
      </c>
      <c r="O6560" s="28">
        <v>4917.33</v>
      </c>
      <c r="P6560" s="28">
        <v>4919.34</v>
      </c>
    </row>
    <row r="6561" spans="12:16" x14ac:dyDescent="0.25">
      <c r="L6561" s="208">
        <v>45306.388888888891</v>
      </c>
      <c r="M6561" s="28">
        <v>4916.32</v>
      </c>
      <c r="N6561" s="28">
        <v>4919.8500000000004</v>
      </c>
      <c r="O6561" s="28">
        <v>4914.8</v>
      </c>
      <c r="P6561" s="28">
        <v>4919.34</v>
      </c>
    </row>
    <row r="6562" spans="12:16" x14ac:dyDescent="0.25">
      <c r="L6562" s="208">
        <v>45306.385416666664</v>
      </c>
      <c r="M6562" s="28">
        <v>4912.28</v>
      </c>
      <c r="N6562" s="28">
        <v>4916.82</v>
      </c>
      <c r="O6562" s="28">
        <v>4912.28</v>
      </c>
      <c r="P6562" s="28">
        <v>4916.32</v>
      </c>
    </row>
    <row r="6563" spans="12:16" x14ac:dyDescent="0.25">
      <c r="L6563" s="208">
        <v>45306.381944444445</v>
      </c>
      <c r="M6563" s="28">
        <v>4912.28</v>
      </c>
      <c r="N6563" s="28">
        <v>4913.29</v>
      </c>
      <c r="O6563" s="28">
        <v>4909.76</v>
      </c>
      <c r="P6563" s="28">
        <v>4911.2700000000004</v>
      </c>
    </row>
    <row r="6564" spans="12:16" x14ac:dyDescent="0.25">
      <c r="L6564" s="208">
        <v>45306.378472222219</v>
      </c>
      <c r="M6564" s="28">
        <v>4906.2299999999996</v>
      </c>
      <c r="N6564" s="28">
        <v>4913.8</v>
      </c>
      <c r="O6564" s="28">
        <v>4905.7299999999996</v>
      </c>
      <c r="P6564" s="28">
        <v>4911.78</v>
      </c>
    </row>
    <row r="6565" spans="12:16" x14ac:dyDescent="0.25">
      <c r="L6565" s="208">
        <v>45306.375</v>
      </c>
      <c r="M6565" s="28">
        <v>4884.04</v>
      </c>
      <c r="N6565" s="28">
        <v>4907.24</v>
      </c>
      <c r="O6565" s="28">
        <v>4884.04</v>
      </c>
      <c r="P6565" s="28">
        <v>4906.7299999999996</v>
      </c>
    </row>
    <row r="6566" spans="12:16" x14ac:dyDescent="0.25">
      <c r="L6566" s="208">
        <v>45303.767361111109</v>
      </c>
      <c r="M6566" s="28">
        <v>4908.75</v>
      </c>
      <c r="N6566" s="28">
        <v>4909.76</v>
      </c>
      <c r="O6566" s="28">
        <v>4905.7299999999996</v>
      </c>
      <c r="P6566" s="28">
        <v>4907.74</v>
      </c>
    </row>
    <row r="6567" spans="12:16" x14ac:dyDescent="0.25">
      <c r="L6567" s="208">
        <v>45303.763888888891</v>
      </c>
      <c r="M6567" s="28">
        <v>4905.7299999999996</v>
      </c>
      <c r="N6567" s="28">
        <v>4907.74</v>
      </c>
      <c r="O6567" s="28">
        <v>4905.22</v>
      </c>
      <c r="P6567" s="28">
        <v>4907.74</v>
      </c>
    </row>
    <row r="6568" spans="12:16" x14ac:dyDescent="0.25">
      <c r="L6568" s="208">
        <v>45303.760416666664</v>
      </c>
      <c r="M6568" s="28">
        <v>4907.74</v>
      </c>
      <c r="N6568" s="28">
        <v>4907.74</v>
      </c>
      <c r="O6568" s="28">
        <v>4905.7299999999996</v>
      </c>
      <c r="P6568" s="28">
        <v>4906.2299999999996</v>
      </c>
    </row>
    <row r="6569" spans="12:16" x14ac:dyDescent="0.25">
      <c r="L6569" s="208">
        <v>45303.756944444445</v>
      </c>
      <c r="M6569" s="28">
        <v>4907.74</v>
      </c>
      <c r="N6569" s="28">
        <v>4908.25</v>
      </c>
      <c r="O6569" s="28">
        <v>4906.2299999999996</v>
      </c>
      <c r="P6569" s="28">
        <v>4907.24</v>
      </c>
    </row>
    <row r="6570" spans="12:16" x14ac:dyDescent="0.25">
      <c r="L6570" s="208">
        <v>45303.753472222219</v>
      </c>
      <c r="M6570" s="28">
        <v>4908.25</v>
      </c>
      <c r="N6570" s="28">
        <v>4908.25</v>
      </c>
      <c r="O6570" s="28">
        <v>4907.74</v>
      </c>
      <c r="P6570" s="28">
        <v>4908.25</v>
      </c>
    </row>
    <row r="6571" spans="12:16" x14ac:dyDescent="0.25">
      <c r="L6571" s="208">
        <v>45303.75</v>
      </c>
      <c r="M6571" s="28">
        <v>4908.25</v>
      </c>
      <c r="N6571" s="28">
        <v>4908.25</v>
      </c>
      <c r="O6571" s="28">
        <v>4907.74</v>
      </c>
      <c r="P6571" s="28">
        <v>4908.25</v>
      </c>
    </row>
    <row r="6572" spans="12:16" x14ac:dyDescent="0.25">
      <c r="L6572" s="208">
        <v>45303.746527777781</v>
      </c>
      <c r="M6572" s="28">
        <v>4909.26</v>
      </c>
      <c r="N6572" s="28">
        <v>4909.26</v>
      </c>
      <c r="O6572" s="28">
        <v>4907.24</v>
      </c>
      <c r="P6572" s="28">
        <v>4908.25</v>
      </c>
    </row>
    <row r="6573" spans="12:16" x14ac:dyDescent="0.25">
      <c r="L6573" s="208">
        <v>45303.743055555555</v>
      </c>
      <c r="M6573" s="28">
        <v>4907.74</v>
      </c>
      <c r="N6573" s="28">
        <v>4908.75</v>
      </c>
      <c r="O6573" s="28">
        <v>4907.74</v>
      </c>
      <c r="P6573" s="28">
        <v>4908.75</v>
      </c>
    </row>
    <row r="6574" spans="12:16" x14ac:dyDescent="0.25">
      <c r="L6574" s="208">
        <v>45303.739583333336</v>
      </c>
      <c r="M6574" s="28">
        <v>4906.7299999999996</v>
      </c>
      <c r="N6574" s="28">
        <v>4907.74</v>
      </c>
      <c r="O6574" s="28">
        <v>4906.7299999999996</v>
      </c>
      <c r="P6574" s="28">
        <v>4907.74</v>
      </c>
    </row>
    <row r="6575" spans="12:16" x14ac:dyDescent="0.25">
      <c r="L6575" s="208">
        <v>45303.736111111109</v>
      </c>
      <c r="M6575" s="28">
        <v>4908.75</v>
      </c>
      <c r="N6575" s="28">
        <v>4909.76</v>
      </c>
      <c r="O6575" s="28">
        <v>4905.7299999999996</v>
      </c>
      <c r="P6575" s="28">
        <v>4907.24</v>
      </c>
    </row>
    <row r="6576" spans="12:16" x14ac:dyDescent="0.25">
      <c r="L6576" s="208">
        <v>45303.732638888891</v>
      </c>
      <c r="M6576" s="28">
        <v>4909.76</v>
      </c>
      <c r="N6576" s="28">
        <v>4909.76</v>
      </c>
      <c r="O6576" s="28">
        <v>4908.75</v>
      </c>
      <c r="P6576" s="28">
        <v>4908.75</v>
      </c>
    </row>
    <row r="6577" spans="12:16" x14ac:dyDescent="0.25">
      <c r="L6577" s="208">
        <v>45303.729166666664</v>
      </c>
      <c r="M6577" s="28">
        <v>4909.76</v>
      </c>
      <c r="N6577" s="28">
        <v>4909.76</v>
      </c>
      <c r="O6577" s="28">
        <v>4908.25</v>
      </c>
      <c r="P6577" s="28">
        <v>4909.76</v>
      </c>
    </row>
    <row r="6578" spans="12:16" x14ac:dyDescent="0.25">
      <c r="L6578" s="208">
        <v>45303.725694444445</v>
      </c>
      <c r="M6578" s="28">
        <v>4910.26</v>
      </c>
      <c r="N6578" s="28">
        <v>4910.7700000000004</v>
      </c>
      <c r="O6578" s="28">
        <v>4908.75</v>
      </c>
      <c r="P6578" s="28">
        <v>4910.26</v>
      </c>
    </row>
    <row r="6579" spans="12:16" x14ac:dyDescent="0.25">
      <c r="L6579" s="208">
        <v>45303.722222222219</v>
      </c>
      <c r="M6579" s="28">
        <v>4909.76</v>
      </c>
      <c r="N6579" s="28">
        <v>4910.26</v>
      </c>
      <c r="O6579" s="28">
        <v>4909.26</v>
      </c>
      <c r="P6579" s="28">
        <v>4910.26</v>
      </c>
    </row>
    <row r="6580" spans="12:16" x14ac:dyDescent="0.25">
      <c r="L6580" s="208">
        <v>45303.71875</v>
      </c>
      <c r="M6580" s="28">
        <v>4910.26</v>
      </c>
      <c r="N6580" s="28">
        <v>4910.7700000000004</v>
      </c>
      <c r="O6580" s="28">
        <v>4909.26</v>
      </c>
      <c r="P6580" s="28">
        <v>4909.26</v>
      </c>
    </row>
    <row r="6581" spans="12:16" x14ac:dyDescent="0.25">
      <c r="L6581" s="208">
        <v>45303.715277777781</v>
      </c>
      <c r="M6581" s="28">
        <v>4911.78</v>
      </c>
      <c r="N6581" s="28">
        <v>4912.79</v>
      </c>
      <c r="O6581" s="28">
        <v>4909.76</v>
      </c>
      <c r="P6581" s="28">
        <v>4910.7700000000004</v>
      </c>
    </row>
    <row r="6582" spans="12:16" x14ac:dyDescent="0.25">
      <c r="L6582" s="208">
        <v>45303.711805555555</v>
      </c>
      <c r="M6582" s="28">
        <v>4910.7700000000004</v>
      </c>
      <c r="N6582" s="28">
        <v>4911.78</v>
      </c>
      <c r="O6582" s="28">
        <v>4910.7700000000004</v>
      </c>
      <c r="P6582" s="28">
        <v>4911.78</v>
      </c>
    </row>
    <row r="6583" spans="12:16" x14ac:dyDescent="0.25">
      <c r="L6583" s="208">
        <v>45303.708333333336</v>
      </c>
      <c r="M6583" s="28">
        <v>4910.26</v>
      </c>
      <c r="N6583" s="28">
        <v>4912.79</v>
      </c>
      <c r="O6583" s="28">
        <v>4910.26</v>
      </c>
      <c r="P6583" s="28">
        <v>4911.78</v>
      </c>
    </row>
    <row r="6584" spans="12:16" x14ac:dyDescent="0.25">
      <c r="L6584" s="208">
        <v>45303.704861111109</v>
      </c>
      <c r="M6584" s="28">
        <v>4909.26</v>
      </c>
      <c r="N6584" s="28">
        <v>4910.26</v>
      </c>
      <c r="O6584" s="28">
        <v>4908.75</v>
      </c>
      <c r="P6584" s="28">
        <v>4910.26</v>
      </c>
    </row>
    <row r="6585" spans="12:16" x14ac:dyDescent="0.25">
      <c r="L6585" s="208">
        <v>45303.701388888891</v>
      </c>
      <c r="M6585" s="28">
        <v>4908.75</v>
      </c>
      <c r="N6585" s="28">
        <v>4908.75</v>
      </c>
      <c r="O6585" s="28">
        <v>4907.24</v>
      </c>
      <c r="P6585" s="28">
        <v>4908.75</v>
      </c>
    </row>
    <row r="6586" spans="12:16" x14ac:dyDescent="0.25">
      <c r="L6586" s="208">
        <v>45303.697916666664</v>
      </c>
      <c r="M6586" s="28">
        <v>4909.26</v>
      </c>
      <c r="N6586" s="28">
        <v>4909.76</v>
      </c>
      <c r="O6586" s="28">
        <v>4908.75</v>
      </c>
      <c r="P6586" s="28">
        <v>4908.75</v>
      </c>
    </row>
    <row r="6587" spans="12:16" x14ac:dyDescent="0.25">
      <c r="L6587" s="208">
        <v>45303.694444444445</v>
      </c>
      <c r="M6587" s="28">
        <v>4908.75</v>
      </c>
      <c r="N6587" s="28">
        <v>4909.76</v>
      </c>
      <c r="O6587" s="28">
        <v>4908.75</v>
      </c>
      <c r="P6587" s="28">
        <v>4908.75</v>
      </c>
    </row>
    <row r="6588" spans="12:16" x14ac:dyDescent="0.25">
      <c r="L6588" s="208">
        <v>45303.690972222219</v>
      </c>
      <c r="M6588" s="28">
        <v>4908.25</v>
      </c>
      <c r="N6588" s="28">
        <v>4908.75</v>
      </c>
      <c r="O6588" s="28">
        <v>4907.74</v>
      </c>
      <c r="P6588" s="28">
        <v>4908.75</v>
      </c>
    </row>
    <row r="6589" spans="12:16" x14ac:dyDescent="0.25">
      <c r="L6589" s="208">
        <v>45303.6875</v>
      </c>
      <c r="M6589" s="28">
        <v>4907.74</v>
      </c>
      <c r="N6589" s="28">
        <v>4908.75</v>
      </c>
      <c r="O6589" s="28">
        <v>4906.7299999999996</v>
      </c>
      <c r="P6589" s="28">
        <v>4908.25</v>
      </c>
    </row>
    <row r="6590" spans="12:16" x14ac:dyDescent="0.25">
      <c r="L6590" s="208">
        <v>45303.684027777781</v>
      </c>
      <c r="M6590" s="28">
        <v>4910.26</v>
      </c>
      <c r="N6590" s="28">
        <v>4910.26</v>
      </c>
      <c r="O6590" s="28">
        <v>4907.24</v>
      </c>
      <c r="P6590" s="28">
        <v>4907.74</v>
      </c>
    </row>
    <row r="6591" spans="12:16" x14ac:dyDescent="0.25">
      <c r="L6591" s="208">
        <v>45303.680555555555</v>
      </c>
      <c r="M6591" s="28">
        <v>4910.7700000000004</v>
      </c>
      <c r="N6591" s="28">
        <v>4911.78</v>
      </c>
      <c r="O6591" s="28">
        <v>4910.26</v>
      </c>
      <c r="P6591" s="28">
        <v>4910.7700000000004</v>
      </c>
    </row>
    <row r="6592" spans="12:16" x14ac:dyDescent="0.25">
      <c r="L6592" s="208">
        <v>45303.677083333336</v>
      </c>
      <c r="M6592" s="28">
        <v>4909.26</v>
      </c>
      <c r="N6592" s="28">
        <v>4910.7700000000004</v>
      </c>
      <c r="O6592" s="28">
        <v>4909.26</v>
      </c>
      <c r="P6592" s="28">
        <v>4910.7700000000004</v>
      </c>
    </row>
    <row r="6593" spans="12:16" x14ac:dyDescent="0.25">
      <c r="L6593" s="208">
        <v>45303.673611111109</v>
      </c>
      <c r="M6593" s="28">
        <v>4909.76</v>
      </c>
      <c r="N6593" s="28">
        <v>4909.76</v>
      </c>
      <c r="O6593" s="28">
        <v>4908.25</v>
      </c>
      <c r="P6593" s="28">
        <v>4909.76</v>
      </c>
    </row>
    <row r="6594" spans="12:16" x14ac:dyDescent="0.25">
      <c r="L6594" s="208">
        <v>45303.670138888891</v>
      </c>
      <c r="M6594" s="28">
        <v>4909.76</v>
      </c>
      <c r="N6594" s="28">
        <v>4910.26</v>
      </c>
      <c r="O6594" s="28">
        <v>4908.75</v>
      </c>
      <c r="P6594" s="28">
        <v>4909.76</v>
      </c>
    </row>
    <row r="6595" spans="12:16" x14ac:dyDescent="0.25">
      <c r="L6595" s="208">
        <v>45303.666666666664</v>
      </c>
      <c r="M6595" s="28">
        <v>4909.76</v>
      </c>
      <c r="N6595" s="28">
        <v>4909.76</v>
      </c>
      <c r="O6595" s="28">
        <v>4908.25</v>
      </c>
      <c r="P6595" s="28">
        <v>4909.76</v>
      </c>
    </row>
    <row r="6596" spans="12:16" x14ac:dyDescent="0.25">
      <c r="L6596" s="208">
        <v>45303.663194444445</v>
      </c>
      <c r="M6596" s="28">
        <v>4909.76</v>
      </c>
      <c r="N6596" s="28">
        <v>4911.78</v>
      </c>
      <c r="O6596" s="28">
        <v>4909.26</v>
      </c>
      <c r="P6596" s="28">
        <v>4909.76</v>
      </c>
    </row>
    <row r="6597" spans="12:16" x14ac:dyDescent="0.25">
      <c r="L6597" s="208">
        <v>45303.659722222219</v>
      </c>
      <c r="M6597" s="28">
        <v>4908.75</v>
      </c>
      <c r="N6597" s="28">
        <v>4910.7700000000004</v>
      </c>
      <c r="O6597" s="28">
        <v>4908.25</v>
      </c>
      <c r="P6597" s="28">
        <v>4909.76</v>
      </c>
    </row>
    <row r="6598" spans="12:16" x14ac:dyDescent="0.25">
      <c r="L6598" s="208">
        <v>45303.65625</v>
      </c>
      <c r="M6598" s="28">
        <v>4913.29</v>
      </c>
      <c r="N6598" s="28">
        <v>4913.29</v>
      </c>
      <c r="O6598" s="28">
        <v>4908.25</v>
      </c>
      <c r="P6598" s="28">
        <v>4908.75</v>
      </c>
    </row>
    <row r="6599" spans="12:16" x14ac:dyDescent="0.25">
      <c r="L6599" s="208">
        <v>45303.652777777781</v>
      </c>
      <c r="M6599" s="28">
        <v>4912.79</v>
      </c>
      <c r="N6599" s="28">
        <v>4914.3</v>
      </c>
      <c r="O6599" s="28">
        <v>4912.79</v>
      </c>
      <c r="P6599" s="28">
        <v>4913.29</v>
      </c>
    </row>
    <row r="6600" spans="12:16" x14ac:dyDescent="0.25">
      <c r="L6600" s="208">
        <v>45303.649305555555</v>
      </c>
      <c r="M6600" s="28">
        <v>4911.78</v>
      </c>
      <c r="N6600" s="28">
        <v>4914.3</v>
      </c>
      <c r="O6600" s="28">
        <v>4911.78</v>
      </c>
      <c r="P6600" s="28">
        <v>4912.79</v>
      </c>
    </row>
    <row r="6601" spans="12:16" x14ac:dyDescent="0.25">
      <c r="L6601" s="208">
        <v>45303.645833333336</v>
      </c>
      <c r="M6601" s="28">
        <v>4911.78</v>
      </c>
      <c r="N6601" s="28">
        <v>4912.28</v>
      </c>
      <c r="O6601" s="28">
        <v>4911.2700000000004</v>
      </c>
      <c r="P6601" s="28">
        <v>4911.78</v>
      </c>
    </row>
    <row r="6602" spans="12:16" x14ac:dyDescent="0.25">
      <c r="L6602" s="208">
        <v>45303.642361111109</v>
      </c>
      <c r="M6602" s="28">
        <v>4910.26</v>
      </c>
      <c r="N6602" s="28">
        <v>4912.28</v>
      </c>
      <c r="O6602" s="28">
        <v>4910.26</v>
      </c>
      <c r="P6602" s="28">
        <v>4912.28</v>
      </c>
    </row>
    <row r="6603" spans="12:16" x14ac:dyDescent="0.25">
      <c r="L6603" s="208">
        <v>45303.638888888891</v>
      </c>
      <c r="M6603" s="28">
        <v>4910.26</v>
      </c>
      <c r="N6603" s="28">
        <v>4911.78</v>
      </c>
      <c r="O6603" s="28">
        <v>4909.26</v>
      </c>
      <c r="P6603" s="28">
        <v>4910.7700000000004</v>
      </c>
    </row>
    <row r="6604" spans="12:16" x14ac:dyDescent="0.25">
      <c r="L6604" s="208">
        <v>45303.635416666664</v>
      </c>
      <c r="M6604" s="28">
        <v>4909.76</v>
      </c>
      <c r="N6604" s="28">
        <v>4910.7700000000004</v>
      </c>
      <c r="O6604" s="28">
        <v>4909.76</v>
      </c>
      <c r="P6604" s="28">
        <v>4910.26</v>
      </c>
    </row>
    <row r="6605" spans="12:16" x14ac:dyDescent="0.25">
      <c r="L6605" s="208">
        <v>45303.631944444445</v>
      </c>
      <c r="M6605" s="28">
        <v>4908.75</v>
      </c>
      <c r="N6605" s="28">
        <v>4910.26</v>
      </c>
      <c r="O6605" s="28">
        <v>4908.25</v>
      </c>
      <c r="P6605" s="28">
        <v>4909.26</v>
      </c>
    </row>
    <row r="6606" spans="12:16" x14ac:dyDescent="0.25">
      <c r="L6606" s="208">
        <v>45303.628472222219</v>
      </c>
      <c r="M6606" s="28">
        <v>4910.7700000000004</v>
      </c>
      <c r="N6606" s="28">
        <v>4910.7700000000004</v>
      </c>
      <c r="O6606" s="28">
        <v>4907.74</v>
      </c>
      <c r="P6606" s="28">
        <v>4909.26</v>
      </c>
    </row>
    <row r="6607" spans="12:16" x14ac:dyDescent="0.25">
      <c r="L6607" s="208">
        <v>45303.625</v>
      </c>
      <c r="M6607" s="28">
        <v>4914.3</v>
      </c>
      <c r="N6607" s="28">
        <v>4914.3</v>
      </c>
      <c r="O6607" s="28">
        <v>4909.76</v>
      </c>
      <c r="P6607" s="28">
        <v>4910.26</v>
      </c>
    </row>
    <row r="6608" spans="12:16" x14ac:dyDescent="0.25">
      <c r="L6608" s="208">
        <v>45303.621527777781</v>
      </c>
      <c r="M6608" s="28">
        <v>4913.8</v>
      </c>
      <c r="N6608" s="28">
        <v>4915.3100000000004</v>
      </c>
      <c r="O6608" s="28">
        <v>4913.29</v>
      </c>
      <c r="P6608" s="28">
        <v>4914.3</v>
      </c>
    </row>
    <row r="6609" spans="12:16" x14ac:dyDescent="0.25">
      <c r="L6609" s="208">
        <v>45303.618055555555</v>
      </c>
      <c r="M6609" s="28">
        <v>4917.83</v>
      </c>
      <c r="N6609" s="28">
        <v>4917.83</v>
      </c>
      <c r="O6609" s="28">
        <v>4912.79</v>
      </c>
      <c r="P6609" s="28">
        <v>4913.29</v>
      </c>
    </row>
    <row r="6610" spans="12:16" x14ac:dyDescent="0.25">
      <c r="L6610" s="208">
        <v>45303.614583333336</v>
      </c>
      <c r="M6610" s="28">
        <v>4915.3100000000004</v>
      </c>
      <c r="N6610" s="28">
        <v>4918.33</v>
      </c>
      <c r="O6610" s="28">
        <v>4915.3100000000004</v>
      </c>
      <c r="P6610" s="28">
        <v>4917.83</v>
      </c>
    </row>
    <row r="6611" spans="12:16" x14ac:dyDescent="0.25">
      <c r="L6611" s="208">
        <v>45303.611111111109</v>
      </c>
      <c r="M6611" s="28">
        <v>4918.33</v>
      </c>
      <c r="N6611" s="28">
        <v>4918.33</v>
      </c>
      <c r="O6611" s="28">
        <v>4914.8</v>
      </c>
      <c r="P6611" s="28">
        <v>4914.8</v>
      </c>
    </row>
    <row r="6612" spans="12:16" x14ac:dyDescent="0.25">
      <c r="L6612" s="208">
        <v>45303.607638888891</v>
      </c>
      <c r="M6612" s="28">
        <v>4918.33</v>
      </c>
      <c r="N6612" s="28">
        <v>4920.3500000000004</v>
      </c>
      <c r="O6612" s="28">
        <v>4917.83</v>
      </c>
      <c r="P6612" s="28">
        <v>4918.33</v>
      </c>
    </row>
    <row r="6613" spans="12:16" x14ac:dyDescent="0.25">
      <c r="L6613" s="208">
        <v>45303.604166666664</v>
      </c>
      <c r="M6613" s="28">
        <v>4918.33</v>
      </c>
      <c r="N6613" s="28">
        <v>4919.34</v>
      </c>
      <c r="O6613" s="28">
        <v>4915.8100000000004</v>
      </c>
      <c r="P6613" s="28">
        <v>4918.33</v>
      </c>
    </row>
    <row r="6614" spans="12:16" x14ac:dyDescent="0.25">
      <c r="L6614" s="208">
        <v>45303.600694444445</v>
      </c>
      <c r="M6614" s="28">
        <v>4912.79</v>
      </c>
      <c r="N6614" s="28">
        <v>4919.8500000000004</v>
      </c>
      <c r="O6614" s="28">
        <v>4912.28</v>
      </c>
      <c r="P6614" s="28">
        <v>4918.33</v>
      </c>
    </row>
    <row r="6615" spans="12:16" x14ac:dyDescent="0.25">
      <c r="L6615" s="208">
        <v>45303.597222222219</v>
      </c>
      <c r="M6615" s="28">
        <v>4912.28</v>
      </c>
      <c r="N6615" s="28">
        <v>4914.8</v>
      </c>
      <c r="O6615" s="28">
        <v>4911.2700000000004</v>
      </c>
      <c r="P6615" s="28">
        <v>4912.79</v>
      </c>
    </row>
    <row r="6616" spans="12:16" x14ac:dyDescent="0.25">
      <c r="L6616" s="208">
        <v>45303.59375</v>
      </c>
      <c r="M6616" s="28">
        <v>4911.2700000000004</v>
      </c>
      <c r="N6616" s="28">
        <v>4913.29</v>
      </c>
      <c r="O6616" s="28">
        <v>4909.76</v>
      </c>
      <c r="P6616" s="28">
        <v>4912.28</v>
      </c>
    </row>
    <row r="6617" spans="12:16" x14ac:dyDescent="0.25">
      <c r="L6617" s="208">
        <v>45303.590277777781</v>
      </c>
      <c r="M6617" s="28">
        <v>4911.2700000000004</v>
      </c>
      <c r="N6617" s="28">
        <v>4912.28</v>
      </c>
      <c r="O6617" s="28">
        <v>4910.26</v>
      </c>
      <c r="P6617" s="28">
        <v>4910.7700000000004</v>
      </c>
    </row>
    <row r="6618" spans="12:16" x14ac:dyDescent="0.25">
      <c r="L6618" s="208">
        <v>45303.586805555555</v>
      </c>
      <c r="M6618" s="28">
        <v>4910.26</v>
      </c>
      <c r="N6618" s="28">
        <v>4912.28</v>
      </c>
      <c r="O6618" s="28">
        <v>4910.26</v>
      </c>
      <c r="P6618" s="28">
        <v>4911.78</v>
      </c>
    </row>
    <row r="6619" spans="12:16" x14ac:dyDescent="0.25">
      <c r="L6619" s="208">
        <v>45303.583333333336</v>
      </c>
      <c r="M6619" s="28">
        <v>4907.24</v>
      </c>
      <c r="N6619" s="28">
        <v>4910.26</v>
      </c>
      <c r="O6619" s="28">
        <v>4906.2299999999996</v>
      </c>
      <c r="P6619" s="28">
        <v>4910.26</v>
      </c>
    </row>
    <row r="6620" spans="12:16" x14ac:dyDescent="0.25">
      <c r="L6620" s="208">
        <v>45303.579861111109</v>
      </c>
      <c r="M6620" s="28">
        <v>4906.2299999999996</v>
      </c>
      <c r="N6620" s="28">
        <v>4907.24</v>
      </c>
      <c r="O6620" s="28">
        <v>4905.22</v>
      </c>
      <c r="P6620" s="28">
        <v>4907.24</v>
      </c>
    </row>
    <row r="6621" spans="12:16" x14ac:dyDescent="0.25">
      <c r="L6621" s="208">
        <v>45303.576388888891</v>
      </c>
      <c r="M6621" s="28">
        <v>4906.7299999999996</v>
      </c>
      <c r="N6621" s="28">
        <v>4906.7299999999996</v>
      </c>
      <c r="O6621" s="28">
        <v>4905.22</v>
      </c>
      <c r="P6621" s="28">
        <v>4905.7299999999996</v>
      </c>
    </row>
    <row r="6622" spans="12:16" x14ac:dyDescent="0.25">
      <c r="L6622" s="208">
        <v>45303.572916666664</v>
      </c>
      <c r="M6622" s="28">
        <v>4906.2299999999996</v>
      </c>
      <c r="N6622" s="28">
        <v>4907.24</v>
      </c>
      <c r="O6622" s="28">
        <v>4904.72</v>
      </c>
      <c r="P6622" s="28">
        <v>4905.7299999999996</v>
      </c>
    </row>
    <row r="6623" spans="12:16" x14ac:dyDescent="0.25">
      <c r="L6623" s="208">
        <v>45303.569444444445</v>
      </c>
      <c r="M6623" s="28">
        <v>4905.22</v>
      </c>
      <c r="N6623" s="28">
        <v>4906.7299999999996</v>
      </c>
      <c r="O6623" s="28">
        <v>4904.72</v>
      </c>
      <c r="P6623" s="28">
        <v>4905.7299999999996</v>
      </c>
    </row>
    <row r="6624" spans="12:16" x14ac:dyDescent="0.25">
      <c r="L6624" s="208">
        <v>45303.565972222219</v>
      </c>
      <c r="M6624" s="28">
        <v>4902.7</v>
      </c>
      <c r="N6624" s="28">
        <v>4907.24</v>
      </c>
      <c r="O6624" s="28">
        <v>4902.7</v>
      </c>
      <c r="P6624" s="28">
        <v>4905.7299999999996</v>
      </c>
    </row>
    <row r="6625" spans="12:16" x14ac:dyDescent="0.25">
      <c r="L6625" s="208">
        <v>45303.5625</v>
      </c>
      <c r="M6625" s="28">
        <v>4901.6899999999996</v>
      </c>
      <c r="N6625" s="28">
        <v>4904.21</v>
      </c>
      <c r="O6625" s="28">
        <v>4900.68</v>
      </c>
      <c r="P6625" s="28">
        <v>4902.7</v>
      </c>
    </row>
    <row r="6626" spans="12:16" x14ac:dyDescent="0.25">
      <c r="L6626" s="208">
        <v>45303.559027777781</v>
      </c>
      <c r="M6626" s="28">
        <v>4906.7299999999996</v>
      </c>
      <c r="N6626" s="28">
        <v>4906.7299999999996</v>
      </c>
      <c r="O6626" s="28">
        <v>4901.6899999999996</v>
      </c>
      <c r="P6626" s="28">
        <v>4901.6899999999996</v>
      </c>
    </row>
    <row r="6627" spans="12:16" x14ac:dyDescent="0.25">
      <c r="L6627" s="208">
        <v>45303.555555555555</v>
      </c>
      <c r="M6627" s="28">
        <v>4906.2299999999996</v>
      </c>
      <c r="N6627" s="28">
        <v>4908.25</v>
      </c>
      <c r="O6627" s="28">
        <v>4905.7299999999996</v>
      </c>
      <c r="P6627" s="28">
        <v>4906.2299999999996</v>
      </c>
    </row>
    <row r="6628" spans="12:16" x14ac:dyDescent="0.25">
      <c r="L6628" s="208">
        <v>45303.552083333336</v>
      </c>
      <c r="M6628" s="28">
        <v>4909.76</v>
      </c>
      <c r="N6628" s="28">
        <v>4910.7700000000004</v>
      </c>
      <c r="O6628" s="28">
        <v>4905.7299999999996</v>
      </c>
      <c r="P6628" s="28">
        <v>4906.2299999999996</v>
      </c>
    </row>
    <row r="6629" spans="12:16" x14ac:dyDescent="0.25">
      <c r="L6629" s="208">
        <v>45303.548611111109</v>
      </c>
      <c r="M6629" s="28">
        <v>4908.25</v>
      </c>
      <c r="N6629" s="28">
        <v>4909.76</v>
      </c>
      <c r="O6629" s="28">
        <v>4905.7299999999996</v>
      </c>
      <c r="P6629" s="28">
        <v>4909.76</v>
      </c>
    </row>
    <row r="6630" spans="12:16" x14ac:dyDescent="0.25">
      <c r="L6630" s="208">
        <v>45303.545138888891</v>
      </c>
      <c r="M6630" s="28">
        <v>4905.22</v>
      </c>
      <c r="N6630" s="28">
        <v>4908.25</v>
      </c>
      <c r="O6630" s="28">
        <v>4905.22</v>
      </c>
      <c r="P6630" s="28">
        <v>4907.74</v>
      </c>
    </row>
    <row r="6631" spans="12:16" x14ac:dyDescent="0.25">
      <c r="L6631" s="208">
        <v>45303.541666666664</v>
      </c>
      <c r="M6631" s="28">
        <v>4902.7</v>
      </c>
      <c r="N6631" s="28">
        <v>4906.7299999999996</v>
      </c>
      <c r="O6631" s="28">
        <v>4901.6899999999996</v>
      </c>
      <c r="P6631" s="28">
        <v>4905.7299999999996</v>
      </c>
    </row>
    <row r="6632" spans="12:16" x14ac:dyDescent="0.25">
      <c r="L6632" s="208">
        <v>45303.538194444445</v>
      </c>
      <c r="M6632" s="28">
        <v>4905.22</v>
      </c>
      <c r="N6632" s="28">
        <v>4905.7299999999996</v>
      </c>
      <c r="O6632" s="28">
        <v>4901.1899999999996</v>
      </c>
      <c r="P6632" s="28">
        <v>4902.1899999999996</v>
      </c>
    </row>
    <row r="6633" spans="12:16" x14ac:dyDescent="0.25">
      <c r="L6633" s="208">
        <v>45303.534722222219</v>
      </c>
      <c r="M6633" s="28">
        <v>4907.74</v>
      </c>
      <c r="N6633" s="28">
        <v>4908.75</v>
      </c>
      <c r="O6633" s="28">
        <v>4904.72</v>
      </c>
      <c r="P6633" s="28">
        <v>4905.7299999999996</v>
      </c>
    </row>
    <row r="6634" spans="12:16" x14ac:dyDescent="0.25">
      <c r="L6634" s="208">
        <v>45303.53125</v>
      </c>
      <c r="M6634" s="28">
        <v>4904.21</v>
      </c>
      <c r="N6634" s="28">
        <v>4909.76</v>
      </c>
      <c r="O6634" s="28">
        <v>4904.21</v>
      </c>
      <c r="P6634" s="28">
        <v>4907.74</v>
      </c>
    </row>
    <row r="6635" spans="12:16" x14ac:dyDescent="0.25">
      <c r="L6635" s="208">
        <v>45303.527777777781</v>
      </c>
      <c r="M6635" s="28">
        <v>4903.2</v>
      </c>
      <c r="N6635" s="28">
        <v>4906.7299999999996</v>
      </c>
      <c r="O6635" s="28">
        <v>4901.6899999999996</v>
      </c>
      <c r="P6635" s="28">
        <v>4904.21</v>
      </c>
    </row>
    <row r="6636" spans="12:16" x14ac:dyDescent="0.25">
      <c r="L6636" s="208">
        <v>45303.524305555555</v>
      </c>
      <c r="M6636" s="28">
        <v>4901.6899999999996</v>
      </c>
      <c r="N6636" s="28">
        <v>4903.71</v>
      </c>
      <c r="O6636" s="28">
        <v>4900.18</v>
      </c>
      <c r="P6636" s="28">
        <v>4903.2</v>
      </c>
    </row>
    <row r="6637" spans="12:16" x14ac:dyDescent="0.25">
      <c r="L6637" s="208">
        <v>45303.520833333336</v>
      </c>
      <c r="M6637" s="28">
        <v>4901.1899999999996</v>
      </c>
      <c r="N6637" s="28">
        <v>4902.1899999999996</v>
      </c>
      <c r="O6637" s="28">
        <v>4899.17</v>
      </c>
      <c r="P6637" s="28">
        <v>4901.1899999999996</v>
      </c>
    </row>
    <row r="6638" spans="12:16" x14ac:dyDescent="0.25">
      <c r="L6638" s="208">
        <v>45303.517361111109</v>
      </c>
      <c r="M6638" s="28">
        <v>4897.1499999999996</v>
      </c>
      <c r="N6638" s="28">
        <v>4901.6899999999996</v>
      </c>
      <c r="O6638" s="28">
        <v>4897.1499999999996</v>
      </c>
      <c r="P6638" s="28">
        <v>4901.6899999999996</v>
      </c>
    </row>
    <row r="6639" spans="12:16" x14ac:dyDescent="0.25">
      <c r="L6639" s="208">
        <v>45303.513888888891</v>
      </c>
      <c r="M6639" s="28">
        <v>4897.6499999999996</v>
      </c>
      <c r="N6639" s="28">
        <v>4898.66</v>
      </c>
      <c r="O6639" s="28">
        <v>4896.6499999999996</v>
      </c>
      <c r="P6639" s="28">
        <v>4897.1499999999996</v>
      </c>
    </row>
    <row r="6640" spans="12:16" x14ac:dyDescent="0.25">
      <c r="L6640" s="208">
        <v>45303.510416666664</v>
      </c>
      <c r="M6640" s="28">
        <v>4895.6400000000003</v>
      </c>
      <c r="N6640" s="28">
        <v>4898.16</v>
      </c>
      <c r="O6640" s="28">
        <v>4893.62</v>
      </c>
      <c r="P6640" s="28">
        <v>4897.6499999999996</v>
      </c>
    </row>
    <row r="6641" spans="12:16" x14ac:dyDescent="0.25">
      <c r="L6641" s="208">
        <v>45303.506944444445</v>
      </c>
      <c r="M6641" s="28">
        <v>4895.13</v>
      </c>
      <c r="N6641" s="28">
        <v>4898.66</v>
      </c>
      <c r="O6641" s="28">
        <v>4894.12</v>
      </c>
      <c r="P6641" s="28">
        <v>4895.6400000000003</v>
      </c>
    </row>
    <row r="6642" spans="12:16" x14ac:dyDescent="0.25">
      <c r="L6642" s="208">
        <v>45303.503472222219</v>
      </c>
      <c r="M6642" s="28">
        <v>4896.1400000000003</v>
      </c>
      <c r="N6642" s="28">
        <v>4896.6499999999996</v>
      </c>
      <c r="O6642" s="28">
        <v>4893.62</v>
      </c>
      <c r="P6642" s="28">
        <v>4895.13</v>
      </c>
    </row>
    <row r="6643" spans="12:16" x14ac:dyDescent="0.25">
      <c r="L6643" s="208">
        <v>45303.5</v>
      </c>
      <c r="M6643" s="28">
        <v>4895.13</v>
      </c>
      <c r="N6643" s="28">
        <v>4898.66</v>
      </c>
      <c r="O6643" s="28">
        <v>4895.13</v>
      </c>
      <c r="P6643" s="28">
        <v>4896.1400000000003</v>
      </c>
    </row>
    <row r="6644" spans="12:16" x14ac:dyDescent="0.25">
      <c r="L6644" s="208">
        <v>45303.496527777781</v>
      </c>
      <c r="M6644" s="28">
        <v>4893.62</v>
      </c>
      <c r="N6644" s="28">
        <v>4895.6400000000003</v>
      </c>
      <c r="O6644" s="28">
        <v>4891.6000000000004</v>
      </c>
      <c r="P6644" s="28">
        <v>4895.6400000000003</v>
      </c>
    </row>
    <row r="6645" spans="12:16" x14ac:dyDescent="0.25">
      <c r="L6645" s="208">
        <v>45303.493055555555</v>
      </c>
      <c r="M6645" s="28">
        <v>4892.1099999999997</v>
      </c>
      <c r="N6645" s="28">
        <v>4895.13</v>
      </c>
      <c r="O6645" s="28">
        <v>4892.1099999999997</v>
      </c>
      <c r="P6645" s="28">
        <v>4893.62</v>
      </c>
    </row>
    <row r="6646" spans="12:16" x14ac:dyDescent="0.25">
      <c r="L6646" s="208">
        <v>45303.489583333336</v>
      </c>
      <c r="M6646" s="28">
        <v>4887.0600000000004</v>
      </c>
      <c r="N6646" s="28">
        <v>4892.6099999999997</v>
      </c>
      <c r="O6646" s="28">
        <v>4886.5600000000004</v>
      </c>
      <c r="P6646" s="28">
        <v>4891.6000000000004</v>
      </c>
    </row>
    <row r="6647" spans="12:16" x14ac:dyDescent="0.25">
      <c r="L6647" s="208">
        <v>45303.486111111109</v>
      </c>
      <c r="M6647" s="28">
        <v>4894.12</v>
      </c>
      <c r="N6647" s="28">
        <v>4894.63</v>
      </c>
      <c r="O6647" s="28">
        <v>4885.04</v>
      </c>
      <c r="P6647" s="28">
        <v>4887.0600000000004</v>
      </c>
    </row>
    <row r="6648" spans="12:16" x14ac:dyDescent="0.25">
      <c r="L6648" s="208">
        <v>45303.482638888891</v>
      </c>
      <c r="M6648" s="28">
        <v>4898.66</v>
      </c>
      <c r="N6648" s="28">
        <v>4899.17</v>
      </c>
      <c r="O6648" s="28">
        <v>4894.12</v>
      </c>
      <c r="P6648" s="28">
        <v>4894.12</v>
      </c>
    </row>
    <row r="6649" spans="12:16" x14ac:dyDescent="0.25">
      <c r="L6649" s="208">
        <v>45303.479166666664</v>
      </c>
      <c r="M6649" s="28">
        <v>4897.1499999999996</v>
      </c>
      <c r="N6649" s="28">
        <v>4898.66</v>
      </c>
      <c r="O6649" s="28">
        <v>4895.6400000000003</v>
      </c>
      <c r="P6649" s="28">
        <v>4898.66</v>
      </c>
    </row>
    <row r="6650" spans="12:16" x14ac:dyDescent="0.25">
      <c r="L6650" s="208">
        <v>45303.475694444445</v>
      </c>
      <c r="M6650" s="28">
        <v>4903.2</v>
      </c>
      <c r="N6650" s="28">
        <v>4903.71</v>
      </c>
      <c r="O6650" s="28">
        <v>4897.1499999999996</v>
      </c>
      <c r="P6650" s="28">
        <v>4897.1499999999996</v>
      </c>
    </row>
    <row r="6651" spans="12:16" x14ac:dyDescent="0.25">
      <c r="L6651" s="208">
        <v>45303.472222222219</v>
      </c>
      <c r="M6651" s="28">
        <v>4905.22</v>
      </c>
      <c r="N6651" s="28">
        <v>4905.22</v>
      </c>
      <c r="O6651" s="28">
        <v>4900.18</v>
      </c>
      <c r="P6651" s="28">
        <v>4903.2</v>
      </c>
    </row>
    <row r="6652" spans="12:16" x14ac:dyDescent="0.25">
      <c r="L6652" s="208">
        <v>45303.46875</v>
      </c>
      <c r="M6652" s="28">
        <v>4898.66</v>
      </c>
      <c r="N6652" s="28">
        <v>4905.22</v>
      </c>
      <c r="O6652" s="28">
        <v>4898.16</v>
      </c>
      <c r="P6652" s="28">
        <v>4904.72</v>
      </c>
    </row>
    <row r="6653" spans="12:16" x14ac:dyDescent="0.25">
      <c r="L6653" s="208">
        <v>45303.465277777781</v>
      </c>
      <c r="M6653" s="28">
        <v>4902.7</v>
      </c>
      <c r="N6653" s="28">
        <v>4903.2</v>
      </c>
      <c r="O6653" s="28">
        <v>4897.6499999999996</v>
      </c>
      <c r="P6653" s="28">
        <v>4898.66</v>
      </c>
    </row>
    <row r="6654" spans="12:16" x14ac:dyDescent="0.25">
      <c r="L6654" s="208">
        <v>45303.461805555555</v>
      </c>
      <c r="M6654" s="28">
        <v>4902.1899999999996</v>
      </c>
      <c r="N6654" s="28">
        <v>4907.24</v>
      </c>
      <c r="O6654" s="28">
        <v>4901.1899999999996</v>
      </c>
      <c r="P6654" s="28">
        <v>4903.2</v>
      </c>
    </row>
    <row r="6655" spans="12:16" x14ac:dyDescent="0.25">
      <c r="L6655" s="208">
        <v>45303.458333333336</v>
      </c>
      <c r="M6655" s="28">
        <v>4900.68</v>
      </c>
      <c r="N6655" s="28">
        <v>4905.22</v>
      </c>
      <c r="O6655" s="28">
        <v>4900.18</v>
      </c>
      <c r="P6655" s="28">
        <v>4902.1899999999996</v>
      </c>
    </row>
    <row r="6656" spans="12:16" x14ac:dyDescent="0.25">
      <c r="L6656" s="208">
        <v>45303.454861111109</v>
      </c>
      <c r="M6656" s="28">
        <v>4903.2</v>
      </c>
      <c r="N6656" s="28">
        <v>4904.21</v>
      </c>
      <c r="O6656" s="28">
        <v>4900.68</v>
      </c>
      <c r="P6656" s="28">
        <v>4900.68</v>
      </c>
    </row>
    <row r="6657" spans="12:16" x14ac:dyDescent="0.25">
      <c r="L6657" s="208">
        <v>45303.451388888891</v>
      </c>
      <c r="M6657" s="28">
        <v>4903.71</v>
      </c>
      <c r="N6657" s="28">
        <v>4903.71</v>
      </c>
      <c r="O6657" s="28">
        <v>4897.6499999999996</v>
      </c>
      <c r="P6657" s="28">
        <v>4902.7</v>
      </c>
    </row>
    <row r="6658" spans="12:16" x14ac:dyDescent="0.25">
      <c r="L6658" s="208">
        <v>45303.447916666664</v>
      </c>
      <c r="M6658" s="28">
        <v>4895.6400000000003</v>
      </c>
      <c r="N6658" s="28">
        <v>4904.72</v>
      </c>
      <c r="O6658" s="28">
        <v>4895.6400000000003</v>
      </c>
      <c r="P6658" s="28">
        <v>4904.21</v>
      </c>
    </row>
    <row r="6659" spans="12:16" x14ac:dyDescent="0.25">
      <c r="L6659" s="208">
        <v>45303.444444444445</v>
      </c>
      <c r="M6659" s="28">
        <v>4893.12</v>
      </c>
      <c r="N6659" s="28">
        <v>4900.68</v>
      </c>
      <c r="O6659" s="28">
        <v>4885.55</v>
      </c>
      <c r="P6659" s="28">
        <v>4896.1400000000003</v>
      </c>
    </row>
    <row r="6660" spans="12:16" x14ac:dyDescent="0.25">
      <c r="L6660" s="208">
        <v>45303.440972222219</v>
      </c>
      <c r="M6660" s="28">
        <v>4908.75</v>
      </c>
      <c r="N6660" s="28">
        <v>4908.75</v>
      </c>
      <c r="O6660" s="28">
        <v>4887.0600000000004</v>
      </c>
      <c r="P6660" s="28">
        <v>4893.12</v>
      </c>
    </row>
    <row r="6661" spans="12:16" x14ac:dyDescent="0.25">
      <c r="L6661" s="208">
        <v>45303.4375</v>
      </c>
      <c r="M6661" s="28">
        <v>4911.2700000000004</v>
      </c>
      <c r="N6661" s="28">
        <v>4912.28</v>
      </c>
      <c r="O6661" s="28">
        <v>4902.1899999999996</v>
      </c>
      <c r="P6661" s="28">
        <v>4909.26</v>
      </c>
    </row>
    <row r="6662" spans="12:16" x14ac:dyDescent="0.25">
      <c r="L6662" s="208">
        <v>45303.434027777781</v>
      </c>
      <c r="M6662" s="28">
        <v>4915.3100000000004</v>
      </c>
      <c r="N6662" s="28">
        <v>4916.32</v>
      </c>
      <c r="O6662" s="28">
        <v>4911.2700000000004</v>
      </c>
      <c r="P6662" s="28">
        <v>4911.78</v>
      </c>
    </row>
    <row r="6663" spans="12:16" x14ac:dyDescent="0.25">
      <c r="L6663" s="208">
        <v>45303.430555555555</v>
      </c>
      <c r="M6663" s="28">
        <v>4915.8100000000004</v>
      </c>
      <c r="N6663" s="28">
        <v>4916.32</v>
      </c>
      <c r="O6663" s="28">
        <v>4911.78</v>
      </c>
      <c r="P6663" s="28">
        <v>4915.3100000000004</v>
      </c>
    </row>
    <row r="6664" spans="12:16" x14ac:dyDescent="0.25">
      <c r="L6664" s="208">
        <v>45303.427083333336</v>
      </c>
      <c r="M6664" s="28">
        <v>4916.32</v>
      </c>
      <c r="N6664" s="28">
        <v>4917.83</v>
      </c>
      <c r="O6664" s="28">
        <v>4911.78</v>
      </c>
      <c r="P6664" s="28">
        <v>4916.32</v>
      </c>
    </row>
    <row r="6665" spans="12:16" x14ac:dyDescent="0.25">
      <c r="L6665" s="208">
        <v>45303.423611111109</v>
      </c>
      <c r="M6665" s="28">
        <v>4925.8999999999996</v>
      </c>
      <c r="N6665" s="28">
        <v>4926.41</v>
      </c>
      <c r="O6665" s="28">
        <v>4915.8100000000004</v>
      </c>
      <c r="P6665" s="28">
        <v>4916.32</v>
      </c>
    </row>
    <row r="6666" spans="12:16" x14ac:dyDescent="0.25">
      <c r="L6666" s="208">
        <v>45303.420138888891</v>
      </c>
      <c r="M6666" s="28">
        <v>4924.3900000000003</v>
      </c>
      <c r="N6666" s="28">
        <v>4926.91</v>
      </c>
      <c r="O6666" s="28">
        <v>4922.37</v>
      </c>
      <c r="P6666" s="28">
        <v>4926.41</v>
      </c>
    </row>
    <row r="6667" spans="12:16" x14ac:dyDescent="0.25">
      <c r="L6667" s="208">
        <v>45303.416666666664</v>
      </c>
      <c r="M6667" s="28">
        <v>4923.88</v>
      </c>
      <c r="N6667" s="28">
        <v>4925.8999999999996</v>
      </c>
      <c r="O6667" s="28">
        <v>4922.37</v>
      </c>
      <c r="P6667" s="28">
        <v>4924.3900000000003</v>
      </c>
    </row>
    <row r="6668" spans="12:16" x14ac:dyDescent="0.25">
      <c r="L6668" s="208">
        <v>45303.413194444445</v>
      </c>
      <c r="M6668" s="28">
        <v>4928.42</v>
      </c>
      <c r="N6668" s="28">
        <v>4928.93</v>
      </c>
      <c r="O6668" s="28">
        <v>4922.87</v>
      </c>
      <c r="P6668" s="28">
        <v>4923.88</v>
      </c>
    </row>
    <row r="6669" spans="12:16" x14ac:dyDescent="0.25">
      <c r="L6669" s="208">
        <v>45303.409722222219</v>
      </c>
      <c r="M6669" s="28">
        <v>4926.91</v>
      </c>
      <c r="N6669" s="28">
        <v>4928.93</v>
      </c>
      <c r="O6669" s="28">
        <v>4925.8999999999996</v>
      </c>
      <c r="P6669" s="28">
        <v>4927.92</v>
      </c>
    </row>
    <row r="6670" spans="12:16" x14ac:dyDescent="0.25">
      <c r="L6670" s="208">
        <v>45303.40625</v>
      </c>
      <c r="M6670" s="28">
        <v>4926.41</v>
      </c>
      <c r="N6670" s="28">
        <v>4928.93</v>
      </c>
      <c r="O6670" s="28">
        <v>4925.8999999999996</v>
      </c>
      <c r="P6670" s="28">
        <v>4926.91</v>
      </c>
    </row>
    <row r="6671" spans="12:16" x14ac:dyDescent="0.25">
      <c r="L6671" s="208">
        <v>45303.402777777781</v>
      </c>
      <c r="M6671" s="28">
        <v>4928.42</v>
      </c>
      <c r="N6671" s="28">
        <v>4930.4399999999996</v>
      </c>
      <c r="O6671" s="28">
        <v>4925.3999999999996</v>
      </c>
      <c r="P6671" s="28">
        <v>4926.41</v>
      </c>
    </row>
    <row r="6672" spans="12:16" x14ac:dyDescent="0.25">
      <c r="L6672" s="208">
        <v>45303.399305555555</v>
      </c>
      <c r="M6672" s="28">
        <v>4930.9399999999996</v>
      </c>
      <c r="N6672" s="28">
        <v>4931.95</v>
      </c>
      <c r="O6672" s="28">
        <v>4924.8900000000003</v>
      </c>
      <c r="P6672" s="28">
        <v>4928.93</v>
      </c>
    </row>
    <row r="6673" spans="12:16" x14ac:dyDescent="0.25">
      <c r="L6673" s="208">
        <v>45303.395833333336</v>
      </c>
      <c r="M6673" s="28">
        <v>4927.41</v>
      </c>
      <c r="N6673" s="28">
        <v>4930.9399999999996</v>
      </c>
      <c r="O6673" s="28">
        <v>4922.87</v>
      </c>
      <c r="P6673" s="28">
        <v>4930.4399999999996</v>
      </c>
    </row>
    <row r="6674" spans="12:16" x14ac:dyDescent="0.25">
      <c r="L6674" s="208">
        <v>45303.392361111109</v>
      </c>
      <c r="M6674" s="28">
        <v>4930.4399999999996</v>
      </c>
      <c r="N6674" s="28">
        <v>4931.45</v>
      </c>
      <c r="O6674" s="28">
        <v>4927.41</v>
      </c>
      <c r="P6674" s="28">
        <v>4927.92</v>
      </c>
    </row>
    <row r="6675" spans="12:16" x14ac:dyDescent="0.25">
      <c r="L6675" s="208">
        <v>45303.388888888891</v>
      </c>
      <c r="M6675" s="28">
        <v>4929.9399999999996</v>
      </c>
      <c r="N6675" s="28">
        <v>4930.4399999999996</v>
      </c>
      <c r="O6675" s="28">
        <v>4926.41</v>
      </c>
      <c r="P6675" s="28">
        <v>4930.4399999999996</v>
      </c>
    </row>
    <row r="6676" spans="12:16" x14ac:dyDescent="0.25">
      <c r="L6676" s="208">
        <v>45303.385416666664</v>
      </c>
      <c r="M6676" s="28">
        <v>4929.43</v>
      </c>
      <c r="N6676" s="28">
        <v>4931.95</v>
      </c>
      <c r="O6676" s="28">
        <v>4929.43</v>
      </c>
      <c r="P6676" s="28">
        <v>4929.43</v>
      </c>
    </row>
    <row r="6677" spans="12:16" x14ac:dyDescent="0.25">
      <c r="L6677" s="208">
        <v>45303.381944444445</v>
      </c>
      <c r="M6677" s="28">
        <v>4930.4399999999996</v>
      </c>
      <c r="N6677" s="28">
        <v>4932.46</v>
      </c>
      <c r="O6677" s="28">
        <v>4928.42</v>
      </c>
      <c r="P6677" s="28">
        <v>4929.43</v>
      </c>
    </row>
    <row r="6678" spans="12:16" x14ac:dyDescent="0.25">
      <c r="L6678" s="208">
        <v>45303.378472222219</v>
      </c>
      <c r="M6678" s="28">
        <v>4924.8900000000003</v>
      </c>
      <c r="N6678" s="28">
        <v>4930.9399999999996</v>
      </c>
      <c r="O6678" s="28">
        <v>4924.3900000000003</v>
      </c>
      <c r="P6678" s="28">
        <v>4930.4399999999996</v>
      </c>
    </row>
    <row r="6679" spans="12:16" x14ac:dyDescent="0.25">
      <c r="L6679" s="208">
        <v>45303.375</v>
      </c>
      <c r="M6679" s="28">
        <v>4927.92</v>
      </c>
      <c r="N6679" s="28">
        <v>4927.92</v>
      </c>
      <c r="O6679" s="28">
        <v>4922.37</v>
      </c>
      <c r="P6679" s="28">
        <v>4924.8900000000003</v>
      </c>
    </row>
    <row r="6680" spans="12:16" x14ac:dyDescent="0.25">
      <c r="L6680" s="208">
        <v>45302.767361111109</v>
      </c>
      <c r="M6680" s="28">
        <v>4927.41</v>
      </c>
      <c r="N6680" s="28">
        <v>4928.42</v>
      </c>
      <c r="O6680" s="28">
        <v>4925.3999999999996</v>
      </c>
      <c r="P6680" s="28">
        <v>4925.3999999999996</v>
      </c>
    </row>
    <row r="6681" spans="12:16" x14ac:dyDescent="0.25">
      <c r="L6681" s="208">
        <v>45302.763888888891</v>
      </c>
      <c r="M6681" s="28">
        <v>4926.41</v>
      </c>
      <c r="N6681" s="28">
        <v>4927.92</v>
      </c>
      <c r="O6681" s="28">
        <v>4926.41</v>
      </c>
      <c r="P6681" s="28">
        <v>4927.41</v>
      </c>
    </row>
    <row r="6682" spans="12:16" x14ac:dyDescent="0.25">
      <c r="L6682" s="208">
        <v>45302.760416666664</v>
      </c>
      <c r="M6682" s="28">
        <v>4926.91</v>
      </c>
      <c r="N6682" s="28">
        <v>4927.41</v>
      </c>
      <c r="O6682" s="28">
        <v>4925.3999999999996</v>
      </c>
      <c r="P6682" s="28">
        <v>4926.41</v>
      </c>
    </row>
    <row r="6683" spans="12:16" x14ac:dyDescent="0.25">
      <c r="L6683" s="208">
        <v>45302.756944444445</v>
      </c>
      <c r="M6683" s="28">
        <v>4927.41</v>
      </c>
      <c r="N6683" s="28">
        <v>4927.41</v>
      </c>
      <c r="O6683" s="28">
        <v>4926.41</v>
      </c>
      <c r="P6683" s="28">
        <v>4926.91</v>
      </c>
    </row>
    <row r="6684" spans="12:16" x14ac:dyDescent="0.25">
      <c r="L6684" s="208">
        <v>45302.753472222219</v>
      </c>
      <c r="M6684" s="28">
        <v>4926.91</v>
      </c>
      <c r="N6684" s="28">
        <v>4927.41</v>
      </c>
      <c r="O6684" s="28">
        <v>4926.91</v>
      </c>
      <c r="P6684" s="28">
        <v>4927.41</v>
      </c>
    </row>
    <row r="6685" spans="12:16" x14ac:dyDescent="0.25">
      <c r="L6685" s="208">
        <v>45302.75</v>
      </c>
      <c r="M6685" s="28">
        <v>4925.8999999999996</v>
      </c>
      <c r="N6685" s="28">
        <v>4927.41</v>
      </c>
      <c r="O6685" s="28">
        <v>4925.8999999999996</v>
      </c>
      <c r="P6685" s="28">
        <v>4926.91</v>
      </c>
    </row>
    <row r="6686" spans="12:16" x14ac:dyDescent="0.25">
      <c r="L6686" s="208">
        <v>45302.746527777781</v>
      </c>
      <c r="M6686" s="28">
        <v>4926.41</v>
      </c>
      <c r="N6686" s="28">
        <v>4926.91</v>
      </c>
      <c r="O6686" s="28">
        <v>4925.3999999999996</v>
      </c>
      <c r="P6686" s="28">
        <v>4925.8999999999996</v>
      </c>
    </row>
    <row r="6687" spans="12:16" x14ac:dyDescent="0.25">
      <c r="L6687" s="208">
        <v>45302.743055555555</v>
      </c>
      <c r="M6687" s="28">
        <v>4927.92</v>
      </c>
      <c r="N6687" s="28">
        <v>4927.92</v>
      </c>
      <c r="O6687" s="28">
        <v>4925.8999999999996</v>
      </c>
      <c r="P6687" s="28">
        <v>4926.91</v>
      </c>
    </row>
    <row r="6688" spans="12:16" x14ac:dyDescent="0.25">
      <c r="L6688" s="208">
        <v>45302.739583333336</v>
      </c>
      <c r="M6688" s="28">
        <v>4929.9399999999996</v>
      </c>
      <c r="N6688" s="28">
        <v>4930.4399999999996</v>
      </c>
      <c r="O6688" s="28">
        <v>4926.91</v>
      </c>
      <c r="P6688" s="28">
        <v>4927.41</v>
      </c>
    </row>
    <row r="6689" spans="12:16" x14ac:dyDescent="0.25">
      <c r="L6689" s="208">
        <v>45302.736111111109</v>
      </c>
      <c r="M6689" s="28">
        <v>4929.9399999999996</v>
      </c>
      <c r="N6689" s="28">
        <v>4930.4399999999996</v>
      </c>
      <c r="O6689" s="28">
        <v>4928.93</v>
      </c>
      <c r="P6689" s="28">
        <v>4929.43</v>
      </c>
    </row>
    <row r="6690" spans="12:16" x14ac:dyDescent="0.25">
      <c r="L6690" s="208">
        <v>45302.732638888891</v>
      </c>
      <c r="M6690" s="28">
        <v>4929.9399999999996</v>
      </c>
      <c r="N6690" s="28">
        <v>4929.9399999999996</v>
      </c>
      <c r="O6690" s="28">
        <v>4928.93</v>
      </c>
      <c r="P6690" s="28">
        <v>4929.9399999999996</v>
      </c>
    </row>
    <row r="6691" spans="12:16" x14ac:dyDescent="0.25">
      <c r="L6691" s="208">
        <v>45302.729166666664</v>
      </c>
      <c r="M6691" s="28">
        <v>4930.9399999999996</v>
      </c>
      <c r="N6691" s="28">
        <v>4930.9399999999996</v>
      </c>
      <c r="O6691" s="28">
        <v>4928.93</v>
      </c>
      <c r="P6691" s="28">
        <v>4929.43</v>
      </c>
    </row>
    <row r="6692" spans="12:16" x14ac:dyDescent="0.25">
      <c r="L6692" s="208">
        <v>45302.725694444445</v>
      </c>
      <c r="M6692" s="28">
        <v>4930.9399999999996</v>
      </c>
      <c r="N6692" s="28">
        <v>4931.45</v>
      </c>
      <c r="O6692" s="28">
        <v>4929.43</v>
      </c>
      <c r="P6692" s="28">
        <v>4930.9399999999996</v>
      </c>
    </row>
    <row r="6693" spans="12:16" x14ac:dyDescent="0.25">
      <c r="L6693" s="208">
        <v>45302.722222222219</v>
      </c>
      <c r="M6693" s="28">
        <v>4932.96</v>
      </c>
      <c r="N6693" s="28">
        <v>4932.96</v>
      </c>
      <c r="O6693" s="28">
        <v>4930.4399999999996</v>
      </c>
      <c r="P6693" s="28">
        <v>4931.45</v>
      </c>
    </row>
    <row r="6694" spans="12:16" x14ac:dyDescent="0.25">
      <c r="L6694" s="208">
        <v>45302.71875</v>
      </c>
      <c r="M6694" s="28">
        <v>4932.46</v>
      </c>
      <c r="N6694" s="28">
        <v>4933.97</v>
      </c>
      <c r="O6694" s="28">
        <v>4932.46</v>
      </c>
      <c r="P6694" s="28">
        <v>4932.96</v>
      </c>
    </row>
    <row r="6695" spans="12:16" x14ac:dyDescent="0.25">
      <c r="L6695" s="208">
        <v>45302.715277777781</v>
      </c>
      <c r="M6695" s="28">
        <v>4931.45</v>
      </c>
      <c r="N6695" s="28">
        <v>4932.46</v>
      </c>
      <c r="O6695" s="28">
        <v>4931.45</v>
      </c>
      <c r="P6695" s="28">
        <v>4931.95</v>
      </c>
    </row>
    <row r="6696" spans="12:16" x14ac:dyDescent="0.25">
      <c r="L6696" s="208">
        <v>45302.711805555555</v>
      </c>
      <c r="M6696" s="28">
        <v>4930.9399999999996</v>
      </c>
      <c r="N6696" s="28">
        <v>4931.45</v>
      </c>
      <c r="O6696" s="28">
        <v>4930.4399999999996</v>
      </c>
      <c r="P6696" s="28">
        <v>4931.45</v>
      </c>
    </row>
    <row r="6697" spans="12:16" x14ac:dyDescent="0.25">
      <c r="L6697" s="208">
        <v>45302.708333333336</v>
      </c>
      <c r="M6697" s="28">
        <v>4929.9399999999996</v>
      </c>
      <c r="N6697" s="28">
        <v>4930.9399999999996</v>
      </c>
      <c r="O6697" s="28">
        <v>4929.43</v>
      </c>
      <c r="P6697" s="28">
        <v>4930.9399999999996</v>
      </c>
    </row>
    <row r="6698" spans="12:16" x14ac:dyDescent="0.25">
      <c r="L6698" s="208">
        <v>45302.704861111109</v>
      </c>
      <c r="M6698" s="28">
        <v>4931.45</v>
      </c>
      <c r="N6698" s="28">
        <v>4931.45</v>
      </c>
      <c r="O6698" s="28">
        <v>4929.43</v>
      </c>
      <c r="P6698" s="28">
        <v>4929.9399999999996</v>
      </c>
    </row>
    <row r="6699" spans="12:16" x14ac:dyDescent="0.25">
      <c r="L6699" s="208">
        <v>45302.701388888891</v>
      </c>
      <c r="M6699" s="28">
        <v>4931.95</v>
      </c>
      <c r="N6699" s="28">
        <v>4932.46</v>
      </c>
      <c r="O6699" s="28">
        <v>4930.9399999999996</v>
      </c>
      <c r="P6699" s="28">
        <v>4931.95</v>
      </c>
    </row>
    <row r="6700" spans="12:16" x14ac:dyDescent="0.25">
      <c r="L6700" s="208">
        <v>45302.697916666664</v>
      </c>
      <c r="M6700" s="28">
        <v>4931.95</v>
      </c>
      <c r="N6700" s="28">
        <v>4932.46</v>
      </c>
      <c r="O6700" s="28">
        <v>4930.4399999999996</v>
      </c>
      <c r="P6700" s="28">
        <v>4931.45</v>
      </c>
    </row>
    <row r="6701" spans="12:16" x14ac:dyDescent="0.25">
      <c r="L6701" s="208">
        <v>45302.694444444445</v>
      </c>
      <c r="M6701" s="28">
        <v>4931.45</v>
      </c>
      <c r="N6701" s="28">
        <v>4932.46</v>
      </c>
      <c r="O6701" s="28">
        <v>4930.9399999999996</v>
      </c>
      <c r="P6701" s="28">
        <v>4932.46</v>
      </c>
    </row>
    <row r="6702" spans="12:16" x14ac:dyDescent="0.25">
      <c r="L6702" s="208">
        <v>45302.690972222219</v>
      </c>
      <c r="M6702" s="28">
        <v>4933.97</v>
      </c>
      <c r="N6702" s="28">
        <v>4934.9799999999996</v>
      </c>
      <c r="O6702" s="28">
        <v>4931.45</v>
      </c>
      <c r="P6702" s="28">
        <v>4931.45</v>
      </c>
    </row>
    <row r="6703" spans="12:16" x14ac:dyDescent="0.25">
      <c r="L6703" s="208">
        <v>45302.6875</v>
      </c>
      <c r="M6703" s="28">
        <v>4932.96</v>
      </c>
      <c r="N6703" s="28">
        <v>4935.4799999999996</v>
      </c>
      <c r="O6703" s="28">
        <v>4932.96</v>
      </c>
      <c r="P6703" s="28">
        <v>4934.4799999999996</v>
      </c>
    </row>
    <row r="6704" spans="12:16" x14ac:dyDescent="0.25">
      <c r="L6704" s="208">
        <v>45302.684027777781</v>
      </c>
      <c r="M6704" s="28">
        <v>4935.4799999999996</v>
      </c>
      <c r="N6704" s="28">
        <v>4935.4799999999996</v>
      </c>
      <c r="O6704" s="28">
        <v>4931.95</v>
      </c>
      <c r="P6704" s="28">
        <v>4932.96</v>
      </c>
    </row>
    <row r="6705" spans="12:16" x14ac:dyDescent="0.25">
      <c r="L6705" s="208">
        <v>45302.680555555555</v>
      </c>
      <c r="M6705" s="28">
        <v>4936.49</v>
      </c>
      <c r="N6705" s="28">
        <v>4937</v>
      </c>
      <c r="O6705" s="28">
        <v>4934.9799999999996</v>
      </c>
      <c r="P6705" s="28">
        <v>4935.99</v>
      </c>
    </row>
    <row r="6706" spans="12:16" x14ac:dyDescent="0.25">
      <c r="L6706" s="208">
        <v>45302.677083333336</v>
      </c>
      <c r="M6706" s="28">
        <v>4935.99</v>
      </c>
      <c r="N6706" s="28">
        <v>4937</v>
      </c>
      <c r="O6706" s="28">
        <v>4935.4799999999996</v>
      </c>
      <c r="P6706" s="28">
        <v>4936.49</v>
      </c>
    </row>
    <row r="6707" spans="12:16" x14ac:dyDescent="0.25">
      <c r="L6707" s="208">
        <v>45302.673611111109</v>
      </c>
      <c r="M6707" s="28">
        <v>4937</v>
      </c>
      <c r="N6707" s="28">
        <v>4937.5</v>
      </c>
      <c r="O6707" s="28">
        <v>4935.4799999999996</v>
      </c>
      <c r="P6707" s="28">
        <v>4935.4799999999996</v>
      </c>
    </row>
    <row r="6708" spans="12:16" x14ac:dyDescent="0.25">
      <c r="L6708" s="208">
        <v>45302.670138888891</v>
      </c>
      <c r="M6708" s="28">
        <v>4936.49</v>
      </c>
      <c r="N6708" s="28">
        <v>4938.01</v>
      </c>
      <c r="O6708" s="28">
        <v>4935.99</v>
      </c>
      <c r="P6708" s="28">
        <v>4937.5</v>
      </c>
    </row>
    <row r="6709" spans="12:16" x14ac:dyDescent="0.25">
      <c r="L6709" s="208">
        <v>45302.666666666664</v>
      </c>
      <c r="M6709" s="28">
        <v>4938.01</v>
      </c>
      <c r="N6709" s="28">
        <v>4938.51</v>
      </c>
      <c r="O6709" s="28">
        <v>4936.49</v>
      </c>
      <c r="P6709" s="28">
        <v>4936.49</v>
      </c>
    </row>
    <row r="6710" spans="12:16" x14ac:dyDescent="0.25">
      <c r="L6710" s="208">
        <v>45302.663194444445</v>
      </c>
      <c r="M6710" s="28">
        <v>4937</v>
      </c>
      <c r="N6710" s="28">
        <v>4939.5200000000004</v>
      </c>
      <c r="O6710" s="28">
        <v>4935.4799999999996</v>
      </c>
      <c r="P6710" s="28">
        <v>4938.51</v>
      </c>
    </row>
    <row r="6711" spans="12:16" x14ac:dyDescent="0.25">
      <c r="L6711" s="208">
        <v>45302.659722222219</v>
      </c>
      <c r="M6711" s="28">
        <v>4937</v>
      </c>
      <c r="N6711" s="28">
        <v>4938.01</v>
      </c>
      <c r="O6711" s="28">
        <v>4936.49</v>
      </c>
      <c r="P6711" s="28">
        <v>4937</v>
      </c>
    </row>
    <row r="6712" spans="12:16" x14ac:dyDescent="0.25">
      <c r="L6712" s="208">
        <v>45302.65625</v>
      </c>
      <c r="M6712" s="28">
        <v>4937.5</v>
      </c>
      <c r="N6712" s="28">
        <v>4939.5200000000004</v>
      </c>
      <c r="O6712" s="28">
        <v>4935.99</v>
      </c>
      <c r="P6712" s="28">
        <v>4937</v>
      </c>
    </row>
    <row r="6713" spans="12:16" x14ac:dyDescent="0.25">
      <c r="L6713" s="208">
        <v>45302.652777777781</v>
      </c>
      <c r="M6713" s="28">
        <v>4937</v>
      </c>
      <c r="N6713" s="28">
        <v>4939.01</v>
      </c>
      <c r="O6713" s="28">
        <v>4937</v>
      </c>
      <c r="P6713" s="28">
        <v>4937</v>
      </c>
    </row>
    <row r="6714" spans="12:16" x14ac:dyDescent="0.25">
      <c r="L6714" s="208">
        <v>45302.649305555555</v>
      </c>
      <c r="M6714" s="28">
        <v>4939.01</v>
      </c>
      <c r="N6714" s="28">
        <v>4939.5200000000004</v>
      </c>
      <c r="O6714" s="28">
        <v>4936.49</v>
      </c>
      <c r="P6714" s="28">
        <v>4937</v>
      </c>
    </row>
    <row r="6715" spans="12:16" x14ac:dyDescent="0.25">
      <c r="L6715" s="208">
        <v>45302.645833333336</v>
      </c>
      <c r="M6715" s="28">
        <v>4938.51</v>
      </c>
      <c r="N6715" s="28">
        <v>4941.54</v>
      </c>
      <c r="O6715" s="28">
        <v>4938.01</v>
      </c>
      <c r="P6715" s="28">
        <v>4938.51</v>
      </c>
    </row>
    <row r="6716" spans="12:16" x14ac:dyDescent="0.25">
      <c r="L6716" s="208">
        <v>45302.642361111109</v>
      </c>
      <c r="M6716" s="28">
        <v>4939.5200000000004</v>
      </c>
      <c r="N6716" s="28">
        <v>4940.0200000000004</v>
      </c>
      <c r="O6716" s="28">
        <v>4937.5</v>
      </c>
      <c r="P6716" s="28">
        <v>4938.01</v>
      </c>
    </row>
    <row r="6717" spans="12:16" x14ac:dyDescent="0.25">
      <c r="L6717" s="208">
        <v>45302.638888888891</v>
      </c>
      <c r="M6717" s="28">
        <v>4940.53</v>
      </c>
      <c r="N6717" s="28">
        <v>4941.03</v>
      </c>
      <c r="O6717" s="28">
        <v>4938.01</v>
      </c>
      <c r="P6717" s="28">
        <v>4940.53</v>
      </c>
    </row>
    <row r="6718" spans="12:16" x14ac:dyDescent="0.25">
      <c r="L6718" s="208">
        <v>45302.635416666664</v>
      </c>
      <c r="M6718" s="28">
        <v>4939.5200000000004</v>
      </c>
      <c r="N6718" s="28">
        <v>4941.03</v>
      </c>
      <c r="O6718" s="28">
        <v>4937.5</v>
      </c>
      <c r="P6718" s="28">
        <v>4940.53</v>
      </c>
    </row>
    <row r="6719" spans="12:16" x14ac:dyDescent="0.25">
      <c r="L6719" s="208">
        <v>45302.631944444445</v>
      </c>
      <c r="M6719" s="28">
        <v>4941.03</v>
      </c>
      <c r="N6719" s="28">
        <v>4941.03</v>
      </c>
      <c r="O6719" s="28">
        <v>4939.01</v>
      </c>
      <c r="P6719" s="28">
        <v>4939.5200000000004</v>
      </c>
    </row>
    <row r="6720" spans="12:16" x14ac:dyDescent="0.25">
      <c r="L6720" s="208">
        <v>45302.628472222219</v>
      </c>
      <c r="M6720" s="28">
        <v>4942.04</v>
      </c>
      <c r="N6720" s="28">
        <v>4943.05</v>
      </c>
      <c r="O6720" s="28">
        <v>4939.5200000000004</v>
      </c>
      <c r="P6720" s="28">
        <v>4940.53</v>
      </c>
    </row>
    <row r="6721" spans="12:16" x14ac:dyDescent="0.25">
      <c r="L6721" s="208">
        <v>45302.625</v>
      </c>
      <c r="M6721" s="28">
        <v>4946.08</v>
      </c>
      <c r="N6721" s="28">
        <v>4950.62</v>
      </c>
      <c r="O6721" s="28">
        <v>4942.04</v>
      </c>
      <c r="P6721" s="28">
        <v>4942.55</v>
      </c>
    </row>
    <row r="6722" spans="12:16" x14ac:dyDescent="0.25">
      <c r="L6722" s="208">
        <v>45302.621527777781</v>
      </c>
      <c r="M6722" s="28">
        <v>4938.51</v>
      </c>
      <c r="N6722" s="28">
        <v>4946.58</v>
      </c>
      <c r="O6722" s="28">
        <v>4938.51</v>
      </c>
      <c r="P6722" s="28">
        <v>4946.58</v>
      </c>
    </row>
    <row r="6723" spans="12:16" x14ac:dyDescent="0.25">
      <c r="L6723" s="208">
        <v>45302.618055555555</v>
      </c>
      <c r="M6723" s="28">
        <v>4939.5200000000004</v>
      </c>
      <c r="N6723" s="28">
        <v>4939.5200000000004</v>
      </c>
      <c r="O6723" s="28">
        <v>4937.5</v>
      </c>
      <c r="P6723" s="28">
        <v>4938.51</v>
      </c>
    </row>
    <row r="6724" spans="12:16" x14ac:dyDescent="0.25">
      <c r="L6724" s="208">
        <v>45302.614583333336</v>
      </c>
      <c r="M6724" s="28">
        <v>4940.0200000000004</v>
      </c>
      <c r="N6724" s="28">
        <v>4940.53</v>
      </c>
      <c r="O6724" s="28">
        <v>4939.01</v>
      </c>
      <c r="P6724" s="28">
        <v>4939.01</v>
      </c>
    </row>
    <row r="6725" spans="12:16" x14ac:dyDescent="0.25">
      <c r="L6725" s="208">
        <v>45302.611111111109</v>
      </c>
      <c r="M6725" s="28">
        <v>4941.03</v>
      </c>
      <c r="N6725" s="28">
        <v>4941.54</v>
      </c>
      <c r="O6725" s="28">
        <v>4937.5</v>
      </c>
      <c r="P6725" s="28">
        <v>4940.0200000000004</v>
      </c>
    </row>
    <row r="6726" spans="12:16" x14ac:dyDescent="0.25">
      <c r="L6726" s="208">
        <v>45302.607638888891</v>
      </c>
      <c r="M6726" s="28">
        <v>4939.5200000000004</v>
      </c>
      <c r="N6726" s="28">
        <v>4942.04</v>
      </c>
      <c r="O6726" s="28">
        <v>4938.51</v>
      </c>
      <c r="P6726" s="28">
        <v>4941.03</v>
      </c>
    </row>
    <row r="6727" spans="12:16" x14ac:dyDescent="0.25">
      <c r="L6727" s="208">
        <v>45302.604166666664</v>
      </c>
      <c r="M6727" s="28">
        <v>4940.0200000000004</v>
      </c>
      <c r="N6727" s="28">
        <v>4941.03</v>
      </c>
      <c r="O6727" s="28">
        <v>4939.5200000000004</v>
      </c>
      <c r="P6727" s="28">
        <v>4940.0200000000004</v>
      </c>
    </row>
    <row r="6728" spans="12:16" x14ac:dyDescent="0.25">
      <c r="L6728" s="208">
        <v>45302.600694444445</v>
      </c>
      <c r="M6728" s="28">
        <v>4938.01</v>
      </c>
      <c r="N6728" s="28">
        <v>4941.03</v>
      </c>
      <c r="O6728" s="28">
        <v>4938.01</v>
      </c>
      <c r="P6728" s="28">
        <v>4940.53</v>
      </c>
    </row>
    <row r="6729" spans="12:16" x14ac:dyDescent="0.25">
      <c r="L6729" s="208">
        <v>45302.597222222219</v>
      </c>
      <c r="M6729" s="28">
        <v>4935.99</v>
      </c>
      <c r="N6729" s="28">
        <v>4939.01</v>
      </c>
      <c r="O6729" s="28">
        <v>4934.4799999999996</v>
      </c>
      <c r="P6729" s="28">
        <v>4938.51</v>
      </c>
    </row>
    <row r="6730" spans="12:16" x14ac:dyDescent="0.25">
      <c r="L6730" s="208">
        <v>45302.59375</v>
      </c>
      <c r="M6730" s="28">
        <v>4933.47</v>
      </c>
      <c r="N6730" s="28">
        <v>4935.99</v>
      </c>
      <c r="O6730" s="28">
        <v>4930.9399999999996</v>
      </c>
      <c r="P6730" s="28">
        <v>4935.99</v>
      </c>
    </row>
    <row r="6731" spans="12:16" x14ac:dyDescent="0.25">
      <c r="L6731" s="208">
        <v>45302.590277777781</v>
      </c>
      <c r="M6731" s="28">
        <v>4935.4799999999996</v>
      </c>
      <c r="N6731" s="28">
        <v>4935.4799999999996</v>
      </c>
      <c r="O6731" s="28">
        <v>4931.45</v>
      </c>
      <c r="P6731" s="28">
        <v>4933.47</v>
      </c>
    </row>
    <row r="6732" spans="12:16" x14ac:dyDescent="0.25">
      <c r="L6732" s="208">
        <v>45302.586805555555</v>
      </c>
      <c r="M6732" s="28">
        <v>4934.9799999999996</v>
      </c>
      <c r="N6732" s="28">
        <v>4937.5</v>
      </c>
      <c r="O6732" s="28">
        <v>4934.4799999999996</v>
      </c>
      <c r="P6732" s="28">
        <v>4935.4799999999996</v>
      </c>
    </row>
    <row r="6733" spans="12:16" x14ac:dyDescent="0.25">
      <c r="L6733" s="208">
        <v>45302.583333333336</v>
      </c>
      <c r="M6733" s="28">
        <v>4939.5200000000004</v>
      </c>
      <c r="N6733" s="28">
        <v>4939.5200000000004</v>
      </c>
      <c r="O6733" s="28">
        <v>4933.47</v>
      </c>
      <c r="P6733" s="28">
        <v>4934.9799999999996</v>
      </c>
    </row>
    <row r="6734" spans="12:16" x14ac:dyDescent="0.25">
      <c r="L6734" s="208">
        <v>45302.579861111109</v>
      </c>
      <c r="M6734" s="28">
        <v>4939.5200000000004</v>
      </c>
      <c r="N6734" s="28">
        <v>4940.0200000000004</v>
      </c>
      <c r="O6734" s="28">
        <v>4937.5</v>
      </c>
      <c r="P6734" s="28">
        <v>4939.5200000000004</v>
      </c>
    </row>
    <row r="6735" spans="12:16" x14ac:dyDescent="0.25">
      <c r="L6735" s="208">
        <v>45302.576388888891</v>
      </c>
      <c r="M6735" s="28">
        <v>4931.95</v>
      </c>
      <c r="N6735" s="28">
        <v>4940.53</v>
      </c>
      <c r="O6735" s="28">
        <v>4931.95</v>
      </c>
      <c r="P6735" s="28">
        <v>4939.01</v>
      </c>
    </row>
    <row r="6736" spans="12:16" x14ac:dyDescent="0.25">
      <c r="L6736" s="208">
        <v>45302.572916666664</v>
      </c>
      <c r="M6736" s="28">
        <v>4938.51</v>
      </c>
      <c r="N6736" s="28">
        <v>4939.01</v>
      </c>
      <c r="O6736" s="28">
        <v>4931.45</v>
      </c>
      <c r="P6736" s="28">
        <v>4931.95</v>
      </c>
    </row>
    <row r="6737" spans="12:16" x14ac:dyDescent="0.25">
      <c r="L6737" s="208">
        <v>45302.569444444445</v>
      </c>
      <c r="M6737" s="28">
        <v>4940.0200000000004</v>
      </c>
      <c r="N6737" s="28">
        <v>4940.53</v>
      </c>
      <c r="O6737" s="28">
        <v>4938.01</v>
      </c>
      <c r="P6737" s="28">
        <v>4938.51</v>
      </c>
    </row>
    <row r="6738" spans="12:16" x14ac:dyDescent="0.25">
      <c r="L6738" s="208">
        <v>45302.565972222219</v>
      </c>
      <c r="M6738" s="28">
        <v>4938.51</v>
      </c>
      <c r="N6738" s="28">
        <v>4940.0200000000004</v>
      </c>
      <c r="O6738" s="28">
        <v>4936.49</v>
      </c>
      <c r="P6738" s="28">
        <v>4939.5200000000004</v>
      </c>
    </row>
    <row r="6739" spans="12:16" x14ac:dyDescent="0.25">
      <c r="L6739" s="208">
        <v>45302.5625</v>
      </c>
      <c r="M6739" s="28">
        <v>4938.51</v>
      </c>
      <c r="N6739" s="28">
        <v>4940.0200000000004</v>
      </c>
      <c r="O6739" s="28">
        <v>4938.51</v>
      </c>
      <c r="P6739" s="28">
        <v>4938.51</v>
      </c>
    </row>
    <row r="6740" spans="12:16" x14ac:dyDescent="0.25">
      <c r="L6740" s="208">
        <v>45302.559027777781</v>
      </c>
      <c r="M6740" s="28">
        <v>4939.01</v>
      </c>
      <c r="N6740" s="28">
        <v>4939.5200000000004</v>
      </c>
      <c r="O6740" s="28">
        <v>4936.49</v>
      </c>
      <c r="P6740" s="28">
        <v>4938.51</v>
      </c>
    </row>
    <row r="6741" spans="12:16" x14ac:dyDescent="0.25">
      <c r="L6741" s="208">
        <v>45302.555555555555</v>
      </c>
      <c r="M6741" s="28">
        <v>4937.5</v>
      </c>
      <c r="N6741" s="28">
        <v>4940.0200000000004</v>
      </c>
      <c r="O6741" s="28">
        <v>4935.99</v>
      </c>
      <c r="P6741" s="28">
        <v>4939.01</v>
      </c>
    </row>
    <row r="6742" spans="12:16" x14ac:dyDescent="0.25">
      <c r="L6742" s="208">
        <v>45302.552083333336</v>
      </c>
      <c r="M6742" s="28">
        <v>4934.9799999999996</v>
      </c>
      <c r="N6742" s="28">
        <v>4938.51</v>
      </c>
      <c r="O6742" s="28">
        <v>4934.4799999999996</v>
      </c>
      <c r="P6742" s="28">
        <v>4937</v>
      </c>
    </row>
    <row r="6743" spans="12:16" x14ac:dyDescent="0.25">
      <c r="L6743" s="208">
        <v>45302.548611111109</v>
      </c>
      <c r="M6743" s="28">
        <v>4931.95</v>
      </c>
      <c r="N6743" s="28">
        <v>4935.4799999999996</v>
      </c>
      <c r="O6743" s="28">
        <v>4931.45</v>
      </c>
      <c r="P6743" s="28">
        <v>4934.9799999999996</v>
      </c>
    </row>
    <row r="6744" spans="12:16" x14ac:dyDescent="0.25">
      <c r="L6744" s="208">
        <v>45302.545138888891</v>
      </c>
      <c r="M6744" s="28">
        <v>4930.4399999999996</v>
      </c>
      <c r="N6744" s="28">
        <v>4931.95</v>
      </c>
      <c r="O6744" s="28">
        <v>4926.91</v>
      </c>
      <c r="P6744" s="28">
        <v>4931.45</v>
      </c>
    </row>
    <row r="6745" spans="12:16" x14ac:dyDescent="0.25">
      <c r="L6745" s="208">
        <v>45302.541666666664</v>
      </c>
      <c r="M6745" s="28">
        <v>4931.95</v>
      </c>
      <c r="N6745" s="28">
        <v>4933.97</v>
      </c>
      <c r="O6745" s="28">
        <v>4930.9399999999996</v>
      </c>
      <c r="P6745" s="28">
        <v>4930.9399999999996</v>
      </c>
    </row>
    <row r="6746" spans="12:16" x14ac:dyDescent="0.25">
      <c r="L6746" s="208">
        <v>45302.538194444445</v>
      </c>
      <c r="M6746" s="28">
        <v>4934.4799999999996</v>
      </c>
      <c r="N6746" s="28">
        <v>4934.4799999999996</v>
      </c>
      <c r="O6746" s="28">
        <v>4931.45</v>
      </c>
      <c r="P6746" s="28">
        <v>4931.45</v>
      </c>
    </row>
    <row r="6747" spans="12:16" x14ac:dyDescent="0.25">
      <c r="L6747" s="208">
        <v>45302.534722222219</v>
      </c>
      <c r="M6747" s="28">
        <v>4929.9399999999996</v>
      </c>
      <c r="N6747" s="28">
        <v>4934.4799999999996</v>
      </c>
      <c r="O6747" s="28">
        <v>4929.9399999999996</v>
      </c>
      <c r="P6747" s="28">
        <v>4933.97</v>
      </c>
    </row>
    <row r="6748" spans="12:16" x14ac:dyDescent="0.25">
      <c r="L6748" s="208">
        <v>45302.53125</v>
      </c>
      <c r="M6748" s="28">
        <v>4928.42</v>
      </c>
      <c r="N6748" s="28">
        <v>4930.9399999999996</v>
      </c>
      <c r="O6748" s="28">
        <v>4927.41</v>
      </c>
      <c r="P6748" s="28">
        <v>4930.4399999999996</v>
      </c>
    </row>
    <row r="6749" spans="12:16" x14ac:dyDescent="0.25">
      <c r="L6749" s="208">
        <v>45302.527777777781</v>
      </c>
      <c r="M6749" s="28">
        <v>4928.93</v>
      </c>
      <c r="N6749" s="28">
        <v>4931.95</v>
      </c>
      <c r="O6749" s="28">
        <v>4927.41</v>
      </c>
      <c r="P6749" s="28">
        <v>4927.41</v>
      </c>
    </row>
    <row r="6750" spans="12:16" x14ac:dyDescent="0.25">
      <c r="L6750" s="208">
        <v>45302.524305555555</v>
      </c>
      <c r="M6750" s="28">
        <v>4933.97</v>
      </c>
      <c r="N6750" s="28">
        <v>4934.4799999999996</v>
      </c>
      <c r="O6750" s="28">
        <v>4927.92</v>
      </c>
      <c r="P6750" s="28">
        <v>4928.42</v>
      </c>
    </row>
    <row r="6751" spans="12:16" x14ac:dyDescent="0.25">
      <c r="L6751" s="208">
        <v>45302.520833333336</v>
      </c>
      <c r="M6751" s="28">
        <v>4933.47</v>
      </c>
      <c r="N6751" s="28">
        <v>4934.9799999999996</v>
      </c>
      <c r="O6751" s="28">
        <v>4930.9399999999996</v>
      </c>
      <c r="P6751" s="28">
        <v>4933.97</v>
      </c>
    </row>
    <row r="6752" spans="12:16" x14ac:dyDescent="0.25">
      <c r="L6752" s="208">
        <v>45302.517361111109</v>
      </c>
      <c r="M6752" s="28">
        <v>4935.99</v>
      </c>
      <c r="N6752" s="28">
        <v>4937.5</v>
      </c>
      <c r="O6752" s="28">
        <v>4933.97</v>
      </c>
      <c r="P6752" s="28">
        <v>4933.97</v>
      </c>
    </row>
    <row r="6753" spans="12:16" x14ac:dyDescent="0.25">
      <c r="L6753" s="208">
        <v>45302.513888888891</v>
      </c>
      <c r="M6753" s="28">
        <v>4938.01</v>
      </c>
      <c r="N6753" s="28">
        <v>4938.51</v>
      </c>
      <c r="O6753" s="28">
        <v>4933.47</v>
      </c>
      <c r="P6753" s="28">
        <v>4935.4799999999996</v>
      </c>
    </row>
    <row r="6754" spans="12:16" x14ac:dyDescent="0.25">
      <c r="L6754" s="208">
        <v>45302.510416666664</v>
      </c>
      <c r="M6754" s="28">
        <v>4941.03</v>
      </c>
      <c r="N6754" s="28">
        <v>4941.54</v>
      </c>
      <c r="O6754" s="28">
        <v>4934.4799999999996</v>
      </c>
      <c r="P6754" s="28">
        <v>4938.01</v>
      </c>
    </row>
    <row r="6755" spans="12:16" x14ac:dyDescent="0.25">
      <c r="L6755" s="208">
        <v>45302.506944444445</v>
      </c>
      <c r="M6755" s="28">
        <v>4937.5</v>
      </c>
      <c r="N6755" s="28">
        <v>4942.04</v>
      </c>
      <c r="O6755" s="28">
        <v>4937.5</v>
      </c>
      <c r="P6755" s="28">
        <v>4942.04</v>
      </c>
    </row>
    <row r="6756" spans="12:16" x14ac:dyDescent="0.25">
      <c r="L6756" s="208">
        <v>45302.503472222219</v>
      </c>
      <c r="M6756" s="28">
        <v>4935.4799999999996</v>
      </c>
      <c r="N6756" s="28">
        <v>4938.51</v>
      </c>
      <c r="O6756" s="28">
        <v>4934.4799999999996</v>
      </c>
      <c r="P6756" s="28">
        <v>4938.01</v>
      </c>
    </row>
    <row r="6757" spans="12:16" x14ac:dyDescent="0.25">
      <c r="L6757" s="208">
        <v>45302.5</v>
      </c>
      <c r="M6757" s="28">
        <v>4929.43</v>
      </c>
      <c r="N6757" s="28">
        <v>4936.49</v>
      </c>
      <c r="O6757" s="28">
        <v>4928.93</v>
      </c>
      <c r="P6757" s="28">
        <v>4935.99</v>
      </c>
    </row>
    <row r="6758" spans="12:16" x14ac:dyDescent="0.25">
      <c r="L6758" s="208">
        <v>45302.496527777781</v>
      </c>
      <c r="M6758" s="28">
        <v>4930.9399999999996</v>
      </c>
      <c r="N6758" s="28">
        <v>4931.45</v>
      </c>
      <c r="O6758" s="28">
        <v>4928.93</v>
      </c>
      <c r="P6758" s="28">
        <v>4929.43</v>
      </c>
    </row>
    <row r="6759" spans="12:16" x14ac:dyDescent="0.25">
      <c r="L6759" s="208">
        <v>45302.493055555555</v>
      </c>
      <c r="M6759" s="28">
        <v>4930.4399999999996</v>
      </c>
      <c r="N6759" s="28">
        <v>4933.97</v>
      </c>
      <c r="O6759" s="28">
        <v>4928.93</v>
      </c>
      <c r="P6759" s="28">
        <v>4930.9399999999996</v>
      </c>
    </row>
    <row r="6760" spans="12:16" x14ac:dyDescent="0.25">
      <c r="L6760" s="208">
        <v>45302.489583333336</v>
      </c>
      <c r="M6760" s="28">
        <v>4922.37</v>
      </c>
      <c r="N6760" s="28">
        <v>4932.96</v>
      </c>
      <c r="O6760" s="28">
        <v>4922.37</v>
      </c>
      <c r="P6760" s="28">
        <v>4929.9399999999996</v>
      </c>
    </row>
    <row r="6761" spans="12:16" x14ac:dyDescent="0.25">
      <c r="L6761" s="208">
        <v>45302.486111111109</v>
      </c>
      <c r="M6761" s="28">
        <v>4917.33</v>
      </c>
      <c r="N6761" s="28">
        <v>4923.88</v>
      </c>
      <c r="O6761" s="28">
        <v>4914.3</v>
      </c>
      <c r="P6761" s="28">
        <v>4922.87</v>
      </c>
    </row>
    <row r="6762" spans="12:16" x14ac:dyDescent="0.25">
      <c r="L6762" s="208">
        <v>45302.482638888891</v>
      </c>
      <c r="M6762" s="28">
        <v>4924.8900000000003</v>
      </c>
      <c r="N6762" s="28">
        <v>4924.8900000000003</v>
      </c>
      <c r="O6762" s="28">
        <v>4914.3</v>
      </c>
      <c r="P6762" s="28">
        <v>4917.33</v>
      </c>
    </row>
    <row r="6763" spans="12:16" x14ac:dyDescent="0.25">
      <c r="L6763" s="208">
        <v>45302.479166666664</v>
      </c>
      <c r="M6763" s="28">
        <v>4927.41</v>
      </c>
      <c r="N6763" s="28">
        <v>4930.9399999999996</v>
      </c>
      <c r="O6763" s="28">
        <v>4925.3999999999996</v>
      </c>
      <c r="P6763" s="28">
        <v>4925.3999999999996</v>
      </c>
    </row>
    <row r="6764" spans="12:16" x14ac:dyDescent="0.25">
      <c r="L6764" s="208">
        <v>45302.475694444445</v>
      </c>
      <c r="M6764" s="28">
        <v>4931.45</v>
      </c>
      <c r="N6764" s="28">
        <v>4931.95</v>
      </c>
      <c r="O6764" s="28">
        <v>4926.91</v>
      </c>
      <c r="P6764" s="28">
        <v>4928.93</v>
      </c>
    </row>
    <row r="6765" spans="12:16" x14ac:dyDescent="0.25">
      <c r="L6765" s="208">
        <v>45302.472222222219</v>
      </c>
      <c r="M6765" s="28">
        <v>4928.42</v>
      </c>
      <c r="N6765" s="28">
        <v>4937</v>
      </c>
      <c r="O6765" s="28">
        <v>4928.42</v>
      </c>
      <c r="P6765" s="28">
        <v>4930.4399999999996</v>
      </c>
    </row>
    <row r="6766" spans="12:16" x14ac:dyDescent="0.25">
      <c r="L6766" s="208">
        <v>45302.46875</v>
      </c>
      <c r="M6766" s="28">
        <v>4928.42</v>
      </c>
      <c r="N6766" s="28">
        <v>4931.45</v>
      </c>
      <c r="O6766" s="28">
        <v>4926.41</v>
      </c>
      <c r="P6766" s="28">
        <v>4927.92</v>
      </c>
    </row>
    <row r="6767" spans="12:16" x14ac:dyDescent="0.25">
      <c r="L6767" s="208">
        <v>45302.465277777781</v>
      </c>
      <c r="M6767" s="28">
        <v>4938.01</v>
      </c>
      <c r="N6767" s="28">
        <v>4938.51</v>
      </c>
      <c r="O6767" s="28">
        <v>4928.42</v>
      </c>
      <c r="P6767" s="28">
        <v>4928.42</v>
      </c>
    </row>
    <row r="6768" spans="12:16" x14ac:dyDescent="0.25">
      <c r="L6768" s="208">
        <v>45302.461805555555</v>
      </c>
      <c r="M6768" s="28">
        <v>4945.07</v>
      </c>
      <c r="N6768" s="28">
        <v>4948.6000000000004</v>
      </c>
      <c r="O6768" s="28">
        <v>4937.5</v>
      </c>
      <c r="P6768" s="28">
        <v>4937.5</v>
      </c>
    </row>
    <row r="6769" spans="12:16" x14ac:dyDescent="0.25">
      <c r="L6769" s="208">
        <v>45302.458333333336</v>
      </c>
      <c r="M6769" s="28">
        <v>4939.5200000000004</v>
      </c>
      <c r="N6769" s="28">
        <v>4945.57</v>
      </c>
      <c r="O6769" s="28">
        <v>4939.5200000000004</v>
      </c>
      <c r="P6769" s="28">
        <v>4945.07</v>
      </c>
    </row>
    <row r="6770" spans="12:16" x14ac:dyDescent="0.25">
      <c r="L6770" s="208">
        <v>45302.454861111109</v>
      </c>
      <c r="M6770" s="28">
        <v>4945.57</v>
      </c>
      <c r="N6770" s="28">
        <v>4945.57</v>
      </c>
      <c r="O6770" s="28">
        <v>4938.51</v>
      </c>
      <c r="P6770" s="28">
        <v>4940.0200000000004</v>
      </c>
    </row>
    <row r="6771" spans="12:16" x14ac:dyDescent="0.25">
      <c r="L6771" s="208">
        <v>45302.451388888891</v>
      </c>
      <c r="M6771" s="28">
        <v>4931.45</v>
      </c>
      <c r="N6771" s="28">
        <v>4946.58</v>
      </c>
      <c r="O6771" s="28">
        <v>4929.43</v>
      </c>
      <c r="P6771" s="28">
        <v>4945.57</v>
      </c>
    </row>
    <row r="6772" spans="12:16" x14ac:dyDescent="0.25">
      <c r="L6772" s="208">
        <v>45302.447916666664</v>
      </c>
      <c r="M6772" s="28">
        <v>4927.92</v>
      </c>
      <c r="N6772" s="28">
        <v>4931.95</v>
      </c>
      <c r="O6772" s="28">
        <v>4922.87</v>
      </c>
      <c r="P6772" s="28">
        <v>4931.95</v>
      </c>
    </row>
    <row r="6773" spans="12:16" x14ac:dyDescent="0.25">
      <c r="L6773" s="208">
        <v>45302.444444444445</v>
      </c>
      <c r="M6773" s="28">
        <v>4933.97</v>
      </c>
      <c r="N6773" s="28">
        <v>4933.97</v>
      </c>
      <c r="O6773" s="28">
        <v>4924.8900000000003</v>
      </c>
      <c r="P6773" s="28">
        <v>4927.92</v>
      </c>
    </row>
    <row r="6774" spans="12:16" x14ac:dyDescent="0.25">
      <c r="L6774" s="208">
        <v>45302.440972222219</v>
      </c>
      <c r="M6774" s="28">
        <v>4934.4799999999996</v>
      </c>
      <c r="N6774" s="28">
        <v>4938.01</v>
      </c>
      <c r="O6774" s="28">
        <v>4924.3900000000003</v>
      </c>
      <c r="P6774" s="28">
        <v>4934.4799999999996</v>
      </c>
    </row>
    <row r="6775" spans="12:16" x14ac:dyDescent="0.25">
      <c r="L6775" s="208">
        <v>45302.4375</v>
      </c>
      <c r="M6775" s="28">
        <v>4936.49</v>
      </c>
      <c r="N6775" s="28">
        <v>4948.6000000000004</v>
      </c>
      <c r="O6775" s="28">
        <v>4930.9399999999996</v>
      </c>
      <c r="P6775" s="28">
        <v>4934.9799999999996</v>
      </c>
    </row>
    <row r="6776" spans="12:16" x14ac:dyDescent="0.25">
      <c r="L6776" s="208">
        <v>45302.434027777781</v>
      </c>
      <c r="M6776" s="28">
        <v>4933.47</v>
      </c>
      <c r="N6776" s="28">
        <v>4938.51</v>
      </c>
      <c r="O6776" s="28">
        <v>4932.96</v>
      </c>
      <c r="P6776" s="28">
        <v>4938.51</v>
      </c>
    </row>
    <row r="6777" spans="12:16" x14ac:dyDescent="0.25">
      <c r="L6777" s="208">
        <v>45302.430555555555</v>
      </c>
      <c r="M6777" s="28">
        <v>4933.47</v>
      </c>
      <c r="N6777" s="28">
        <v>4934.4799999999996</v>
      </c>
      <c r="O6777" s="28">
        <v>4932.46</v>
      </c>
      <c r="P6777" s="28">
        <v>4933.47</v>
      </c>
    </row>
    <row r="6778" spans="12:16" x14ac:dyDescent="0.25">
      <c r="L6778" s="208">
        <v>45302.427083333336</v>
      </c>
      <c r="M6778" s="28">
        <v>4935.4799999999996</v>
      </c>
      <c r="N6778" s="28">
        <v>4937</v>
      </c>
      <c r="O6778" s="28">
        <v>4932.46</v>
      </c>
      <c r="P6778" s="28">
        <v>4934.4799999999996</v>
      </c>
    </row>
    <row r="6779" spans="12:16" x14ac:dyDescent="0.25">
      <c r="L6779" s="208">
        <v>45302.423611111109</v>
      </c>
      <c r="M6779" s="28">
        <v>4935.99</v>
      </c>
      <c r="N6779" s="28">
        <v>4935.99</v>
      </c>
      <c r="O6779" s="28">
        <v>4932.46</v>
      </c>
      <c r="P6779" s="28">
        <v>4934.9799999999996</v>
      </c>
    </row>
    <row r="6780" spans="12:16" x14ac:dyDescent="0.25">
      <c r="L6780" s="208">
        <v>45302.420138888891</v>
      </c>
      <c r="M6780" s="28">
        <v>4933.97</v>
      </c>
      <c r="N6780" s="28">
        <v>4935.99</v>
      </c>
      <c r="O6780" s="28">
        <v>4931.45</v>
      </c>
      <c r="P6780" s="28">
        <v>4935.4799999999996</v>
      </c>
    </row>
    <row r="6781" spans="12:16" x14ac:dyDescent="0.25">
      <c r="L6781" s="208">
        <v>45302.416666666664</v>
      </c>
      <c r="M6781" s="28">
        <v>4940.0200000000004</v>
      </c>
      <c r="N6781" s="28">
        <v>4940.53</v>
      </c>
      <c r="O6781" s="28">
        <v>4932.96</v>
      </c>
      <c r="P6781" s="28">
        <v>4933.47</v>
      </c>
    </row>
    <row r="6782" spans="12:16" x14ac:dyDescent="0.25">
      <c r="L6782" s="208">
        <v>45302.413194444445</v>
      </c>
      <c r="M6782" s="28">
        <v>4940.53</v>
      </c>
      <c r="N6782" s="28">
        <v>4941.03</v>
      </c>
      <c r="O6782" s="28">
        <v>4939.5200000000004</v>
      </c>
      <c r="P6782" s="28">
        <v>4940.0200000000004</v>
      </c>
    </row>
    <row r="6783" spans="12:16" x14ac:dyDescent="0.25">
      <c r="L6783" s="208">
        <v>45302.409722222219</v>
      </c>
      <c r="M6783" s="28">
        <v>4941.03</v>
      </c>
      <c r="N6783" s="28">
        <v>4942.55</v>
      </c>
      <c r="O6783" s="28">
        <v>4938.51</v>
      </c>
      <c r="P6783" s="28">
        <v>4940.0200000000004</v>
      </c>
    </row>
    <row r="6784" spans="12:16" x14ac:dyDescent="0.25">
      <c r="L6784" s="208">
        <v>45302.40625</v>
      </c>
      <c r="M6784" s="28">
        <v>4938.01</v>
      </c>
      <c r="N6784" s="28">
        <v>4940.53</v>
      </c>
      <c r="O6784" s="28">
        <v>4935.99</v>
      </c>
      <c r="P6784" s="28">
        <v>4940.53</v>
      </c>
    </row>
    <row r="6785" spans="12:16" x14ac:dyDescent="0.25">
      <c r="L6785" s="208">
        <v>45302.402777777781</v>
      </c>
      <c r="M6785" s="28">
        <v>4941.54</v>
      </c>
      <c r="N6785" s="28">
        <v>4943.05</v>
      </c>
      <c r="O6785" s="28">
        <v>4935.99</v>
      </c>
      <c r="P6785" s="28">
        <v>4938.01</v>
      </c>
    </row>
    <row r="6786" spans="12:16" x14ac:dyDescent="0.25">
      <c r="L6786" s="208">
        <v>45302.399305555555</v>
      </c>
      <c r="M6786" s="28">
        <v>4940.0200000000004</v>
      </c>
      <c r="N6786" s="28">
        <v>4941.54</v>
      </c>
      <c r="O6786" s="28">
        <v>4940.0200000000004</v>
      </c>
      <c r="P6786" s="28">
        <v>4941.03</v>
      </c>
    </row>
    <row r="6787" spans="12:16" x14ac:dyDescent="0.25">
      <c r="L6787" s="208">
        <v>45302.395833333336</v>
      </c>
      <c r="M6787" s="28">
        <v>4940.53</v>
      </c>
      <c r="N6787" s="28">
        <v>4941.03</v>
      </c>
      <c r="O6787" s="28">
        <v>4938.01</v>
      </c>
      <c r="P6787" s="28">
        <v>4939.5200000000004</v>
      </c>
    </row>
    <row r="6788" spans="12:16" x14ac:dyDescent="0.25">
      <c r="L6788" s="208">
        <v>45302.392361111109</v>
      </c>
      <c r="M6788" s="28">
        <v>4940.0200000000004</v>
      </c>
      <c r="N6788" s="28">
        <v>4941.54</v>
      </c>
      <c r="O6788" s="28">
        <v>4937</v>
      </c>
      <c r="P6788" s="28">
        <v>4941.03</v>
      </c>
    </row>
    <row r="6789" spans="12:16" x14ac:dyDescent="0.25">
      <c r="L6789" s="208">
        <v>45302.388888888891</v>
      </c>
      <c r="M6789" s="28">
        <v>4938.51</v>
      </c>
      <c r="N6789" s="28">
        <v>4940.53</v>
      </c>
      <c r="O6789" s="28">
        <v>4937</v>
      </c>
      <c r="P6789" s="28">
        <v>4940.53</v>
      </c>
    </row>
    <row r="6790" spans="12:16" x14ac:dyDescent="0.25">
      <c r="L6790" s="208">
        <v>45302.385416666664</v>
      </c>
      <c r="M6790" s="28">
        <v>4941.54</v>
      </c>
      <c r="N6790" s="28">
        <v>4942.04</v>
      </c>
      <c r="O6790" s="28">
        <v>4937</v>
      </c>
      <c r="P6790" s="28">
        <v>4938.01</v>
      </c>
    </row>
    <row r="6791" spans="12:16" x14ac:dyDescent="0.25">
      <c r="L6791" s="208">
        <v>45302.381944444445</v>
      </c>
      <c r="M6791" s="28">
        <v>4945.07</v>
      </c>
      <c r="N6791" s="28">
        <v>4945.07</v>
      </c>
      <c r="O6791" s="28">
        <v>4937</v>
      </c>
      <c r="P6791" s="28">
        <v>4941.03</v>
      </c>
    </row>
    <row r="6792" spans="12:16" x14ac:dyDescent="0.25">
      <c r="L6792" s="208">
        <v>45302.378472222219</v>
      </c>
      <c r="M6792" s="28">
        <v>4946.58</v>
      </c>
      <c r="N6792" s="28">
        <v>4950.1099999999997</v>
      </c>
      <c r="O6792" s="28">
        <v>4944.5600000000004</v>
      </c>
      <c r="P6792" s="28">
        <v>4945.07</v>
      </c>
    </row>
    <row r="6793" spans="12:16" x14ac:dyDescent="0.25">
      <c r="L6793" s="208">
        <v>45302.375</v>
      </c>
      <c r="M6793" s="28">
        <v>4947.09</v>
      </c>
      <c r="N6793" s="28">
        <v>4950.1099999999997</v>
      </c>
      <c r="O6793" s="28">
        <v>4944.0600000000004</v>
      </c>
      <c r="P6793" s="28">
        <v>4947.59</v>
      </c>
    </row>
    <row r="6794" spans="12:16" x14ac:dyDescent="0.25">
      <c r="L6794" s="208">
        <v>45301.767361111109</v>
      </c>
      <c r="M6794" s="28">
        <v>4948.09</v>
      </c>
      <c r="N6794" s="28">
        <v>4948.6000000000004</v>
      </c>
      <c r="O6794" s="28">
        <v>4946.58</v>
      </c>
      <c r="P6794" s="28">
        <v>4948.6000000000004</v>
      </c>
    </row>
    <row r="6795" spans="12:16" x14ac:dyDescent="0.25">
      <c r="L6795" s="208">
        <v>45301.763888888891</v>
      </c>
      <c r="M6795" s="28">
        <v>4949.6099999999997</v>
      </c>
      <c r="N6795" s="28">
        <v>4950.1099999999997</v>
      </c>
      <c r="O6795" s="28">
        <v>4948.09</v>
      </c>
      <c r="P6795" s="28">
        <v>4948.09</v>
      </c>
    </row>
    <row r="6796" spans="12:16" x14ac:dyDescent="0.25">
      <c r="L6796" s="208">
        <v>45301.760416666664</v>
      </c>
      <c r="M6796" s="28">
        <v>4949.1000000000004</v>
      </c>
      <c r="N6796" s="28">
        <v>4949.6099999999997</v>
      </c>
      <c r="O6796" s="28">
        <v>4948.09</v>
      </c>
      <c r="P6796" s="28">
        <v>4949.6099999999997</v>
      </c>
    </row>
    <row r="6797" spans="12:16" x14ac:dyDescent="0.25">
      <c r="L6797" s="208">
        <v>45301.756944444445</v>
      </c>
      <c r="M6797" s="28">
        <v>4949.6099999999997</v>
      </c>
      <c r="N6797" s="28">
        <v>4950.1099999999997</v>
      </c>
      <c r="O6797" s="28">
        <v>4948.6000000000004</v>
      </c>
      <c r="P6797" s="28">
        <v>4949.6099999999997</v>
      </c>
    </row>
    <row r="6798" spans="12:16" x14ac:dyDescent="0.25">
      <c r="L6798" s="208">
        <v>45301.753472222219</v>
      </c>
      <c r="M6798" s="28">
        <v>4949.1000000000004</v>
      </c>
      <c r="N6798" s="28">
        <v>4950.1099999999997</v>
      </c>
      <c r="O6798" s="28">
        <v>4949.1000000000004</v>
      </c>
      <c r="P6798" s="28">
        <v>4949.6099999999997</v>
      </c>
    </row>
    <row r="6799" spans="12:16" x14ac:dyDescent="0.25">
      <c r="L6799" s="208">
        <v>45301.75</v>
      </c>
      <c r="M6799" s="28">
        <v>4949.6099999999997</v>
      </c>
      <c r="N6799" s="28">
        <v>4949.6099999999997</v>
      </c>
      <c r="O6799" s="28">
        <v>4948.6000000000004</v>
      </c>
      <c r="P6799" s="28">
        <v>4949.1000000000004</v>
      </c>
    </row>
    <row r="6800" spans="12:16" x14ac:dyDescent="0.25">
      <c r="L6800" s="208">
        <v>45301.746527777781</v>
      </c>
      <c r="M6800" s="28">
        <v>4948.6000000000004</v>
      </c>
      <c r="N6800" s="28">
        <v>4950.1099999999997</v>
      </c>
      <c r="O6800" s="28">
        <v>4948.6000000000004</v>
      </c>
      <c r="P6800" s="28">
        <v>4949.1000000000004</v>
      </c>
    </row>
    <row r="6801" spans="12:16" x14ac:dyDescent="0.25">
      <c r="L6801" s="208">
        <v>45301.743055555555</v>
      </c>
      <c r="M6801" s="28">
        <v>4950.1099999999997</v>
      </c>
      <c r="N6801" s="28">
        <v>4950.1099999999997</v>
      </c>
      <c r="O6801" s="28">
        <v>4948.6000000000004</v>
      </c>
      <c r="P6801" s="28">
        <v>4948.6000000000004</v>
      </c>
    </row>
    <row r="6802" spans="12:16" x14ac:dyDescent="0.25">
      <c r="L6802" s="208">
        <v>45301.739583333336</v>
      </c>
      <c r="M6802" s="28">
        <v>4950.1099999999997</v>
      </c>
      <c r="N6802" s="28">
        <v>4950.1099999999997</v>
      </c>
      <c r="O6802" s="28">
        <v>4949.6099999999997</v>
      </c>
      <c r="P6802" s="28">
        <v>4950.1099999999997</v>
      </c>
    </row>
    <row r="6803" spans="12:16" x14ac:dyDescent="0.25">
      <c r="L6803" s="208">
        <v>45301.736111111109</v>
      </c>
      <c r="M6803" s="28">
        <v>4947.59</v>
      </c>
      <c r="N6803" s="28">
        <v>4950.62</v>
      </c>
      <c r="O6803" s="28">
        <v>4947.59</v>
      </c>
      <c r="P6803" s="28">
        <v>4950.62</v>
      </c>
    </row>
    <row r="6804" spans="12:16" x14ac:dyDescent="0.25">
      <c r="L6804" s="208">
        <v>45301.732638888891</v>
      </c>
      <c r="M6804" s="28">
        <v>4947.59</v>
      </c>
      <c r="N6804" s="28">
        <v>4948.6000000000004</v>
      </c>
      <c r="O6804" s="28">
        <v>4947.59</v>
      </c>
      <c r="P6804" s="28">
        <v>4948.09</v>
      </c>
    </row>
    <row r="6805" spans="12:16" x14ac:dyDescent="0.25">
      <c r="L6805" s="208">
        <v>45301.729166666664</v>
      </c>
      <c r="M6805" s="28">
        <v>4949.6099999999997</v>
      </c>
      <c r="N6805" s="28">
        <v>4949.6099999999997</v>
      </c>
      <c r="O6805" s="28">
        <v>4947.09</v>
      </c>
      <c r="P6805" s="28">
        <v>4948.09</v>
      </c>
    </row>
    <row r="6806" spans="12:16" x14ac:dyDescent="0.25">
      <c r="L6806" s="208">
        <v>45301.725694444445</v>
      </c>
      <c r="M6806" s="28">
        <v>4948.6000000000004</v>
      </c>
      <c r="N6806" s="28">
        <v>4949.6099999999997</v>
      </c>
      <c r="O6806" s="28">
        <v>4948.09</v>
      </c>
      <c r="P6806" s="28">
        <v>4949.6099999999997</v>
      </c>
    </row>
    <row r="6807" spans="12:16" x14ac:dyDescent="0.25">
      <c r="L6807" s="208">
        <v>45301.722222222219</v>
      </c>
      <c r="M6807" s="28">
        <v>4947.59</v>
      </c>
      <c r="N6807" s="28">
        <v>4949.1000000000004</v>
      </c>
      <c r="O6807" s="28">
        <v>4947.09</v>
      </c>
      <c r="P6807" s="28">
        <v>4948.6000000000004</v>
      </c>
    </row>
    <row r="6808" spans="12:16" x14ac:dyDescent="0.25">
      <c r="L6808" s="208">
        <v>45301.71875</v>
      </c>
      <c r="M6808" s="28">
        <v>4949.6099999999997</v>
      </c>
      <c r="N6808" s="28">
        <v>4950.1099999999997</v>
      </c>
      <c r="O6808" s="28">
        <v>4946.08</v>
      </c>
      <c r="P6808" s="28">
        <v>4948.09</v>
      </c>
    </row>
    <row r="6809" spans="12:16" x14ac:dyDescent="0.25">
      <c r="L6809" s="208">
        <v>45301.715277777781</v>
      </c>
      <c r="M6809" s="28">
        <v>4946.58</v>
      </c>
      <c r="N6809" s="28">
        <v>4950.1099999999997</v>
      </c>
      <c r="O6809" s="28">
        <v>4946.08</v>
      </c>
      <c r="P6809" s="28">
        <v>4949.6099999999997</v>
      </c>
    </row>
    <row r="6810" spans="12:16" x14ac:dyDescent="0.25">
      <c r="L6810" s="208">
        <v>45301.711805555555</v>
      </c>
      <c r="M6810" s="28">
        <v>4947.09</v>
      </c>
      <c r="N6810" s="28">
        <v>4948.09</v>
      </c>
      <c r="O6810" s="28">
        <v>4946.08</v>
      </c>
      <c r="P6810" s="28">
        <v>4946.08</v>
      </c>
    </row>
    <row r="6811" spans="12:16" x14ac:dyDescent="0.25">
      <c r="L6811" s="208">
        <v>45301.708333333336</v>
      </c>
      <c r="M6811" s="28">
        <v>4947.59</v>
      </c>
      <c r="N6811" s="28">
        <v>4948.09</v>
      </c>
      <c r="O6811" s="28">
        <v>4947.09</v>
      </c>
      <c r="P6811" s="28">
        <v>4947.09</v>
      </c>
    </row>
    <row r="6812" spans="12:16" x14ac:dyDescent="0.25">
      <c r="L6812" s="208">
        <v>45301.704861111109</v>
      </c>
      <c r="M6812" s="28">
        <v>4948.09</v>
      </c>
      <c r="N6812" s="28">
        <v>4948.6000000000004</v>
      </c>
      <c r="O6812" s="28">
        <v>4947.09</v>
      </c>
      <c r="P6812" s="28">
        <v>4947.59</v>
      </c>
    </row>
    <row r="6813" spans="12:16" x14ac:dyDescent="0.25">
      <c r="L6813" s="208">
        <v>45301.701388888891</v>
      </c>
      <c r="M6813" s="28">
        <v>4948.6000000000004</v>
      </c>
      <c r="N6813" s="28">
        <v>4948.6000000000004</v>
      </c>
      <c r="O6813" s="28">
        <v>4947.59</v>
      </c>
      <c r="P6813" s="28">
        <v>4948.09</v>
      </c>
    </row>
    <row r="6814" spans="12:16" x14ac:dyDescent="0.25">
      <c r="L6814" s="208">
        <v>45301.697916666664</v>
      </c>
      <c r="M6814" s="28">
        <v>4949.1000000000004</v>
      </c>
      <c r="N6814" s="28">
        <v>4949.1000000000004</v>
      </c>
      <c r="O6814" s="28">
        <v>4948.6000000000004</v>
      </c>
      <c r="P6814" s="28">
        <v>4949.1000000000004</v>
      </c>
    </row>
    <row r="6815" spans="12:16" x14ac:dyDescent="0.25">
      <c r="L6815" s="208">
        <v>45301.694444444445</v>
      </c>
      <c r="M6815" s="28">
        <v>4949.6099999999997</v>
      </c>
      <c r="N6815" s="28">
        <v>4950.1099999999997</v>
      </c>
      <c r="O6815" s="28">
        <v>4949.6099999999997</v>
      </c>
      <c r="P6815" s="28">
        <v>4949.6099999999997</v>
      </c>
    </row>
    <row r="6816" spans="12:16" x14ac:dyDescent="0.25">
      <c r="L6816" s="208">
        <v>45301.690972222219</v>
      </c>
      <c r="M6816" s="28">
        <v>4950.1099999999997</v>
      </c>
      <c r="N6816" s="28">
        <v>4950.62</v>
      </c>
      <c r="O6816" s="28">
        <v>4949.6099999999997</v>
      </c>
      <c r="P6816" s="28">
        <v>4950.1099999999997</v>
      </c>
    </row>
    <row r="6817" spans="12:16" x14ac:dyDescent="0.25">
      <c r="L6817" s="208">
        <v>45301.6875</v>
      </c>
      <c r="M6817" s="28">
        <v>4950.62</v>
      </c>
      <c r="N6817" s="28">
        <v>4951.12</v>
      </c>
      <c r="O6817" s="28">
        <v>4949.6099999999997</v>
      </c>
      <c r="P6817" s="28">
        <v>4950.62</v>
      </c>
    </row>
    <row r="6818" spans="12:16" x14ac:dyDescent="0.25">
      <c r="L6818" s="208">
        <v>45301.684027777781</v>
      </c>
      <c r="M6818" s="28">
        <v>4949.6099999999997</v>
      </c>
      <c r="N6818" s="28">
        <v>4951.12</v>
      </c>
      <c r="O6818" s="28">
        <v>4949.6099999999997</v>
      </c>
      <c r="P6818" s="28">
        <v>4950.62</v>
      </c>
    </row>
    <row r="6819" spans="12:16" x14ac:dyDescent="0.25">
      <c r="L6819" s="208">
        <v>45301.680555555555</v>
      </c>
      <c r="M6819" s="28">
        <v>4949.1000000000004</v>
      </c>
      <c r="N6819" s="28">
        <v>4950.1099999999997</v>
      </c>
      <c r="O6819" s="28">
        <v>4948.6000000000004</v>
      </c>
      <c r="P6819" s="28">
        <v>4950.1099999999997</v>
      </c>
    </row>
    <row r="6820" spans="12:16" x14ac:dyDescent="0.25">
      <c r="L6820" s="208">
        <v>45301.677083333336</v>
      </c>
      <c r="M6820" s="28">
        <v>4950.1099999999997</v>
      </c>
      <c r="N6820" s="28">
        <v>4950.62</v>
      </c>
      <c r="O6820" s="28">
        <v>4948.6000000000004</v>
      </c>
      <c r="P6820" s="28">
        <v>4948.6000000000004</v>
      </c>
    </row>
    <row r="6821" spans="12:16" x14ac:dyDescent="0.25">
      <c r="L6821" s="208">
        <v>45301.673611111109</v>
      </c>
      <c r="M6821" s="28">
        <v>4951.62</v>
      </c>
      <c r="N6821" s="28">
        <v>4951.62</v>
      </c>
      <c r="O6821" s="28">
        <v>4949.6099999999997</v>
      </c>
      <c r="P6821" s="28">
        <v>4949.6099999999997</v>
      </c>
    </row>
    <row r="6822" spans="12:16" x14ac:dyDescent="0.25">
      <c r="L6822" s="208">
        <v>45301.670138888891</v>
      </c>
      <c r="M6822" s="28">
        <v>4949.1000000000004</v>
      </c>
      <c r="N6822" s="28">
        <v>4952.13</v>
      </c>
      <c r="O6822" s="28">
        <v>4949.1000000000004</v>
      </c>
      <c r="P6822" s="28">
        <v>4951.62</v>
      </c>
    </row>
    <row r="6823" spans="12:16" x14ac:dyDescent="0.25">
      <c r="L6823" s="208">
        <v>45301.666666666664</v>
      </c>
      <c r="M6823" s="28">
        <v>4950.62</v>
      </c>
      <c r="N6823" s="28">
        <v>4952.13</v>
      </c>
      <c r="O6823" s="28">
        <v>4949.1000000000004</v>
      </c>
      <c r="P6823" s="28">
        <v>4949.1000000000004</v>
      </c>
    </row>
    <row r="6824" spans="12:16" x14ac:dyDescent="0.25">
      <c r="L6824" s="208">
        <v>45301.663194444445</v>
      </c>
      <c r="M6824" s="28">
        <v>4949.6099999999997</v>
      </c>
      <c r="N6824" s="28">
        <v>4951.12</v>
      </c>
      <c r="O6824" s="28">
        <v>4949.1000000000004</v>
      </c>
      <c r="P6824" s="28">
        <v>4950.62</v>
      </c>
    </row>
    <row r="6825" spans="12:16" x14ac:dyDescent="0.25">
      <c r="L6825" s="208">
        <v>45301.659722222219</v>
      </c>
      <c r="M6825" s="28">
        <v>4948.09</v>
      </c>
      <c r="N6825" s="28">
        <v>4950.1099999999997</v>
      </c>
      <c r="O6825" s="28">
        <v>4948.09</v>
      </c>
      <c r="P6825" s="28">
        <v>4950.1099999999997</v>
      </c>
    </row>
    <row r="6826" spans="12:16" x14ac:dyDescent="0.25">
      <c r="L6826" s="208">
        <v>45301.65625</v>
      </c>
      <c r="M6826" s="28">
        <v>4949.6099999999997</v>
      </c>
      <c r="N6826" s="28">
        <v>4949.6099999999997</v>
      </c>
      <c r="O6826" s="28">
        <v>4947.09</v>
      </c>
      <c r="P6826" s="28">
        <v>4948.09</v>
      </c>
    </row>
    <row r="6827" spans="12:16" x14ac:dyDescent="0.25">
      <c r="L6827" s="208">
        <v>45301.652777777781</v>
      </c>
      <c r="M6827" s="28">
        <v>4949.1000000000004</v>
      </c>
      <c r="N6827" s="28">
        <v>4950.1099999999997</v>
      </c>
      <c r="O6827" s="28">
        <v>4948.09</v>
      </c>
      <c r="P6827" s="28">
        <v>4949.1000000000004</v>
      </c>
    </row>
    <row r="6828" spans="12:16" x14ac:dyDescent="0.25">
      <c r="L6828" s="208">
        <v>45301.649305555555</v>
      </c>
      <c r="M6828" s="28">
        <v>4950.1099999999997</v>
      </c>
      <c r="N6828" s="28">
        <v>4951.12</v>
      </c>
      <c r="O6828" s="28">
        <v>4948.6000000000004</v>
      </c>
      <c r="P6828" s="28">
        <v>4949.6099999999997</v>
      </c>
    </row>
    <row r="6829" spans="12:16" x14ac:dyDescent="0.25">
      <c r="L6829" s="208">
        <v>45301.645833333336</v>
      </c>
      <c r="M6829" s="28">
        <v>4952.13</v>
      </c>
      <c r="N6829" s="28">
        <v>4952.13</v>
      </c>
      <c r="O6829" s="28">
        <v>4949.6099999999997</v>
      </c>
      <c r="P6829" s="28">
        <v>4950.1099999999997</v>
      </c>
    </row>
    <row r="6830" spans="12:16" x14ac:dyDescent="0.25">
      <c r="L6830" s="208">
        <v>45301.642361111109</v>
      </c>
      <c r="M6830" s="28">
        <v>4950.62</v>
      </c>
      <c r="N6830" s="28">
        <v>4952.63</v>
      </c>
      <c r="O6830" s="28">
        <v>4950.1099999999997</v>
      </c>
      <c r="P6830" s="28">
        <v>4951.62</v>
      </c>
    </row>
    <row r="6831" spans="12:16" x14ac:dyDescent="0.25">
      <c r="L6831" s="208">
        <v>45301.638888888891</v>
      </c>
      <c r="M6831" s="28">
        <v>4950.1099999999997</v>
      </c>
      <c r="N6831" s="28">
        <v>4951.62</v>
      </c>
      <c r="O6831" s="28">
        <v>4950.1099999999997</v>
      </c>
      <c r="P6831" s="28">
        <v>4950.1099999999997</v>
      </c>
    </row>
    <row r="6832" spans="12:16" x14ac:dyDescent="0.25">
      <c r="L6832" s="208">
        <v>45301.635416666664</v>
      </c>
      <c r="M6832" s="28">
        <v>4950.1099999999997</v>
      </c>
      <c r="N6832" s="28">
        <v>4951.62</v>
      </c>
      <c r="O6832" s="28">
        <v>4949.6099999999997</v>
      </c>
      <c r="P6832" s="28">
        <v>4949.6099999999997</v>
      </c>
    </row>
    <row r="6833" spans="12:16" x14ac:dyDescent="0.25">
      <c r="L6833" s="208">
        <v>45301.631944444445</v>
      </c>
      <c r="M6833" s="28">
        <v>4948.09</v>
      </c>
      <c r="N6833" s="28">
        <v>4952.63</v>
      </c>
      <c r="O6833" s="28">
        <v>4947.59</v>
      </c>
      <c r="P6833" s="28">
        <v>4949.6099999999997</v>
      </c>
    </row>
    <row r="6834" spans="12:16" x14ac:dyDescent="0.25">
      <c r="L6834" s="208">
        <v>45301.628472222219</v>
      </c>
      <c r="M6834" s="28">
        <v>4948.6000000000004</v>
      </c>
      <c r="N6834" s="28">
        <v>4949.6099999999997</v>
      </c>
      <c r="O6834" s="28">
        <v>4946.58</v>
      </c>
      <c r="P6834" s="28">
        <v>4947.59</v>
      </c>
    </row>
    <row r="6835" spans="12:16" x14ac:dyDescent="0.25">
      <c r="L6835" s="208">
        <v>45301.625</v>
      </c>
      <c r="M6835" s="28">
        <v>4948.6000000000004</v>
      </c>
      <c r="N6835" s="28">
        <v>4950.62</v>
      </c>
      <c r="O6835" s="28">
        <v>4947.59</v>
      </c>
      <c r="P6835" s="28">
        <v>4948.09</v>
      </c>
    </row>
    <row r="6836" spans="12:16" x14ac:dyDescent="0.25">
      <c r="L6836" s="208">
        <v>45301.621527777781</v>
      </c>
      <c r="M6836" s="28">
        <v>4948.09</v>
      </c>
      <c r="N6836" s="28">
        <v>4949.1000000000004</v>
      </c>
      <c r="O6836" s="28">
        <v>4947.09</v>
      </c>
      <c r="P6836" s="28">
        <v>4949.1000000000004</v>
      </c>
    </row>
    <row r="6837" spans="12:16" x14ac:dyDescent="0.25">
      <c r="L6837" s="208">
        <v>45301.618055555555</v>
      </c>
      <c r="M6837" s="28">
        <v>4946.08</v>
      </c>
      <c r="N6837" s="28">
        <v>4948.09</v>
      </c>
      <c r="O6837" s="28">
        <v>4946.08</v>
      </c>
      <c r="P6837" s="28">
        <v>4948.09</v>
      </c>
    </row>
    <row r="6838" spans="12:16" x14ac:dyDescent="0.25">
      <c r="L6838" s="208">
        <v>45301.614583333336</v>
      </c>
      <c r="M6838" s="28">
        <v>4947.59</v>
      </c>
      <c r="N6838" s="28">
        <v>4949.1000000000004</v>
      </c>
      <c r="O6838" s="28">
        <v>4944.5600000000004</v>
      </c>
      <c r="P6838" s="28">
        <v>4945.07</v>
      </c>
    </row>
    <row r="6839" spans="12:16" x14ac:dyDescent="0.25">
      <c r="L6839" s="208">
        <v>45301.611111111109</v>
      </c>
      <c r="M6839" s="28">
        <v>4946.58</v>
      </c>
      <c r="N6839" s="28">
        <v>4947.59</v>
      </c>
      <c r="O6839" s="28">
        <v>4946.58</v>
      </c>
      <c r="P6839" s="28">
        <v>4947.59</v>
      </c>
    </row>
    <row r="6840" spans="12:16" x14ac:dyDescent="0.25">
      <c r="L6840" s="208">
        <v>45301.607638888891</v>
      </c>
      <c r="M6840" s="28">
        <v>4948.09</v>
      </c>
      <c r="N6840" s="28">
        <v>4948.09</v>
      </c>
      <c r="O6840" s="28">
        <v>4946.58</v>
      </c>
      <c r="P6840" s="28">
        <v>4946.58</v>
      </c>
    </row>
    <row r="6841" spans="12:16" x14ac:dyDescent="0.25">
      <c r="L6841" s="208">
        <v>45301.604166666664</v>
      </c>
      <c r="M6841" s="28">
        <v>4949.6099999999997</v>
      </c>
      <c r="N6841" s="28">
        <v>4949.6099999999997</v>
      </c>
      <c r="O6841" s="28">
        <v>4947.09</v>
      </c>
      <c r="P6841" s="28">
        <v>4948.09</v>
      </c>
    </row>
    <row r="6842" spans="12:16" x14ac:dyDescent="0.25">
      <c r="L6842" s="208">
        <v>45301.600694444445</v>
      </c>
      <c r="M6842" s="28">
        <v>4949.6099999999997</v>
      </c>
      <c r="N6842" s="28">
        <v>4951.12</v>
      </c>
      <c r="O6842" s="28">
        <v>4948.6000000000004</v>
      </c>
      <c r="P6842" s="28">
        <v>4949.1000000000004</v>
      </c>
    </row>
    <row r="6843" spans="12:16" x14ac:dyDescent="0.25">
      <c r="L6843" s="208">
        <v>45301.597222222219</v>
      </c>
      <c r="M6843" s="28">
        <v>4948.6000000000004</v>
      </c>
      <c r="N6843" s="28">
        <v>4950.62</v>
      </c>
      <c r="O6843" s="28">
        <v>4948.09</v>
      </c>
      <c r="P6843" s="28">
        <v>4949.6099999999997</v>
      </c>
    </row>
    <row r="6844" spans="12:16" x14ac:dyDescent="0.25">
      <c r="L6844" s="208">
        <v>45301.59375</v>
      </c>
      <c r="M6844" s="28">
        <v>4946.08</v>
      </c>
      <c r="N6844" s="28">
        <v>4948.6000000000004</v>
      </c>
      <c r="O6844" s="28">
        <v>4945.57</v>
      </c>
      <c r="P6844" s="28">
        <v>4948.6000000000004</v>
      </c>
    </row>
    <row r="6845" spans="12:16" x14ac:dyDescent="0.25">
      <c r="L6845" s="208">
        <v>45301.590277777781</v>
      </c>
      <c r="M6845" s="28">
        <v>4945.57</v>
      </c>
      <c r="N6845" s="28">
        <v>4946.58</v>
      </c>
      <c r="O6845" s="28">
        <v>4944.5600000000004</v>
      </c>
      <c r="P6845" s="28">
        <v>4946.08</v>
      </c>
    </row>
    <row r="6846" spans="12:16" x14ac:dyDescent="0.25">
      <c r="L6846" s="208">
        <v>45301.586805555555</v>
      </c>
      <c r="M6846" s="28">
        <v>4948.09</v>
      </c>
      <c r="N6846" s="28">
        <v>4948.6000000000004</v>
      </c>
      <c r="O6846" s="28">
        <v>4945.57</v>
      </c>
      <c r="P6846" s="28">
        <v>4945.57</v>
      </c>
    </row>
    <row r="6847" spans="12:16" x14ac:dyDescent="0.25">
      <c r="L6847" s="208">
        <v>45301.583333333336</v>
      </c>
      <c r="M6847" s="28">
        <v>4950.1099999999997</v>
      </c>
      <c r="N6847" s="28">
        <v>4951.12</v>
      </c>
      <c r="O6847" s="28">
        <v>4948.09</v>
      </c>
      <c r="P6847" s="28">
        <v>4948.09</v>
      </c>
    </row>
    <row r="6848" spans="12:16" x14ac:dyDescent="0.25">
      <c r="L6848" s="208">
        <v>45301.579861111109</v>
      </c>
      <c r="M6848" s="28">
        <v>4952.13</v>
      </c>
      <c r="N6848" s="28">
        <v>4952.63</v>
      </c>
      <c r="O6848" s="28">
        <v>4950.1099999999997</v>
      </c>
      <c r="P6848" s="28">
        <v>4950.1099999999997</v>
      </c>
    </row>
    <row r="6849" spans="12:16" x14ac:dyDescent="0.25">
      <c r="L6849" s="208">
        <v>45301.576388888891</v>
      </c>
      <c r="M6849" s="28">
        <v>4950.1099999999997</v>
      </c>
      <c r="N6849" s="28">
        <v>4953.6400000000003</v>
      </c>
      <c r="O6849" s="28">
        <v>4950.1099999999997</v>
      </c>
      <c r="P6849" s="28">
        <v>4952.13</v>
      </c>
    </row>
    <row r="6850" spans="12:16" x14ac:dyDescent="0.25">
      <c r="L6850" s="208">
        <v>45301.572916666664</v>
      </c>
      <c r="M6850" s="28">
        <v>4949.6099999999997</v>
      </c>
      <c r="N6850" s="28">
        <v>4950.1099999999997</v>
      </c>
      <c r="O6850" s="28">
        <v>4947.09</v>
      </c>
      <c r="P6850" s="28">
        <v>4949.6099999999997</v>
      </c>
    </row>
    <row r="6851" spans="12:16" x14ac:dyDescent="0.25">
      <c r="L6851" s="208">
        <v>45301.569444444445</v>
      </c>
      <c r="M6851" s="28">
        <v>4951.12</v>
      </c>
      <c r="N6851" s="28">
        <v>4951.12</v>
      </c>
      <c r="O6851" s="28">
        <v>4949.1000000000004</v>
      </c>
      <c r="P6851" s="28">
        <v>4950.1099999999997</v>
      </c>
    </row>
    <row r="6852" spans="12:16" x14ac:dyDescent="0.25">
      <c r="L6852" s="208">
        <v>45301.565972222219</v>
      </c>
      <c r="M6852" s="28">
        <v>4950.62</v>
      </c>
      <c r="N6852" s="28">
        <v>4952.63</v>
      </c>
      <c r="O6852" s="28">
        <v>4950.62</v>
      </c>
      <c r="P6852" s="28">
        <v>4951.12</v>
      </c>
    </row>
    <row r="6853" spans="12:16" x14ac:dyDescent="0.25">
      <c r="L6853" s="208">
        <v>45301.5625</v>
      </c>
      <c r="M6853" s="28">
        <v>4948.09</v>
      </c>
      <c r="N6853" s="28">
        <v>4951.62</v>
      </c>
      <c r="O6853" s="28">
        <v>4948.09</v>
      </c>
      <c r="P6853" s="28">
        <v>4951.12</v>
      </c>
    </row>
    <row r="6854" spans="12:16" x14ac:dyDescent="0.25">
      <c r="L6854" s="208">
        <v>45301.559027777781</v>
      </c>
      <c r="M6854" s="28">
        <v>4947.09</v>
      </c>
      <c r="N6854" s="28">
        <v>4949.1000000000004</v>
      </c>
      <c r="O6854" s="28">
        <v>4946.58</v>
      </c>
      <c r="P6854" s="28">
        <v>4948.09</v>
      </c>
    </row>
    <row r="6855" spans="12:16" x14ac:dyDescent="0.25">
      <c r="L6855" s="208">
        <v>45301.555555555555</v>
      </c>
      <c r="M6855" s="28">
        <v>4949.6099999999997</v>
      </c>
      <c r="N6855" s="28">
        <v>4950.1099999999997</v>
      </c>
      <c r="O6855" s="28">
        <v>4946.58</v>
      </c>
      <c r="P6855" s="28">
        <v>4947.59</v>
      </c>
    </row>
    <row r="6856" spans="12:16" x14ac:dyDescent="0.25">
      <c r="L6856" s="208">
        <v>45301.552083333336</v>
      </c>
      <c r="M6856" s="28">
        <v>4949.1000000000004</v>
      </c>
      <c r="N6856" s="28">
        <v>4949.6099999999997</v>
      </c>
      <c r="O6856" s="28">
        <v>4948.09</v>
      </c>
      <c r="P6856" s="28">
        <v>4949.6099999999997</v>
      </c>
    </row>
    <row r="6857" spans="12:16" x14ac:dyDescent="0.25">
      <c r="L6857" s="208">
        <v>45301.548611111109</v>
      </c>
      <c r="M6857" s="28">
        <v>4946.58</v>
      </c>
      <c r="N6857" s="28">
        <v>4949.1000000000004</v>
      </c>
      <c r="O6857" s="28">
        <v>4946.58</v>
      </c>
      <c r="P6857" s="28">
        <v>4949.1000000000004</v>
      </c>
    </row>
    <row r="6858" spans="12:16" x14ac:dyDescent="0.25">
      <c r="L6858" s="208">
        <v>45301.545138888891</v>
      </c>
      <c r="M6858" s="28">
        <v>4946.58</v>
      </c>
      <c r="N6858" s="28">
        <v>4948.6000000000004</v>
      </c>
      <c r="O6858" s="28">
        <v>4944.0600000000004</v>
      </c>
      <c r="P6858" s="28">
        <v>4946.58</v>
      </c>
    </row>
    <row r="6859" spans="12:16" x14ac:dyDescent="0.25">
      <c r="L6859" s="208">
        <v>45301.541666666664</v>
      </c>
      <c r="M6859" s="28">
        <v>4946.08</v>
      </c>
      <c r="N6859" s="28">
        <v>4948.09</v>
      </c>
      <c r="O6859" s="28">
        <v>4945.07</v>
      </c>
      <c r="P6859" s="28">
        <v>4946.08</v>
      </c>
    </row>
    <row r="6860" spans="12:16" x14ac:dyDescent="0.25">
      <c r="L6860" s="208">
        <v>45301.538194444445</v>
      </c>
      <c r="M6860" s="28">
        <v>4952.13</v>
      </c>
      <c r="N6860" s="28">
        <v>4953.1400000000003</v>
      </c>
      <c r="O6860" s="28">
        <v>4946.08</v>
      </c>
      <c r="P6860" s="28">
        <v>4946.58</v>
      </c>
    </row>
    <row r="6861" spans="12:16" x14ac:dyDescent="0.25">
      <c r="L6861" s="208">
        <v>45301.534722222219</v>
      </c>
      <c r="M6861" s="28">
        <v>4955.16</v>
      </c>
      <c r="N6861" s="28">
        <v>4955.16</v>
      </c>
      <c r="O6861" s="28">
        <v>4951.12</v>
      </c>
      <c r="P6861" s="28">
        <v>4952.13</v>
      </c>
    </row>
    <row r="6862" spans="12:16" x14ac:dyDescent="0.25">
      <c r="L6862" s="208">
        <v>45301.53125</v>
      </c>
      <c r="M6862" s="28">
        <v>4955.16</v>
      </c>
      <c r="N6862" s="28">
        <v>4958.6899999999996</v>
      </c>
      <c r="O6862" s="28">
        <v>4954.6499999999996</v>
      </c>
      <c r="P6862" s="28">
        <v>4955.16</v>
      </c>
    </row>
    <row r="6863" spans="12:16" x14ac:dyDescent="0.25">
      <c r="L6863" s="208">
        <v>45301.527777777781</v>
      </c>
      <c r="M6863" s="28">
        <v>4956.16</v>
      </c>
      <c r="N6863" s="28">
        <v>4956.67</v>
      </c>
      <c r="O6863" s="28">
        <v>4953.6400000000003</v>
      </c>
      <c r="P6863" s="28">
        <v>4954.6499999999996</v>
      </c>
    </row>
    <row r="6864" spans="12:16" x14ac:dyDescent="0.25">
      <c r="L6864" s="208">
        <v>45301.524305555555</v>
      </c>
      <c r="M6864" s="28">
        <v>4958.18</v>
      </c>
      <c r="N6864" s="28">
        <v>4958.18</v>
      </c>
      <c r="O6864" s="28">
        <v>4954.6499999999996</v>
      </c>
      <c r="P6864" s="28">
        <v>4956.16</v>
      </c>
    </row>
    <row r="6865" spans="12:16" x14ac:dyDescent="0.25">
      <c r="L6865" s="208">
        <v>45301.520833333336</v>
      </c>
      <c r="M6865" s="28">
        <v>4957.68</v>
      </c>
      <c r="N6865" s="28">
        <v>4959.7</v>
      </c>
      <c r="O6865" s="28">
        <v>4957.17</v>
      </c>
      <c r="P6865" s="28">
        <v>4957.68</v>
      </c>
    </row>
    <row r="6866" spans="12:16" x14ac:dyDescent="0.25">
      <c r="L6866" s="208">
        <v>45301.517361111109</v>
      </c>
      <c r="M6866" s="28">
        <v>4957.17</v>
      </c>
      <c r="N6866" s="28">
        <v>4960.2</v>
      </c>
      <c r="O6866" s="28">
        <v>4957.17</v>
      </c>
      <c r="P6866" s="28">
        <v>4957.68</v>
      </c>
    </row>
    <row r="6867" spans="12:16" x14ac:dyDescent="0.25">
      <c r="L6867" s="208">
        <v>45301.513888888891</v>
      </c>
      <c r="M6867" s="28">
        <v>4953.1400000000003</v>
      </c>
      <c r="N6867" s="28">
        <v>4957.17</v>
      </c>
      <c r="O6867" s="28">
        <v>4953.1400000000003</v>
      </c>
      <c r="P6867" s="28">
        <v>4956.67</v>
      </c>
    </row>
    <row r="6868" spans="12:16" x14ac:dyDescent="0.25">
      <c r="L6868" s="208">
        <v>45301.510416666664</v>
      </c>
      <c r="M6868" s="28">
        <v>4954.6499999999996</v>
      </c>
      <c r="N6868" s="28">
        <v>4955.16</v>
      </c>
      <c r="O6868" s="28">
        <v>4952.63</v>
      </c>
      <c r="P6868" s="28">
        <v>4953.6400000000003</v>
      </c>
    </row>
    <row r="6869" spans="12:16" x14ac:dyDescent="0.25">
      <c r="L6869" s="208">
        <v>45301.506944444445</v>
      </c>
      <c r="M6869" s="28">
        <v>4953.6400000000003</v>
      </c>
      <c r="N6869" s="28">
        <v>4955.66</v>
      </c>
      <c r="O6869" s="28">
        <v>4952.63</v>
      </c>
      <c r="P6869" s="28">
        <v>4954.6499999999996</v>
      </c>
    </row>
    <row r="6870" spans="12:16" x14ac:dyDescent="0.25">
      <c r="L6870" s="208">
        <v>45301.503472222219</v>
      </c>
      <c r="M6870" s="28">
        <v>4955.66</v>
      </c>
      <c r="N6870" s="28">
        <v>4955.66</v>
      </c>
      <c r="O6870" s="28">
        <v>4951.62</v>
      </c>
      <c r="P6870" s="28">
        <v>4954.1499999999996</v>
      </c>
    </row>
    <row r="6871" spans="12:16" x14ac:dyDescent="0.25">
      <c r="L6871" s="208">
        <v>45301.5</v>
      </c>
      <c r="M6871" s="28">
        <v>4952.13</v>
      </c>
      <c r="N6871" s="28">
        <v>4957.68</v>
      </c>
      <c r="O6871" s="28">
        <v>4951.12</v>
      </c>
      <c r="P6871" s="28">
        <v>4955.66</v>
      </c>
    </row>
    <row r="6872" spans="12:16" x14ac:dyDescent="0.25">
      <c r="L6872" s="208">
        <v>45301.496527777781</v>
      </c>
      <c r="M6872" s="28">
        <v>4950.62</v>
      </c>
      <c r="N6872" s="28">
        <v>4954.1499999999996</v>
      </c>
      <c r="O6872" s="28">
        <v>4950.62</v>
      </c>
      <c r="P6872" s="28">
        <v>4951.62</v>
      </c>
    </row>
    <row r="6873" spans="12:16" x14ac:dyDescent="0.25">
      <c r="L6873" s="208">
        <v>45301.493055555555</v>
      </c>
      <c r="M6873" s="28">
        <v>4954.6499999999996</v>
      </c>
      <c r="N6873" s="28">
        <v>4955.66</v>
      </c>
      <c r="O6873" s="28">
        <v>4950.62</v>
      </c>
      <c r="P6873" s="28">
        <v>4951.12</v>
      </c>
    </row>
    <row r="6874" spans="12:16" x14ac:dyDescent="0.25">
      <c r="L6874" s="208">
        <v>45301.489583333336</v>
      </c>
      <c r="M6874" s="28">
        <v>4952.63</v>
      </c>
      <c r="N6874" s="28">
        <v>4956.67</v>
      </c>
      <c r="O6874" s="28">
        <v>4952.13</v>
      </c>
      <c r="P6874" s="28">
        <v>4954.1499999999996</v>
      </c>
    </row>
    <row r="6875" spans="12:16" x14ac:dyDescent="0.25">
      <c r="L6875" s="208">
        <v>45301.486111111109</v>
      </c>
      <c r="M6875" s="28">
        <v>4955.16</v>
      </c>
      <c r="N6875" s="28">
        <v>4955.66</v>
      </c>
      <c r="O6875" s="28">
        <v>4951.12</v>
      </c>
      <c r="P6875" s="28">
        <v>4952.13</v>
      </c>
    </row>
    <row r="6876" spans="12:16" x14ac:dyDescent="0.25">
      <c r="L6876" s="208">
        <v>45301.482638888891</v>
      </c>
      <c r="M6876" s="28">
        <v>4959.7</v>
      </c>
      <c r="N6876" s="28">
        <v>4962.22</v>
      </c>
      <c r="O6876" s="28">
        <v>4954.6499999999996</v>
      </c>
      <c r="P6876" s="28">
        <v>4955.16</v>
      </c>
    </row>
    <row r="6877" spans="12:16" x14ac:dyDescent="0.25">
      <c r="L6877" s="208">
        <v>45301.479166666664</v>
      </c>
      <c r="M6877" s="28">
        <v>4951.12</v>
      </c>
      <c r="N6877" s="28">
        <v>4961.21</v>
      </c>
      <c r="O6877" s="28">
        <v>4951.12</v>
      </c>
      <c r="P6877" s="28">
        <v>4959.7</v>
      </c>
    </row>
    <row r="6878" spans="12:16" x14ac:dyDescent="0.25">
      <c r="L6878" s="208">
        <v>45301.475694444445</v>
      </c>
      <c r="M6878" s="28">
        <v>4957.17</v>
      </c>
      <c r="N6878" s="28">
        <v>4957.68</v>
      </c>
      <c r="O6878" s="28">
        <v>4950.62</v>
      </c>
      <c r="P6878" s="28">
        <v>4951.12</v>
      </c>
    </row>
    <row r="6879" spans="12:16" x14ac:dyDescent="0.25">
      <c r="L6879" s="208">
        <v>45301.472222222219</v>
      </c>
      <c r="M6879" s="28">
        <v>4955.66</v>
      </c>
      <c r="N6879" s="28">
        <v>4958.18</v>
      </c>
      <c r="O6879" s="28">
        <v>4954.6499999999996</v>
      </c>
      <c r="P6879" s="28">
        <v>4957.17</v>
      </c>
    </row>
    <row r="6880" spans="12:16" x14ac:dyDescent="0.25">
      <c r="L6880" s="208">
        <v>45301.46875</v>
      </c>
      <c r="M6880" s="28">
        <v>4950.1099999999997</v>
      </c>
      <c r="N6880" s="28">
        <v>4956.16</v>
      </c>
      <c r="O6880" s="28">
        <v>4950.1099999999997</v>
      </c>
      <c r="P6880" s="28">
        <v>4955.66</v>
      </c>
    </row>
    <row r="6881" spans="12:16" x14ac:dyDescent="0.25">
      <c r="L6881" s="208">
        <v>45301.465277777781</v>
      </c>
      <c r="M6881" s="28">
        <v>4946.58</v>
      </c>
      <c r="N6881" s="28">
        <v>4951.62</v>
      </c>
      <c r="O6881" s="28">
        <v>4946.08</v>
      </c>
      <c r="P6881" s="28">
        <v>4950.62</v>
      </c>
    </row>
    <row r="6882" spans="12:16" x14ac:dyDescent="0.25">
      <c r="L6882" s="208">
        <v>45301.461805555555</v>
      </c>
      <c r="M6882" s="28">
        <v>4944.5600000000004</v>
      </c>
      <c r="N6882" s="28">
        <v>4946.58</v>
      </c>
      <c r="O6882" s="28">
        <v>4944.5600000000004</v>
      </c>
      <c r="P6882" s="28">
        <v>4946.58</v>
      </c>
    </row>
    <row r="6883" spans="12:16" x14ac:dyDescent="0.25">
      <c r="L6883" s="208">
        <v>45301.458333333336</v>
      </c>
      <c r="M6883" s="28">
        <v>4943.05</v>
      </c>
      <c r="N6883" s="28">
        <v>4945.57</v>
      </c>
      <c r="O6883" s="28">
        <v>4942.55</v>
      </c>
      <c r="P6883" s="28">
        <v>4944.5600000000004</v>
      </c>
    </row>
    <row r="6884" spans="12:16" x14ac:dyDescent="0.25">
      <c r="L6884" s="208">
        <v>45301.454861111109</v>
      </c>
      <c r="M6884" s="28">
        <v>4942.04</v>
      </c>
      <c r="N6884" s="28">
        <v>4943.05</v>
      </c>
      <c r="O6884" s="28">
        <v>4941.03</v>
      </c>
      <c r="P6884" s="28">
        <v>4943.05</v>
      </c>
    </row>
    <row r="6885" spans="12:16" x14ac:dyDescent="0.25">
      <c r="L6885" s="208">
        <v>45301.451388888891</v>
      </c>
      <c r="M6885" s="28">
        <v>4940.53</v>
      </c>
      <c r="N6885" s="28">
        <v>4944.5600000000004</v>
      </c>
      <c r="O6885" s="28">
        <v>4940.0200000000004</v>
      </c>
      <c r="P6885" s="28">
        <v>4942.55</v>
      </c>
    </row>
    <row r="6886" spans="12:16" x14ac:dyDescent="0.25">
      <c r="L6886" s="208">
        <v>45301.447916666664</v>
      </c>
      <c r="M6886" s="28">
        <v>4941.03</v>
      </c>
      <c r="N6886" s="28">
        <v>4941.03</v>
      </c>
      <c r="O6886" s="28">
        <v>4939.01</v>
      </c>
      <c r="P6886" s="28">
        <v>4940.53</v>
      </c>
    </row>
    <row r="6887" spans="12:16" x14ac:dyDescent="0.25">
      <c r="L6887" s="208">
        <v>45301.444444444445</v>
      </c>
      <c r="M6887" s="28">
        <v>4937</v>
      </c>
      <c r="N6887" s="28">
        <v>4942.55</v>
      </c>
      <c r="O6887" s="28">
        <v>4935.99</v>
      </c>
      <c r="P6887" s="28">
        <v>4941.03</v>
      </c>
    </row>
    <row r="6888" spans="12:16" x14ac:dyDescent="0.25">
      <c r="L6888" s="208">
        <v>45301.440972222219</v>
      </c>
      <c r="M6888" s="28">
        <v>4937</v>
      </c>
      <c r="N6888" s="28">
        <v>4940.0200000000004</v>
      </c>
      <c r="O6888" s="28">
        <v>4935.4799999999996</v>
      </c>
      <c r="P6888" s="28">
        <v>4937</v>
      </c>
    </row>
    <row r="6889" spans="12:16" x14ac:dyDescent="0.25">
      <c r="L6889" s="208">
        <v>45301.4375</v>
      </c>
      <c r="M6889" s="28">
        <v>4935.4799999999996</v>
      </c>
      <c r="N6889" s="28">
        <v>4939.01</v>
      </c>
      <c r="O6889" s="28">
        <v>4934.9799999999996</v>
      </c>
      <c r="P6889" s="28">
        <v>4937</v>
      </c>
    </row>
    <row r="6890" spans="12:16" x14ac:dyDescent="0.25">
      <c r="L6890" s="208">
        <v>45301.434027777781</v>
      </c>
      <c r="M6890" s="28">
        <v>4939.5200000000004</v>
      </c>
      <c r="N6890" s="28">
        <v>4942.55</v>
      </c>
      <c r="O6890" s="28">
        <v>4934.4799999999996</v>
      </c>
      <c r="P6890" s="28">
        <v>4934.9799999999996</v>
      </c>
    </row>
    <row r="6891" spans="12:16" x14ac:dyDescent="0.25">
      <c r="L6891" s="208">
        <v>45301.430555555555</v>
      </c>
      <c r="M6891" s="28">
        <v>4947.09</v>
      </c>
      <c r="N6891" s="28">
        <v>4947.09</v>
      </c>
      <c r="O6891" s="28">
        <v>4937</v>
      </c>
      <c r="P6891" s="28">
        <v>4939.5200000000004</v>
      </c>
    </row>
    <row r="6892" spans="12:16" x14ac:dyDescent="0.25">
      <c r="L6892" s="208">
        <v>45301.427083333336</v>
      </c>
      <c r="M6892" s="28">
        <v>4943.55</v>
      </c>
      <c r="N6892" s="28">
        <v>4948.09</v>
      </c>
      <c r="O6892" s="28">
        <v>4943.05</v>
      </c>
      <c r="P6892" s="28">
        <v>4947.09</v>
      </c>
    </row>
    <row r="6893" spans="12:16" x14ac:dyDescent="0.25">
      <c r="L6893" s="208">
        <v>45301.423611111109</v>
      </c>
      <c r="M6893" s="28">
        <v>4944.5600000000004</v>
      </c>
      <c r="N6893" s="28">
        <v>4946.08</v>
      </c>
      <c r="O6893" s="28">
        <v>4943.05</v>
      </c>
      <c r="P6893" s="28">
        <v>4943.55</v>
      </c>
    </row>
    <row r="6894" spans="12:16" x14ac:dyDescent="0.25">
      <c r="L6894" s="208">
        <v>45301.420138888891</v>
      </c>
      <c r="M6894" s="28">
        <v>4939.5200000000004</v>
      </c>
      <c r="N6894" s="28">
        <v>4944.5600000000004</v>
      </c>
      <c r="O6894" s="28">
        <v>4938.51</v>
      </c>
      <c r="P6894" s="28">
        <v>4944.5600000000004</v>
      </c>
    </row>
    <row r="6895" spans="12:16" x14ac:dyDescent="0.25">
      <c r="L6895" s="208">
        <v>45301.416666666664</v>
      </c>
      <c r="M6895" s="28">
        <v>4941.03</v>
      </c>
      <c r="N6895" s="28">
        <v>4942.04</v>
      </c>
      <c r="O6895" s="28">
        <v>4937</v>
      </c>
      <c r="P6895" s="28">
        <v>4940.0200000000004</v>
      </c>
    </row>
    <row r="6896" spans="12:16" x14ac:dyDescent="0.25">
      <c r="L6896" s="208">
        <v>45301.413194444445</v>
      </c>
      <c r="M6896" s="28">
        <v>4946.08</v>
      </c>
      <c r="N6896" s="28">
        <v>4946.08</v>
      </c>
      <c r="O6896" s="28">
        <v>4941.03</v>
      </c>
      <c r="P6896" s="28">
        <v>4941.54</v>
      </c>
    </row>
    <row r="6897" spans="12:16" x14ac:dyDescent="0.25">
      <c r="L6897" s="208">
        <v>45301.409722222219</v>
      </c>
      <c r="M6897" s="28">
        <v>4953.6400000000003</v>
      </c>
      <c r="N6897" s="28">
        <v>4953.6400000000003</v>
      </c>
      <c r="O6897" s="28">
        <v>4944.0600000000004</v>
      </c>
      <c r="P6897" s="28">
        <v>4945.57</v>
      </c>
    </row>
    <row r="6898" spans="12:16" x14ac:dyDescent="0.25">
      <c r="L6898" s="208">
        <v>45301.40625</v>
      </c>
      <c r="M6898" s="28">
        <v>4950.62</v>
      </c>
      <c r="N6898" s="28">
        <v>4954.1499999999996</v>
      </c>
      <c r="O6898" s="28">
        <v>4947.59</v>
      </c>
      <c r="P6898" s="28">
        <v>4954.1499999999996</v>
      </c>
    </row>
    <row r="6899" spans="12:16" x14ac:dyDescent="0.25">
      <c r="L6899" s="208">
        <v>45301.402777777781</v>
      </c>
      <c r="M6899" s="28">
        <v>4950.62</v>
      </c>
      <c r="N6899" s="28">
        <v>4952.13</v>
      </c>
      <c r="O6899" s="28">
        <v>4950.62</v>
      </c>
      <c r="P6899" s="28">
        <v>4950.62</v>
      </c>
    </row>
    <row r="6900" spans="12:16" x14ac:dyDescent="0.25">
      <c r="L6900" s="208">
        <v>45301.399305555555</v>
      </c>
      <c r="M6900" s="28">
        <v>4951.12</v>
      </c>
      <c r="N6900" s="28">
        <v>4951.62</v>
      </c>
      <c r="O6900" s="28">
        <v>4948.09</v>
      </c>
      <c r="P6900" s="28">
        <v>4950.1099999999997</v>
      </c>
    </row>
    <row r="6901" spans="12:16" x14ac:dyDescent="0.25">
      <c r="L6901" s="208">
        <v>45301.395833333336</v>
      </c>
      <c r="M6901" s="28">
        <v>4949.6099999999997</v>
      </c>
      <c r="N6901" s="28">
        <v>4951.12</v>
      </c>
      <c r="O6901" s="28">
        <v>4948.6000000000004</v>
      </c>
      <c r="P6901" s="28">
        <v>4951.12</v>
      </c>
    </row>
    <row r="6902" spans="12:16" x14ac:dyDescent="0.25">
      <c r="L6902" s="208">
        <v>45301.392361111109</v>
      </c>
      <c r="M6902" s="28">
        <v>4947.59</v>
      </c>
      <c r="N6902" s="28">
        <v>4949.6099999999997</v>
      </c>
      <c r="O6902" s="28">
        <v>4946.58</v>
      </c>
      <c r="P6902" s="28">
        <v>4949.6099999999997</v>
      </c>
    </row>
    <row r="6903" spans="12:16" x14ac:dyDescent="0.25">
      <c r="L6903" s="208">
        <v>45301.388888888891</v>
      </c>
      <c r="M6903" s="28">
        <v>4953.6400000000003</v>
      </c>
      <c r="N6903" s="28">
        <v>4955.66</v>
      </c>
      <c r="O6903" s="28">
        <v>4946.58</v>
      </c>
      <c r="P6903" s="28">
        <v>4947.59</v>
      </c>
    </row>
    <row r="6904" spans="12:16" x14ac:dyDescent="0.25">
      <c r="L6904" s="208">
        <v>45301.385416666664</v>
      </c>
      <c r="M6904" s="28">
        <v>4956.67</v>
      </c>
      <c r="N6904" s="28">
        <v>4957.17</v>
      </c>
      <c r="O6904" s="28">
        <v>4952.13</v>
      </c>
      <c r="P6904" s="28">
        <v>4953.1400000000003</v>
      </c>
    </row>
    <row r="6905" spans="12:16" x14ac:dyDescent="0.25">
      <c r="L6905" s="208">
        <v>45301.381944444445</v>
      </c>
      <c r="M6905" s="28">
        <v>4958.18</v>
      </c>
      <c r="N6905" s="28">
        <v>4959.7</v>
      </c>
      <c r="O6905" s="28">
        <v>4955.16</v>
      </c>
      <c r="P6905" s="28">
        <v>4956.16</v>
      </c>
    </row>
    <row r="6906" spans="12:16" x14ac:dyDescent="0.25">
      <c r="L6906" s="208">
        <v>45301.378472222219</v>
      </c>
      <c r="M6906" s="28">
        <v>4955.16</v>
      </c>
      <c r="N6906" s="28">
        <v>4959.7</v>
      </c>
      <c r="O6906" s="28">
        <v>4954.6499999999996</v>
      </c>
      <c r="P6906" s="28">
        <v>4959.1899999999996</v>
      </c>
    </row>
    <row r="6907" spans="12:16" x14ac:dyDescent="0.25">
      <c r="L6907" s="208">
        <v>45301.375</v>
      </c>
      <c r="M6907" s="28">
        <v>4958.18</v>
      </c>
      <c r="N6907" s="28">
        <v>4958.6899999999996</v>
      </c>
      <c r="O6907" s="28">
        <v>4954.6499999999996</v>
      </c>
      <c r="P6907" s="28">
        <v>4955.66</v>
      </c>
    </row>
    <row r="6908" spans="12:16" x14ac:dyDescent="0.25">
      <c r="L6908" s="208">
        <v>45300.767361111109</v>
      </c>
      <c r="M6908" s="28">
        <v>4961.71</v>
      </c>
      <c r="N6908" s="28">
        <v>4965.24</v>
      </c>
      <c r="O6908" s="28">
        <v>4961.71</v>
      </c>
      <c r="P6908" s="28">
        <v>4962.22</v>
      </c>
    </row>
    <row r="6909" spans="12:16" x14ac:dyDescent="0.25">
      <c r="L6909" s="208">
        <v>45300.763888888891</v>
      </c>
      <c r="M6909" s="28">
        <v>4964.2299999999996</v>
      </c>
      <c r="N6909" s="28">
        <v>4964.2299999999996</v>
      </c>
      <c r="O6909" s="28">
        <v>4960.2</v>
      </c>
      <c r="P6909" s="28">
        <v>4961.21</v>
      </c>
    </row>
    <row r="6910" spans="12:16" x14ac:dyDescent="0.25">
      <c r="L6910" s="208">
        <v>45300.760416666664</v>
      </c>
      <c r="M6910" s="28">
        <v>4964.74</v>
      </c>
      <c r="N6910" s="28">
        <v>4965.24</v>
      </c>
      <c r="O6910" s="28">
        <v>4963.7299999999996</v>
      </c>
      <c r="P6910" s="28">
        <v>4964.2299999999996</v>
      </c>
    </row>
    <row r="6911" spans="12:16" x14ac:dyDescent="0.25">
      <c r="L6911" s="208">
        <v>45300.756944444445</v>
      </c>
      <c r="M6911" s="28">
        <v>4964.2299999999996</v>
      </c>
      <c r="N6911" s="28">
        <v>4965.24</v>
      </c>
      <c r="O6911" s="28">
        <v>4964.2299999999996</v>
      </c>
      <c r="P6911" s="28">
        <v>4965.24</v>
      </c>
    </row>
    <row r="6912" spans="12:16" x14ac:dyDescent="0.25">
      <c r="L6912" s="208">
        <v>45300.753472222219</v>
      </c>
      <c r="M6912" s="28">
        <v>4963.2299999999996</v>
      </c>
      <c r="N6912" s="28">
        <v>4964.2299999999996</v>
      </c>
      <c r="O6912" s="28">
        <v>4963.2299999999996</v>
      </c>
      <c r="P6912" s="28">
        <v>4963.7299999999996</v>
      </c>
    </row>
    <row r="6913" spans="12:16" x14ac:dyDescent="0.25">
      <c r="L6913" s="208">
        <v>45300.75</v>
      </c>
      <c r="M6913" s="28">
        <v>4964.74</v>
      </c>
      <c r="N6913" s="28">
        <v>4964.74</v>
      </c>
      <c r="O6913" s="28">
        <v>4962.72</v>
      </c>
      <c r="P6913" s="28">
        <v>4963.7299999999996</v>
      </c>
    </row>
    <row r="6914" spans="12:16" x14ac:dyDescent="0.25">
      <c r="L6914" s="208">
        <v>45300.746527777781</v>
      </c>
      <c r="M6914" s="28">
        <v>4965.75</v>
      </c>
      <c r="N6914" s="28">
        <v>4965.75</v>
      </c>
      <c r="O6914" s="28">
        <v>4964.2299999999996</v>
      </c>
      <c r="P6914" s="28">
        <v>4964.2299999999996</v>
      </c>
    </row>
    <row r="6915" spans="12:16" x14ac:dyDescent="0.25">
      <c r="L6915" s="208">
        <v>45300.743055555555</v>
      </c>
      <c r="M6915" s="28">
        <v>4965.24</v>
      </c>
      <c r="N6915" s="28">
        <v>4966.76</v>
      </c>
      <c r="O6915" s="28">
        <v>4964.74</v>
      </c>
      <c r="P6915" s="28">
        <v>4965.75</v>
      </c>
    </row>
    <row r="6916" spans="12:16" x14ac:dyDescent="0.25">
      <c r="L6916" s="208">
        <v>45300.739583333336</v>
      </c>
      <c r="M6916" s="28">
        <v>4965.24</v>
      </c>
      <c r="N6916" s="28">
        <v>4965.24</v>
      </c>
      <c r="O6916" s="28">
        <v>4963.2299999999996</v>
      </c>
      <c r="P6916" s="28">
        <v>4964.74</v>
      </c>
    </row>
    <row r="6917" spans="12:16" x14ac:dyDescent="0.25">
      <c r="L6917" s="208">
        <v>45300.736111111109</v>
      </c>
      <c r="M6917" s="28">
        <v>4964.74</v>
      </c>
      <c r="N6917" s="28">
        <v>4965.24</v>
      </c>
      <c r="O6917" s="28">
        <v>4963.7299999999996</v>
      </c>
      <c r="P6917" s="28">
        <v>4964.74</v>
      </c>
    </row>
    <row r="6918" spans="12:16" x14ac:dyDescent="0.25">
      <c r="L6918" s="208">
        <v>45300.732638888891</v>
      </c>
      <c r="M6918" s="28">
        <v>4966.25</v>
      </c>
      <c r="N6918" s="28">
        <v>4966.25</v>
      </c>
      <c r="O6918" s="28">
        <v>4964.74</v>
      </c>
      <c r="P6918" s="28">
        <v>4964.74</v>
      </c>
    </row>
    <row r="6919" spans="12:16" x14ac:dyDescent="0.25">
      <c r="L6919" s="208">
        <v>45300.729166666664</v>
      </c>
      <c r="M6919" s="28">
        <v>4966.76</v>
      </c>
      <c r="N6919" s="28">
        <v>4967.26</v>
      </c>
      <c r="O6919" s="28">
        <v>4963.2299999999996</v>
      </c>
      <c r="P6919" s="28">
        <v>4965.75</v>
      </c>
    </row>
    <row r="6920" spans="12:16" x14ac:dyDescent="0.25">
      <c r="L6920" s="208">
        <v>45300.725694444445</v>
      </c>
      <c r="M6920" s="28">
        <v>4964.74</v>
      </c>
      <c r="N6920" s="28">
        <v>4966.76</v>
      </c>
      <c r="O6920" s="28">
        <v>4963.7299999999996</v>
      </c>
      <c r="P6920" s="28">
        <v>4966.76</v>
      </c>
    </row>
    <row r="6921" spans="12:16" x14ac:dyDescent="0.25">
      <c r="L6921" s="208">
        <v>45300.722222222219</v>
      </c>
      <c r="M6921" s="28">
        <v>4964.74</v>
      </c>
      <c r="N6921" s="28">
        <v>4964.74</v>
      </c>
      <c r="O6921" s="28">
        <v>4963.7299999999996</v>
      </c>
      <c r="P6921" s="28">
        <v>4964.74</v>
      </c>
    </row>
    <row r="6922" spans="12:16" x14ac:dyDescent="0.25">
      <c r="L6922" s="208">
        <v>45300.71875</v>
      </c>
      <c r="M6922" s="28">
        <v>4963.7299999999996</v>
      </c>
      <c r="N6922" s="28">
        <v>4965.75</v>
      </c>
      <c r="O6922" s="28">
        <v>4962.72</v>
      </c>
      <c r="P6922" s="28">
        <v>4965.24</v>
      </c>
    </row>
    <row r="6923" spans="12:16" x14ac:dyDescent="0.25">
      <c r="L6923" s="208">
        <v>45300.715277777781</v>
      </c>
      <c r="M6923" s="28">
        <v>4962.72</v>
      </c>
      <c r="N6923" s="28">
        <v>4963.2299999999996</v>
      </c>
      <c r="O6923" s="28">
        <v>4961.71</v>
      </c>
      <c r="P6923" s="28">
        <v>4963.2299999999996</v>
      </c>
    </row>
    <row r="6924" spans="12:16" x14ac:dyDescent="0.25">
      <c r="L6924" s="208">
        <v>45300.711805555555</v>
      </c>
      <c r="M6924" s="28">
        <v>4962.22</v>
      </c>
      <c r="N6924" s="28">
        <v>4963.7299999999996</v>
      </c>
      <c r="O6924" s="28">
        <v>4961.71</v>
      </c>
      <c r="P6924" s="28">
        <v>4962.72</v>
      </c>
    </row>
    <row r="6925" spans="12:16" x14ac:dyDescent="0.25">
      <c r="L6925" s="208">
        <v>45300.708333333336</v>
      </c>
      <c r="M6925" s="28">
        <v>4963.7299999999996</v>
      </c>
      <c r="N6925" s="28">
        <v>4963.7299999999996</v>
      </c>
      <c r="O6925" s="28">
        <v>4961.21</v>
      </c>
      <c r="P6925" s="28">
        <v>4962.72</v>
      </c>
    </row>
    <row r="6926" spans="12:16" x14ac:dyDescent="0.25">
      <c r="L6926" s="208">
        <v>45300.704861111109</v>
      </c>
      <c r="M6926" s="28">
        <v>4964.2299999999996</v>
      </c>
      <c r="N6926" s="28">
        <v>4965.24</v>
      </c>
      <c r="O6926" s="28">
        <v>4963.2299999999996</v>
      </c>
      <c r="P6926" s="28">
        <v>4964.2299999999996</v>
      </c>
    </row>
    <row r="6927" spans="12:16" x14ac:dyDescent="0.25">
      <c r="L6927" s="208">
        <v>45300.701388888891</v>
      </c>
      <c r="M6927" s="28">
        <v>4964.74</v>
      </c>
      <c r="N6927" s="28">
        <v>4966.25</v>
      </c>
      <c r="O6927" s="28">
        <v>4964.2299999999996</v>
      </c>
      <c r="P6927" s="28">
        <v>4964.2299999999996</v>
      </c>
    </row>
    <row r="6928" spans="12:16" x14ac:dyDescent="0.25">
      <c r="L6928" s="208">
        <v>45300.697916666664</v>
      </c>
      <c r="M6928" s="28">
        <v>4963.7299999999996</v>
      </c>
      <c r="N6928" s="28">
        <v>4966.76</v>
      </c>
      <c r="O6928" s="28">
        <v>4963.7299999999996</v>
      </c>
      <c r="P6928" s="28">
        <v>4964.74</v>
      </c>
    </row>
    <row r="6929" spans="12:16" x14ac:dyDescent="0.25">
      <c r="L6929" s="208">
        <v>45300.694444444445</v>
      </c>
      <c r="M6929" s="28">
        <v>4961.71</v>
      </c>
      <c r="N6929" s="28">
        <v>4964.2299999999996</v>
      </c>
      <c r="O6929" s="28">
        <v>4961.71</v>
      </c>
      <c r="P6929" s="28">
        <v>4963.7299999999996</v>
      </c>
    </row>
    <row r="6930" spans="12:16" x14ac:dyDescent="0.25">
      <c r="L6930" s="208">
        <v>45300.690972222219</v>
      </c>
      <c r="M6930" s="28">
        <v>4959.7</v>
      </c>
      <c r="N6930" s="28">
        <v>4962.22</v>
      </c>
      <c r="O6930" s="28">
        <v>4959.7</v>
      </c>
      <c r="P6930" s="28">
        <v>4961.71</v>
      </c>
    </row>
    <row r="6931" spans="12:16" x14ac:dyDescent="0.25">
      <c r="L6931" s="208">
        <v>45300.6875</v>
      </c>
      <c r="M6931" s="28">
        <v>4958.6899999999996</v>
      </c>
      <c r="N6931" s="28">
        <v>4960.2</v>
      </c>
      <c r="O6931" s="28">
        <v>4957.68</v>
      </c>
      <c r="P6931" s="28">
        <v>4959.1899999999996</v>
      </c>
    </row>
    <row r="6932" spans="12:16" x14ac:dyDescent="0.25">
      <c r="L6932" s="208">
        <v>45300.684027777781</v>
      </c>
      <c r="M6932" s="28">
        <v>4960.2</v>
      </c>
      <c r="N6932" s="28">
        <v>4960.2</v>
      </c>
      <c r="O6932" s="28">
        <v>4957.68</v>
      </c>
      <c r="P6932" s="28">
        <v>4958.6899999999996</v>
      </c>
    </row>
    <row r="6933" spans="12:16" x14ac:dyDescent="0.25">
      <c r="L6933" s="208">
        <v>45300.680555555555</v>
      </c>
      <c r="M6933" s="28">
        <v>4958.6899999999996</v>
      </c>
      <c r="N6933" s="28">
        <v>4959.7</v>
      </c>
      <c r="O6933" s="28">
        <v>4958.6899999999996</v>
      </c>
      <c r="P6933" s="28">
        <v>4959.7</v>
      </c>
    </row>
    <row r="6934" spans="12:16" x14ac:dyDescent="0.25">
      <c r="L6934" s="208">
        <v>45300.677083333336</v>
      </c>
      <c r="M6934" s="28">
        <v>4959.7</v>
      </c>
      <c r="N6934" s="28">
        <v>4959.7</v>
      </c>
      <c r="O6934" s="28">
        <v>4957.17</v>
      </c>
      <c r="P6934" s="28">
        <v>4958.6899999999996</v>
      </c>
    </row>
    <row r="6935" spans="12:16" x14ac:dyDescent="0.25">
      <c r="L6935" s="208">
        <v>45300.673611111109</v>
      </c>
      <c r="M6935" s="28">
        <v>4957.68</v>
      </c>
      <c r="N6935" s="28">
        <v>4959.7</v>
      </c>
      <c r="O6935" s="28">
        <v>4957.17</v>
      </c>
      <c r="P6935" s="28">
        <v>4959.1899999999996</v>
      </c>
    </row>
    <row r="6936" spans="12:16" x14ac:dyDescent="0.25">
      <c r="L6936" s="208">
        <v>45300.670138888891</v>
      </c>
      <c r="M6936" s="28">
        <v>4959.1899999999996</v>
      </c>
      <c r="N6936" s="28">
        <v>4959.7</v>
      </c>
      <c r="O6936" s="28">
        <v>4957.17</v>
      </c>
      <c r="P6936" s="28">
        <v>4958.18</v>
      </c>
    </row>
    <row r="6937" spans="12:16" x14ac:dyDescent="0.25">
      <c r="L6937" s="208">
        <v>45300.666666666664</v>
      </c>
      <c r="M6937" s="28">
        <v>4960.2</v>
      </c>
      <c r="N6937" s="28">
        <v>4960.2</v>
      </c>
      <c r="O6937" s="28">
        <v>4958.6899999999996</v>
      </c>
      <c r="P6937" s="28">
        <v>4959.1899999999996</v>
      </c>
    </row>
    <row r="6938" spans="12:16" x14ac:dyDescent="0.25">
      <c r="L6938" s="208">
        <v>45300.663194444445</v>
      </c>
      <c r="M6938" s="28">
        <v>4955.66</v>
      </c>
      <c r="N6938" s="28">
        <v>4960.7</v>
      </c>
      <c r="O6938" s="28">
        <v>4955.16</v>
      </c>
      <c r="P6938" s="28">
        <v>4960.2</v>
      </c>
    </row>
    <row r="6939" spans="12:16" x14ac:dyDescent="0.25">
      <c r="L6939" s="208">
        <v>45300.659722222219</v>
      </c>
      <c r="M6939" s="28">
        <v>4957.17</v>
      </c>
      <c r="N6939" s="28">
        <v>4957.68</v>
      </c>
      <c r="O6939" s="28">
        <v>4955.16</v>
      </c>
      <c r="P6939" s="28">
        <v>4956.16</v>
      </c>
    </row>
    <row r="6940" spans="12:16" x14ac:dyDescent="0.25">
      <c r="L6940" s="208">
        <v>45300.65625</v>
      </c>
      <c r="M6940" s="28">
        <v>4957.17</v>
      </c>
      <c r="N6940" s="28">
        <v>4959.7</v>
      </c>
      <c r="O6940" s="28">
        <v>4956.67</v>
      </c>
      <c r="P6940" s="28">
        <v>4957.17</v>
      </c>
    </row>
    <row r="6941" spans="12:16" x14ac:dyDescent="0.25">
      <c r="L6941" s="208">
        <v>45300.652777777781</v>
      </c>
      <c r="M6941" s="28">
        <v>4959.1899999999996</v>
      </c>
      <c r="N6941" s="28">
        <v>4959.1899999999996</v>
      </c>
      <c r="O6941" s="28">
        <v>4956.16</v>
      </c>
      <c r="P6941" s="28">
        <v>4957.17</v>
      </c>
    </row>
    <row r="6942" spans="12:16" x14ac:dyDescent="0.25">
      <c r="L6942" s="208">
        <v>45300.649305555555</v>
      </c>
      <c r="M6942" s="28">
        <v>4958.6899999999996</v>
      </c>
      <c r="N6942" s="28">
        <v>4960.2</v>
      </c>
      <c r="O6942" s="28">
        <v>4958.18</v>
      </c>
      <c r="P6942" s="28">
        <v>4959.7</v>
      </c>
    </row>
    <row r="6943" spans="12:16" x14ac:dyDescent="0.25">
      <c r="L6943" s="208">
        <v>45300.645833333336</v>
      </c>
      <c r="M6943" s="28">
        <v>4957.68</v>
      </c>
      <c r="N6943" s="28">
        <v>4959.7</v>
      </c>
      <c r="O6943" s="28">
        <v>4957.68</v>
      </c>
      <c r="P6943" s="28">
        <v>4959.1899999999996</v>
      </c>
    </row>
    <row r="6944" spans="12:16" x14ac:dyDescent="0.25">
      <c r="L6944" s="208">
        <v>45300.642361111109</v>
      </c>
      <c r="M6944" s="28">
        <v>4956.16</v>
      </c>
      <c r="N6944" s="28">
        <v>4957.68</v>
      </c>
      <c r="O6944" s="28">
        <v>4956.16</v>
      </c>
      <c r="P6944" s="28">
        <v>4957.17</v>
      </c>
    </row>
    <row r="6945" spans="12:16" x14ac:dyDescent="0.25">
      <c r="L6945" s="208">
        <v>45300.638888888891</v>
      </c>
      <c r="M6945" s="28">
        <v>4956.16</v>
      </c>
      <c r="N6945" s="28">
        <v>4956.67</v>
      </c>
      <c r="O6945" s="28">
        <v>4955.16</v>
      </c>
      <c r="P6945" s="28">
        <v>4956.16</v>
      </c>
    </row>
    <row r="6946" spans="12:16" x14ac:dyDescent="0.25">
      <c r="L6946" s="208">
        <v>45300.635416666664</v>
      </c>
      <c r="M6946" s="28">
        <v>4953.1400000000003</v>
      </c>
      <c r="N6946" s="28">
        <v>4956.16</v>
      </c>
      <c r="O6946" s="28">
        <v>4952.63</v>
      </c>
      <c r="P6946" s="28">
        <v>4955.66</v>
      </c>
    </row>
    <row r="6947" spans="12:16" x14ac:dyDescent="0.25">
      <c r="L6947" s="208">
        <v>45300.631944444445</v>
      </c>
      <c r="M6947" s="28">
        <v>4956.67</v>
      </c>
      <c r="N6947" s="28">
        <v>4956.67</v>
      </c>
      <c r="O6947" s="28">
        <v>4952.63</v>
      </c>
      <c r="P6947" s="28">
        <v>4952.63</v>
      </c>
    </row>
    <row r="6948" spans="12:16" x14ac:dyDescent="0.25">
      <c r="L6948" s="208">
        <v>45300.628472222219</v>
      </c>
      <c r="M6948" s="28">
        <v>4951.12</v>
      </c>
      <c r="N6948" s="28">
        <v>4958.18</v>
      </c>
      <c r="O6948" s="28">
        <v>4951.12</v>
      </c>
      <c r="P6948" s="28">
        <v>4956.67</v>
      </c>
    </row>
    <row r="6949" spans="12:16" x14ac:dyDescent="0.25">
      <c r="L6949" s="208">
        <v>45300.625</v>
      </c>
      <c r="M6949" s="28">
        <v>4957.17</v>
      </c>
      <c r="N6949" s="28">
        <v>4957.68</v>
      </c>
      <c r="O6949" s="28">
        <v>4950.1099999999997</v>
      </c>
      <c r="P6949" s="28">
        <v>4950.62</v>
      </c>
    </row>
    <row r="6950" spans="12:16" x14ac:dyDescent="0.25">
      <c r="L6950" s="208">
        <v>45300.621527777781</v>
      </c>
      <c r="M6950" s="28">
        <v>4955.66</v>
      </c>
      <c r="N6950" s="28">
        <v>4957.17</v>
      </c>
      <c r="O6950" s="28">
        <v>4955.16</v>
      </c>
      <c r="P6950" s="28">
        <v>4957.17</v>
      </c>
    </row>
    <row r="6951" spans="12:16" x14ac:dyDescent="0.25">
      <c r="L6951" s="208">
        <v>45300.618055555555</v>
      </c>
      <c r="M6951" s="28">
        <v>4956.67</v>
      </c>
      <c r="N6951" s="28">
        <v>4957.68</v>
      </c>
      <c r="O6951" s="28">
        <v>4955.16</v>
      </c>
      <c r="P6951" s="28">
        <v>4955.66</v>
      </c>
    </row>
    <row r="6952" spans="12:16" x14ac:dyDescent="0.25">
      <c r="L6952" s="208">
        <v>45300.614583333336</v>
      </c>
      <c r="M6952" s="28">
        <v>4956.67</v>
      </c>
      <c r="N6952" s="28">
        <v>4956.67</v>
      </c>
      <c r="O6952" s="28">
        <v>4956.16</v>
      </c>
      <c r="P6952" s="28">
        <v>4956.16</v>
      </c>
    </row>
    <row r="6953" spans="12:16" x14ac:dyDescent="0.25">
      <c r="L6953" s="208">
        <v>45300.611111111109</v>
      </c>
      <c r="M6953" s="28">
        <v>4957.68</v>
      </c>
      <c r="N6953" s="28">
        <v>4957.68</v>
      </c>
      <c r="O6953" s="28">
        <v>4955.66</v>
      </c>
      <c r="P6953" s="28">
        <v>4956.16</v>
      </c>
    </row>
    <row r="6954" spans="12:16" x14ac:dyDescent="0.25">
      <c r="L6954" s="208">
        <v>45300.607638888891</v>
      </c>
      <c r="M6954" s="28">
        <v>4958.6899999999996</v>
      </c>
      <c r="N6954" s="28">
        <v>4959.7</v>
      </c>
      <c r="O6954" s="28">
        <v>4957.68</v>
      </c>
      <c r="P6954" s="28">
        <v>4957.68</v>
      </c>
    </row>
    <row r="6955" spans="12:16" x14ac:dyDescent="0.25">
      <c r="L6955" s="208">
        <v>45300.604166666664</v>
      </c>
      <c r="M6955" s="28">
        <v>4958.6899999999996</v>
      </c>
      <c r="N6955" s="28">
        <v>4962.22</v>
      </c>
      <c r="O6955" s="28">
        <v>4958.6899999999996</v>
      </c>
      <c r="P6955" s="28">
        <v>4959.1899999999996</v>
      </c>
    </row>
    <row r="6956" spans="12:16" x14ac:dyDescent="0.25">
      <c r="L6956" s="208">
        <v>45300.600694444445</v>
      </c>
      <c r="M6956" s="28">
        <v>4958.18</v>
      </c>
      <c r="N6956" s="28">
        <v>4960.2</v>
      </c>
      <c r="O6956" s="28">
        <v>4958.18</v>
      </c>
      <c r="P6956" s="28">
        <v>4958.6899999999996</v>
      </c>
    </row>
    <row r="6957" spans="12:16" x14ac:dyDescent="0.25">
      <c r="L6957" s="208">
        <v>45300.597222222219</v>
      </c>
      <c r="M6957" s="28">
        <v>4955.16</v>
      </c>
      <c r="N6957" s="28">
        <v>4958.6899999999996</v>
      </c>
      <c r="O6957" s="28">
        <v>4955.16</v>
      </c>
      <c r="P6957" s="28">
        <v>4957.68</v>
      </c>
    </row>
    <row r="6958" spans="12:16" x14ac:dyDescent="0.25">
      <c r="L6958" s="208">
        <v>45300.59375</v>
      </c>
      <c r="M6958" s="28">
        <v>4953.6400000000003</v>
      </c>
      <c r="N6958" s="28">
        <v>4955.66</v>
      </c>
      <c r="O6958" s="28">
        <v>4953.1400000000003</v>
      </c>
      <c r="P6958" s="28">
        <v>4955.66</v>
      </c>
    </row>
    <row r="6959" spans="12:16" x14ac:dyDescent="0.25">
      <c r="L6959" s="208">
        <v>45300.590277777781</v>
      </c>
      <c r="M6959" s="28">
        <v>4955.66</v>
      </c>
      <c r="N6959" s="28">
        <v>4955.66</v>
      </c>
      <c r="O6959" s="28">
        <v>4953.6400000000003</v>
      </c>
      <c r="P6959" s="28">
        <v>4953.6400000000003</v>
      </c>
    </row>
    <row r="6960" spans="12:16" x14ac:dyDescent="0.25">
      <c r="L6960" s="208">
        <v>45300.586805555555</v>
      </c>
      <c r="M6960" s="28">
        <v>4956.16</v>
      </c>
      <c r="N6960" s="28">
        <v>4956.67</v>
      </c>
      <c r="O6960" s="28">
        <v>4954.1499999999996</v>
      </c>
      <c r="P6960" s="28">
        <v>4955.16</v>
      </c>
    </row>
    <row r="6961" spans="12:16" x14ac:dyDescent="0.25">
      <c r="L6961" s="208">
        <v>45300.583333333336</v>
      </c>
      <c r="M6961" s="28">
        <v>4953.6400000000003</v>
      </c>
      <c r="N6961" s="28">
        <v>4956.16</v>
      </c>
      <c r="O6961" s="28">
        <v>4953.6400000000003</v>
      </c>
      <c r="P6961" s="28">
        <v>4955.66</v>
      </c>
    </row>
    <row r="6962" spans="12:16" x14ac:dyDescent="0.25">
      <c r="L6962" s="208">
        <v>45300.579861111109</v>
      </c>
      <c r="M6962" s="28">
        <v>4955.66</v>
      </c>
      <c r="N6962" s="28">
        <v>4956.16</v>
      </c>
      <c r="O6962" s="28">
        <v>4954.1499999999996</v>
      </c>
      <c r="P6962" s="28">
        <v>4954.1499999999996</v>
      </c>
    </row>
    <row r="6963" spans="12:16" x14ac:dyDescent="0.25">
      <c r="L6963" s="208">
        <v>45300.576388888891</v>
      </c>
      <c r="M6963" s="28">
        <v>4956.16</v>
      </c>
      <c r="N6963" s="28">
        <v>4956.67</v>
      </c>
      <c r="O6963" s="28">
        <v>4954.6499999999996</v>
      </c>
      <c r="P6963" s="28">
        <v>4956.16</v>
      </c>
    </row>
    <row r="6964" spans="12:16" x14ac:dyDescent="0.25">
      <c r="L6964" s="208">
        <v>45300.572916666664</v>
      </c>
      <c r="M6964" s="28">
        <v>4955.66</v>
      </c>
      <c r="N6964" s="28">
        <v>4957.17</v>
      </c>
      <c r="O6964" s="28">
        <v>4955.66</v>
      </c>
      <c r="P6964" s="28">
        <v>4956.16</v>
      </c>
    </row>
    <row r="6965" spans="12:16" x14ac:dyDescent="0.25">
      <c r="L6965" s="208">
        <v>45300.569444444445</v>
      </c>
      <c r="M6965" s="28">
        <v>4954.1499999999996</v>
      </c>
      <c r="N6965" s="28">
        <v>4955.16</v>
      </c>
      <c r="O6965" s="28">
        <v>4953.6400000000003</v>
      </c>
      <c r="P6965" s="28">
        <v>4955.16</v>
      </c>
    </row>
    <row r="6966" spans="12:16" x14ac:dyDescent="0.25">
      <c r="L6966" s="208">
        <v>45300.565972222219</v>
      </c>
      <c r="M6966" s="28">
        <v>4957.68</v>
      </c>
      <c r="N6966" s="28">
        <v>4957.68</v>
      </c>
      <c r="O6966" s="28">
        <v>4953.6400000000003</v>
      </c>
      <c r="P6966" s="28">
        <v>4953.6400000000003</v>
      </c>
    </row>
    <row r="6967" spans="12:16" x14ac:dyDescent="0.25">
      <c r="L6967" s="208">
        <v>45300.5625</v>
      </c>
      <c r="M6967" s="28">
        <v>4956.16</v>
      </c>
      <c r="N6967" s="28">
        <v>4958.6899999999996</v>
      </c>
      <c r="O6967" s="28">
        <v>4956.16</v>
      </c>
      <c r="P6967" s="28">
        <v>4957.17</v>
      </c>
    </row>
    <row r="6968" spans="12:16" x14ac:dyDescent="0.25">
      <c r="L6968" s="208">
        <v>45300.559027777781</v>
      </c>
      <c r="M6968" s="28">
        <v>4955.16</v>
      </c>
      <c r="N6968" s="28">
        <v>4957.17</v>
      </c>
      <c r="O6968" s="28">
        <v>4955.16</v>
      </c>
      <c r="P6968" s="28">
        <v>4956.67</v>
      </c>
    </row>
    <row r="6969" spans="12:16" x14ac:dyDescent="0.25">
      <c r="L6969" s="208">
        <v>45300.555555555555</v>
      </c>
      <c r="M6969" s="28">
        <v>4956.67</v>
      </c>
      <c r="N6969" s="28">
        <v>4956.67</v>
      </c>
      <c r="O6969" s="28">
        <v>4955.16</v>
      </c>
      <c r="P6969" s="28">
        <v>4955.16</v>
      </c>
    </row>
    <row r="6970" spans="12:16" x14ac:dyDescent="0.25">
      <c r="L6970" s="208">
        <v>45300.552083333336</v>
      </c>
      <c r="M6970" s="28">
        <v>4958.6899999999996</v>
      </c>
      <c r="N6970" s="28">
        <v>4958.6899999999996</v>
      </c>
      <c r="O6970" s="28">
        <v>4956.16</v>
      </c>
      <c r="P6970" s="28">
        <v>4956.67</v>
      </c>
    </row>
    <row r="6971" spans="12:16" x14ac:dyDescent="0.25">
      <c r="L6971" s="208">
        <v>45300.548611111109</v>
      </c>
      <c r="M6971" s="28">
        <v>4960.7</v>
      </c>
      <c r="N6971" s="28">
        <v>4960.7</v>
      </c>
      <c r="O6971" s="28">
        <v>4956.67</v>
      </c>
      <c r="P6971" s="28">
        <v>4959.1899999999996</v>
      </c>
    </row>
    <row r="6972" spans="12:16" x14ac:dyDescent="0.25">
      <c r="L6972" s="208">
        <v>45300.545138888891</v>
      </c>
      <c r="M6972" s="28">
        <v>4963.7299999999996</v>
      </c>
      <c r="N6972" s="28">
        <v>4964.2299999999996</v>
      </c>
      <c r="O6972" s="28">
        <v>4960.7</v>
      </c>
      <c r="P6972" s="28">
        <v>4961.21</v>
      </c>
    </row>
    <row r="6973" spans="12:16" x14ac:dyDescent="0.25">
      <c r="L6973" s="208">
        <v>45300.541666666664</v>
      </c>
      <c r="M6973" s="28">
        <v>4961.71</v>
      </c>
      <c r="N6973" s="28">
        <v>4964.74</v>
      </c>
      <c r="O6973" s="28">
        <v>4960.7</v>
      </c>
      <c r="P6973" s="28">
        <v>4963.7299999999996</v>
      </c>
    </row>
    <row r="6974" spans="12:16" x14ac:dyDescent="0.25">
      <c r="L6974" s="208">
        <v>45300.538194444445</v>
      </c>
      <c r="M6974" s="28">
        <v>4958.6899999999996</v>
      </c>
      <c r="N6974" s="28">
        <v>4962.72</v>
      </c>
      <c r="O6974" s="28">
        <v>4957.17</v>
      </c>
      <c r="P6974" s="28">
        <v>4961.71</v>
      </c>
    </row>
    <row r="6975" spans="12:16" x14ac:dyDescent="0.25">
      <c r="L6975" s="208">
        <v>45300.534722222219</v>
      </c>
      <c r="M6975" s="28">
        <v>4960.7</v>
      </c>
      <c r="N6975" s="28">
        <v>4961.71</v>
      </c>
      <c r="O6975" s="28">
        <v>4957.68</v>
      </c>
      <c r="P6975" s="28">
        <v>4959.1899999999996</v>
      </c>
    </row>
    <row r="6976" spans="12:16" x14ac:dyDescent="0.25">
      <c r="L6976" s="208">
        <v>45300.53125</v>
      </c>
      <c r="M6976" s="28">
        <v>4962.72</v>
      </c>
      <c r="N6976" s="28">
        <v>4963.7299999999996</v>
      </c>
      <c r="O6976" s="28">
        <v>4960.2</v>
      </c>
      <c r="P6976" s="28">
        <v>4960.7</v>
      </c>
    </row>
    <row r="6977" spans="12:16" x14ac:dyDescent="0.25">
      <c r="L6977" s="208">
        <v>45300.527777777781</v>
      </c>
      <c r="M6977" s="28">
        <v>4956.16</v>
      </c>
      <c r="N6977" s="28">
        <v>4964.2299999999996</v>
      </c>
      <c r="O6977" s="28">
        <v>4956.16</v>
      </c>
      <c r="P6977" s="28">
        <v>4962.72</v>
      </c>
    </row>
    <row r="6978" spans="12:16" x14ac:dyDescent="0.25">
      <c r="L6978" s="208">
        <v>45300.524305555555</v>
      </c>
      <c r="M6978" s="28">
        <v>4951.12</v>
      </c>
      <c r="N6978" s="28">
        <v>4956.16</v>
      </c>
      <c r="O6978" s="28">
        <v>4950.1099999999997</v>
      </c>
      <c r="P6978" s="28">
        <v>4955.66</v>
      </c>
    </row>
    <row r="6979" spans="12:16" x14ac:dyDescent="0.25">
      <c r="L6979" s="208">
        <v>45300.520833333336</v>
      </c>
      <c r="M6979" s="28">
        <v>4950.62</v>
      </c>
      <c r="N6979" s="28">
        <v>4952.13</v>
      </c>
      <c r="O6979" s="28">
        <v>4950.62</v>
      </c>
      <c r="P6979" s="28">
        <v>4951.62</v>
      </c>
    </row>
    <row r="6980" spans="12:16" x14ac:dyDescent="0.25">
      <c r="L6980" s="208">
        <v>45300.517361111109</v>
      </c>
      <c r="M6980" s="28">
        <v>4950.62</v>
      </c>
      <c r="N6980" s="28">
        <v>4951.12</v>
      </c>
      <c r="O6980" s="28">
        <v>4949.6099999999997</v>
      </c>
      <c r="P6980" s="28">
        <v>4950.1099999999997</v>
      </c>
    </row>
    <row r="6981" spans="12:16" x14ac:dyDescent="0.25">
      <c r="L6981" s="208">
        <v>45300.513888888891</v>
      </c>
      <c r="M6981" s="28">
        <v>4952.13</v>
      </c>
      <c r="N6981" s="28">
        <v>4952.13</v>
      </c>
      <c r="O6981" s="28">
        <v>4949.1000000000004</v>
      </c>
      <c r="P6981" s="28">
        <v>4950.1099999999997</v>
      </c>
    </row>
    <row r="6982" spans="12:16" x14ac:dyDescent="0.25">
      <c r="L6982" s="208">
        <v>45300.510416666664</v>
      </c>
      <c r="M6982" s="28">
        <v>4951.62</v>
      </c>
      <c r="N6982" s="28">
        <v>4953.1400000000003</v>
      </c>
      <c r="O6982" s="28">
        <v>4951.62</v>
      </c>
      <c r="P6982" s="28">
        <v>4952.13</v>
      </c>
    </row>
    <row r="6983" spans="12:16" x14ac:dyDescent="0.25">
      <c r="L6983" s="208">
        <v>45300.506944444445</v>
      </c>
      <c r="M6983" s="28">
        <v>4948.6000000000004</v>
      </c>
      <c r="N6983" s="28">
        <v>4952.13</v>
      </c>
      <c r="O6983" s="28">
        <v>4947.59</v>
      </c>
      <c r="P6983" s="28">
        <v>4951.62</v>
      </c>
    </row>
    <row r="6984" spans="12:16" x14ac:dyDescent="0.25">
      <c r="L6984" s="208">
        <v>45300.503472222219</v>
      </c>
      <c r="M6984" s="28">
        <v>4948.09</v>
      </c>
      <c r="N6984" s="28">
        <v>4949.6099999999997</v>
      </c>
      <c r="O6984" s="28">
        <v>4947.09</v>
      </c>
      <c r="P6984" s="28">
        <v>4948.6000000000004</v>
      </c>
    </row>
    <row r="6985" spans="12:16" x14ac:dyDescent="0.25">
      <c r="L6985" s="208">
        <v>45300.5</v>
      </c>
      <c r="M6985" s="28">
        <v>4945.57</v>
      </c>
      <c r="N6985" s="28">
        <v>4948.6000000000004</v>
      </c>
      <c r="O6985" s="28">
        <v>4945.57</v>
      </c>
      <c r="P6985" s="28">
        <v>4947.59</v>
      </c>
    </row>
    <row r="6986" spans="12:16" x14ac:dyDescent="0.25">
      <c r="L6986" s="208">
        <v>45300.496527777781</v>
      </c>
      <c r="M6986" s="28">
        <v>4944.5600000000004</v>
      </c>
      <c r="N6986" s="28">
        <v>4946.08</v>
      </c>
      <c r="O6986" s="28">
        <v>4944.5600000000004</v>
      </c>
      <c r="P6986" s="28">
        <v>4945.57</v>
      </c>
    </row>
    <row r="6987" spans="12:16" x14ac:dyDescent="0.25">
      <c r="L6987" s="208">
        <v>45300.493055555555</v>
      </c>
      <c r="M6987" s="28">
        <v>4946.08</v>
      </c>
      <c r="N6987" s="28">
        <v>4946.58</v>
      </c>
      <c r="O6987" s="28">
        <v>4945.07</v>
      </c>
      <c r="P6987" s="28">
        <v>4945.07</v>
      </c>
    </row>
    <row r="6988" spans="12:16" x14ac:dyDescent="0.25">
      <c r="L6988" s="208">
        <v>45300.489583333336</v>
      </c>
      <c r="M6988" s="28">
        <v>4942.04</v>
      </c>
      <c r="N6988" s="28">
        <v>4948.09</v>
      </c>
      <c r="O6988" s="28">
        <v>4942.04</v>
      </c>
      <c r="P6988" s="28">
        <v>4946.08</v>
      </c>
    </row>
    <row r="6989" spans="12:16" x14ac:dyDescent="0.25">
      <c r="L6989" s="208">
        <v>45300.486111111109</v>
      </c>
      <c r="M6989" s="28">
        <v>4940.53</v>
      </c>
      <c r="N6989" s="28">
        <v>4943.55</v>
      </c>
      <c r="O6989" s="28">
        <v>4940.0200000000004</v>
      </c>
      <c r="P6989" s="28">
        <v>4941.54</v>
      </c>
    </row>
    <row r="6990" spans="12:16" x14ac:dyDescent="0.25">
      <c r="L6990" s="208">
        <v>45300.482638888891</v>
      </c>
      <c r="M6990" s="28">
        <v>4940.0200000000004</v>
      </c>
      <c r="N6990" s="28">
        <v>4941.03</v>
      </c>
      <c r="O6990" s="28">
        <v>4939.01</v>
      </c>
      <c r="P6990" s="28">
        <v>4940.53</v>
      </c>
    </row>
    <row r="6991" spans="12:16" x14ac:dyDescent="0.25">
      <c r="L6991" s="208">
        <v>45300.479166666664</v>
      </c>
      <c r="M6991" s="28">
        <v>4943.55</v>
      </c>
      <c r="N6991" s="28">
        <v>4945.57</v>
      </c>
      <c r="O6991" s="28">
        <v>4939.01</v>
      </c>
      <c r="P6991" s="28">
        <v>4940.0200000000004</v>
      </c>
    </row>
    <row r="6992" spans="12:16" x14ac:dyDescent="0.25">
      <c r="L6992" s="208">
        <v>45300.475694444445</v>
      </c>
      <c r="M6992" s="28">
        <v>4941.03</v>
      </c>
      <c r="N6992" s="28">
        <v>4944.0600000000004</v>
      </c>
      <c r="O6992" s="28">
        <v>4940.53</v>
      </c>
      <c r="P6992" s="28">
        <v>4944.0600000000004</v>
      </c>
    </row>
    <row r="6993" spans="12:16" x14ac:dyDescent="0.25">
      <c r="L6993" s="208">
        <v>45300.472222222219</v>
      </c>
      <c r="M6993" s="28">
        <v>4944.5600000000004</v>
      </c>
      <c r="N6993" s="28">
        <v>4945.07</v>
      </c>
      <c r="O6993" s="28">
        <v>4940.0200000000004</v>
      </c>
      <c r="P6993" s="28">
        <v>4941.03</v>
      </c>
    </row>
    <row r="6994" spans="12:16" x14ac:dyDescent="0.25">
      <c r="L6994" s="208">
        <v>45300.46875</v>
      </c>
      <c r="M6994" s="28">
        <v>4950.62</v>
      </c>
      <c r="N6994" s="28">
        <v>4951.12</v>
      </c>
      <c r="O6994" s="28">
        <v>4944.0600000000004</v>
      </c>
      <c r="P6994" s="28">
        <v>4944.5600000000004</v>
      </c>
    </row>
    <row r="6995" spans="12:16" x14ac:dyDescent="0.25">
      <c r="L6995" s="208">
        <v>45300.465277777781</v>
      </c>
      <c r="M6995" s="28">
        <v>4951.62</v>
      </c>
      <c r="N6995" s="28">
        <v>4953.1400000000003</v>
      </c>
      <c r="O6995" s="28">
        <v>4950.1099999999997</v>
      </c>
      <c r="P6995" s="28">
        <v>4950.62</v>
      </c>
    </row>
    <row r="6996" spans="12:16" x14ac:dyDescent="0.25">
      <c r="L6996" s="208">
        <v>45300.461805555555</v>
      </c>
      <c r="M6996" s="28">
        <v>4950.1099999999997</v>
      </c>
      <c r="N6996" s="28">
        <v>4954.6499999999996</v>
      </c>
      <c r="O6996" s="28">
        <v>4950.1099999999997</v>
      </c>
      <c r="P6996" s="28">
        <v>4952.13</v>
      </c>
    </row>
    <row r="6997" spans="12:16" x14ac:dyDescent="0.25">
      <c r="L6997" s="208">
        <v>45300.458333333336</v>
      </c>
      <c r="M6997" s="28">
        <v>4948.6000000000004</v>
      </c>
      <c r="N6997" s="28">
        <v>4951.62</v>
      </c>
      <c r="O6997" s="28">
        <v>4946.08</v>
      </c>
      <c r="P6997" s="28">
        <v>4950.62</v>
      </c>
    </row>
    <row r="6998" spans="12:16" x14ac:dyDescent="0.25">
      <c r="L6998" s="208">
        <v>45300.454861111109</v>
      </c>
      <c r="M6998" s="28">
        <v>4947.59</v>
      </c>
      <c r="N6998" s="28">
        <v>4952.13</v>
      </c>
      <c r="O6998" s="28">
        <v>4947.59</v>
      </c>
      <c r="P6998" s="28">
        <v>4949.1000000000004</v>
      </c>
    </row>
    <row r="6999" spans="12:16" x14ac:dyDescent="0.25">
      <c r="L6999" s="208">
        <v>45300.451388888891</v>
      </c>
      <c r="M6999" s="28">
        <v>4945.57</v>
      </c>
      <c r="N6999" s="28">
        <v>4948.09</v>
      </c>
      <c r="O6999" s="28">
        <v>4945.07</v>
      </c>
      <c r="P6999" s="28">
        <v>4947.59</v>
      </c>
    </row>
    <row r="7000" spans="12:16" x14ac:dyDescent="0.25">
      <c r="L7000" s="208">
        <v>45300.447916666664</v>
      </c>
      <c r="M7000" s="28">
        <v>4947.09</v>
      </c>
      <c r="N7000" s="28">
        <v>4947.59</v>
      </c>
      <c r="O7000" s="28">
        <v>4945.07</v>
      </c>
      <c r="P7000" s="28">
        <v>4945.07</v>
      </c>
    </row>
    <row r="7001" spans="12:16" x14ac:dyDescent="0.25">
      <c r="L7001" s="208">
        <v>45300.444444444445</v>
      </c>
      <c r="M7001" s="28">
        <v>4946.08</v>
      </c>
      <c r="N7001" s="28">
        <v>4949.1000000000004</v>
      </c>
      <c r="O7001" s="28">
        <v>4945.57</v>
      </c>
      <c r="P7001" s="28">
        <v>4947.09</v>
      </c>
    </row>
    <row r="7002" spans="12:16" x14ac:dyDescent="0.25">
      <c r="L7002" s="208">
        <v>45300.440972222219</v>
      </c>
      <c r="M7002" s="28">
        <v>4948.6000000000004</v>
      </c>
      <c r="N7002" s="28">
        <v>4950.62</v>
      </c>
      <c r="O7002" s="28">
        <v>4945.57</v>
      </c>
      <c r="P7002" s="28">
        <v>4946.08</v>
      </c>
    </row>
    <row r="7003" spans="12:16" x14ac:dyDescent="0.25">
      <c r="L7003" s="208">
        <v>45300.4375</v>
      </c>
      <c r="M7003" s="28">
        <v>4950.62</v>
      </c>
      <c r="N7003" s="28">
        <v>4951.62</v>
      </c>
      <c r="O7003" s="28">
        <v>4949.1000000000004</v>
      </c>
      <c r="P7003" s="28">
        <v>4949.1000000000004</v>
      </c>
    </row>
    <row r="7004" spans="12:16" x14ac:dyDescent="0.25">
      <c r="L7004" s="208">
        <v>45300.434027777781</v>
      </c>
      <c r="M7004" s="28">
        <v>4951.12</v>
      </c>
      <c r="N7004" s="28">
        <v>4952.13</v>
      </c>
      <c r="O7004" s="28">
        <v>4949.1000000000004</v>
      </c>
      <c r="P7004" s="28">
        <v>4950.1099999999997</v>
      </c>
    </row>
    <row r="7005" spans="12:16" x14ac:dyDescent="0.25">
      <c r="L7005" s="208">
        <v>45300.430555555555</v>
      </c>
      <c r="M7005" s="28">
        <v>4947.59</v>
      </c>
      <c r="N7005" s="28">
        <v>4952.13</v>
      </c>
      <c r="O7005" s="28">
        <v>4947.59</v>
      </c>
      <c r="P7005" s="28">
        <v>4951.62</v>
      </c>
    </row>
    <row r="7006" spans="12:16" x14ac:dyDescent="0.25">
      <c r="L7006" s="208">
        <v>45300.427083333336</v>
      </c>
      <c r="M7006" s="28">
        <v>4948.09</v>
      </c>
      <c r="N7006" s="28">
        <v>4949.6099999999997</v>
      </c>
      <c r="O7006" s="28">
        <v>4945.57</v>
      </c>
      <c r="P7006" s="28">
        <v>4947.59</v>
      </c>
    </row>
    <row r="7007" spans="12:16" x14ac:dyDescent="0.25">
      <c r="L7007" s="208">
        <v>45300.423611111109</v>
      </c>
      <c r="M7007" s="28">
        <v>4944.5600000000004</v>
      </c>
      <c r="N7007" s="28">
        <v>4950.62</v>
      </c>
      <c r="O7007" s="28">
        <v>4944.0600000000004</v>
      </c>
      <c r="P7007" s="28">
        <v>4947.09</v>
      </c>
    </row>
    <row r="7008" spans="12:16" x14ac:dyDescent="0.25">
      <c r="L7008" s="208">
        <v>45300.420138888891</v>
      </c>
      <c r="M7008" s="28">
        <v>4944.5600000000004</v>
      </c>
      <c r="N7008" s="28">
        <v>4947.59</v>
      </c>
      <c r="O7008" s="28">
        <v>4944.5600000000004</v>
      </c>
      <c r="P7008" s="28">
        <v>4944.5600000000004</v>
      </c>
    </row>
    <row r="7009" spans="12:16" x14ac:dyDescent="0.25">
      <c r="L7009" s="208">
        <v>45300.416666666664</v>
      </c>
      <c r="M7009" s="28">
        <v>4940.53</v>
      </c>
      <c r="N7009" s="28">
        <v>4945.07</v>
      </c>
      <c r="O7009" s="28">
        <v>4939.5200000000004</v>
      </c>
      <c r="P7009" s="28">
        <v>4944.0600000000004</v>
      </c>
    </row>
    <row r="7010" spans="12:16" x14ac:dyDescent="0.25">
      <c r="L7010" s="208">
        <v>45300.413194444445</v>
      </c>
      <c r="M7010" s="28">
        <v>4943.05</v>
      </c>
      <c r="N7010" s="28">
        <v>4944.5600000000004</v>
      </c>
      <c r="O7010" s="28">
        <v>4940.0200000000004</v>
      </c>
      <c r="P7010" s="28">
        <v>4941.03</v>
      </c>
    </row>
    <row r="7011" spans="12:16" x14ac:dyDescent="0.25">
      <c r="L7011" s="208">
        <v>45300.409722222219</v>
      </c>
      <c r="M7011" s="28">
        <v>4945.07</v>
      </c>
      <c r="N7011" s="28">
        <v>4945.57</v>
      </c>
      <c r="O7011" s="28">
        <v>4942.04</v>
      </c>
      <c r="P7011" s="28">
        <v>4942.55</v>
      </c>
    </row>
    <row r="7012" spans="12:16" x14ac:dyDescent="0.25">
      <c r="L7012" s="208">
        <v>45300.40625</v>
      </c>
      <c r="M7012" s="28">
        <v>4942.55</v>
      </c>
      <c r="N7012" s="28">
        <v>4945.57</v>
      </c>
      <c r="O7012" s="28">
        <v>4942.04</v>
      </c>
      <c r="P7012" s="28">
        <v>4945.07</v>
      </c>
    </row>
    <row r="7013" spans="12:16" x14ac:dyDescent="0.25">
      <c r="L7013" s="208">
        <v>45300.402777777781</v>
      </c>
      <c r="M7013" s="28">
        <v>4936.49</v>
      </c>
      <c r="N7013" s="28">
        <v>4944.0600000000004</v>
      </c>
      <c r="O7013" s="28">
        <v>4936.49</v>
      </c>
      <c r="P7013" s="28">
        <v>4943.05</v>
      </c>
    </row>
    <row r="7014" spans="12:16" x14ac:dyDescent="0.25">
      <c r="L7014" s="208">
        <v>45300.399305555555</v>
      </c>
      <c r="M7014" s="28">
        <v>4941.54</v>
      </c>
      <c r="N7014" s="28">
        <v>4942.04</v>
      </c>
      <c r="O7014" s="28">
        <v>4934.4799999999996</v>
      </c>
      <c r="P7014" s="28">
        <v>4935.99</v>
      </c>
    </row>
    <row r="7015" spans="12:16" x14ac:dyDescent="0.25">
      <c r="L7015" s="208">
        <v>45300.395833333336</v>
      </c>
      <c r="M7015" s="28">
        <v>4940.0200000000004</v>
      </c>
      <c r="N7015" s="28">
        <v>4944.5600000000004</v>
      </c>
      <c r="O7015" s="28">
        <v>4939.5200000000004</v>
      </c>
      <c r="P7015" s="28">
        <v>4941.03</v>
      </c>
    </row>
    <row r="7016" spans="12:16" x14ac:dyDescent="0.25">
      <c r="L7016" s="208">
        <v>45300.392361111109</v>
      </c>
      <c r="M7016" s="28">
        <v>4935.99</v>
      </c>
      <c r="N7016" s="28">
        <v>4941.03</v>
      </c>
      <c r="O7016" s="28">
        <v>4935.99</v>
      </c>
      <c r="P7016" s="28">
        <v>4939.5200000000004</v>
      </c>
    </row>
    <row r="7017" spans="12:16" x14ac:dyDescent="0.25">
      <c r="L7017" s="208">
        <v>45300.388888888891</v>
      </c>
      <c r="M7017" s="28">
        <v>4939.01</v>
      </c>
      <c r="N7017" s="28">
        <v>4939.01</v>
      </c>
      <c r="O7017" s="28">
        <v>4934.9799999999996</v>
      </c>
      <c r="P7017" s="28">
        <v>4936.49</v>
      </c>
    </row>
    <row r="7018" spans="12:16" x14ac:dyDescent="0.25">
      <c r="L7018" s="208">
        <v>45300.385416666664</v>
      </c>
      <c r="M7018" s="28">
        <v>4935.99</v>
      </c>
      <c r="N7018" s="28">
        <v>4938.51</v>
      </c>
      <c r="O7018" s="28">
        <v>4933.47</v>
      </c>
      <c r="P7018" s="28">
        <v>4938.51</v>
      </c>
    </row>
    <row r="7019" spans="12:16" x14ac:dyDescent="0.25">
      <c r="L7019" s="208">
        <v>45300.381944444445</v>
      </c>
      <c r="M7019" s="28">
        <v>4938.51</v>
      </c>
      <c r="N7019" s="28">
        <v>4939.01</v>
      </c>
      <c r="O7019" s="28">
        <v>4935.4799999999996</v>
      </c>
      <c r="P7019" s="28">
        <v>4936.49</v>
      </c>
    </row>
    <row r="7020" spans="12:16" x14ac:dyDescent="0.25">
      <c r="L7020" s="208">
        <v>45300.378472222219</v>
      </c>
      <c r="M7020" s="28">
        <v>4941.03</v>
      </c>
      <c r="N7020" s="28">
        <v>4941.54</v>
      </c>
      <c r="O7020" s="28">
        <v>4938.01</v>
      </c>
      <c r="P7020" s="28">
        <v>4939.01</v>
      </c>
    </row>
    <row r="7021" spans="12:16" x14ac:dyDescent="0.25">
      <c r="L7021" s="208">
        <v>45300.375</v>
      </c>
      <c r="M7021" s="28">
        <v>4937.5</v>
      </c>
      <c r="N7021" s="28">
        <v>4942.55</v>
      </c>
      <c r="O7021" s="28">
        <v>4935.99</v>
      </c>
      <c r="P7021" s="28">
        <v>4940.53</v>
      </c>
    </row>
    <row r="7022" spans="12:16" x14ac:dyDescent="0.25">
      <c r="L7022" s="208">
        <v>45299.767361111109</v>
      </c>
      <c r="M7022" s="28">
        <v>4929.43</v>
      </c>
      <c r="N7022" s="28">
        <v>4930.9399999999996</v>
      </c>
      <c r="O7022" s="28">
        <v>4926.91</v>
      </c>
      <c r="P7022" s="28">
        <v>4927.41</v>
      </c>
    </row>
    <row r="7023" spans="12:16" x14ac:dyDescent="0.25">
      <c r="L7023" s="208">
        <v>45299.763888888891</v>
      </c>
      <c r="M7023" s="28">
        <v>4929.43</v>
      </c>
      <c r="N7023" s="28">
        <v>4929.9399999999996</v>
      </c>
      <c r="O7023" s="28">
        <v>4928.42</v>
      </c>
      <c r="P7023" s="28">
        <v>4928.42</v>
      </c>
    </row>
    <row r="7024" spans="12:16" x14ac:dyDescent="0.25">
      <c r="L7024" s="208">
        <v>45299.760416666664</v>
      </c>
      <c r="M7024" s="28">
        <v>4928.42</v>
      </c>
      <c r="N7024" s="28">
        <v>4928.93</v>
      </c>
      <c r="O7024" s="28">
        <v>4926.91</v>
      </c>
      <c r="P7024" s="28">
        <v>4928.93</v>
      </c>
    </row>
    <row r="7025" spans="12:16" x14ac:dyDescent="0.25">
      <c r="L7025" s="208">
        <v>45299.756944444445</v>
      </c>
      <c r="M7025" s="28">
        <v>4930.9399999999996</v>
      </c>
      <c r="N7025" s="28">
        <v>4930.9399999999996</v>
      </c>
      <c r="O7025" s="28">
        <v>4927.41</v>
      </c>
      <c r="P7025" s="28">
        <v>4928.93</v>
      </c>
    </row>
    <row r="7026" spans="12:16" x14ac:dyDescent="0.25">
      <c r="L7026" s="208">
        <v>45299.753472222219</v>
      </c>
      <c r="M7026" s="28">
        <v>4932.96</v>
      </c>
      <c r="N7026" s="28">
        <v>4932.96</v>
      </c>
      <c r="O7026" s="28">
        <v>4930.4399999999996</v>
      </c>
      <c r="P7026" s="28">
        <v>4930.9399999999996</v>
      </c>
    </row>
    <row r="7027" spans="12:16" x14ac:dyDescent="0.25">
      <c r="L7027" s="208">
        <v>45299.75</v>
      </c>
      <c r="M7027" s="28">
        <v>4933.47</v>
      </c>
      <c r="N7027" s="28">
        <v>4933.97</v>
      </c>
      <c r="O7027" s="28">
        <v>4932.46</v>
      </c>
      <c r="P7027" s="28">
        <v>4932.96</v>
      </c>
    </row>
    <row r="7028" spans="12:16" x14ac:dyDescent="0.25">
      <c r="L7028" s="208">
        <v>45299.746527777781</v>
      </c>
      <c r="M7028" s="28">
        <v>4933.97</v>
      </c>
      <c r="N7028" s="28">
        <v>4934.4799999999996</v>
      </c>
      <c r="O7028" s="28">
        <v>4931.95</v>
      </c>
      <c r="P7028" s="28">
        <v>4933.97</v>
      </c>
    </row>
    <row r="7029" spans="12:16" x14ac:dyDescent="0.25">
      <c r="L7029" s="208">
        <v>45299.743055555555</v>
      </c>
      <c r="M7029" s="28">
        <v>4935.4799999999996</v>
      </c>
      <c r="N7029" s="28">
        <v>4935.4799999999996</v>
      </c>
      <c r="O7029" s="28">
        <v>4932.96</v>
      </c>
      <c r="P7029" s="28">
        <v>4933.47</v>
      </c>
    </row>
    <row r="7030" spans="12:16" x14ac:dyDescent="0.25">
      <c r="L7030" s="208">
        <v>45299.739583333336</v>
      </c>
      <c r="M7030" s="28">
        <v>4933.97</v>
      </c>
      <c r="N7030" s="28">
        <v>4935.4799999999996</v>
      </c>
      <c r="O7030" s="28">
        <v>4933.97</v>
      </c>
      <c r="P7030" s="28">
        <v>4934.9799999999996</v>
      </c>
    </row>
    <row r="7031" spans="12:16" x14ac:dyDescent="0.25">
      <c r="L7031" s="208">
        <v>45299.736111111109</v>
      </c>
      <c r="M7031" s="28">
        <v>4932.96</v>
      </c>
      <c r="N7031" s="28">
        <v>4934.9799999999996</v>
      </c>
      <c r="O7031" s="28">
        <v>4932.46</v>
      </c>
      <c r="P7031" s="28">
        <v>4934.4799999999996</v>
      </c>
    </row>
    <row r="7032" spans="12:16" x14ac:dyDescent="0.25">
      <c r="L7032" s="208">
        <v>45299.732638888891</v>
      </c>
      <c r="M7032" s="28">
        <v>4932.46</v>
      </c>
      <c r="N7032" s="28">
        <v>4932.96</v>
      </c>
      <c r="O7032" s="28">
        <v>4931.45</v>
      </c>
      <c r="P7032" s="28">
        <v>4932.96</v>
      </c>
    </row>
    <row r="7033" spans="12:16" x14ac:dyDescent="0.25">
      <c r="L7033" s="208">
        <v>45299.729166666664</v>
      </c>
      <c r="M7033" s="28">
        <v>4932.96</v>
      </c>
      <c r="N7033" s="28">
        <v>4932.96</v>
      </c>
      <c r="O7033" s="28">
        <v>4930.9399999999996</v>
      </c>
      <c r="P7033" s="28">
        <v>4932.46</v>
      </c>
    </row>
    <row r="7034" spans="12:16" x14ac:dyDescent="0.25">
      <c r="L7034" s="208">
        <v>45299.725694444445</v>
      </c>
      <c r="M7034" s="28">
        <v>4933.97</v>
      </c>
      <c r="N7034" s="28">
        <v>4933.97</v>
      </c>
      <c r="O7034" s="28">
        <v>4932.96</v>
      </c>
      <c r="P7034" s="28">
        <v>4933.47</v>
      </c>
    </row>
    <row r="7035" spans="12:16" x14ac:dyDescent="0.25">
      <c r="L7035" s="208">
        <v>45299.722222222219</v>
      </c>
      <c r="M7035" s="28">
        <v>4932.46</v>
      </c>
      <c r="N7035" s="28">
        <v>4934.4799999999996</v>
      </c>
      <c r="O7035" s="28">
        <v>4932.46</v>
      </c>
      <c r="P7035" s="28">
        <v>4933.97</v>
      </c>
    </row>
    <row r="7036" spans="12:16" x14ac:dyDescent="0.25">
      <c r="L7036" s="208">
        <v>45299.71875</v>
      </c>
      <c r="M7036" s="28">
        <v>4932.46</v>
      </c>
      <c r="N7036" s="28">
        <v>4932.96</v>
      </c>
      <c r="O7036" s="28">
        <v>4931.95</v>
      </c>
      <c r="P7036" s="28">
        <v>4932.46</v>
      </c>
    </row>
    <row r="7037" spans="12:16" x14ac:dyDescent="0.25">
      <c r="L7037" s="208">
        <v>45299.715277777781</v>
      </c>
      <c r="M7037" s="28">
        <v>4931.95</v>
      </c>
      <c r="N7037" s="28">
        <v>4932.96</v>
      </c>
      <c r="O7037" s="28">
        <v>4931.45</v>
      </c>
      <c r="P7037" s="28">
        <v>4932.46</v>
      </c>
    </row>
    <row r="7038" spans="12:16" x14ac:dyDescent="0.25">
      <c r="L7038" s="208">
        <v>45299.711805555555</v>
      </c>
      <c r="M7038" s="28">
        <v>4932.46</v>
      </c>
      <c r="N7038" s="28">
        <v>4932.96</v>
      </c>
      <c r="O7038" s="28">
        <v>4931.45</v>
      </c>
      <c r="P7038" s="28">
        <v>4932.46</v>
      </c>
    </row>
    <row r="7039" spans="12:16" x14ac:dyDescent="0.25">
      <c r="L7039" s="208">
        <v>45299.708333333336</v>
      </c>
      <c r="M7039" s="28">
        <v>4927.92</v>
      </c>
      <c r="N7039" s="28">
        <v>4932.46</v>
      </c>
      <c r="O7039" s="28">
        <v>4927.92</v>
      </c>
      <c r="P7039" s="28">
        <v>4932.46</v>
      </c>
    </row>
    <row r="7040" spans="12:16" x14ac:dyDescent="0.25">
      <c r="L7040" s="208">
        <v>45299.704861111109</v>
      </c>
      <c r="M7040" s="28">
        <v>4927.92</v>
      </c>
      <c r="N7040" s="28">
        <v>4927.92</v>
      </c>
      <c r="O7040" s="28">
        <v>4926.41</v>
      </c>
      <c r="P7040" s="28">
        <v>4927.92</v>
      </c>
    </row>
    <row r="7041" spans="12:16" x14ac:dyDescent="0.25">
      <c r="L7041" s="208">
        <v>45299.701388888891</v>
      </c>
      <c r="M7041" s="28">
        <v>4926.91</v>
      </c>
      <c r="N7041" s="28">
        <v>4928.42</v>
      </c>
      <c r="O7041" s="28">
        <v>4926.41</v>
      </c>
      <c r="P7041" s="28">
        <v>4927.92</v>
      </c>
    </row>
    <row r="7042" spans="12:16" x14ac:dyDescent="0.25">
      <c r="L7042" s="208">
        <v>45299.697916666664</v>
      </c>
      <c r="M7042" s="28">
        <v>4928.93</v>
      </c>
      <c r="N7042" s="28">
        <v>4929.43</v>
      </c>
      <c r="O7042" s="28">
        <v>4926.41</v>
      </c>
      <c r="P7042" s="28">
        <v>4926.91</v>
      </c>
    </row>
    <row r="7043" spans="12:16" x14ac:dyDescent="0.25">
      <c r="L7043" s="208">
        <v>45299.694444444445</v>
      </c>
      <c r="M7043" s="28">
        <v>4930.9399999999996</v>
      </c>
      <c r="N7043" s="28">
        <v>4930.9399999999996</v>
      </c>
      <c r="O7043" s="28">
        <v>4927.92</v>
      </c>
      <c r="P7043" s="28">
        <v>4928.93</v>
      </c>
    </row>
    <row r="7044" spans="12:16" x14ac:dyDescent="0.25">
      <c r="L7044" s="208">
        <v>45299.690972222219</v>
      </c>
      <c r="M7044" s="28">
        <v>4929.9399999999996</v>
      </c>
      <c r="N7044" s="28">
        <v>4930.9399999999996</v>
      </c>
      <c r="O7044" s="28">
        <v>4929.43</v>
      </c>
      <c r="P7044" s="28">
        <v>4929.9399999999996</v>
      </c>
    </row>
    <row r="7045" spans="12:16" x14ac:dyDescent="0.25">
      <c r="L7045" s="208">
        <v>45299.6875</v>
      </c>
      <c r="M7045" s="28">
        <v>4930.4399999999996</v>
      </c>
      <c r="N7045" s="28">
        <v>4930.4399999999996</v>
      </c>
      <c r="O7045" s="28">
        <v>4928.93</v>
      </c>
      <c r="P7045" s="28">
        <v>4929.43</v>
      </c>
    </row>
    <row r="7046" spans="12:16" x14ac:dyDescent="0.25">
      <c r="L7046" s="208">
        <v>45299.684027777781</v>
      </c>
      <c r="M7046" s="28">
        <v>4929.9399999999996</v>
      </c>
      <c r="N7046" s="28">
        <v>4930.9399999999996</v>
      </c>
      <c r="O7046" s="28">
        <v>4929.9399999999996</v>
      </c>
      <c r="P7046" s="28">
        <v>4930.9399999999996</v>
      </c>
    </row>
    <row r="7047" spans="12:16" x14ac:dyDescent="0.25">
      <c r="L7047" s="208">
        <v>45299.680555555555</v>
      </c>
      <c r="M7047" s="28">
        <v>4930.9399999999996</v>
      </c>
      <c r="N7047" s="28">
        <v>4931.95</v>
      </c>
      <c r="O7047" s="28">
        <v>4929.9399999999996</v>
      </c>
      <c r="P7047" s="28">
        <v>4929.9399999999996</v>
      </c>
    </row>
    <row r="7048" spans="12:16" x14ac:dyDescent="0.25">
      <c r="L7048" s="208">
        <v>45299.677083333336</v>
      </c>
      <c r="M7048" s="28">
        <v>4928.93</v>
      </c>
      <c r="N7048" s="28">
        <v>4931.95</v>
      </c>
      <c r="O7048" s="28">
        <v>4928.93</v>
      </c>
      <c r="P7048" s="28">
        <v>4931.45</v>
      </c>
    </row>
    <row r="7049" spans="12:16" x14ac:dyDescent="0.25">
      <c r="L7049" s="208">
        <v>45299.673611111109</v>
      </c>
      <c r="M7049" s="28">
        <v>4930.9399999999996</v>
      </c>
      <c r="N7049" s="28">
        <v>4930.9399999999996</v>
      </c>
      <c r="O7049" s="28">
        <v>4928.93</v>
      </c>
      <c r="P7049" s="28">
        <v>4928.93</v>
      </c>
    </row>
    <row r="7050" spans="12:16" x14ac:dyDescent="0.25">
      <c r="L7050" s="208">
        <v>45299.670138888891</v>
      </c>
      <c r="M7050" s="28">
        <v>4931.95</v>
      </c>
      <c r="N7050" s="28">
        <v>4932.46</v>
      </c>
      <c r="O7050" s="28">
        <v>4930.4399999999996</v>
      </c>
      <c r="P7050" s="28">
        <v>4931.45</v>
      </c>
    </row>
    <row r="7051" spans="12:16" x14ac:dyDescent="0.25">
      <c r="L7051" s="208">
        <v>45299.666666666664</v>
      </c>
      <c r="M7051" s="28">
        <v>4932.96</v>
      </c>
      <c r="N7051" s="28">
        <v>4933.47</v>
      </c>
      <c r="O7051" s="28">
        <v>4931.45</v>
      </c>
      <c r="P7051" s="28">
        <v>4931.95</v>
      </c>
    </row>
    <row r="7052" spans="12:16" x14ac:dyDescent="0.25">
      <c r="L7052" s="208">
        <v>45299.663194444445</v>
      </c>
      <c r="M7052" s="28">
        <v>4931.45</v>
      </c>
      <c r="N7052" s="28">
        <v>4933.97</v>
      </c>
      <c r="O7052" s="28">
        <v>4930.4399999999996</v>
      </c>
      <c r="P7052" s="28">
        <v>4933.47</v>
      </c>
    </row>
    <row r="7053" spans="12:16" x14ac:dyDescent="0.25">
      <c r="L7053" s="208">
        <v>45299.659722222219</v>
      </c>
      <c r="M7053" s="28">
        <v>4930.4399999999996</v>
      </c>
      <c r="N7053" s="28">
        <v>4932.46</v>
      </c>
      <c r="O7053" s="28">
        <v>4930.4399999999996</v>
      </c>
      <c r="P7053" s="28">
        <v>4931.45</v>
      </c>
    </row>
    <row r="7054" spans="12:16" x14ac:dyDescent="0.25">
      <c r="L7054" s="208">
        <v>45299.65625</v>
      </c>
      <c r="M7054" s="28">
        <v>4930.4399999999996</v>
      </c>
      <c r="N7054" s="28">
        <v>4930.9399999999996</v>
      </c>
      <c r="O7054" s="28">
        <v>4929.43</v>
      </c>
      <c r="P7054" s="28">
        <v>4930.4399999999996</v>
      </c>
    </row>
    <row r="7055" spans="12:16" x14ac:dyDescent="0.25">
      <c r="L7055" s="208">
        <v>45299.652777777781</v>
      </c>
      <c r="M7055" s="28">
        <v>4927.92</v>
      </c>
      <c r="N7055" s="28">
        <v>4931.45</v>
      </c>
      <c r="O7055" s="28">
        <v>4926.91</v>
      </c>
      <c r="P7055" s="28">
        <v>4930.4399999999996</v>
      </c>
    </row>
    <row r="7056" spans="12:16" x14ac:dyDescent="0.25">
      <c r="L7056" s="208">
        <v>45299.649305555555</v>
      </c>
      <c r="M7056" s="28">
        <v>4922.37</v>
      </c>
      <c r="N7056" s="28">
        <v>4927.92</v>
      </c>
      <c r="O7056" s="28">
        <v>4921.87</v>
      </c>
      <c r="P7056" s="28">
        <v>4927.41</v>
      </c>
    </row>
    <row r="7057" spans="12:16" x14ac:dyDescent="0.25">
      <c r="L7057" s="208">
        <v>45299.645833333336</v>
      </c>
      <c r="M7057" s="28">
        <v>4926.41</v>
      </c>
      <c r="N7057" s="28">
        <v>4926.91</v>
      </c>
      <c r="O7057" s="28">
        <v>4922.37</v>
      </c>
      <c r="P7057" s="28">
        <v>4922.87</v>
      </c>
    </row>
    <row r="7058" spans="12:16" x14ac:dyDescent="0.25">
      <c r="L7058" s="208">
        <v>45299.642361111109</v>
      </c>
      <c r="M7058" s="28">
        <v>4925.8999999999996</v>
      </c>
      <c r="N7058" s="28">
        <v>4928.42</v>
      </c>
      <c r="O7058" s="28">
        <v>4925.3999999999996</v>
      </c>
      <c r="P7058" s="28">
        <v>4925.3999999999996</v>
      </c>
    </row>
    <row r="7059" spans="12:16" x14ac:dyDescent="0.25">
      <c r="L7059" s="208">
        <v>45299.638888888891</v>
      </c>
      <c r="M7059" s="28">
        <v>4928.93</v>
      </c>
      <c r="N7059" s="28">
        <v>4928.93</v>
      </c>
      <c r="O7059" s="28">
        <v>4926.41</v>
      </c>
      <c r="P7059" s="28">
        <v>4926.41</v>
      </c>
    </row>
    <row r="7060" spans="12:16" x14ac:dyDescent="0.25">
      <c r="L7060" s="208">
        <v>45299.635416666664</v>
      </c>
      <c r="M7060" s="28">
        <v>4933.97</v>
      </c>
      <c r="N7060" s="28">
        <v>4933.97</v>
      </c>
      <c r="O7060" s="28">
        <v>4928.42</v>
      </c>
      <c r="P7060" s="28">
        <v>4928.93</v>
      </c>
    </row>
    <row r="7061" spans="12:16" x14ac:dyDescent="0.25">
      <c r="L7061" s="208">
        <v>45299.631944444445</v>
      </c>
      <c r="M7061" s="28">
        <v>4932.96</v>
      </c>
      <c r="N7061" s="28">
        <v>4933.97</v>
      </c>
      <c r="O7061" s="28">
        <v>4931.45</v>
      </c>
      <c r="P7061" s="28">
        <v>4933.97</v>
      </c>
    </row>
    <row r="7062" spans="12:16" x14ac:dyDescent="0.25">
      <c r="L7062" s="208">
        <v>45299.628472222219</v>
      </c>
      <c r="M7062" s="28">
        <v>4931.95</v>
      </c>
      <c r="N7062" s="28">
        <v>4932.96</v>
      </c>
      <c r="O7062" s="28">
        <v>4930.4399999999996</v>
      </c>
      <c r="P7062" s="28">
        <v>4932.96</v>
      </c>
    </row>
    <row r="7063" spans="12:16" x14ac:dyDescent="0.25">
      <c r="L7063" s="208">
        <v>45299.625</v>
      </c>
      <c r="M7063" s="28">
        <v>4935.99</v>
      </c>
      <c r="N7063" s="28">
        <v>4935.99</v>
      </c>
      <c r="O7063" s="28">
        <v>4931.45</v>
      </c>
      <c r="P7063" s="28">
        <v>4931.45</v>
      </c>
    </row>
    <row r="7064" spans="12:16" x14ac:dyDescent="0.25">
      <c r="L7064" s="208">
        <v>45299.621527777781</v>
      </c>
      <c r="M7064" s="28">
        <v>4938.51</v>
      </c>
      <c r="N7064" s="28">
        <v>4939.01</v>
      </c>
      <c r="O7064" s="28">
        <v>4933.97</v>
      </c>
      <c r="P7064" s="28">
        <v>4935.99</v>
      </c>
    </row>
    <row r="7065" spans="12:16" x14ac:dyDescent="0.25">
      <c r="L7065" s="208">
        <v>45299.618055555555</v>
      </c>
      <c r="M7065" s="28">
        <v>4937</v>
      </c>
      <c r="N7065" s="28">
        <v>4939.01</v>
      </c>
      <c r="O7065" s="28">
        <v>4936.49</v>
      </c>
      <c r="P7065" s="28">
        <v>4938.01</v>
      </c>
    </row>
    <row r="7066" spans="12:16" x14ac:dyDescent="0.25">
      <c r="L7066" s="208">
        <v>45299.614583333336</v>
      </c>
      <c r="M7066" s="28">
        <v>4937.5</v>
      </c>
      <c r="N7066" s="28">
        <v>4938.01</v>
      </c>
      <c r="O7066" s="28">
        <v>4936.49</v>
      </c>
      <c r="P7066" s="28">
        <v>4937</v>
      </c>
    </row>
    <row r="7067" spans="12:16" x14ac:dyDescent="0.25">
      <c r="L7067" s="208">
        <v>45299.611111111109</v>
      </c>
      <c r="M7067" s="28">
        <v>4936.49</v>
      </c>
      <c r="N7067" s="28">
        <v>4937.5</v>
      </c>
      <c r="O7067" s="28">
        <v>4935.99</v>
      </c>
      <c r="P7067" s="28">
        <v>4937</v>
      </c>
    </row>
    <row r="7068" spans="12:16" x14ac:dyDescent="0.25">
      <c r="L7068" s="208">
        <v>45299.607638888891</v>
      </c>
      <c r="M7068" s="28">
        <v>4937.5</v>
      </c>
      <c r="N7068" s="28">
        <v>4938.01</v>
      </c>
      <c r="O7068" s="28">
        <v>4935.4799999999996</v>
      </c>
      <c r="P7068" s="28">
        <v>4935.99</v>
      </c>
    </row>
    <row r="7069" spans="12:16" x14ac:dyDescent="0.25">
      <c r="L7069" s="208">
        <v>45299.604166666664</v>
      </c>
      <c r="M7069" s="28">
        <v>4938.01</v>
      </c>
      <c r="N7069" s="28">
        <v>4939.01</v>
      </c>
      <c r="O7069" s="28">
        <v>4937</v>
      </c>
      <c r="P7069" s="28">
        <v>4937.5</v>
      </c>
    </row>
    <row r="7070" spans="12:16" x14ac:dyDescent="0.25">
      <c r="L7070" s="208">
        <v>45299.600694444445</v>
      </c>
      <c r="M7070" s="28">
        <v>4937.5</v>
      </c>
      <c r="N7070" s="28">
        <v>4939.01</v>
      </c>
      <c r="O7070" s="28">
        <v>4937</v>
      </c>
      <c r="P7070" s="28">
        <v>4938.01</v>
      </c>
    </row>
    <row r="7071" spans="12:16" x14ac:dyDescent="0.25">
      <c r="L7071" s="208">
        <v>45299.597222222219</v>
      </c>
      <c r="M7071" s="28">
        <v>4934.4799999999996</v>
      </c>
      <c r="N7071" s="28">
        <v>4939.01</v>
      </c>
      <c r="O7071" s="28">
        <v>4934.4799999999996</v>
      </c>
      <c r="P7071" s="28">
        <v>4937.5</v>
      </c>
    </row>
    <row r="7072" spans="12:16" x14ac:dyDescent="0.25">
      <c r="L7072" s="208">
        <v>45299.59375</v>
      </c>
      <c r="M7072" s="28">
        <v>4932.46</v>
      </c>
      <c r="N7072" s="28">
        <v>4934.4799999999996</v>
      </c>
      <c r="O7072" s="28">
        <v>4931.95</v>
      </c>
      <c r="P7072" s="28">
        <v>4934.4799999999996</v>
      </c>
    </row>
    <row r="7073" spans="12:16" x14ac:dyDescent="0.25">
      <c r="L7073" s="208">
        <v>45299.590277777781</v>
      </c>
      <c r="M7073" s="28">
        <v>4932.46</v>
      </c>
      <c r="N7073" s="28">
        <v>4934.4799999999996</v>
      </c>
      <c r="O7073" s="28">
        <v>4931.95</v>
      </c>
      <c r="P7073" s="28">
        <v>4932.46</v>
      </c>
    </row>
    <row r="7074" spans="12:16" x14ac:dyDescent="0.25">
      <c r="L7074" s="208">
        <v>45299.586805555555</v>
      </c>
      <c r="M7074" s="28">
        <v>4931.95</v>
      </c>
      <c r="N7074" s="28">
        <v>4932.96</v>
      </c>
      <c r="O7074" s="28">
        <v>4931.45</v>
      </c>
      <c r="P7074" s="28">
        <v>4932.96</v>
      </c>
    </row>
    <row r="7075" spans="12:16" x14ac:dyDescent="0.25">
      <c r="L7075" s="208">
        <v>45299.583333333336</v>
      </c>
      <c r="M7075" s="28">
        <v>4933.47</v>
      </c>
      <c r="N7075" s="28">
        <v>4933.97</v>
      </c>
      <c r="O7075" s="28">
        <v>4931.45</v>
      </c>
      <c r="P7075" s="28">
        <v>4931.95</v>
      </c>
    </row>
    <row r="7076" spans="12:16" x14ac:dyDescent="0.25">
      <c r="L7076" s="208">
        <v>45299.579861111109</v>
      </c>
      <c r="M7076" s="28">
        <v>4932.46</v>
      </c>
      <c r="N7076" s="28">
        <v>4934.9799999999996</v>
      </c>
      <c r="O7076" s="28">
        <v>4932.46</v>
      </c>
      <c r="P7076" s="28">
        <v>4933.47</v>
      </c>
    </row>
    <row r="7077" spans="12:16" x14ac:dyDescent="0.25">
      <c r="L7077" s="208">
        <v>45299.576388888891</v>
      </c>
      <c r="M7077" s="28">
        <v>4929.9399999999996</v>
      </c>
      <c r="N7077" s="28">
        <v>4933.47</v>
      </c>
      <c r="O7077" s="28">
        <v>4928.93</v>
      </c>
      <c r="P7077" s="28">
        <v>4933.47</v>
      </c>
    </row>
    <row r="7078" spans="12:16" x14ac:dyDescent="0.25">
      <c r="L7078" s="208">
        <v>45299.572916666664</v>
      </c>
      <c r="M7078" s="28">
        <v>4926.41</v>
      </c>
      <c r="N7078" s="28">
        <v>4929.9399999999996</v>
      </c>
      <c r="O7078" s="28">
        <v>4925.3999999999996</v>
      </c>
      <c r="P7078" s="28">
        <v>4929.9399999999996</v>
      </c>
    </row>
    <row r="7079" spans="12:16" x14ac:dyDescent="0.25">
      <c r="L7079" s="208">
        <v>45299.569444444445</v>
      </c>
      <c r="M7079" s="28">
        <v>4927.92</v>
      </c>
      <c r="N7079" s="28">
        <v>4928.42</v>
      </c>
      <c r="O7079" s="28">
        <v>4924.8900000000003</v>
      </c>
      <c r="P7079" s="28">
        <v>4926.41</v>
      </c>
    </row>
    <row r="7080" spans="12:16" x14ac:dyDescent="0.25">
      <c r="L7080" s="208">
        <v>45299.565972222219</v>
      </c>
      <c r="M7080" s="28">
        <v>4929.43</v>
      </c>
      <c r="N7080" s="28">
        <v>4929.43</v>
      </c>
      <c r="O7080" s="28">
        <v>4926.41</v>
      </c>
      <c r="P7080" s="28">
        <v>4928.42</v>
      </c>
    </row>
    <row r="7081" spans="12:16" x14ac:dyDescent="0.25">
      <c r="L7081" s="208">
        <v>45299.5625</v>
      </c>
      <c r="M7081" s="28">
        <v>4931.45</v>
      </c>
      <c r="N7081" s="28">
        <v>4931.95</v>
      </c>
      <c r="O7081" s="28">
        <v>4928.42</v>
      </c>
      <c r="P7081" s="28">
        <v>4928.93</v>
      </c>
    </row>
    <row r="7082" spans="12:16" x14ac:dyDescent="0.25">
      <c r="L7082" s="208">
        <v>45299.559027777781</v>
      </c>
      <c r="M7082" s="28">
        <v>4933.47</v>
      </c>
      <c r="N7082" s="28">
        <v>4933.47</v>
      </c>
      <c r="O7082" s="28">
        <v>4931.45</v>
      </c>
      <c r="P7082" s="28">
        <v>4931.45</v>
      </c>
    </row>
    <row r="7083" spans="12:16" x14ac:dyDescent="0.25">
      <c r="L7083" s="208">
        <v>45299.555555555555</v>
      </c>
      <c r="M7083" s="28">
        <v>4931.45</v>
      </c>
      <c r="N7083" s="28">
        <v>4934.9799999999996</v>
      </c>
      <c r="O7083" s="28">
        <v>4931.45</v>
      </c>
      <c r="P7083" s="28">
        <v>4933.97</v>
      </c>
    </row>
    <row r="7084" spans="12:16" x14ac:dyDescent="0.25">
      <c r="L7084" s="208">
        <v>45299.552083333336</v>
      </c>
      <c r="M7084" s="28">
        <v>4932.96</v>
      </c>
      <c r="N7084" s="28">
        <v>4934.4799999999996</v>
      </c>
      <c r="O7084" s="28">
        <v>4931.95</v>
      </c>
      <c r="P7084" s="28">
        <v>4931.95</v>
      </c>
    </row>
    <row r="7085" spans="12:16" x14ac:dyDescent="0.25">
      <c r="L7085" s="208">
        <v>45299.548611111109</v>
      </c>
      <c r="M7085" s="28">
        <v>4932.96</v>
      </c>
      <c r="N7085" s="28">
        <v>4934.4799999999996</v>
      </c>
      <c r="O7085" s="28">
        <v>4931.95</v>
      </c>
      <c r="P7085" s="28">
        <v>4932.46</v>
      </c>
    </row>
    <row r="7086" spans="12:16" x14ac:dyDescent="0.25">
      <c r="L7086" s="208">
        <v>45299.545138888891</v>
      </c>
      <c r="M7086" s="28">
        <v>4934.9799999999996</v>
      </c>
      <c r="N7086" s="28">
        <v>4934.9799999999996</v>
      </c>
      <c r="O7086" s="28">
        <v>4932.96</v>
      </c>
      <c r="P7086" s="28">
        <v>4933.47</v>
      </c>
    </row>
    <row r="7087" spans="12:16" x14ac:dyDescent="0.25">
      <c r="L7087" s="208">
        <v>45299.541666666664</v>
      </c>
      <c r="M7087" s="28">
        <v>4931.45</v>
      </c>
      <c r="N7087" s="28">
        <v>4935.99</v>
      </c>
      <c r="O7087" s="28">
        <v>4930.9399999999996</v>
      </c>
      <c r="P7087" s="28">
        <v>4935.99</v>
      </c>
    </row>
    <row r="7088" spans="12:16" x14ac:dyDescent="0.25">
      <c r="L7088" s="208">
        <v>45299.538194444445</v>
      </c>
      <c r="M7088" s="28">
        <v>4935.4799999999996</v>
      </c>
      <c r="N7088" s="28">
        <v>4936.49</v>
      </c>
      <c r="O7088" s="28">
        <v>4931.95</v>
      </c>
      <c r="P7088" s="28">
        <v>4931.95</v>
      </c>
    </row>
    <row r="7089" spans="12:16" x14ac:dyDescent="0.25">
      <c r="L7089" s="208">
        <v>45299.534722222219</v>
      </c>
      <c r="M7089" s="28">
        <v>4935.4799999999996</v>
      </c>
      <c r="N7089" s="28">
        <v>4935.4799999999996</v>
      </c>
      <c r="O7089" s="28">
        <v>4933.97</v>
      </c>
      <c r="P7089" s="28">
        <v>4934.9799999999996</v>
      </c>
    </row>
    <row r="7090" spans="12:16" x14ac:dyDescent="0.25">
      <c r="L7090" s="208">
        <v>45299.53125</v>
      </c>
      <c r="M7090" s="28">
        <v>4936.49</v>
      </c>
      <c r="N7090" s="28">
        <v>4937.5</v>
      </c>
      <c r="O7090" s="28">
        <v>4934.9799999999996</v>
      </c>
      <c r="P7090" s="28">
        <v>4935.4799999999996</v>
      </c>
    </row>
    <row r="7091" spans="12:16" x14ac:dyDescent="0.25">
      <c r="L7091" s="208">
        <v>45299.527777777781</v>
      </c>
      <c r="M7091" s="28">
        <v>4939.01</v>
      </c>
      <c r="N7091" s="28">
        <v>4940.0200000000004</v>
      </c>
      <c r="O7091" s="28">
        <v>4936.49</v>
      </c>
      <c r="P7091" s="28">
        <v>4937</v>
      </c>
    </row>
    <row r="7092" spans="12:16" x14ac:dyDescent="0.25">
      <c r="L7092" s="208">
        <v>45299.524305555555</v>
      </c>
      <c r="M7092" s="28">
        <v>4940.53</v>
      </c>
      <c r="N7092" s="28">
        <v>4940.53</v>
      </c>
      <c r="O7092" s="28">
        <v>4937</v>
      </c>
      <c r="P7092" s="28">
        <v>4939.01</v>
      </c>
    </row>
    <row r="7093" spans="12:16" x14ac:dyDescent="0.25">
      <c r="L7093" s="208">
        <v>45299.520833333336</v>
      </c>
      <c r="M7093" s="28">
        <v>4939.5200000000004</v>
      </c>
      <c r="N7093" s="28">
        <v>4941.03</v>
      </c>
      <c r="O7093" s="28">
        <v>4938.51</v>
      </c>
      <c r="P7093" s="28">
        <v>4940.53</v>
      </c>
    </row>
    <row r="7094" spans="12:16" x14ac:dyDescent="0.25">
      <c r="L7094" s="208">
        <v>45299.517361111109</v>
      </c>
      <c r="M7094" s="28">
        <v>4944.0600000000004</v>
      </c>
      <c r="N7094" s="28">
        <v>4944.5600000000004</v>
      </c>
      <c r="O7094" s="28">
        <v>4938.01</v>
      </c>
      <c r="P7094" s="28">
        <v>4939.5200000000004</v>
      </c>
    </row>
    <row r="7095" spans="12:16" x14ac:dyDescent="0.25">
      <c r="L7095" s="208">
        <v>45299.513888888891</v>
      </c>
      <c r="M7095" s="28">
        <v>4940.0200000000004</v>
      </c>
      <c r="N7095" s="28">
        <v>4945.07</v>
      </c>
      <c r="O7095" s="28">
        <v>4940.0200000000004</v>
      </c>
      <c r="P7095" s="28">
        <v>4943.55</v>
      </c>
    </row>
    <row r="7096" spans="12:16" x14ac:dyDescent="0.25">
      <c r="L7096" s="208">
        <v>45299.510416666664</v>
      </c>
      <c r="M7096" s="28">
        <v>4938.51</v>
      </c>
      <c r="N7096" s="28">
        <v>4941.03</v>
      </c>
      <c r="O7096" s="28">
        <v>4938.51</v>
      </c>
      <c r="P7096" s="28">
        <v>4940.0200000000004</v>
      </c>
    </row>
    <row r="7097" spans="12:16" x14ac:dyDescent="0.25">
      <c r="L7097" s="208">
        <v>45299.506944444445</v>
      </c>
      <c r="M7097" s="28">
        <v>4936.49</v>
      </c>
      <c r="N7097" s="28">
        <v>4940.0200000000004</v>
      </c>
      <c r="O7097" s="28">
        <v>4935.99</v>
      </c>
      <c r="P7097" s="28">
        <v>4938.51</v>
      </c>
    </row>
    <row r="7098" spans="12:16" x14ac:dyDescent="0.25">
      <c r="L7098" s="208">
        <v>45299.503472222219</v>
      </c>
      <c r="M7098" s="28">
        <v>4937</v>
      </c>
      <c r="N7098" s="28">
        <v>4938.01</v>
      </c>
      <c r="O7098" s="28">
        <v>4934.9799999999996</v>
      </c>
      <c r="P7098" s="28">
        <v>4936.49</v>
      </c>
    </row>
    <row r="7099" spans="12:16" x14ac:dyDescent="0.25">
      <c r="L7099" s="208">
        <v>45299.5</v>
      </c>
      <c r="M7099" s="28">
        <v>4935.4799999999996</v>
      </c>
      <c r="N7099" s="28">
        <v>4941.54</v>
      </c>
      <c r="O7099" s="28">
        <v>4934.9799999999996</v>
      </c>
      <c r="P7099" s="28">
        <v>4938.01</v>
      </c>
    </row>
    <row r="7100" spans="12:16" x14ac:dyDescent="0.25">
      <c r="L7100" s="208">
        <v>45299.496527777781</v>
      </c>
      <c r="M7100" s="28">
        <v>4935.99</v>
      </c>
      <c r="N7100" s="28">
        <v>4937.5</v>
      </c>
      <c r="O7100" s="28">
        <v>4934.4799999999996</v>
      </c>
      <c r="P7100" s="28">
        <v>4935.4799999999996</v>
      </c>
    </row>
    <row r="7101" spans="12:16" x14ac:dyDescent="0.25">
      <c r="L7101" s="208">
        <v>45299.493055555555</v>
      </c>
      <c r="M7101" s="28">
        <v>4935.4799999999996</v>
      </c>
      <c r="N7101" s="28">
        <v>4937.5</v>
      </c>
      <c r="O7101" s="28">
        <v>4933.97</v>
      </c>
      <c r="P7101" s="28">
        <v>4934.9799999999996</v>
      </c>
    </row>
    <row r="7102" spans="12:16" x14ac:dyDescent="0.25">
      <c r="L7102" s="208">
        <v>45299.489583333336</v>
      </c>
      <c r="M7102" s="28">
        <v>4939.01</v>
      </c>
      <c r="N7102" s="28">
        <v>4939.01</v>
      </c>
      <c r="O7102" s="28">
        <v>4933.47</v>
      </c>
      <c r="P7102" s="28">
        <v>4935.99</v>
      </c>
    </row>
    <row r="7103" spans="12:16" x14ac:dyDescent="0.25">
      <c r="L7103" s="208">
        <v>45299.486111111109</v>
      </c>
      <c r="M7103" s="28">
        <v>4939.01</v>
      </c>
      <c r="N7103" s="28">
        <v>4941.54</v>
      </c>
      <c r="O7103" s="28">
        <v>4937</v>
      </c>
      <c r="P7103" s="28">
        <v>4939.5200000000004</v>
      </c>
    </row>
    <row r="7104" spans="12:16" x14ac:dyDescent="0.25">
      <c r="L7104" s="208">
        <v>45299.482638888891</v>
      </c>
      <c r="M7104" s="28">
        <v>4934.9799999999996</v>
      </c>
      <c r="N7104" s="28">
        <v>4941.03</v>
      </c>
      <c r="O7104" s="28">
        <v>4933.97</v>
      </c>
      <c r="P7104" s="28">
        <v>4939.5200000000004</v>
      </c>
    </row>
    <row r="7105" spans="12:16" x14ac:dyDescent="0.25">
      <c r="L7105" s="208">
        <v>45299.479166666664</v>
      </c>
      <c r="M7105" s="28">
        <v>4939.5200000000004</v>
      </c>
      <c r="N7105" s="28">
        <v>4940.53</v>
      </c>
      <c r="O7105" s="28">
        <v>4933.97</v>
      </c>
      <c r="P7105" s="28">
        <v>4935.4799999999996</v>
      </c>
    </row>
    <row r="7106" spans="12:16" x14ac:dyDescent="0.25">
      <c r="L7106" s="208">
        <v>45299.475694444445</v>
      </c>
      <c r="M7106" s="28">
        <v>4942.04</v>
      </c>
      <c r="N7106" s="28">
        <v>4942.04</v>
      </c>
      <c r="O7106" s="28">
        <v>4938.51</v>
      </c>
      <c r="P7106" s="28">
        <v>4939.01</v>
      </c>
    </row>
    <row r="7107" spans="12:16" x14ac:dyDescent="0.25">
      <c r="L7107" s="208">
        <v>45299.472222222219</v>
      </c>
      <c r="M7107" s="28">
        <v>4945.57</v>
      </c>
      <c r="N7107" s="28">
        <v>4947.09</v>
      </c>
      <c r="O7107" s="28">
        <v>4941.03</v>
      </c>
      <c r="P7107" s="28">
        <v>4942.55</v>
      </c>
    </row>
    <row r="7108" spans="12:16" x14ac:dyDescent="0.25">
      <c r="L7108" s="208">
        <v>45299.46875</v>
      </c>
      <c r="M7108" s="28">
        <v>4946.08</v>
      </c>
      <c r="N7108" s="28">
        <v>4946.08</v>
      </c>
      <c r="O7108" s="28">
        <v>4943.55</v>
      </c>
      <c r="P7108" s="28">
        <v>4945.07</v>
      </c>
    </row>
    <row r="7109" spans="12:16" x14ac:dyDescent="0.25">
      <c r="L7109" s="208">
        <v>45299.465277777781</v>
      </c>
      <c r="M7109" s="28">
        <v>4945.57</v>
      </c>
      <c r="N7109" s="28">
        <v>4946.08</v>
      </c>
      <c r="O7109" s="28">
        <v>4942.04</v>
      </c>
      <c r="P7109" s="28">
        <v>4946.08</v>
      </c>
    </row>
    <row r="7110" spans="12:16" x14ac:dyDescent="0.25">
      <c r="L7110" s="208">
        <v>45299.461805555555</v>
      </c>
      <c r="M7110" s="28">
        <v>4947.09</v>
      </c>
      <c r="N7110" s="28">
        <v>4948.09</v>
      </c>
      <c r="O7110" s="28">
        <v>4944.0600000000004</v>
      </c>
      <c r="P7110" s="28">
        <v>4945.57</v>
      </c>
    </row>
    <row r="7111" spans="12:16" x14ac:dyDescent="0.25">
      <c r="L7111" s="208">
        <v>45299.458333333336</v>
      </c>
      <c r="M7111" s="28">
        <v>4950.62</v>
      </c>
      <c r="N7111" s="28">
        <v>4950.62</v>
      </c>
      <c r="O7111" s="28">
        <v>4945.57</v>
      </c>
      <c r="P7111" s="28">
        <v>4946.58</v>
      </c>
    </row>
    <row r="7112" spans="12:16" x14ac:dyDescent="0.25">
      <c r="L7112" s="208">
        <v>45299.454861111109</v>
      </c>
      <c r="M7112" s="28">
        <v>4952.13</v>
      </c>
      <c r="N7112" s="28">
        <v>4954.1499999999996</v>
      </c>
      <c r="O7112" s="28">
        <v>4951.12</v>
      </c>
      <c r="P7112" s="28">
        <v>4951.62</v>
      </c>
    </row>
    <row r="7113" spans="12:16" x14ac:dyDescent="0.25">
      <c r="L7113" s="208">
        <v>45299.451388888891</v>
      </c>
      <c r="M7113" s="28">
        <v>4953.1400000000003</v>
      </c>
      <c r="N7113" s="28">
        <v>4954.1499999999996</v>
      </c>
      <c r="O7113" s="28">
        <v>4950.62</v>
      </c>
      <c r="P7113" s="28">
        <v>4951.62</v>
      </c>
    </row>
    <row r="7114" spans="12:16" x14ac:dyDescent="0.25">
      <c r="L7114" s="208">
        <v>45299.447916666664</v>
      </c>
      <c r="M7114" s="28">
        <v>4951.62</v>
      </c>
      <c r="N7114" s="28">
        <v>4955.16</v>
      </c>
      <c r="O7114" s="28">
        <v>4951.12</v>
      </c>
      <c r="P7114" s="28">
        <v>4953.1400000000003</v>
      </c>
    </row>
    <row r="7115" spans="12:16" x14ac:dyDescent="0.25">
      <c r="L7115" s="208">
        <v>45299.444444444445</v>
      </c>
      <c r="M7115" s="28">
        <v>4950.62</v>
      </c>
      <c r="N7115" s="28">
        <v>4952.63</v>
      </c>
      <c r="O7115" s="28">
        <v>4949.6099999999997</v>
      </c>
      <c r="P7115" s="28">
        <v>4951.62</v>
      </c>
    </row>
    <row r="7116" spans="12:16" x14ac:dyDescent="0.25">
      <c r="L7116" s="208">
        <v>45299.440972222219</v>
      </c>
      <c r="M7116" s="28">
        <v>4949.1000000000004</v>
      </c>
      <c r="N7116" s="28">
        <v>4951.62</v>
      </c>
      <c r="O7116" s="28">
        <v>4946.08</v>
      </c>
      <c r="P7116" s="28">
        <v>4950.1099999999997</v>
      </c>
    </row>
    <row r="7117" spans="12:16" x14ac:dyDescent="0.25">
      <c r="L7117" s="208">
        <v>45299.4375</v>
      </c>
      <c r="M7117" s="28">
        <v>4952.13</v>
      </c>
      <c r="N7117" s="28">
        <v>4952.13</v>
      </c>
      <c r="O7117" s="28">
        <v>4947.09</v>
      </c>
      <c r="P7117" s="28">
        <v>4949.1000000000004</v>
      </c>
    </row>
    <row r="7118" spans="12:16" x14ac:dyDescent="0.25">
      <c r="L7118" s="208">
        <v>45299.434027777781</v>
      </c>
      <c r="M7118" s="28">
        <v>4953.6400000000003</v>
      </c>
      <c r="N7118" s="28">
        <v>4953.6400000000003</v>
      </c>
      <c r="O7118" s="28">
        <v>4951.12</v>
      </c>
      <c r="P7118" s="28">
        <v>4952.63</v>
      </c>
    </row>
    <row r="7119" spans="12:16" x14ac:dyDescent="0.25">
      <c r="L7119" s="208">
        <v>45299.430555555555</v>
      </c>
      <c r="M7119" s="28">
        <v>4954.6499999999996</v>
      </c>
      <c r="N7119" s="28">
        <v>4955.16</v>
      </c>
      <c r="O7119" s="28">
        <v>4952.13</v>
      </c>
      <c r="P7119" s="28">
        <v>4953.1400000000003</v>
      </c>
    </row>
    <row r="7120" spans="12:16" x14ac:dyDescent="0.25">
      <c r="L7120" s="208">
        <v>45299.427083333336</v>
      </c>
      <c r="M7120" s="28">
        <v>4956.16</v>
      </c>
      <c r="N7120" s="28">
        <v>4956.16</v>
      </c>
      <c r="O7120" s="28">
        <v>4952.63</v>
      </c>
      <c r="P7120" s="28">
        <v>4954.6499999999996</v>
      </c>
    </row>
    <row r="7121" spans="12:16" x14ac:dyDescent="0.25">
      <c r="L7121" s="208">
        <v>45299.423611111109</v>
      </c>
      <c r="M7121" s="28">
        <v>4956.16</v>
      </c>
      <c r="N7121" s="28">
        <v>4957.68</v>
      </c>
      <c r="O7121" s="28">
        <v>4951.12</v>
      </c>
      <c r="P7121" s="28">
        <v>4956.16</v>
      </c>
    </row>
    <row r="7122" spans="12:16" x14ac:dyDescent="0.25">
      <c r="L7122" s="208">
        <v>45299.420138888891</v>
      </c>
      <c r="M7122" s="28">
        <v>4956.16</v>
      </c>
      <c r="N7122" s="28">
        <v>4957.68</v>
      </c>
      <c r="O7122" s="28">
        <v>4951.62</v>
      </c>
      <c r="P7122" s="28">
        <v>4956.16</v>
      </c>
    </row>
    <row r="7123" spans="12:16" x14ac:dyDescent="0.25">
      <c r="L7123" s="208">
        <v>45299.416666666664</v>
      </c>
      <c r="M7123" s="28">
        <v>4957.68</v>
      </c>
      <c r="N7123" s="28">
        <v>4957.68</v>
      </c>
      <c r="O7123" s="28">
        <v>4952.63</v>
      </c>
      <c r="P7123" s="28">
        <v>4955.66</v>
      </c>
    </row>
    <row r="7124" spans="12:16" x14ac:dyDescent="0.25">
      <c r="L7124" s="208">
        <v>45299.413194444445</v>
      </c>
      <c r="M7124" s="28">
        <v>4952.63</v>
      </c>
      <c r="N7124" s="28">
        <v>4958.18</v>
      </c>
      <c r="O7124" s="28">
        <v>4951.12</v>
      </c>
      <c r="P7124" s="28">
        <v>4958.18</v>
      </c>
    </row>
    <row r="7125" spans="12:16" x14ac:dyDescent="0.25">
      <c r="L7125" s="208">
        <v>45299.409722222219</v>
      </c>
      <c r="M7125" s="28">
        <v>4946.58</v>
      </c>
      <c r="N7125" s="28">
        <v>4952.13</v>
      </c>
      <c r="O7125" s="28">
        <v>4946.08</v>
      </c>
      <c r="P7125" s="28">
        <v>4952.13</v>
      </c>
    </row>
    <row r="7126" spans="12:16" x14ac:dyDescent="0.25">
      <c r="L7126" s="208">
        <v>45299.40625</v>
      </c>
      <c r="M7126" s="28">
        <v>4955.16</v>
      </c>
      <c r="N7126" s="28">
        <v>4955.16</v>
      </c>
      <c r="O7126" s="28">
        <v>4946.08</v>
      </c>
      <c r="P7126" s="28">
        <v>4946.58</v>
      </c>
    </row>
    <row r="7127" spans="12:16" x14ac:dyDescent="0.25">
      <c r="L7127" s="208">
        <v>45299.402777777781</v>
      </c>
      <c r="M7127" s="28">
        <v>4956.67</v>
      </c>
      <c r="N7127" s="28">
        <v>4956.67</v>
      </c>
      <c r="O7127" s="28">
        <v>4953.6400000000003</v>
      </c>
      <c r="P7127" s="28">
        <v>4955.16</v>
      </c>
    </row>
    <row r="7128" spans="12:16" x14ac:dyDescent="0.25">
      <c r="L7128" s="208">
        <v>45299.399305555555</v>
      </c>
      <c r="M7128" s="28">
        <v>4954.1499999999996</v>
      </c>
      <c r="N7128" s="28">
        <v>4959.7</v>
      </c>
      <c r="O7128" s="28">
        <v>4954.1499999999996</v>
      </c>
      <c r="P7128" s="28">
        <v>4957.17</v>
      </c>
    </row>
    <row r="7129" spans="12:16" x14ac:dyDescent="0.25">
      <c r="L7129" s="208">
        <v>45299.395833333336</v>
      </c>
      <c r="M7129" s="28">
        <v>4955.66</v>
      </c>
      <c r="N7129" s="28">
        <v>4956.67</v>
      </c>
      <c r="O7129" s="28">
        <v>4951.12</v>
      </c>
      <c r="P7129" s="28">
        <v>4954.6499999999996</v>
      </c>
    </row>
    <row r="7130" spans="12:16" x14ac:dyDescent="0.25">
      <c r="L7130" s="208">
        <v>45299.392361111109</v>
      </c>
      <c r="M7130" s="28">
        <v>4950.1099999999997</v>
      </c>
      <c r="N7130" s="28">
        <v>4957.17</v>
      </c>
      <c r="O7130" s="28">
        <v>4950.1099999999997</v>
      </c>
      <c r="P7130" s="28">
        <v>4955.66</v>
      </c>
    </row>
    <row r="7131" spans="12:16" x14ac:dyDescent="0.25">
      <c r="L7131" s="208">
        <v>45299.388888888891</v>
      </c>
      <c r="M7131" s="28">
        <v>4947.09</v>
      </c>
      <c r="N7131" s="28">
        <v>4951.12</v>
      </c>
      <c r="O7131" s="28">
        <v>4945.07</v>
      </c>
      <c r="P7131" s="28">
        <v>4950.1099999999997</v>
      </c>
    </row>
    <row r="7132" spans="12:16" x14ac:dyDescent="0.25">
      <c r="L7132" s="208">
        <v>45299.385416666664</v>
      </c>
      <c r="M7132" s="28">
        <v>4940.53</v>
      </c>
      <c r="N7132" s="28">
        <v>4948.6000000000004</v>
      </c>
      <c r="O7132" s="28">
        <v>4940.53</v>
      </c>
      <c r="P7132" s="28">
        <v>4947.09</v>
      </c>
    </row>
    <row r="7133" spans="12:16" x14ac:dyDescent="0.25">
      <c r="L7133" s="208">
        <v>45299.381944444445</v>
      </c>
      <c r="M7133" s="28">
        <v>4936.49</v>
      </c>
      <c r="N7133" s="28">
        <v>4941.54</v>
      </c>
      <c r="O7133" s="28">
        <v>4936.49</v>
      </c>
      <c r="P7133" s="28">
        <v>4941.03</v>
      </c>
    </row>
    <row r="7134" spans="12:16" x14ac:dyDescent="0.25">
      <c r="L7134" s="208">
        <v>45299.378472222219</v>
      </c>
      <c r="M7134" s="28">
        <v>4942.55</v>
      </c>
      <c r="N7134" s="28">
        <v>4946.08</v>
      </c>
      <c r="O7134" s="28">
        <v>4933.97</v>
      </c>
      <c r="P7134" s="28">
        <v>4936.49</v>
      </c>
    </row>
    <row r="7135" spans="12:16" x14ac:dyDescent="0.25">
      <c r="L7135" s="208">
        <v>45299.375</v>
      </c>
      <c r="M7135" s="28">
        <v>4941.54</v>
      </c>
      <c r="N7135" s="28">
        <v>4949.1000000000004</v>
      </c>
      <c r="O7135" s="28">
        <v>4935.99</v>
      </c>
      <c r="P7135" s="28">
        <v>4943.05</v>
      </c>
    </row>
    <row r="7136" spans="12:16" x14ac:dyDescent="0.25">
      <c r="L7136" s="208">
        <v>45296.767361111109</v>
      </c>
      <c r="M7136" s="28">
        <v>4932.46</v>
      </c>
      <c r="N7136" s="28">
        <v>4936.49</v>
      </c>
      <c r="O7136" s="28">
        <v>4931.45</v>
      </c>
      <c r="P7136" s="28">
        <v>4936.49</v>
      </c>
    </row>
    <row r="7137" spans="12:16" x14ac:dyDescent="0.25">
      <c r="L7137" s="208">
        <v>45296.763888888891</v>
      </c>
      <c r="M7137" s="28">
        <v>4934.4799999999996</v>
      </c>
      <c r="N7137" s="28">
        <v>4935.4799999999996</v>
      </c>
      <c r="O7137" s="28">
        <v>4932.46</v>
      </c>
      <c r="P7137" s="28">
        <v>4932.96</v>
      </c>
    </row>
    <row r="7138" spans="12:16" x14ac:dyDescent="0.25">
      <c r="L7138" s="208">
        <v>45296.760416666664</v>
      </c>
      <c r="M7138" s="28">
        <v>4932.46</v>
      </c>
      <c r="N7138" s="28">
        <v>4934.4799999999996</v>
      </c>
      <c r="O7138" s="28">
        <v>4931.45</v>
      </c>
      <c r="P7138" s="28">
        <v>4934.4799999999996</v>
      </c>
    </row>
    <row r="7139" spans="12:16" x14ac:dyDescent="0.25">
      <c r="L7139" s="208">
        <v>45296.756944444445</v>
      </c>
      <c r="M7139" s="28">
        <v>4933.47</v>
      </c>
      <c r="N7139" s="28">
        <v>4933.97</v>
      </c>
      <c r="O7139" s="28">
        <v>4931.95</v>
      </c>
      <c r="P7139" s="28">
        <v>4932.96</v>
      </c>
    </row>
    <row r="7140" spans="12:16" x14ac:dyDescent="0.25">
      <c r="L7140" s="208">
        <v>45296.753472222219</v>
      </c>
      <c r="M7140" s="28">
        <v>4934.9799999999996</v>
      </c>
      <c r="N7140" s="28">
        <v>4934.9799999999996</v>
      </c>
      <c r="O7140" s="28">
        <v>4933.97</v>
      </c>
      <c r="P7140" s="28">
        <v>4933.97</v>
      </c>
    </row>
    <row r="7141" spans="12:16" x14ac:dyDescent="0.25">
      <c r="L7141" s="208">
        <v>45296.75</v>
      </c>
      <c r="M7141" s="28">
        <v>4934.4799999999996</v>
      </c>
      <c r="N7141" s="28">
        <v>4935.4799999999996</v>
      </c>
      <c r="O7141" s="28">
        <v>4934.4799999999996</v>
      </c>
      <c r="P7141" s="28">
        <v>4934.4799999999996</v>
      </c>
    </row>
    <row r="7142" spans="12:16" x14ac:dyDescent="0.25">
      <c r="L7142" s="208">
        <v>45296.746527777781</v>
      </c>
      <c r="M7142" s="28">
        <v>4934.9799999999996</v>
      </c>
      <c r="N7142" s="28">
        <v>4937</v>
      </c>
      <c r="O7142" s="28">
        <v>4934.4799999999996</v>
      </c>
      <c r="P7142" s="28">
        <v>4934.9799999999996</v>
      </c>
    </row>
    <row r="7143" spans="12:16" x14ac:dyDescent="0.25">
      <c r="L7143" s="208">
        <v>45296.743055555555</v>
      </c>
      <c r="M7143" s="28">
        <v>4935.4799999999996</v>
      </c>
      <c r="N7143" s="28">
        <v>4935.99</v>
      </c>
      <c r="O7143" s="28">
        <v>4934.4799999999996</v>
      </c>
      <c r="P7143" s="28">
        <v>4934.4799999999996</v>
      </c>
    </row>
    <row r="7144" spans="12:16" x14ac:dyDescent="0.25">
      <c r="L7144" s="208">
        <v>45296.739583333336</v>
      </c>
      <c r="M7144" s="28">
        <v>4934.9799999999996</v>
      </c>
      <c r="N7144" s="28">
        <v>4935.99</v>
      </c>
      <c r="O7144" s="28">
        <v>4934.4799999999996</v>
      </c>
      <c r="P7144" s="28">
        <v>4935.4799999999996</v>
      </c>
    </row>
    <row r="7145" spans="12:16" x14ac:dyDescent="0.25">
      <c r="L7145" s="208">
        <v>45296.736111111109</v>
      </c>
      <c r="M7145" s="28">
        <v>4936.49</v>
      </c>
      <c r="N7145" s="28">
        <v>4936.49</v>
      </c>
      <c r="O7145" s="28">
        <v>4935.4799999999996</v>
      </c>
      <c r="P7145" s="28">
        <v>4935.4799999999996</v>
      </c>
    </row>
    <row r="7146" spans="12:16" x14ac:dyDescent="0.25">
      <c r="L7146" s="208">
        <v>45296.732638888891</v>
      </c>
      <c r="M7146" s="28">
        <v>4937</v>
      </c>
      <c r="N7146" s="28">
        <v>4937.5</v>
      </c>
      <c r="O7146" s="28">
        <v>4935.99</v>
      </c>
      <c r="P7146" s="28">
        <v>4935.99</v>
      </c>
    </row>
    <row r="7147" spans="12:16" x14ac:dyDescent="0.25">
      <c r="L7147" s="208">
        <v>45296.729166666664</v>
      </c>
      <c r="M7147" s="28">
        <v>4937</v>
      </c>
      <c r="N7147" s="28">
        <v>4938.51</v>
      </c>
      <c r="O7147" s="28">
        <v>4936.49</v>
      </c>
      <c r="P7147" s="28">
        <v>4937</v>
      </c>
    </row>
    <row r="7148" spans="12:16" x14ac:dyDescent="0.25">
      <c r="L7148" s="208">
        <v>45296.725694444445</v>
      </c>
      <c r="M7148" s="28">
        <v>4935.99</v>
      </c>
      <c r="N7148" s="28">
        <v>4937</v>
      </c>
      <c r="O7148" s="28">
        <v>4935.4799999999996</v>
      </c>
      <c r="P7148" s="28">
        <v>4936.49</v>
      </c>
    </row>
    <row r="7149" spans="12:16" x14ac:dyDescent="0.25">
      <c r="L7149" s="208">
        <v>45296.722222222219</v>
      </c>
      <c r="M7149" s="28">
        <v>4935.99</v>
      </c>
      <c r="N7149" s="28">
        <v>4936.49</v>
      </c>
      <c r="O7149" s="28">
        <v>4934.9799999999996</v>
      </c>
      <c r="P7149" s="28">
        <v>4935.4799999999996</v>
      </c>
    </row>
    <row r="7150" spans="12:16" x14ac:dyDescent="0.25">
      <c r="L7150" s="208">
        <v>45296.71875</v>
      </c>
      <c r="M7150" s="28">
        <v>4935.4799999999996</v>
      </c>
      <c r="N7150" s="28">
        <v>4936.49</v>
      </c>
      <c r="O7150" s="28">
        <v>4935.4799999999996</v>
      </c>
      <c r="P7150" s="28">
        <v>4936.49</v>
      </c>
    </row>
    <row r="7151" spans="12:16" x14ac:dyDescent="0.25">
      <c r="L7151" s="208">
        <v>45296.715277777781</v>
      </c>
      <c r="M7151" s="28">
        <v>4936.49</v>
      </c>
      <c r="N7151" s="28">
        <v>4936.49</v>
      </c>
      <c r="O7151" s="28">
        <v>4934.4799999999996</v>
      </c>
      <c r="P7151" s="28">
        <v>4935.4799999999996</v>
      </c>
    </row>
    <row r="7152" spans="12:16" x14ac:dyDescent="0.25">
      <c r="L7152" s="208">
        <v>45296.711805555555</v>
      </c>
      <c r="M7152" s="28">
        <v>4939.01</v>
      </c>
      <c r="N7152" s="28">
        <v>4940.53</v>
      </c>
      <c r="O7152" s="28">
        <v>4935.99</v>
      </c>
      <c r="P7152" s="28">
        <v>4936.49</v>
      </c>
    </row>
    <row r="7153" spans="12:16" x14ac:dyDescent="0.25">
      <c r="L7153" s="208">
        <v>45296.708333333336</v>
      </c>
      <c r="M7153" s="28">
        <v>4931.95</v>
      </c>
      <c r="N7153" s="28">
        <v>4940.0200000000004</v>
      </c>
      <c r="O7153" s="28">
        <v>4930.4399999999996</v>
      </c>
      <c r="P7153" s="28">
        <v>4939.5200000000004</v>
      </c>
    </row>
    <row r="7154" spans="12:16" x14ac:dyDescent="0.25">
      <c r="L7154" s="208">
        <v>45296.704861111109</v>
      </c>
      <c r="M7154" s="28">
        <v>4932.46</v>
      </c>
      <c r="N7154" s="28">
        <v>4932.96</v>
      </c>
      <c r="O7154" s="28">
        <v>4931.45</v>
      </c>
      <c r="P7154" s="28">
        <v>4931.45</v>
      </c>
    </row>
    <row r="7155" spans="12:16" x14ac:dyDescent="0.25">
      <c r="L7155" s="208">
        <v>45296.701388888891</v>
      </c>
      <c r="M7155" s="28">
        <v>4932.96</v>
      </c>
      <c r="N7155" s="28">
        <v>4933.47</v>
      </c>
      <c r="O7155" s="28">
        <v>4932.46</v>
      </c>
      <c r="P7155" s="28">
        <v>4932.46</v>
      </c>
    </row>
    <row r="7156" spans="12:16" x14ac:dyDescent="0.25">
      <c r="L7156" s="208">
        <v>45296.697916666664</v>
      </c>
      <c r="M7156" s="28">
        <v>4932.46</v>
      </c>
      <c r="N7156" s="28">
        <v>4934.9799999999996</v>
      </c>
      <c r="O7156" s="28">
        <v>4932.46</v>
      </c>
      <c r="P7156" s="28">
        <v>4932.96</v>
      </c>
    </row>
    <row r="7157" spans="12:16" x14ac:dyDescent="0.25">
      <c r="L7157" s="208">
        <v>45296.694444444445</v>
      </c>
      <c r="M7157" s="28">
        <v>4931.95</v>
      </c>
      <c r="N7157" s="28">
        <v>4933.97</v>
      </c>
      <c r="O7157" s="28">
        <v>4931.45</v>
      </c>
      <c r="P7157" s="28">
        <v>4932.46</v>
      </c>
    </row>
    <row r="7158" spans="12:16" x14ac:dyDescent="0.25">
      <c r="L7158" s="208">
        <v>45296.690972222219</v>
      </c>
      <c r="M7158" s="28">
        <v>4930.9399999999996</v>
      </c>
      <c r="N7158" s="28">
        <v>4931.95</v>
      </c>
      <c r="O7158" s="28">
        <v>4930.4399999999996</v>
      </c>
      <c r="P7158" s="28">
        <v>4931.95</v>
      </c>
    </row>
    <row r="7159" spans="12:16" x14ac:dyDescent="0.25">
      <c r="L7159" s="208">
        <v>45296.6875</v>
      </c>
      <c r="M7159" s="28">
        <v>4931.45</v>
      </c>
      <c r="N7159" s="28">
        <v>4932.46</v>
      </c>
      <c r="O7159" s="28">
        <v>4930.9399999999996</v>
      </c>
      <c r="P7159" s="28">
        <v>4931.45</v>
      </c>
    </row>
    <row r="7160" spans="12:16" x14ac:dyDescent="0.25">
      <c r="L7160" s="208">
        <v>45296.684027777781</v>
      </c>
      <c r="M7160" s="28">
        <v>4931.95</v>
      </c>
      <c r="N7160" s="28">
        <v>4932.46</v>
      </c>
      <c r="O7160" s="28">
        <v>4931.45</v>
      </c>
      <c r="P7160" s="28">
        <v>4931.45</v>
      </c>
    </row>
    <row r="7161" spans="12:16" x14ac:dyDescent="0.25">
      <c r="L7161" s="208">
        <v>45296.680555555555</v>
      </c>
      <c r="M7161" s="28">
        <v>4929.43</v>
      </c>
      <c r="N7161" s="28">
        <v>4932.46</v>
      </c>
      <c r="O7161" s="28">
        <v>4929.43</v>
      </c>
      <c r="P7161" s="28">
        <v>4931.95</v>
      </c>
    </row>
    <row r="7162" spans="12:16" x14ac:dyDescent="0.25">
      <c r="L7162" s="208">
        <v>45296.677083333336</v>
      </c>
      <c r="M7162" s="28">
        <v>4927.92</v>
      </c>
      <c r="N7162" s="28">
        <v>4931.45</v>
      </c>
      <c r="O7162" s="28">
        <v>4927.92</v>
      </c>
      <c r="P7162" s="28">
        <v>4928.93</v>
      </c>
    </row>
    <row r="7163" spans="12:16" x14ac:dyDescent="0.25">
      <c r="L7163" s="208">
        <v>45296.673611111109</v>
      </c>
      <c r="M7163" s="28">
        <v>4928.42</v>
      </c>
      <c r="N7163" s="28">
        <v>4928.42</v>
      </c>
      <c r="O7163" s="28">
        <v>4927.41</v>
      </c>
      <c r="P7163" s="28">
        <v>4927.92</v>
      </c>
    </row>
    <row r="7164" spans="12:16" x14ac:dyDescent="0.25">
      <c r="L7164" s="208">
        <v>45296.670138888891</v>
      </c>
      <c r="M7164" s="28">
        <v>4929.43</v>
      </c>
      <c r="N7164" s="28">
        <v>4929.9399999999996</v>
      </c>
      <c r="O7164" s="28">
        <v>4928.42</v>
      </c>
      <c r="P7164" s="28">
        <v>4928.93</v>
      </c>
    </row>
    <row r="7165" spans="12:16" x14ac:dyDescent="0.25">
      <c r="L7165" s="208">
        <v>45296.666666666664</v>
      </c>
      <c r="M7165" s="28">
        <v>4930.9399999999996</v>
      </c>
      <c r="N7165" s="28">
        <v>4931.45</v>
      </c>
      <c r="O7165" s="28">
        <v>4928.93</v>
      </c>
      <c r="P7165" s="28">
        <v>4929.43</v>
      </c>
    </row>
    <row r="7166" spans="12:16" x14ac:dyDescent="0.25">
      <c r="L7166" s="208">
        <v>45296.663194444445</v>
      </c>
      <c r="M7166" s="28">
        <v>4927.41</v>
      </c>
      <c r="N7166" s="28">
        <v>4931.45</v>
      </c>
      <c r="O7166" s="28">
        <v>4926.41</v>
      </c>
      <c r="P7166" s="28">
        <v>4930.9399999999996</v>
      </c>
    </row>
    <row r="7167" spans="12:16" x14ac:dyDescent="0.25">
      <c r="L7167" s="208">
        <v>45296.659722222219</v>
      </c>
      <c r="M7167" s="28">
        <v>4929.43</v>
      </c>
      <c r="N7167" s="28">
        <v>4929.43</v>
      </c>
      <c r="O7167" s="28">
        <v>4926.91</v>
      </c>
      <c r="P7167" s="28">
        <v>4927.92</v>
      </c>
    </row>
    <row r="7168" spans="12:16" x14ac:dyDescent="0.25">
      <c r="L7168" s="208">
        <v>45296.65625</v>
      </c>
      <c r="M7168" s="28">
        <v>4928.42</v>
      </c>
      <c r="N7168" s="28">
        <v>4929.43</v>
      </c>
      <c r="O7168" s="28">
        <v>4926.91</v>
      </c>
      <c r="P7168" s="28">
        <v>4929.43</v>
      </c>
    </row>
    <row r="7169" spans="12:16" x14ac:dyDescent="0.25">
      <c r="L7169" s="208">
        <v>45296.652777777781</v>
      </c>
      <c r="M7169" s="28">
        <v>4928.93</v>
      </c>
      <c r="N7169" s="28">
        <v>4929.9399999999996</v>
      </c>
      <c r="O7169" s="28">
        <v>4927.41</v>
      </c>
      <c r="P7169" s="28">
        <v>4928.42</v>
      </c>
    </row>
    <row r="7170" spans="12:16" x14ac:dyDescent="0.25">
      <c r="L7170" s="208">
        <v>45296.649305555555</v>
      </c>
      <c r="M7170" s="28">
        <v>4930.4399999999996</v>
      </c>
      <c r="N7170" s="28">
        <v>4930.4399999999996</v>
      </c>
      <c r="O7170" s="28">
        <v>4927.92</v>
      </c>
      <c r="P7170" s="28">
        <v>4928.93</v>
      </c>
    </row>
    <row r="7171" spans="12:16" x14ac:dyDescent="0.25">
      <c r="L7171" s="208">
        <v>45296.645833333336</v>
      </c>
      <c r="M7171" s="28">
        <v>4930.9399999999996</v>
      </c>
      <c r="N7171" s="28">
        <v>4930.9399999999996</v>
      </c>
      <c r="O7171" s="28">
        <v>4926.91</v>
      </c>
      <c r="P7171" s="28">
        <v>4930.4399999999996</v>
      </c>
    </row>
    <row r="7172" spans="12:16" x14ac:dyDescent="0.25">
      <c r="L7172" s="208">
        <v>45296.642361111109</v>
      </c>
      <c r="M7172" s="28">
        <v>4937</v>
      </c>
      <c r="N7172" s="28">
        <v>4937</v>
      </c>
      <c r="O7172" s="28">
        <v>4931.45</v>
      </c>
      <c r="P7172" s="28">
        <v>4931.95</v>
      </c>
    </row>
    <row r="7173" spans="12:16" x14ac:dyDescent="0.25">
      <c r="L7173" s="208">
        <v>45296.638888888891</v>
      </c>
      <c r="M7173" s="28">
        <v>4939.01</v>
      </c>
      <c r="N7173" s="28">
        <v>4939.01</v>
      </c>
      <c r="O7173" s="28">
        <v>4936.49</v>
      </c>
      <c r="P7173" s="28">
        <v>4937</v>
      </c>
    </row>
    <row r="7174" spans="12:16" x14ac:dyDescent="0.25">
      <c r="L7174" s="208">
        <v>45296.635416666664</v>
      </c>
      <c r="M7174" s="28">
        <v>4939.01</v>
      </c>
      <c r="N7174" s="28">
        <v>4940.0200000000004</v>
      </c>
      <c r="O7174" s="28">
        <v>4938.51</v>
      </c>
      <c r="P7174" s="28">
        <v>4939.5200000000004</v>
      </c>
    </row>
    <row r="7175" spans="12:16" x14ac:dyDescent="0.25">
      <c r="L7175" s="208">
        <v>45296.631944444445</v>
      </c>
      <c r="M7175" s="28">
        <v>4939.5200000000004</v>
      </c>
      <c r="N7175" s="28">
        <v>4940.0200000000004</v>
      </c>
      <c r="O7175" s="28">
        <v>4938.51</v>
      </c>
      <c r="P7175" s="28">
        <v>4939.01</v>
      </c>
    </row>
    <row r="7176" spans="12:16" x14ac:dyDescent="0.25">
      <c r="L7176" s="208">
        <v>45296.628472222219</v>
      </c>
      <c r="M7176" s="28">
        <v>4937.5</v>
      </c>
      <c r="N7176" s="28">
        <v>4939.5200000000004</v>
      </c>
      <c r="O7176" s="28">
        <v>4937</v>
      </c>
      <c r="P7176" s="28">
        <v>4939.01</v>
      </c>
    </row>
    <row r="7177" spans="12:16" x14ac:dyDescent="0.25">
      <c r="L7177" s="208">
        <v>45296.625</v>
      </c>
      <c r="M7177" s="28">
        <v>4937.5</v>
      </c>
      <c r="N7177" s="28">
        <v>4939.01</v>
      </c>
      <c r="O7177" s="28">
        <v>4937</v>
      </c>
      <c r="P7177" s="28">
        <v>4938.01</v>
      </c>
    </row>
    <row r="7178" spans="12:16" x14ac:dyDescent="0.25">
      <c r="L7178" s="208">
        <v>45296.621527777781</v>
      </c>
      <c r="M7178" s="28">
        <v>4937</v>
      </c>
      <c r="N7178" s="28">
        <v>4938.01</v>
      </c>
      <c r="O7178" s="28">
        <v>4935.99</v>
      </c>
      <c r="P7178" s="28">
        <v>4938.01</v>
      </c>
    </row>
    <row r="7179" spans="12:16" x14ac:dyDescent="0.25">
      <c r="L7179" s="208">
        <v>45296.618055555555</v>
      </c>
      <c r="M7179" s="28">
        <v>4937</v>
      </c>
      <c r="N7179" s="28">
        <v>4939.5200000000004</v>
      </c>
      <c r="O7179" s="28">
        <v>4936.49</v>
      </c>
      <c r="P7179" s="28">
        <v>4936.49</v>
      </c>
    </row>
    <row r="7180" spans="12:16" x14ac:dyDescent="0.25">
      <c r="L7180" s="208">
        <v>45296.614583333336</v>
      </c>
      <c r="M7180" s="28">
        <v>4934.4799999999996</v>
      </c>
      <c r="N7180" s="28">
        <v>4938.51</v>
      </c>
      <c r="O7180" s="28">
        <v>4934.4799999999996</v>
      </c>
      <c r="P7180" s="28">
        <v>4937</v>
      </c>
    </row>
    <row r="7181" spans="12:16" x14ac:dyDescent="0.25">
      <c r="L7181" s="208">
        <v>45296.611111111109</v>
      </c>
      <c r="M7181" s="28">
        <v>4936.49</v>
      </c>
      <c r="N7181" s="28">
        <v>4936.49</v>
      </c>
      <c r="O7181" s="28">
        <v>4934.4799999999996</v>
      </c>
      <c r="P7181" s="28">
        <v>4934.9799999999996</v>
      </c>
    </row>
    <row r="7182" spans="12:16" x14ac:dyDescent="0.25">
      <c r="L7182" s="208">
        <v>45296.607638888891</v>
      </c>
      <c r="M7182" s="28">
        <v>4939.01</v>
      </c>
      <c r="N7182" s="28">
        <v>4939.01</v>
      </c>
      <c r="O7182" s="28">
        <v>4935.99</v>
      </c>
      <c r="P7182" s="28">
        <v>4937</v>
      </c>
    </row>
    <row r="7183" spans="12:16" x14ac:dyDescent="0.25">
      <c r="L7183" s="208">
        <v>45296.604166666664</v>
      </c>
      <c r="M7183" s="28">
        <v>4937.5</v>
      </c>
      <c r="N7183" s="28">
        <v>4939.01</v>
      </c>
      <c r="O7183" s="28">
        <v>4935.4799999999996</v>
      </c>
      <c r="P7183" s="28">
        <v>4939.01</v>
      </c>
    </row>
    <row r="7184" spans="12:16" x14ac:dyDescent="0.25">
      <c r="L7184" s="208">
        <v>45296.600694444445</v>
      </c>
      <c r="M7184" s="28">
        <v>4934.9799999999996</v>
      </c>
      <c r="N7184" s="28">
        <v>4937.5</v>
      </c>
      <c r="O7184" s="28">
        <v>4933.97</v>
      </c>
      <c r="P7184" s="28">
        <v>4937</v>
      </c>
    </row>
    <row r="7185" spans="12:16" x14ac:dyDescent="0.25">
      <c r="L7185" s="208">
        <v>45296.597222222219</v>
      </c>
      <c r="M7185" s="28">
        <v>4935.4799999999996</v>
      </c>
      <c r="N7185" s="28">
        <v>4935.99</v>
      </c>
      <c r="O7185" s="28">
        <v>4932.96</v>
      </c>
      <c r="P7185" s="28">
        <v>4934.4799999999996</v>
      </c>
    </row>
    <row r="7186" spans="12:16" x14ac:dyDescent="0.25">
      <c r="L7186" s="208">
        <v>45296.59375</v>
      </c>
      <c r="M7186" s="28">
        <v>4931.95</v>
      </c>
      <c r="N7186" s="28">
        <v>4935.4799999999996</v>
      </c>
      <c r="O7186" s="28">
        <v>4931.45</v>
      </c>
      <c r="P7186" s="28">
        <v>4935.4799999999996</v>
      </c>
    </row>
    <row r="7187" spans="12:16" x14ac:dyDescent="0.25">
      <c r="L7187" s="208">
        <v>45296.590277777781</v>
      </c>
      <c r="M7187" s="28">
        <v>4935.4799999999996</v>
      </c>
      <c r="N7187" s="28">
        <v>4935.99</v>
      </c>
      <c r="O7187" s="28">
        <v>4931.45</v>
      </c>
      <c r="P7187" s="28">
        <v>4931.95</v>
      </c>
    </row>
    <row r="7188" spans="12:16" x14ac:dyDescent="0.25">
      <c r="L7188" s="208">
        <v>45296.586805555555</v>
      </c>
      <c r="M7188" s="28">
        <v>4932.96</v>
      </c>
      <c r="N7188" s="28">
        <v>4936.49</v>
      </c>
      <c r="O7188" s="28">
        <v>4932.46</v>
      </c>
      <c r="P7188" s="28">
        <v>4934.9799999999996</v>
      </c>
    </row>
    <row r="7189" spans="12:16" x14ac:dyDescent="0.25">
      <c r="L7189" s="208">
        <v>45296.583333333336</v>
      </c>
      <c r="M7189" s="28">
        <v>4934.9799999999996</v>
      </c>
      <c r="N7189" s="28">
        <v>4935.99</v>
      </c>
      <c r="O7189" s="28">
        <v>4932.96</v>
      </c>
      <c r="P7189" s="28">
        <v>4932.96</v>
      </c>
    </row>
    <row r="7190" spans="12:16" x14ac:dyDescent="0.25">
      <c r="L7190" s="208">
        <v>45296.579861111109</v>
      </c>
      <c r="M7190" s="28">
        <v>4936.49</v>
      </c>
      <c r="N7190" s="28">
        <v>4937.5</v>
      </c>
      <c r="O7190" s="28">
        <v>4934.4799999999996</v>
      </c>
      <c r="P7190" s="28">
        <v>4934.9799999999996</v>
      </c>
    </row>
    <row r="7191" spans="12:16" x14ac:dyDescent="0.25">
      <c r="L7191" s="208">
        <v>45296.576388888891</v>
      </c>
      <c r="M7191" s="28">
        <v>4935.4799999999996</v>
      </c>
      <c r="N7191" s="28">
        <v>4935.99</v>
      </c>
      <c r="O7191" s="28">
        <v>4933.97</v>
      </c>
      <c r="P7191" s="28">
        <v>4935.99</v>
      </c>
    </row>
    <row r="7192" spans="12:16" x14ac:dyDescent="0.25">
      <c r="L7192" s="208">
        <v>45296.572916666664</v>
      </c>
      <c r="M7192" s="28">
        <v>4934.4799999999996</v>
      </c>
      <c r="N7192" s="28">
        <v>4937</v>
      </c>
      <c r="O7192" s="28">
        <v>4934.4799999999996</v>
      </c>
      <c r="P7192" s="28">
        <v>4935.99</v>
      </c>
    </row>
    <row r="7193" spans="12:16" x14ac:dyDescent="0.25">
      <c r="L7193" s="208">
        <v>45296.569444444445</v>
      </c>
      <c r="M7193" s="28">
        <v>4931.45</v>
      </c>
      <c r="N7193" s="28">
        <v>4934.9799999999996</v>
      </c>
      <c r="O7193" s="28">
        <v>4931.45</v>
      </c>
      <c r="P7193" s="28">
        <v>4934.9799999999996</v>
      </c>
    </row>
    <row r="7194" spans="12:16" x14ac:dyDescent="0.25">
      <c r="L7194" s="208">
        <v>45296.565972222219</v>
      </c>
      <c r="M7194" s="28">
        <v>4929.9399999999996</v>
      </c>
      <c r="N7194" s="28">
        <v>4931.95</v>
      </c>
      <c r="O7194" s="28">
        <v>4929.43</v>
      </c>
      <c r="P7194" s="28">
        <v>4931.95</v>
      </c>
    </row>
    <row r="7195" spans="12:16" x14ac:dyDescent="0.25">
      <c r="L7195" s="208">
        <v>45296.5625</v>
      </c>
      <c r="M7195" s="28">
        <v>4928.93</v>
      </c>
      <c r="N7195" s="28">
        <v>4929.9399999999996</v>
      </c>
      <c r="O7195" s="28">
        <v>4928.42</v>
      </c>
      <c r="P7195" s="28">
        <v>4929.43</v>
      </c>
    </row>
    <row r="7196" spans="12:16" x14ac:dyDescent="0.25">
      <c r="L7196" s="208">
        <v>45296.559027777781</v>
      </c>
      <c r="M7196" s="28">
        <v>4930.4399999999996</v>
      </c>
      <c r="N7196" s="28">
        <v>4931.45</v>
      </c>
      <c r="O7196" s="28">
        <v>4930.4399999999996</v>
      </c>
      <c r="P7196" s="28">
        <v>4930.4399999999996</v>
      </c>
    </row>
    <row r="7197" spans="12:16" x14ac:dyDescent="0.25">
      <c r="L7197" s="208">
        <v>45296.555555555555</v>
      </c>
      <c r="M7197" s="28">
        <v>4932.96</v>
      </c>
      <c r="N7197" s="28">
        <v>4933.97</v>
      </c>
      <c r="O7197" s="28">
        <v>4930.4399999999996</v>
      </c>
      <c r="P7197" s="28">
        <v>4930.4399999999996</v>
      </c>
    </row>
    <row r="7198" spans="12:16" x14ac:dyDescent="0.25">
      <c r="L7198" s="208">
        <v>45296.552083333336</v>
      </c>
      <c r="M7198" s="28">
        <v>4928.93</v>
      </c>
      <c r="N7198" s="28">
        <v>4932.96</v>
      </c>
      <c r="O7198" s="28">
        <v>4928.42</v>
      </c>
      <c r="P7198" s="28">
        <v>4931.95</v>
      </c>
    </row>
    <row r="7199" spans="12:16" x14ac:dyDescent="0.25">
      <c r="L7199" s="208">
        <v>45296.548611111109</v>
      </c>
      <c r="M7199" s="28">
        <v>4933.97</v>
      </c>
      <c r="N7199" s="28">
        <v>4933.97</v>
      </c>
      <c r="O7199" s="28">
        <v>4929.9399999999996</v>
      </c>
      <c r="P7199" s="28">
        <v>4929.9399999999996</v>
      </c>
    </row>
    <row r="7200" spans="12:16" x14ac:dyDescent="0.25">
      <c r="L7200" s="208">
        <v>45296.545138888891</v>
      </c>
      <c r="M7200" s="28">
        <v>4935.4799999999996</v>
      </c>
      <c r="N7200" s="28">
        <v>4935.99</v>
      </c>
      <c r="O7200" s="28">
        <v>4933.47</v>
      </c>
      <c r="P7200" s="28">
        <v>4933.47</v>
      </c>
    </row>
    <row r="7201" spans="12:16" x14ac:dyDescent="0.25">
      <c r="L7201" s="208">
        <v>45296.541666666664</v>
      </c>
      <c r="M7201" s="28">
        <v>4931.45</v>
      </c>
      <c r="N7201" s="28">
        <v>4936.49</v>
      </c>
      <c r="O7201" s="28">
        <v>4931.45</v>
      </c>
      <c r="P7201" s="28">
        <v>4935.4799999999996</v>
      </c>
    </row>
    <row r="7202" spans="12:16" x14ac:dyDescent="0.25">
      <c r="L7202" s="208">
        <v>45296.538194444445</v>
      </c>
      <c r="M7202" s="28">
        <v>4931.45</v>
      </c>
      <c r="N7202" s="28">
        <v>4932.96</v>
      </c>
      <c r="O7202" s="28">
        <v>4930.9399999999996</v>
      </c>
      <c r="P7202" s="28">
        <v>4931.45</v>
      </c>
    </row>
    <row r="7203" spans="12:16" x14ac:dyDescent="0.25">
      <c r="L7203" s="208">
        <v>45296.534722222219</v>
      </c>
      <c r="M7203" s="28">
        <v>4931.45</v>
      </c>
      <c r="N7203" s="28">
        <v>4934.4799999999996</v>
      </c>
      <c r="O7203" s="28">
        <v>4930.4399999999996</v>
      </c>
      <c r="P7203" s="28">
        <v>4931.45</v>
      </c>
    </row>
    <row r="7204" spans="12:16" x14ac:dyDescent="0.25">
      <c r="L7204" s="208">
        <v>45296.53125</v>
      </c>
      <c r="M7204" s="28">
        <v>4930.4399999999996</v>
      </c>
      <c r="N7204" s="28">
        <v>4932.46</v>
      </c>
      <c r="O7204" s="28">
        <v>4929.43</v>
      </c>
      <c r="P7204" s="28">
        <v>4931.95</v>
      </c>
    </row>
    <row r="7205" spans="12:16" x14ac:dyDescent="0.25">
      <c r="L7205" s="208">
        <v>45296.527777777781</v>
      </c>
      <c r="M7205" s="28">
        <v>4930.9399999999996</v>
      </c>
      <c r="N7205" s="28">
        <v>4933.47</v>
      </c>
      <c r="O7205" s="28">
        <v>4928.93</v>
      </c>
      <c r="P7205" s="28">
        <v>4929.43</v>
      </c>
    </row>
    <row r="7206" spans="12:16" x14ac:dyDescent="0.25">
      <c r="L7206" s="208">
        <v>45296.524305555555</v>
      </c>
      <c r="M7206" s="28">
        <v>4929.43</v>
      </c>
      <c r="N7206" s="28">
        <v>4930.9399999999996</v>
      </c>
      <c r="O7206" s="28">
        <v>4928.42</v>
      </c>
      <c r="P7206" s="28">
        <v>4930.9399999999996</v>
      </c>
    </row>
    <row r="7207" spans="12:16" x14ac:dyDescent="0.25">
      <c r="L7207" s="208">
        <v>45296.520833333336</v>
      </c>
      <c r="M7207" s="28">
        <v>4929.43</v>
      </c>
      <c r="N7207" s="28">
        <v>4930.9399999999996</v>
      </c>
      <c r="O7207" s="28">
        <v>4927.92</v>
      </c>
      <c r="P7207" s="28">
        <v>4929.43</v>
      </c>
    </row>
    <row r="7208" spans="12:16" x14ac:dyDescent="0.25">
      <c r="L7208" s="208">
        <v>45296.517361111109</v>
      </c>
      <c r="M7208" s="28">
        <v>4928.42</v>
      </c>
      <c r="N7208" s="28">
        <v>4931.45</v>
      </c>
      <c r="O7208" s="28">
        <v>4927.41</v>
      </c>
      <c r="P7208" s="28">
        <v>4929.9399999999996</v>
      </c>
    </row>
    <row r="7209" spans="12:16" x14ac:dyDescent="0.25">
      <c r="L7209" s="208">
        <v>45296.513888888891</v>
      </c>
      <c r="M7209" s="28">
        <v>4927.92</v>
      </c>
      <c r="N7209" s="28">
        <v>4930.4399999999996</v>
      </c>
      <c r="O7209" s="28">
        <v>4926.41</v>
      </c>
      <c r="P7209" s="28">
        <v>4928.93</v>
      </c>
    </row>
    <row r="7210" spans="12:16" x14ac:dyDescent="0.25">
      <c r="L7210" s="208">
        <v>45296.510416666664</v>
      </c>
      <c r="M7210" s="28">
        <v>4923.88</v>
      </c>
      <c r="N7210" s="28">
        <v>4928.42</v>
      </c>
      <c r="O7210" s="28">
        <v>4923.88</v>
      </c>
      <c r="P7210" s="28">
        <v>4927.92</v>
      </c>
    </row>
    <row r="7211" spans="12:16" x14ac:dyDescent="0.25">
      <c r="L7211" s="208">
        <v>45296.506944444445</v>
      </c>
      <c r="M7211" s="28">
        <v>4923.88</v>
      </c>
      <c r="N7211" s="28">
        <v>4925.8999999999996</v>
      </c>
      <c r="O7211" s="28">
        <v>4920.3500000000004</v>
      </c>
      <c r="P7211" s="28">
        <v>4924.8900000000003</v>
      </c>
    </row>
    <row r="7212" spans="12:16" x14ac:dyDescent="0.25">
      <c r="L7212" s="208">
        <v>45296.503472222219</v>
      </c>
      <c r="M7212" s="28">
        <v>4927.41</v>
      </c>
      <c r="N7212" s="28">
        <v>4930.4399999999996</v>
      </c>
      <c r="O7212" s="28">
        <v>4923.88</v>
      </c>
      <c r="P7212" s="28">
        <v>4923.88</v>
      </c>
    </row>
    <row r="7213" spans="12:16" x14ac:dyDescent="0.25">
      <c r="L7213" s="208">
        <v>45296.5</v>
      </c>
      <c r="M7213" s="28">
        <v>4939.5200000000004</v>
      </c>
      <c r="N7213" s="28">
        <v>4939.5200000000004</v>
      </c>
      <c r="O7213" s="28">
        <v>4924.3900000000003</v>
      </c>
      <c r="P7213" s="28">
        <v>4927.41</v>
      </c>
    </row>
    <row r="7214" spans="12:16" x14ac:dyDescent="0.25">
      <c r="L7214" s="208">
        <v>45296.496527777781</v>
      </c>
      <c r="M7214" s="28">
        <v>4942.55</v>
      </c>
      <c r="N7214" s="28">
        <v>4943.05</v>
      </c>
      <c r="O7214" s="28">
        <v>4939.5200000000004</v>
      </c>
      <c r="P7214" s="28">
        <v>4940.0200000000004</v>
      </c>
    </row>
    <row r="7215" spans="12:16" x14ac:dyDescent="0.25">
      <c r="L7215" s="208">
        <v>45296.493055555555</v>
      </c>
      <c r="M7215" s="28">
        <v>4942.04</v>
      </c>
      <c r="N7215" s="28">
        <v>4943.55</v>
      </c>
      <c r="O7215" s="28">
        <v>4941.03</v>
      </c>
      <c r="P7215" s="28">
        <v>4942.55</v>
      </c>
    </row>
    <row r="7216" spans="12:16" x14ac:dyDescent="0.25">
      <c r="L7216" s="208">
        <v>45296.489583333336</v>
      </c>
      <c r="M7216" s="28">
        <v>4941.03</v>
      </c>
      <c r="N7216" s="28">
        <v>4943.05</v>
      </c>
      <c r="O7216" s="28">
        <v>4937.5</v>
      </c>
      <c r="P7216" s="28">
        <v>4941.54</v>
      </c>
    </row>
    <row r="7217" spans="12:16" x14ac:dyDescent="0.25">
      <c r="L7217" s="208">
        <v>45296.486111111109</v>
      </c>
      <c r="M7217" s="28">
        <v>4946.08</v>
      </c>
      <c r="N7217" s="28">
        <v>4950.1099999999997</v>
      </c>
      <c r="O7217" s="28">
        <v>4941.03</v>
      </c>
      <c r="P7217" s="28">
        <v>4941.03</v>
      </c>
    </row>
    <row r="7218" spans="12:16" x14ac:dyDescent="0.25">
      <c r="L7218" s="208">
        <v>45296.482638888891</v>
      </c>
      <c r="M7218" s="28">
        <v>4942.04</v>
      </c>
      <c r="N7218" s="28">
        <v>4946.08</v>
      </c>
      <c r="O7218" s="28">
        <v>4941.03</v>
      </c>
      <c r="P7218" s="28">
        <v>4946.08</v>
      </c>
    </row>
    <row r="7219" spans="12:16" x14ac:dyDescent="0.25">
      <c r="L7219" s="208">
        <v>45296.479166666664</v>
      </c>
      <c r="M7219" s="28">
        <v>4942.55</v>
      </c>
      <c r="N7219" s="28">
        <v>4945.07</v>
      </c>
      <c r="O7219" s="28">
        <v>4940.0200000000004</v>
      </c>
      <c r="P7219" s="28">
        <v>4941.54</v>
      </c>
    </row>
    <row r="7220" spans="12:16" x14ac:dyDescent="0.25">
      <c r="L7220" s="208">
        <v>45296.475694444445</v>
      </c>
      <c r="M7220" s="28">
        <v>4947.59</v>
      </c>
      <c r="N7220" s="28">
        <v>4948.6000000000004</v>
      </c>
      <c r="O7220" s="28">
        <v>4941.54</v>
      </c>
      <c r="P7220" s="28">
        <v>4943.05</v>
      </c>
    </row>
    <row r="7221" spans="12:16" x14ac:dyDescent="0.25">
      <c r="L7221" s="208">
        <v>45296.472222222219</v>
      </c>
      <c r="M7221" s="28">
        <v>4950.62</v>
      </c>
      <c r="N7221" s="28">
        <v>4951.12</v>
      </c>
      <c r="O7221" s="28">
        <v>4944.5600000000004</v>
      </c>
      <c r="P7221" s="28">
        <v>4947.59</v>
      </c>
    </row>
    <row r="7222" spans="12:16" x14ac:dyDescent="0.25">
      <c r="L7222" s="208">
        <v>45296.46875</v>
      </c>
      <c r="M7222" s="28">
        <v>4955.66</v>
      </c>
      <c r="N7222" s="28">
        <v>4956.16</v>
      </c>
      <c r="O7222" s="28">
        <v>4948.09</v>
      </c>
      <c r="P7222" s="28">
        <v>4950.1099999999997</v>
      </c>
    </row>
    <row r="7223" spans="12:16" x14ac:dyDescent="0.25">
      <c r="L7223" s="208">
        <v>45296.465277777781</v>
      </c>
      <c r="M7223" s="28">
        <v>4952.63</v>
      </c>
      <c r="N7223" s="28">
        <v>4955.66</v>
      </c>
      <c r="O7223" s="28">
        <v>4950.62</v>
      </c>
      <c r="P7223" s="28">
        <v>4955.66</v>
      </c>
    </row>
    <row r="7224" spans="12:16" x14ac:dyDescent="0.25">
      <c r="L7224" s="208">
        <v>45296.461805555555</v>
      </c>
      <c r="M7224" s="28">
        <v>4951.62</v>
      </c>
      <c r="N7224" s="28">
        <v>4953.1400000000003</v>
      </c>
      <c r="O7224" s="28">
        <v>4948.6000000000004</v>
      </c>
      <c r="P7224" s="28">
        <v>4953.1400000000003</v>
      </c>
    </row>
    <row r="7225" spans="12:16" x14ac:dyDescent="0.25">
      <c r="L7225" s="208">
        <v>45296.458333333336</v>
      </c>
      <c r="M7225" s="28">
        <v>4953.1400000000003</v>
      </c>
      <c r="N7225" s="28">
        <v>4954.6499999999996</v>
      </c>
      <c r="O7225" s="28">
        <v>4950.1099999999997</v>
      </c>
      <c r="P7225" s="28">
        <v>4951.12</v>
      </c>
    </row>
    <row r="7226" spans="12:16" x14ac:dyDescent="0.25">
      <c r="L7226" s="208">
        <v>45296.454861111109</v>
      </c>
      <c r="M7226" s="28">
        <v>4951.12</v>
      </c>
      <c r="N7226" s="28">
        <v>4956.16</v>
      </c>
      <c r="O7226" s="28">
        <v>4950.1099999999997</v>
      </c>
      <c r="P7226" s="28">
        <v>4953.1400000000003</v>
      </c>
    </row>
    <row r="7227" spans="12:16" x14ac:dyDescent="0.25">
      <c r="L7227" s="208">
        <v>45296.451388888891</v>
      </c>
      <c r="M7227" s="28">
        <v>4963.7299999999996</v>
      </c>
      <c r="N7227" s="28">
        <v>4963.7299999999996</v>
      </c>
      <c r="O7227" s="28">
        <v>4949.6099999999997</v>
      </c>
      <c r="P7227" s="28">
        <v>4951.12</v>
      </c>
    </row>
    <row r="7228" spans="12:16" x14ac:dyDescent="0.25">
      <c r="L7228" s="208">
        <v>45296.447916666664</v>
      </c>
      <c r="M7228" s="28">
        <v>4967.26</v>
      </c>
      <c r="N7228" s="28">
        <v>4969.78</v>
      </c>
      <c r="O7228" s="28">
        <v>4962.72</v>
      </c>
      <c r="P7228" s="28">
        <v>4964.74</v>
      </c>
    </row>
    <row r="7229" spans="12:16" x14ac:dyDescent="0.25">
      <c r="L7229" s="208">
        <v>45296.444444444445</v>
      </c>
      <c r="M7229" s="28">
        <v>4979.37</v>
      </c>
      <c r="N7229" s="28">
        <v>4982.8999999999996</v>
      </c>
      <c r="O7229" s="28">
        <v>4964.2299999999996</v>
      </c>
      <c r="P7229" s="28">
        <v>4966.76</v>
      </c>
    </row>
    <row r="7230" spans="12:16" x14ac:dyDescent="0.25">
      <c r="L7230" s="208">
        <v>45296.440972222219</v>
      </c>
      <c r="M7230" s="28">
        <v>4981.38</v>
      </c>
      <c r="N7230" s="28">
        <v>4986.93</v>
      </c>
      <c r="O7230" s="28">
        <v>4976.84</v>
      </c>
      <c r="P7230" s="28">
        <v>4978.8599999999997</v>
      </c>
    </row>
    <row r="7231" spans="12:16" x14ac:dyDescent="0.25">
      <c r="L7231" s="208">
        <v>45296.4375</v>
      </c>
      <c r="M7231" s="28">
        <v>4972.3</v>
      </c>
      <c r="N7231" s="28">
        <v>5001.0600000000004</v>
      </c>
      <c r="O7231" s="28">
        <v>4972.3</v>
      </c>
      <c r="P7231" s="28">
        <v>4982.3900000000003</v>
      </c>
    </row>
    <row r="7232" spans="12:16" x14ac:dyDescent="0.25">
      <c r="L7232" s="208">
        <v>45296.434027777781</v>
      </c>
      <c r="M7232" s="28">
        <v>4974.32</v>
      </c>
      <c r="N7232" s="28">
        <v>4975.33</v>
      </c>
      <c r="O7232" s="28">
        <v>4970.79</v>
      </c>
      <c r="P7232" s="28">
        <v>4972.3</v>
      </c>
    </row>
    <row r="7233" spans="12:16" x14ac:dyDescent="0.25">
      <c r="L7233" s="208">
        <v>45296.430555555555</v>
      </c>
      <c r="M7233" s="28">
        <v>4976.34</v>
      </c>
      <c r="N7233" s="28">
        <v>4976.34</v>
      </c>
      <c r="O7233" s="28">
        <v>4971.8</v>
      </c>
      <c r="P7233" s="28">
        <v>4973.82</v>
      </c>
    </row>
    <row r="7234" spans="12:16" x14ac:dyDescent="0.25">
      <c r="L7234" s="208">
        <v>45296.427083333336</v>
      </c>
      <c r="M7234" s="28">
        <v>4975.84</v>
      </c>
      <c r="N7234" s="28">
        <v>4976.84</v>
      </c>
      <c r="O7234" s="28">
        <v>4974.32</v>
      </c>
      <c r="P7234" s="28">
        <v>4975.33</v>
      </c>
    </row>
    <row r="7235" spans="12:16" x14ac:dyDescent="0.25">
      <c r="L7235" s="208">
        <v>45296.423611111109</v>
      </c>
      <c r="M7235" s="28">
        <v>4979.87</v>
      </c>
      <c r="N7235" s="28">
        <v>4979.87</v>
      </c>
      <c r="O7235" s="28">
        <v>4975.84</v>
      </c>
      <c r="P7235" s="28">
        <v>4975.84</v>
      </c>
    </row>
    <row r="7236" spans="12:16" x14ac:dyDescent="0.25">
      <c r="L7236" s="208">
        <v>45296.420138888891</v>
      </c>
      <c r="M7236" s="28">
        <v>4981.8900000000003</v>
      </c>
      <c r="N7236" s="28">
        <v>4982.8999999999996</v>
      </c>
      <c r="O7236" s="28">
        <v>4979.87</v>
      </c>
      <c r="P7236" s="28">
        <v>4979.87</v>
      </c>
    </row>
    <row r="7237" spans="12:16" x14ac:dyDescent="0.25">
      <c r="L7237" s="208">
        <v>45296.416666666664</v>
      </c>
      <c r="M7237" s="28">
        <v>4978.3599999999997</v>
      </c>
      <c r="N7237" s="28">
        <v>4984.41</v>
      </c>
      <c r="O7237" s="28">
        <v>4978.3599999999997</v>
      </c>
      <c r="P7237" s="28">
        <v>4981.38</v>
      </c>
    </row>
    <row r="7238" spans="12:16" x14ac:dyDescent="0.25">
      <c r="L7238" s="208">
        <v>45296.413194444445</v>
      </c>
      <c r="M7238" s="28">
        <v>4981.38</v>
      </c>
      <c r="N7238" s="28">
        <v>4981.38</v>
      </c>
      <c r="O7238" s="28">
        <v>4977.3500000000004</v>
      </c>
      <c r="P7238" s="28">
        <v>4978.3599999999997</v>
      </c>
    </row>
    <row r="7239" spans="12:16" x14ac:dyDescent="0.25">
      <c r="L7239" s="208">
        <v>45296.409722222219</v>
      </c>
      <c r="M7239" s="28">
        <v>4981.8900000000003</v>
      </c>
      <c r="N7239" s="28">
        <v>4986.43</v>
      </c>
      <c r="O7239" s="28">
        <v>4980.88</v>
      </c>
      <c r="P7239" s="28">
        <v>4981.38</v>
      </c>
    </row>
    <row r="7240" spans="12:16" x14ac:dyDescent="0.25">
      <c r="L7240" s="208">
        <v>45296.40625</v>
      </c>
      <c r="M7240" s="28">
        <v>4977.3500000000004</v>
      </c>
      <c r="N7240" s="28">
        <v>4982.8999999999996</v>
      </c>
      <c r="O7240" s="28">
        <v>4976.34</v>
      </c>
      <c r="P7240" s="28">
        <v>4981.8900000000003</v>
      </c>
    </row>
    <row r="7241" spans="12:16" x14ac:dyDescent="0.25">
      <c r="L7241" s="208">
        <v>45296.402777777781</v>
      </c>
      <c r="M7241" s="28">
        <v>4972.8100000000004</v>
      </c>
      <c r="N7241" s="28">
        <v>4977.3500000000004</v>
      </c>
      <c r="O7241" s="28">
        <v>4972.8100000000004</v>
      </c>
      <c r="P7241" s="28">
        <v>4977.3500000000004</v>
      </c>
    </row>
    <row r="7242" spans="12:16" x14ac:dyDescent="0.25">
      <c r="L7242" s="208">
        <v>45296.399305555555</v>
      </c>
      <c r="M7242" s="28">
        <v>4972.3</v>
      </c>
      <c r="N7242" s="28">
        <v>4972.8100000000004</v>
      </c>
      <c r="O7242" s="28">
        <v>4970.79</v>
      </c>
      <c r="P7242" s="28">
        <v>4972.8100000000004</v>
      </c>
    </row>
    <row r="7243" spans="12:16" x14ac:dyDescent="0.25">
      <c r="L7243" s="208">
        <v>45296.395833333336</v>
      </c>
      <c r="M7243" s="28">
        <v>4969.78</v>
      </c>
      <c r="N7243" s="28">
        <v>4973.82</v>
      </c>
      <c r="O7243" s="28">
        <v>4969.78</v>
      </c>
      <c r="P7243" s="28">
        <v>4972.3</v>
      </c>
    </row>
    <row r="7244" spans="12:16" x14ac:dyDescent="0.25">
      <c r="L7244" s="208">
        <v>45296.392361111109</v>
      </c>
      <c r="M7244" s="28">
        <v>4969.28</v>
      </c>
      <c r="N7244" s="28">
        <v>4970.79</v>
      </c>
      <c r="O7244" s="28">
        <v>4968.7700000000004</v>
      </c>
      <c r="P7244" s="28">
        <v>4969.78</v>
      </c>
    </row>
    <row r="7245" spans="12:16" x14ac:dyDescent="0.25">
      <c r="L7245" s="208">
        <v>45296.388888888891</v>
      </c>
      <c r="M7245" s="28">
        <v>4968.2700000000004</v>
      </c>
      <c r="N7245" s="28">
        <v>4970.29</v>
      </c>
      <c r="O7245" s="28">
        <v>4967.7700000000004</v>
      </c>
      <c r="P7245" s="28">
        <v>4968.7700000000004</v>
      </c>
    </row>
    <row r="7246" spans="12:16" x14ac:dyDescent="0.25">
      <c r="L7246" s="208">
        <v>45296.385416666664</v>
      </c>
      <c r="M7246" s="28">
        <v>4963.7299999999996</v>
      </c>
      <c r="N7246" s="28">
        <v>4970.29</v>
      </c>
      <c r="O7246" s="28">
        <v>4963.2299999999996</v>
      </c>
      <c r="P7246" s="28">
        <v>4969.28</v>
      </c>
    </row>
    <row r="7247" spans="12:16" x14ac:dyDescent="0.25">
      <c r="L7247" s="208">
        <v>45296.381944444445</v>
      </c>
      <c r="M7247" s="28">
        <v>4968.2700000000004</v>
      </c>
      <c r="N7247" s="28">
        <v>4968.2700000000004</v>
      </c>
      <c r="O7247" s="28">
        <v>4963.7299999999996</v>
      </c>
      <c r="P7247" s="28">
        <v>4963.7299999999996</v>
      </c>
    </row>
    <row r="7248" spans="12:16" x14ac:dyDescent="0.25">
      <c r="L7248" s="208">
        <v>45296.378472222219</v>
      </c>
      <c r="M7248" s="28">
        <v>4964.74</v>
      </c>
      <c r="N7248" s="28">
        <v>4969.28</v>
      </c>
      <c r="O7248" s="28">
        <v>4963.7299999999996</v>
      </c>
      <c r="P7248" s="28">
        <v>4968.7700000000004</v>
      </c>
    </row>
    <row r="7249" spans="12:16" x14ac:dyDescent="0.25">
      <c r="L7249" s="208">
        <v>45296.375</v>
      </c>
      <c r="M7249" s="28">
        <v>4970.79</v>
      </c>
      <c r="N7249" s="28">
        <v>4970.79</v>
      </c>
      <c r="O7249" s="28">
        <v>4962.72</v>
      </c>
      <c r="P7249" s="28">
        <v>4963.7299999999996</v>
      </c>
    </row>
    <row r="7250" spans="12:16" x14ac:dyDescent="0.25">
      <c r="L7250" s="208">
        <v>45295.767361111109</v>
      </c>
      <c r="M7250" s="28">
        <v>4959.7</v>
      </c>
      <c r="N7250" s="28">
        <v>4960.2</v>
      </c>
      <c r="O7250" s="28">
        <v>4956.16</v>
      </c>
      <c r="P7250" s="28">
        <v>4957.17</v>
      </c>
    </row>
    <row r="7251" spans="12:16" x14ac:dyDescent="0.25">
      <c r="L7251" s="208">
        <v>45295.763888888891</v>
      </c>
      <c r="M7251" s="28">
        <v>4958.18</v>
      </c>
      <c r="N7251" s="28">
        <v>4959.1899999999996</v>
      </c>
      <c r="O7251" s="28">
        <v>4958.18</v>
      </c>
      <c r="P7251" s="28">
        <v>4959.1899999999996</v>
      </c>
    </row>
    <row r="7252" spans="12:16" x14ac:dyDescent="0.25">
      <c r="L7252" s="208">
        <v>45295.760416666664</v>
      </c>
      <c r="M7252" s="28">
        <v>4961.21</v>
      </c>
      <c r="N7252" s="28">
        <v>4961.21</v>
      </c>
      <c r="O7252" s="28">
        <v>4958.18</v>
      </c>
      <c r="P7252" s="28">
        <v>4958.18</v>
      </c>
    </row>
    <row r="7253" spans="12:16" x14ac:dyDescent="0.25">
      <c r="L7253" s="208">
        <v>45295.756944444445</v>
      </c>
      <c r="M7253" s="28">
        <v>4959.7</v>
      </c>
      <c r="N7253" s="28">
        <v>4961.71</v>
      </c>
      <c r="O7253" s="28">
        <v>4959.7</v>
      </c>
      <c r="P7253" s="28">
        <v>4961.71</v>
      </c>
    </row>
    <row r="7254" spans="12:16" x14ac:dyDescent="0.25">
      <c r="L7254" s="208">
        <v>45295.753472222219</v>
      </c>
      <c r="M7254" s="28">
        <v>4961.71</v>
      </c>
      <c r="N7254" s="28">
        <v>4961.71</v>
      </c>
      <c r="O7254" s="28">
        <v>4959.7</v>
      </c>
      <c r="P7254" s="28">
        <v>4960.2</v>
      </c>
    </row>
    <row r="7255" spans="12:16" x14ac:dyDescent="0.25">
      <c r="L7255" s="208">
        <v>45295.75</v>
      </c>
      <c r="M7255" s="28">
        <v>4962.22</v>
      </c>
      <c r="N7255" s="28">
        <v>4962.72</v>
      </c>
      <c r="O7255" s="28">
        <v>4961.21</v>
      </c>
      <c r="P7255" s="28">
        <v>4961.21</v>
      </c>
    </row>
    <row r="7256" spans="12:16" x14ac:dyDescent="0.25">
      <c r="L7256" s="208">
        <v>45295.746527777781</v>
      </c>
      <c r="M7256" s="28">
        <v>4959.7</v>
      </c>
      <c r="N7256" s="28">
        <v>4963.2299999999996</v>
      </c>
      <c r="O7256" s="28">
        <v>4959.1899999999996</v>
      </c>
      <c r="P7256" s="28">
        <v>4962.22</v>
      </c>
    </row>
    <row r="7257" spans="12:16" x14ac:dyDescent="0.25">
      <c r="L7257" s="208">
        <v>45295.743055555555</v>
      </c>
      <c r="M7257" s="28">
        <v>4964.2299999999996</v>
      </c>
      <c r="N7257" s="28">
        <v>4965.24</v>
      </c>
      <c r="O7257" s="28">
        <v>4958.6899999999996</v>
      </c>
      <c r="P7257" s="28">
        <v>4959.7</v>
      </c>
    </row>
    <row r="7258" spans="12:16" x14ac:dyDescent="0.25">
      <c r="L7258" s="208">
        <v>45295.739583333336</v>
      </c>
      <c r="M7258" s="28">
        <v>4965.24</v>
      </c>
      <c r="N7258" s="28">
        <v>4965.24</v>
      </c>
      <c r="O7258" s="28">
        <v>4961.71</v>
      </c>
      <c r="P7258" s="28">
        <v>4964.74</v>
      </c>
    </row>
    <row r="7259" spans="12:16" x14ac:dyDescent="0.25">
      <c r="L7259" s="208">
        <v>45295.736111111109</v>
      </c>
      <c r="M7259" s="28">
        <v>4967.7700000000004</v>
      </c>
      <c r="N7259" s="28">
        <v>4969.28</v>
      </c>
      <c r="O7259" s="28">
        <v>4963.7299999999996</v>
      </c>
      <c r="P7259" s="28">
        <v>4964.74</v>
      </c>
    </row>
    <row r="7260" spans="12:16" x14ac:dyDescent="0.25">
      <c r="L7260" s="208">
        <v>45295.732638888891</v>
      </c>
      <c r="M7260" s="28">
        <v>4968.7700000000004</v>
      </c>
      <c r="N7260" s="28">
        <v>4968.7700000000004</v>
      </c>
      <c r="O7260" s="28">
        <v>4967.26</v>
      </c>
      <c r="P7260" s="28">
        <v>4968.2700000000004</v>
      </c>
    </row>
    <row r="7261" spans="12:16" x14ac:dyDescent="0.25">
      <c r="L7261" s="208">
        <v>45295.729166666664</v>
      </c>
      <c r="M7261" s="28">
        <v>4968.2700000000004</v>
      </c>
      <c r="N7261" s="28">
        <v>4968.7700000000004</v>
      </c>
      <c r="O7261" s="28">
        <v>4967.7700000000004</v>
      </c>
      <c r="P7261" s="28">
        <v>4968.2700000000004</v>
      </c>
    </row>
    <row r="7262" spans="12:16" x14ac:dyDescent="0.25">
      <c r="L7262" s="208">
        <v>45295.725694444445</v>
      </c>
      <c r="M7262" s="28">
        <v>4968.2700000000004</v>
      </c>
      <c r="N7262" s="28">
        <v>4969.28</v>
      </c>
      <c r="O7262" s="28">
        <v>4966.76</v>
      </c>
      <c r="P7262" s="28">
        <v>4967.26</v>
      </c>
    </row>
    <row r="7263" spans="12:16" x14ac:dyDescent="0.25">
      <c r="L7263" s="208">
        <v>45295.722222222219</v>
      </c>
      <c r="M7263" s="28">
        <v>4966.76</v>
      </c>
      <c r="N7263" s="28">
        <v>4968.2700000000004</v>
      </c>
      <c r="O7263" s="28">
        <v>4966.76</v>
      </c>
      <c r="P7263" s="28">
        <v>4968.2700000000004</v>
      </c>
    </row>
    <row r="7264" spans="12:16" x14ac:dyDescent="0.25">
      <c r="L7264" s="208">
        <v>45295.71875</v>
      </c>
      <c r="M7264" s="28">
        <v>4969.78</v>
      </c>
      <c r="N7264" s="28">
        <v>4970.29</v>
      </c>
      <c r="O7264" s="28">
        <v>4966.25</v>
      </c>
      <c r="P7264" s="28">
        <v>4966.76</v>
      </c>
    </row>
    <row r="7265" spans="12:16" x14ac:dyDescent="0.25">
      <c r="L7265" s="208">
        <v>45295.715277777781</v>
      </c>
      <c r="M7265" s="28">
        <v>4969.28</v>
      </c>
      <c r="N7265" s="28">
        <v>4970.29</v>
      </c>
      <c r="O7265" s="28">
        <v>4968.7700000000004</v>
      </c>
      <c r="P7265" s="28">
        <v>4968.7700000000004</v>
      </c>
    </row>
    <row r="7266" spans="12:16" x14ac:dyDescent="0.25">
      <c r="L7266" s="208">
        <v>45295.711805555555</v>
      </c>
      <c r="M7266" s="28">
        <v>4968.2700000000004</v>
      </c>
      <c r="N7266" s="28">
        <v>4969.28</v>
      </c>
      <c r="O7266" s="28">
        <v>4967.7700000000004</v>
      </c>
      <c r="P7266" s="28">
        <v>4969.28</v>
      </c>
    </row>
    <row r="7267" spans="12:16" x14ac:dyDescent="0.25">
      <c r="L7267" s="208">
        <v>45295.708333333336</v>
      </c>
      <c r="M7267" s="28">
        <v>4967.7700000000004</v>
      </c>
      <c r="N7267" s="28">
        <v>4969.78</v>
      </c>
      <c r="O7267" s="28">
        <v>4967.7700000000004</v>
      </c>
      <c r="P7267" s="28">
        <v>4968.7700000000004</v>
      </c>
    </row>
    <row r="7268" spans="12:16" x14ac:dyDescent="0.25">
      <c r="L7268" s="208">
        <v>45295.704861111109</v>
      </c>
      <c r="M7268" s="28">
        <v>4969.28</v>
      </c>
      <c r="N7268" s="28">
        <v>4969.28</v>
      </c>
      <c r="O7268" s="28">
        <v>4966.76</v>
      </c>
      <c r="P7268" s="28">
        <v>4967.7700000000004</v>
      </c>
    </row>
    <row r="7269" spans="12:16" x14ac:dyDescent="0.25">
      <c r="L7269" s="208">
        <v>45295.701388888891</v>
      </c>
      <c r="M7269" s="28">
        <v>4970.29</v>
      </c>
      <c r="N7269" s="28">
        <v>4970.79</v>
      </c>
      <c r="O7269" s="28">
        <v>4969.28</v>
      </c>
      <c r="P7269" s="28">
        <v>4969.28</v>
      </c>
    </row>
    <row r="7270" spans="12:16" x14ac:dyDescent="0.25">
      <c r="L7270" s="208">
        <v>45295.697916666664</v>
      </c>
      <c r="M7270" s="28">
        <v>4971.8</v>
      </c>
      <c r="N7270" s="28">
        <v>4971.8</v>
      </c>
      <c r="O7270" s="28">
        <v>4970.29</v>
      </c>
      <c r="P7270" s="28">
        <v>4970.29</v>
      </c>
    </row>
    <row r="7271" spans="12:16" x14ac:dyDescent="0.25">
      <c r="L7271" s="208">
        <v>45295.694444444445</v>
      </c>
      <c r="M7271" s="28">
        <v>4971.8</v>
      </c>
      <c r="N7271" s="28">
        <v>4971.8</v>
      </c>
      <c r="O7271" s="28">
        <v>4970.79</v>
      </c>
      <c r="P7271" s="28">
        <v>4971.8</v>
      </c>
    </row>
    <row r="7272" spans="12:16" x14ac:dyDescent="0.25">
      <c r="L7272" s="208">
        <v>45295.690972222219</v>
      </c>
      <c r="M7272" s="28">
        <v>4974.32</v>
      </c>
      <c r="N7272" s="28">
        <v>4974.32</v>
      </c>
      <c r="O7272" s="28">
        <v>4970.79</v>
      </c>
      <c r="P7272" s="28">
        <v>4971.8</v>
      </c>
    </row>
    <row r="7273" spans="12:16" x14ac:dyDescent="0.25">
      <c r="L7273" s="208">
        <v>45295.6875</v>
      </c>
      <c r="M7273" s="28">
        <v>4974.32</v>
      </c>
      <c r="N7273" s="28">
        <v>4974.83</v>
      </c>
      <c r="O7273" s="28">
        <v>4973.82</v>
      </c>
      <c r="P7273" s="28">
        <v>4973.82</v>
      </c>
    </row>
    <row r="7274" spans="12:16" x14ac:dyDescent="0.25">
      <c r="L7274" s="208">
        <v>45295.684027777781</v>
      </c>
      <c r="M7274" s="28">
        <v>4972.8100000000004</v>
      </c>
      <c r="N7274" s="28">
        <v>4974.83</v>
      </c>
      <c r="O7274" s="28">
        <v>4972.8100000000004</v>
      </c>
      <c r="P7274" s="28">
        <v>4974.32</v>
      </c>
    </row>
    <row r="7275" spans="12:16" x14ac:dyDescent="0.25">
      <c r="L7275" s="208">
        <v>45295.680555555555</v>
      </c>
      <c r="M7275" s="28">
        <v>4972.8100000000004</v>
      </c>
      <c r="N7275" s="28">
        <v>4973.3100000000004</v>
      </c>
      <c r="O7275" s="28">
        <v>4971.8</v>
      </c>
      <c r="P7275" s="28">
        <v>4972.8100000000004</v>
      </c>
    </row>
    <row r="7276" spans="12:16" x14ac:dyDescent="0.25">
      <c r="L7276" s="208">
        <v>45295.677083333336</v>
      </c>
      <c r="M7276" s="28">
        <v>4973.3100000000004</v>
      </c>
      <c r="N7276" s="28">
        <v>4973.82</v>
      </c>
      <c r="O7276" s="28">
        <v>4972.3</v>
      </c>
      <c r="P7276" s="28">
        <v>4972.3</v>
      </c>
    </row>
    <row r="7277" spans="12:16" x14ac:dyDescent="0.25">
      <c r="L7277" s="208">
        <v>45295.673611111109</v>
      </c>
      <c r="M7277" s="28">
        <v>4971.8</v>
      </c>
      <c r="N7277" s="28">
        <v>4973.82</v>
      </c>
      <c r="O7277" s="28">
        <v>4971.8</v>
      </c>
      <c r="P7277" s="28">
        <v>4973.82</v>
      </c>
    </row>
    <row r="7278" spans="12:16" x14ac:dyDescent="0.25">
      <c r="L7278" s="208">
        <v>45295.670138888891</v>
      </c>
      <c r="M7278" s="28">
        <v>4971.3</v>
      </c>
      <c r="N7278" s="28">
        <v>4971.8</v>
      </c>
      <c r="O7278" s="28">
        <v>4970.29</v>
      </c>
      <c r="P7278" s="28">
        <v>4971.3</v>
      </c>
    </row>
    <row r="7279" spans="12:16" x14ac:dyDescent="0.25">
      <c r="L7279" s="208">
        <v>45295.666666666664</v>
      </c>
      <c r="M7279" s="28">
        <v>4970.79</v>
      </c>
      <c r="N7279" s="28">
        <v>4971.8</v>
      </c>
      <c r="O7279" s="28">
        <v>4970.29</v>
      </c>
      <c r="P7279" s="28">
        <v>4971.3</v>
      </c>
    </row>
    <row r="7280" spans="12:16" x14ac:dyDescent="0.25">
      <c r="L7280" s="208">
        <v>45295.663194444445</v>
      </c>
      <c r="M7280" s="28">
        <v>4972.3</v>
      </c>
      <c r="N7280" s="28">
        <v>4972.3</v>
      </c>
      <c r="O7280" s="28">
        <v>4968.7700000000004</v>
      </c>
      <c r="P7280" s="28">
        <v>4970.29</v>
      </c>
    </row>
    <row r="7281" spans="12:16" x14ac:dyDescent="0.25">
      <c r="L7281" s="208">
        <v>45295.659722222219</v>
      </c>
      <c r="M7281" s="28">
        <v>4973.82</v>
      </c>
      <c r="N7281" s="28">
        <v>4973.82</v>
      </c>
      <c r="O7281" s="28">
        <v>4971.3</v>
      </c>
      <c r="P7281" s="28">
        <v>4971.8</v>
      </c>
    </row>
    <row r="7282" spans="12:16" x14ac:dyDescent="0.25">
      <c r="L7282" s="208">
        <v>45295.65625</v>
      </c>
      <c r="M7282" s="28">
        <v>4973.3100000000004</v>
      </c>
      <c r="N7282" s="28">
        <v>4974.32</v>
      </c>
      <c r="O7282" s="28">
        <v>4972.8100000000004</v>
      </c>
      <c r="P7282" s="28">
        <v>4973.82</v>
      </c>
    </row>
    <row r="7283" spans="12:16" x14ac:dyDescent="0.25">
      <c r="L7283" s="208">
        <v>45295.652777777781</v>
      </c>
      <c r="M7283" s="28">
        <v>4972.8100000000004</v>
      </c>
      <c r="N7283" s="28">
        <v>4974.32</v>
      </c>
      <c r="O7283" s="28">
        <v>4972.3</v>
      </c>
      <c r="P7283" s="28">
        <v>4973.3100000000004</v>
      </c>
    </row>
    <row r="7284" spans="12:16" x14ac:dyDescent="0.25">
      <c r="L7284" s="208">
        <v>45295.649305555555</v>
      </c>
      <c r="M7284" s="28">
        <v>4971.3</v>
      </c>
      <c r="N7284" s="28">
        <v>4973.3100000000004</v>
      </c>
      <c r="O7284" s="28">
        <v>4970.79</v>
      </c>
      <c r="P7284" s="28">
        <v>4973.3100000000004</v>
      </c>
    </row>
    <row r="7285" spans="12:16" x14ac:dyDescent="0.25">
      <c r="L7285" s="208">
        <v>45295.645833333336</v>
      </c>
      <c r="M7285" s="28">
        <v>4972.3</v>
      </c>
      <c r="N7285" s="28">
        <v>4972.3</v>
      </c>
      <c r="O7285" s="28">
        <v>4970.79</v>
      </c>
      <c r="P7285" s="28">
        <v>4971.3</v>
      </c>
    </row>
    <row r="7286" spans="12:16" x14ac:dyDescent="0.25">
      <c r="L7286" s="208">
        <v>45295.642361111109</v>
      </c>
      <c r="M7286" s="28">
        <v>4972.8100000000004</v>
      </c>
      <c r="N7286" s="28">
        <v>4973.82</v>
      </c>
      <c r="O7286" s="28">
        <v>4972.3</v>
      </c>
      <c r="P7286" s="28">
        <v>4972.8100000000004</v>
      </c>
    </row>
    <row r="7287" spans="12:16" x14ac:dyDescent="0.25">
      <c r="L7287" s="208">
        <v>45295.638888888891</v>
      </c>
      <c r="M7287" s="28">
        <v>4972.8100000000004</v>
      </c>
      <c r="N7287" s="28">
        <v>4972.8100000000004</v>
      </c>
      <c r="O7287" s="28">
        <v>4971.3</v>
      </c>
      <c r="P7287" s="28">
        <v>4972.8100000000004</v>
      </c>
    </row>
    <row r="7288" spans="12:16" x14ac:dyDescent="0.25">
      <c r="L7288" s="208">
        <v>45295.635416666664</v>
      </c>
      <c r="M7288" s="28">
        <v>4972.3</v>
      </c>
      <c r="N7288" s="28">
        <v>4973.82</v>
      </c>
      <c r="O7288" s="28">
        <v>4971.8</v>
      </c>
      <c r="P7288" s="28">
        <v>4972.3</v>
      </c>
    </row>
    <row r="7289" spans="12:16" x14ac:dyDescent="0.25">
      <c r="L7289" s="208">
        <v>45295.631944444445</v>
      </c>
      <c r="M7289" s="28">
        <v>4973.3100000000004</v>
      </c>
      <c r="N7289" s="28">
        <v>4974.83</v>
      </c>
      <c r="O7289" s="28">
        <v>4970.79</v>
      </c>
      <c r="P7289" s="28">
        <v>4971.8</v>
      </c>
    </row>
    <row r="7290" spans="12:16" x14ac:dyDescent="0.25">
      <c r="L7290" s="208">
        <v>45295.628472222219</v>
      </c>
      <c r="M7290" s="28">
        <v>4972.3</v>
      </c>
      <c r="N7290" s="28">
        <v>4972.8100000000004</v>
      </c>
      <c r="O7290" s="28">
        <v>4972.3</v>
      </c>
      <c r="P7290" s="28">
        <v>4972.8100000000004</v>
      </c>
    </row>
    <row r="7291" spans="12:16" x14ac:dyDescent="0.25">
      <c r="L7291" s="208">
        <v>45295.625</v>
      </c>
      <c r="M7291" s="28">
        <v>4973.3100000000004</v>
      </c>
      <c r="N7291" s="28">
        <v>4974.32</v>
      </c>
      <c r="O7291" s="28">
        <v>4971.8</v>
      </c>
      <c r="P7291" s="28">
        <v>4971.8</v>
      </c>
    </row>
    <row r="7292" spans="12:16" x14ac:dyDescent="0.25">
      <c r="L7292" s="208">
        <v>45295.621527777781</v>
      </c>
      <c r="M7292" s="28">
        <v>4975.84</v>
      </c>
      <c r="N7292" s="28">
        <v>4977.3500000000004</v>
      </c>
      <c r="O7292" s="28">
        <v>4973.82</v>
      </c>
      <c r="P7292" s="28">
        <v>4973.82</v>
      </c>
    </row>
    <row r="7293" spans="12:16" x14ac:dyDescent="0.25">
      <c r="L7293" s="208">
        <v>45295.618055555555</v>
      </c>
      <c r="M7293" s="28">
        <v>4974.32</v>
      </c>
      <c r="N7293" s="28">
        <v>4975.84</v>
      </c>
      <c r="O7293" s="28">
        <v>4973.82</v>
      </c>
      <c r="P7293" s="28">
        <v>4975.84</v>
      </c>
    </row>
    <row r="7294" spans="12:16" x14ac:dyDescent="0.25">
      <c r="L7294" s="208">
        <v>45295.614583333336</v>
      </c>
      <c r="M7294" s="28">
        <v>4973.82</v>
      </c>
      <c r="N7294" s="28">
        <v>4975.33</v>
      </c>
      <c r="O7294" s="28">
        <v>4973.3100000000004</v>
      </c>
      <c r="P7294" s="28">
        <v>4973.82</v>
      </c>
    </row>
    <row r="7295" spans="12:16" x14ac:dyDescent="0.25">
      <c r="L7295" s="208">
        <v>45295.611111111109</v>
      </c>
      <c r="M7295" s="28">
        <v>4970.79</v>
      </c>
      <c r="N7295" s="28">
        <v>4973.82</v>
      </c>
      <c r="O7295" s="28">
        <v>4970.29</v>
      </c>
      <c r="P7295" s="28">
        <v>4973.82</v>
      </c>
    </row>
    <row r="7296" spans="12:16" x14ac:dyDescent="0.25">
      <c r="L7296" s="208">
        <v>45295.607638888891</v>
      </c>
      <c r="M7296" s="28">
        <v>4970.79</v>
      </c>
      <c r="N7296" s="28">
        <v>4972.8100000000004</v>
      </c>
      <c r="O7296" s="28">
        <v>4970.29</v>
      </c>
      <c r="P7296" s="28">
        <v>4970.79</v>
      </c>
    </row>
    <row r="7297" spans="12:16" x14ac:dyDescent="0.25">
      <c r="L7297" s="208">
        <v>45295.604166666664</v>
      </c>
      <c r="M7297" s="28">
        <v>4971.8</v>
      </c>
      <c r="N7297" s="28">
        <v>4974.32</v>
      </c>
      <c r="O7297" s="28">
        <v>4970.29</v>
      </c>
      <c r="P7297" s="28">
        <v>4970.79</v>
      </c>
    </row>
    <row r="7298" spans="12:16" x14ac:dyDescent="0.25">
      <c r="L7298" s="208">
        <v>45295.600694444445</v>
      </c>
      <c r="M7298" s="28">
        <v>4972.3</v>
      </c>
      <c r="N7298" s="28">
        <v>4973.82</v>
      </c>
      <c r="O7298" s="28">
        <v>4971.3</v>
      </c>
      <c r="P7298" s="28">
        <v>4972.3</v>
      </c>
    </row>
    <row r="7299" spans="12:16" x14ac:dyDescent="0.25">
      <c r="L7299" s="208">
        <v>45295.597222222219</v>
      </c>
      <c r="M7299" s="28">
        <v>4972.3</v>
      </c>
      <c r="N7299" s="28">
        <v>4975.33</v>
      </c>
      <c r="O7299" s="28">
        <v>4972.3</v>
      </c>
      <c r="P7299" s="28">
        <v>4972.8100000000004</v>
      </c>
    </row>
    <row r="7300" spans="12:16" x14ac:dyDescent="0.25">
      <c r="L7300" s="208">
        <v>45295.59375</v>
      </c>
      <c r="M7300" s="28">
        <v>4972.8100000000004</v>
      </c>
      <c r="N7300" s="28">
        <v>4973.3100000000004</v>
      </c>
      <c r="O7300" s="28">
        <v>4972.3</v>
      </c>
      <c r="P7300" s="28">
        <v>4972.3</v>
      </c>
    </row>
    <row r="7301" spans="12:16" x14ac:dyDescent="0.25">
      <c r="L7301" s="208">
        <v>45295.590277777781</v>
      </c>
      <c r="M7301" s="28">
        <v>4973.3100000000004</v>
      </c>
      <c r="N7301" s="28">
        <v>4973.3100000000004</v>
      </c>
      <c r="O7301" s="28">
        <v>4971.8</v>
      </c>
      <c r="P7301" s="28">
        <v>4972.8100000000004</v>
      </c>
    </row>
    <row r="7302" spans="12:16" x14ac:dyDescent="0.25">
      <c r="L7302" s="208">
        <v>45295.586805555555</v>
      </c>
      <c r="M7302" s="28">
        <v>4975.84</v>
      </c>
      <c r="N7302" s="28">
        <v>4975.84</v>
      </c>
      <c r="O7302" s="28">
        <v>4973.3100000000004</v>
      </c>
      <c r="P7302" s="28">
        <v>4973.3100000000004</v>
      </c>
    </row>
    <row r="7303" spans="12:16" x14ac:dyDescent="0.25">
      <c r="L7303" s="208">
        <v>45295.583333333336</v>
      </c>
      <c r="M7303" s="28">
        <v>4976.84</v>
      </c>
      <c r="N7303" s="28">
        <v>4978.8599999999997</v>
      </c>
      <c r="O7303" s="28">
        <v>4975.84</v>
      </c>
      <c r="P7303" s="28">
        <v>4976.34</v>
      </c>
    </row>
    <row r="7304" spans="12:16" x14ac:dyDescent="0.25">
      <c r="L7304" s="208">
        <v>45295.579861111109</v>
      </c>
      <c r="M7304" s="28">
        <v>4972.3</v>
      </c>
      <c r="N7304" s="28">
        <v>4977.8500000000004</v>
      </c>
      <c r="O7304" s="28">
        <v>4970.79</v>
      </c>
      <c r="P7304" s="28">
        <v>4976.84</v>
      </c>
    </row>
    <row r="7305" spans="12:16" x14ac:dyDescent="0.25">
      <c r="L7305" s="208">
        <v>45295.576388888891</v>
      </c>
      <c r="M7305" s="28">
        <v>4972.8100000000004</v>
      </c>
      <c r="N7305" s="28">
        <v>4974.32</v>
      </c>
      <c r="O7305" s="28">
        <v>4972.3</v>
      </c>
      <c r="P7305" s="28">
        <v>4972.3</v>
      </c>
    </row>
    <row r="7306" spans="12:16" x14ac:dyDescent="0.25">
      <c r="L7306" s="208">
        <v>45295.572916666664</v>
      </c>
      <c r="M7306" s="28">
        <v>4971.8</v>
      </c>
      <c r="N7306" s="28">
        <v>4972.3</v>
      </c>
      <c r="O7306" s="28">
        <v>4969.78</v>
      </c>
      <c r="P7306" s="28">
        <v>4972.3</v>
      </c>
    </row>
    <row r="7307" spans="12:16" x14ac:dyDescent="0.25">
      <c r="L7307" s="208">
        <v>45295.569444444445</v>
      </c>
      <c r="M7307" s="28">
        <v>4969.28</v>
      </c>
      <c r="N7307" s="28">
        <v>4972.3</v>
      </c>
      <c r="O7307" s="28">
        <v>4969.28</v>
      </c>
      <c r="P7307" s="28">
        <v>4971.8</v>
      </c>
    </row>
    <row r="7308" spans="12:16" x14ac:dyDescent="0.25">
      <c r="L7308" s="208">
        <v>45295.565972222219</v>
      </c>
      <c r="M7308" s="28">
        <v>4971.3</v>
      </c>
      <c r="N7308" s="28">
        <v>4971.3</v>
      </c>
      <c r="O7308" s="28">
        <v>4967.7700000000004</v>
      </c>
      <c r="P7308" s="28">
        <v>4968.2700000000004</v>
      </c>
    </row>
    <row r="7309" spans="12:16" x14ac:dyDescent="0.25">
      <c r="L7309" s="208">
        <v>45295.5625</v>
      </c>
      <c r="M7309" s="28">
        <v>4970.79</v>
      </c>
      <c r="N7309" s="28">
        <v>4973.82</v>
      </c>
      <c r="O7309" s="28">
        <v>4970.79</v>
      </c>
      <c r="P7309" s="28">
        <v>4971.3</v>
      </c>
    </row>
    <row r="7310" spans="12:16" x14ac:dyDescent="0.25">
      <c r="L7310" s="208">
        <v>45295.559027777781</v>
      </c>
      <c r="M7310" s="28">
        <v>4969.28</v>
      </c>
      <c r="N7310" s="28">
        <v>4971.3</v>
      </c>
      <c r="O7310" s="28">
        <v>4967.7700000000004</v>
      </c>
      <c r="P7310" s="28">
        <v>4971.3</v>
      </c>
    </row>
    <row r="7311" spans="12:16" x14ac:dyDescent="0.25">
      <c r="L7311" s="208">
        <v>45295.555555555555</v>
      </c>
      <c r="M7311" s="28">
        <v>4971.3</v>
      </c>
      <c r="N7311" s="28">
        <v>4972.3</v>
      </c>
      <c r="O7311" s="28">
        <v>4966.76</v>
      </c>
      <c r="P7311" s="28">
        <v>4969.78</v>
      </c>
    </row>
    <row r="7312" spans="12:16" x14ac:dyDescent="0.25">
      <c r="L7312" s="208">
        <v>45295.552083333336</v>
      </c>
      <c r="M7312" s="28">
        <v>4971.3</v>
      </c>
      <c r="N7312" s="28">
        <v>4972.3</v>
      </c>
      <c r="O7312" s="28">
        <v>4969.78</v>
      </c>
      <c r="P7312" s="28">
        <v>4971.8</v>
      </c>
    </row>
    <row r="7313" spans="12:16" x14ac:dyDescent="0.25">
      <c r="L7313" s="208">
        <v>45295.548611111109</v>
      </c>
      <c r="M7313" s="28">
        <v>4973.82</v>
      </c>
      <c r="N7313" s="28">
        <v>4973.82</v>
      </c>
      <c r="O7313" s="28">
        <v>4970.79</v>
      </c>
      <c r="P7313" s="28">
        <v>4970.79</v>
      </c>
    </row>
    <row r="7314" spans="12:16" x14ac:dyDescent="0.25">
      <c r="L7314" s="208">
        <v>45295.545138888891</v>
      </c>
      <c r="M7314" s="28">
        <v>4975.84</v>
      </c>
      <c r="N7314" s="28">
        <v>4975.84</v>
      </c>
      <c r="O7314" s="28">
        <v>4972.3</v>
      </c>
      <c r="P7314" s="28">
        <v>4973.82</v>
      </c>
    </row>
    <row r="7315" spans="12:16" x14ac:dyDescent="0.25">
      <c r="L7315" s="208">
        <v>45295.541666666664</v>
      </c>
      <c r="M7315" s="28">
        <v>4975.33</v>
      </c>
      <c r="N7315" s="28">
        <v>4977.3500000000004</v>
      </c>
      <c r="O7315" s="28">
        <v>4971.3</v>
      </c>
      <c r="P7315" s="28">
        <v>4975.84</v>
      </c>
    </row>
    <row r="7316" spans="12:16" x14ac:dyDescent="0.25">
      <c r="L7316" s="208">
        <v>45295.538194444445</v>
      </c>
      <c r="M7316" s="28">
        <v>4978.3599999999997</v>
      </c>
      <c r="N7316" s="28">
        <v>4978.8599999999997</v>
      </c>
      <c r="O7316" s="28">
        <v>4973.82</v>
      </c>
      <c r="P7316" s="28">
        <v>4975.84</v>
      </c>
    </row>
    <row r="7317" spans="12:16" x14ac:dyDescent="0.25">
      <c r="L7317" s="208">
        <v>45295.534722222219</v>
      </c>
      <c r="M7317" s="28">
        <v>4975.33</v>
      </c>
      <c r="N7317" s="28">
        <v>4980.38</v>
      </c>
      <c r="O7317" s="28">
        <v>4975.33</v>
      </c>
      <c r="P7317" s="28">
        <v>4977.8500000000004</v>
      </c>
    </row>
    <row r="7318" spans="12:16" x14ac:dyDescent="0.25">
      <c r="L7318" s="208">
        <v>45295.53125</v>
      </c>
      <c r="M7318" s="28">
        <v>4976.84</v>
      </c>
      <c r="N7318" s="28">
        <v>4977.3500000000004</v>
      </c>
      <c r="O7318" s="28">
        <v>4972.3</v>
      </c>
      <c r="P7318" s="28">
        <v>4974.83</v>
      </c>
    </row>
    <row r="7319" spans="12:16" x14ac:dyDescent="0.25">
      <c r="L7319" s="208">
        <v>45295.527777777781</v>
      </c>
      <c r="M7319" s="28">
        <v>4976.34</v>
      </c>
      <c r="N7319" s="28">
        <v>4978.3599999999997</v>
      </c>
      <c r="O7319" s="28">
        <v>4976.34</v>
      </c>
      <c r="P7319" s="28">
        <v>4976.84</v>
      </c>
    </row>
    <row r="7320" spans="12:16" x14ac:dyDescent="0.25">
      <c r="L7320" s="208">
        <v>45295.524305555555</v>
      </c>
      <c r="M7320" s="28">
        <v>4976.84</v>
      </c>
      <c r="N7320" s="28">
        <v>4976.84</v>
      </c>
      <c r="O7320" s="28">
        <v>4975.33</v>
      </c>
      <c r="P7320" s="28">
        <v>4976.34</v>
      </c>
    </row>
    <row r="7321" spans="12:16" x14ac:dyDescent="0.25">
      <c r="L7321" s="208">
        <v>45295.520833333336</v>
      </c>
      <c r="M7321" s="28">
        <v>4981.38</v>
      </c>
      <c r="N7321" s="28">
        <v>4981.38</v>
      </c>
      <c r="O7321" s="28">
        <v>4974.83</v>
      </c>
      <c r="P7321" s="28">
        <v>4976.84</v>
      </c>
    </row>
    <row r="7322" spans="12:16" x14ac:dyDescent="0.25">
      <c r="L7322" s="208">
        <v>45295.517361111109</v>
      </c>
      <c r="M7322" s="28">
        <v>4983.91</v>
      </c>
      <c r="N7322" s="28">
        <v>4984.91</v>
      </c>
      <c r="O7322" s="28">
        <v>4981.38</v>
      </c>
      <c r="P7322" s="28">
        <v>4981.8900000000003</v>
      </c>
    </row>
    <row r="7323" spans="12:16" x14ac:dyDescent="0.25">
      <c r="L7323" s="208">
        <v>45295.513888888891</v>
      </c>
      <c r="M7323" s="28">
        <v>4983.3999999999996</v>
      </c>
      <c r="N7323" s="28">
        <v>4984.41</v>
      </c>
      <c r="O7323" s="28">
        <v>4982.3900000000003</v>
      </c>
      <c r="P7323" s="28">
        <v>4983.3999999999996</v>
      </c>
    </row>
    <row r="7324" spans="12:16" x14ac:dyDescent="0.25">
      <c r="L7324" s="208">
        <v>45295.510416666664</v>
      </c>
      <c r="M7324" s="28">
        <v>4982.3900000000003</v>
      </c>
      <c r="N7324" s="28">
        <v>4984.91</v>
      </c>
      <c r="O7324" s="28">
        <v>4981.8900000000003</v>
      </c>
      <c r="P7324" s="28">
        <v>4983.3999999999996</v>
      </c>
    </row>
    <row r="7325" spans="12:16" x14ac:dyDescent="0.25">
      <c r="L7325" s="208">
        <v>45295.506944444445</v>
      </c>
      <c r="M7325" s="28">
        <v>4984.41</v>
      </c>
      <c r="N7325" s="28">
        <v>4985.42</v>
      </c>
      <c r="O7325" s="28">
        <v>4981.8900000000003</v>
      </c>
      <c r="P7325" s="28">
        <v>4983.3999999999996</v>
      </c>
    </row>
    <row r="7326" spans="12:16" x14ac:dyDescent="0.25">
      <c r="L7326" s="208">
        <v>45295.503472222219</v>
      </c>
      <c r="M7326" s="28">
        <v>4985.42</v>
      </c>
      <c r="N7326" s="28">
        <v>4987.4399999999996</v>
      </c>
      <c r="O7326" s="28">
        <v>4984.91</v>
      </c>
      <c r="P7326" s="28">
        <v>4984.91</v>
      </c>
    </row>
    <row r="7327" spans="12:16" x14ac:dyDescent="0.25">
      <c r="L7327" s="208">
        <v>45295.5</v>
      </c>
      <c r="M7327" s="28">
        <v>4990.97</v>
      </c>
      <c r="N7327" s="28">
        <v>4990.97</v>
      </c>
      <c r="O7327" s="28">
        <v>4984.91</v>
      </c>
      <c r="P7327" s="28">
        <v>4985.92</v>
      </c>
    </row>
    <row r="7328" spans="12:16" x14ac:dyDescent="0.25">
      <c r="L7328" s="208">
        <v>45295.496527777781</v>
      </c>
      <c r="M7328" s="28">
        <v>4989.96</v>
      </c>
      <c r="N7328" s="28">
        <v>4992.4799999999996</v>
      </c>
      <c r="O7328" s="28">
        <v>4986.93</v>
      </c>
      <c r="P7328" s="28">
        <v>4990.97</v>
      </c>
    </row>
    <row r="7329" spans="12:16" x14ac:dyDescent="0.25">
      <c r="L7329" s="208">
        <v>45295.493055555555</v>
      </c>
      <c r="M7329" s="28">
        <v>4996.5200000000004</v>
      </c>
      <c r="N7329" s="28">
        <v>4996.5200000000004</v>
      </c>
      <c r="O7329" s="28">
        <v>4989.96</v>
      </c>
      <c r="P7329" s="28">
        <v>4990.97</v>
      </c>
    </row>
    <row r="7330" spans="12:16" x14ac:dyDescent="0.25">
      <c r="L7330" s="208">
        <v>45295.489583333336</v>
      </c>
      <c r="M7330" s="28">
        <v>4990.46</v>
      </c>
      <c r="N7330" s="28">
        <v>4997.0200000000004</v>
      </c>
      <c r="O7330" s="28">
        <v>4990.46</v>
      </c>
      <c r="P7330" s="28">
        <v>4996.5200000000004</v>
      </c>
    </row>
    <row r="7331" spans="12:16" x14ac:dyDescent="0.25">
      <c r="L7331" s="208">
        <v>45295.486111111109</v>
      </c>
      <c r="M7331" s="28">
        <v>4990.46</v>
      </c>
      <c r="N7331" s="28">
        <v>4991.47</v>
      </c>
      <c r="O7331" s="28">
        <v>4987.9399999999996</v>
      </c>
      <c r="P7331" s="28">
        <v>4989.45</v>
      </c>
    </row>
    <row r="7332" spans="12:16" x14ac:dyDescent="0.25">
      <c r="L7332" s="208">
        <v>45295.482638888891</v>
      </c>
      <c r="M7332" s="28">
        <v>4992.4799999999996</v>
      </c>
      <c r="N7332" s="28">
        <v>4992.4799999999996</v>
      </c>
      <c r="O7332" s="28">
        <v>4986.93</v>
      </c>
      <c r="P7332" s="28">
        <v>4990.46</v>
      </c>
    </row>
    <row r="7333" spans="12:16" x14ac:dyDescent="0.25">
      <c r="L7333" s="208">
        <v>45295.479166666664</v>
      </c>
      <c r="M7333" s="28">
        <v>4995.51</v>
      </c>
      <c r="N7333" s="28">
        <v>4996.01</v>
      </c>
      <c r="O7333" s="28">
        <v>4989.96</v>
      </c>
      <c r="P7333" s="28">
        <v>4992.4799999999996</v>
      </c>
    </row>
    <row r="7334" spans="12:16" x14ac:dyDescent="0.25">
      <c r="L7334" s="208">
        <v>45295.475694444445</v>
      </c>
      <c r="M7334" s="28">
        <v>4992.4799999999996</v>
      </c>
      <c r="N7334" s="28">
        <v>4998.03</v>
      </c>
      <c r="O7334" s="28">
        <v>4992.4799999999996</v>
      </c>
      <c r="P7334" s="28">
        <v>4995.51</v>
      </c>
    </row>
    <row r="7335" spans="12:16" x14ac:dyDescent="0.25">
      <c r="L7335" s="208">
        <v>45295.472222222219</v>
      </c>
      <c r="M7335" s="28">
        <v>4990.97</v>
      </c>
      <c r="N7335" s="28">
        <v>4993.49</v>
      </c>
      <c r="O7335" s="28">
        <v>4990.46</v>
      </c>
      <c r="P7335" s="28">
        <v>4991.9799999999996</v>
      </c>
    </row>
    <row r="7336" spans="12:16" x14ac:dyDescent="0.25">
      <c r="L7336" s="208">
        <v>45295.46875</v>
      </c>
      <c r="M7336" s="28">
        <v>4992.4799999999996</v>
      </c>
      <c r="N7336" s="28">
        <v>4992.99</v>
      </c>
      <c r="O7336" s="28">
        <v>4989.45</v>
      </c>
      <c r="P7336" s="28">
        <v>4990.97</v>
      </c>
    </row>
    <row r="7337" spans="12:16" x14ac:dyDescent="0.25">
      <c r="L7337" s="208">
        <v>45295.465277777781</v>
      </c>
      <c r="M7337" s="28">
        <v>4985.92</v>
      </c>
      <c r="N7337" s="28">
        <v>4994.5</v>
      </c>
      <c r="O7337" s="28">
        <v>4983.91</v>
      </c>
      <c r="P7337" s="28">
        <v>4992.4799999999996</v>
      </c>
    </row>
    <row r="7338" spans="12:16" x14ac:dyDescent="0.25">
      <c r="L7338" s="208">
        <v>45295.461805555555</v>
      </c>
      <c r="M7338" s="28">
        <v>4982.8999999999996</v>
      </c>
      <c r="N7338" s="28">
        <v>4986.43</v>
      </c>
      <c r="O7338" s="28">
        <v>4981.8900000000003</v>
      </c>
      <c r="P7338" s="28">
        <v>4985.92</v>
      </c>
    </row>
    <row r="7339" spans="12:16" x14ac:dyDescent="0.25">
      <c r="L7339" s="208">
        <v>45295.458333333336</v>
      </c>
      <c r="M7339" s="28">
        <v>4982.8999999999996</v>
      </c>
      <c r="N7339" s="28">
        <v>4983.91</v>
      </c>
      <c r="O7339" s="28">
        <v>4978.3599999999997</v>
      </c>
      <c r="P7339" s="28">
        <v>4983.3999999999996</v>
      </c>
    </row>
    <row r="7340" spans="12:16" x14ac:dyDescent="0.25">
      <c r="L7340" s="208">
        <v>45295.454861111109</v>
      </c>
      <c r="M7340" s="28">
        <v>4981.8900000000003</v>
      </c>
      <c r="N7340" s="28">
        <v>4983.3999999999996</v>
      </c>
      <c r="O7340" s="28">
        <v>4979.87</v>
      </c>
      <c r="P7340" s="28">
        <v>4982.8999999999996</v>
      </c>
    </row>
    <row r="7341" spans="12:16" x14ac:dyDescent="0.25">
      <c r="L7341" s="208">
        <v>45295.451388888891</v>
      </c>
      <c r="M7341" s="28">
        <v>4984.41</v>
      </c>
      <c r="N7341" s="28">
        <v>4984.91</v>
      </c>
      <c r="O7341" s="28">
        <v>4981.8900000000003</v>
      </c>
      <c r="P7341" s="28">
        <v>4981.8900000000003</v>
      </c>
    </row>
    <row r="7342" spans="12:16" x14ac:dyDescent="0.25">
      <c r="L7342" s="208">
        <v>45295.447916666664</v>
      </c>
      <c r="M7342" s="28">
        <v>4985.42</v>
      </c>
      <c r="N7342" s="28">
        <v>4988.95</v>
      </c>
      <c r="O7342" s="28">
        <v>4982.8999999999996</v>
      </c>
      <c r="P7342" s="28">
        <v>4984.41</v>
      </c>
    </row>
    <row r="7343" spans="12:16" x14ac:dyDescent="0.25">
      <c r="L7343" s="208">
        <v>45295.444444444445</v>
      </c>
      <c r="M7343" s="28">
        <v>4981.38</v>
      </c>
      <c r="N7343" s="28">
        <v>4985.92</v>
      </c>
      <c r="O7343" s="28">
        <v>4980.38</v>
      </c>
      <c r="P7343" s="28">
        <v>4985.92</v>
      </c>
    </row>
    <row r="7344" spans="12:16" x14ac:dyDescent="0.25">
      <c r="L7344" s="208">
        <v>45295.440972222219</v>
      </c>
      <c r="M7344" s="28">
        <v>4979.37</v>
      </c>
      <c r="N7344" s="28">
        <v>4981.38</v>
      </c>
      <c r="O7344" s="28">
        <v>4978.3599999999997</v>
      </c>
      <c r="P7344" s="28">
        <v>4980.88</v>
      </c>
    </row>
    <row r="7345" spans="12:16" x14ac:dyDescent="0.25">
      <c r="L7345" s="208">
        <v>45295.4375</v>
      </c>
      <c r="M7345" s="28">
        <v>4973.3100000000004</v>
      </c>
      <c r="N7345" s="28">
        <v>4982.3900000000003</v>
      </c>
      <c r="O7345" s="28">
        <v>4973.3100000000004</v>
      </c>
      <c r="P7345" s="28">
        <v>4978.8599999999997</v>
      </c>
    </row>
    <row r="7346" spans="12:16" x14ac:dyDescent="0.25">
      <c r="L7346" s="208">
        <v>45295.434027777781</v>
      </c>
      <c r="M7346" s="28">
        <v>4973.82</v>
      </c>
      <c r="N7346" s="28">
        <v>4974.32</v>
      </c>
      <c r="O7346" s="28">
        <v>4969.28</v>
      </c>
      <c r="P7346" s="28">
        <v>4971.3</v>
      </c>
    </row>
    <row r="7347" spans="12:16" x14ac:dyDescent="0.25">
      <c r="L7347" s="208">
        <v>45295.430555555555</v>
      </c>
      <c r="M7347" s="28">
        <v>4972.8100000000004</v>
      </c>
      <c r="N7347" s="28">
        <v>4976.84</v>
      </c>
      <c r="O7347" s="28">
        <v>4970.79</v>
      </c>
      <c r="P7347" s="28">
        <v>4973.3100000000004</v>
      </c>
    </row>
    <row r="7348" spans="12:16" x14ac:dyDescent="0.25">
      <c r="L7348" s="208">
        <v>45295.427083333336</v>
      </c>
      <c r="M7348" s="28">
        <v>4972.3</v>
      </c>
      <c r="N7348" s="28">
        <v>4977.8500000000004</v>
      </c>
      <c r="O7348" s="28">
        <v>4972.3</v>
      </c>
      <c r="P7348" s="28">
        <v>4972.8100000000004</v>
      </c>
    </row>
    <row r="7349" spans="12:16" x14ac:dyDescent="0.25">
      <c r="L7349" s="208">
        <v>45295.423611111109</v>
      </c>
      <c r="M7349" s="28">
        <v>4970.79</v>
      </c>
      <c r="N7349" s="28">
        <v>4973.3100000000004</v>
      </c>
      <c r="O7349" s="28">
        <v>4969.78</v>
      </c>
      <c r="P7349" s="28">
        <v>4971.3</v>
      </c>
    </row>
    <row r="7350" spans="12:16" x14ac:dyDescent="0.25">
      <c r="L7350" s="208">
        <v>45295.420138888891</v>
      </c>
      <c r="M7350" s="28">
        <v>4974.32</v>
      </c>
      <c r="N7350" s="28">
        <v>4974.32</v>
      </c>
      <c r="O7350" s="28">
        <v>4967.7700000000004</v>
      </c>
      <c r="P7350" s="28">
        <v>4970.29</v>
      </c>
    </row>
    <row r="7351" spans="12:16" x14ac:dyDescent="0.25">
      <c r="L7351" s="208">
        <v>45295.416666666664</v>
      </c>
      <c r="M7351" s="28">
        <v>4974.32</v>
      </c>
      <c r="N7351" s="28">
        <v>4975.33</v>
      </c>
      <c r="O7351" s="28">
        <v>4972.8100000000004</v>
      </c>
      <c r="P7351" s="28">
        <v>4974.83</v>
      </c>
    </row>
    <row r="7352" spans="12:16" x14ac:dyDescent="0.25">
      <c r="L7352" s="208">
        <v>45295.413194444445</v>
      </c>
      <c r="M7352" s="28">
        <v>4972.3</v>
      </c>
      <c r="N7352" s="28">
        <v>4975.33</v>
      </c>
      <c r="O7352" s="28">
        <v>4971.8</v>
      </c>
      <c r="P7352" s="28">
        <v>4973.82</v>
      </c>
    </row>
    <row r="7353" spans="12:16" x14ac:dyDescent="0.25">
      <c r="L7353" s="208">
        <v>45295.409722222219</v>
      </c>
      <c r="M7353" s="28">
        <v>4971.8</v>
      </c>
      <c r="N7353" s="28">
        <v>4975.84</v>
      </c>
      <c r="O7353" s="28">
        <v>4971.3</v>
      </c>
      <c r="P7353" s="28">
        <v>4973.82</v>
      </c>
    </row>
    <row r="7354" spans="12:16" x14ac:dyDescent="0.25">
      <c r="L7354" s="208">
        <v>45295.40625</v>
      </c>
      <c r="M7354" s="28">
        <v>4972.8100000000004</v>
      </c>
      <c r="N7354" s="28">
        <v>4975.84</v>
      </c>
      <c r="O7354" s="28">
        <v>4971.3</v>
      </c>
      <c r="P7354" s="28">
        <v>4971.3</v>
      </c>
    </row>
    <row r="7355" spans="12:16" x14ac:dyDescent="0.25">
      <c r="L7355" s="208">
        <v>45295.402777777781</v>
      </c>
      <c r="M7355" s="28">
        <v>4977.8500000000004</v>
      </c>
      <c r="N7355" s="28">
        <v>4980.88</v>
      </c>
      <c r="O7355" s="28">
        <v>4973.3100000000004</v>
      </c>
      <c r="P7355" s="28">
        <v>4973.3100000000004</v>
      </c>
    </row>
    <row r="7356" spans="12:16" x14ac:dyDescent="0.25">
      <c r="L7356" s="208">
        <v>45295.399305555555</v>
      </c>
      <c r="M7356" s="28">
        <v>4970.79</v>
      </c>
      <c r="N7356" s="28">
        <v>4978.3599999999997</v>
      </c>
      <c r="O7356" s="28">
        <v>4970.29</v>
      </c>
      <c r="P7356" s="28">
        <v>4977.8500000000004</v>
      </c>
    </row>
    <row r="7357" spans="12:16" x14ac:dyDescent="0.25">
      <c r="L7357" s="208">
        <v>45295.395833333336</v>
      </c>
      <c r="M7357" s="28">
        <v>4967.7700000000004</v>
      </c>
      <c r="N7357" s="28">
        <v>4971.8</v>
      </c>
      <c r="O7357" s="28">
        <v>4967.26</v>
      </c>
      <c r="P7357" s="28">
        <v>4970.29</v>
      </c>
    </row>
    <row r="7358" spans="12:16" x14ac:dyDescent="0.25">
      <c r="L7358" s="208">
        <v>45295.392361111109</v>
      </c>
      <c r="M7358" s="28">
        <v>4977.3500000000004</v>
      </c>
      <c r="N7358" s="28">
        <v>4977.3500000000004</v>
      </c>
      <c r="O7358" s="28">
        <v>4965.24</v>
      </c>
      <c r="P7358" s="28">
        <v>4968.2700000000004</v>
      </c>
    </row>
    <row r="7359" spans="12:16" x14ac:dyDescent="0.25">
      <c r="L7359" s="208">
        <v>45295.388888888891</v>
      </c>
      <c r="M7359" s="28">
        <v>4974.32</v>
      </c>
      <c r="N7359" s="28">
        <v>4979.37</v>
      </c>
      <c r="O7359" s="28">
        <v>4974.32</v>
      </c>
      <c r="P7359" s="28">
        <v>4977.3500000000004</v>
      </c>
    </row>
    <row r="7360" spans="12:16" x14ac:dyDescent="0.25">
      <c r="L7360" s="208">
        <v>45295.385416666664</v>
      </c>
      <c r="M7360" s="28">
        <v>4972.3</v>
      </c>
      <c r="N7360" s="28">
        <v>4974.83</v>
      </c>
      <c r="O7360" s="28">
        <v>4971.3</v>
      </c>
      <c r="P7360" s="28">
        <v>4974.32</v>
      </c>
    </row>
    <row r="7361" spans="12:16" x14ac:dyDescent="0.25">
      <c r="L7361" s="208">
        <v>45295.381944444445</v>
      </c>
      <c r="M7361" s="28">
        <v>4973.82</v>
      </c>
      <c r="N7361" s="28">
        <v>4973.82</v>
      </c>
      <c r="O7361" s="28">
        <v>4970.79</v>
      </c>
      <c r="P7361" s="28">
        <v>4972.3</v>
      </c>
    </row>
    <row r="7362" spans="12:16" x14ac:dyDescent="0.25">
      <c r="L7362" s="208">
        <v>45295.378472222219</v>
      </c>
      <c r="M7362" s="28">
        <v>4973.3100000000004</v>
      </c>
      <c r="N7362" s="28">
        <v>4975.33</v>
      </c>
      <c r="O7362" s="28">
        <v>4970.29</v>
      </c>
      <c r="P7362" s="28">
        <v>4972.8100000000004</v>
      </c>
    </row>
    <row r="7363" spans="12:16" x14ac:dyDescent="0.25">
      <c r="L7363" s="208">
        <v>45295.375</v>
      </c>
      <c r="M7363" s="28">
        <v>4973.3100000000004</v>
      </c>
      <c r="N7363" s="28">
        <v>4977.3500000000004</v>
      </c>
      <c r="O7363" s="28">
        <v>4971.3</v>
      </c>
      <c r="P7363" s="28">
        <v>4973.3100000000004</v>
      </c>
    </row>
    <row r="7364" spans="12:16" x14ac:dyDescent="0.25">
      <c r="L7364" s="208">
        <v>45294.767361111109</v>
      </c>
      <c r="M7364" s="28">
        <v>4981.8900000000003</v>
      </c>
      <c r="N7364" s="28">
        <v>4983.91</v>
      </c>
      <c r="O7364" s="28">
        <v>4981.38</v>
      </c>
      <c r="P7364" s="28">
        <v>4981.8900000000003</v>
      </c>
    </row>
    <row r="7365" spans="12:16" x14ac:dyDescent="0.25">
      <c r="L7365" s="208">
        <v>45294.763888888891</v>
      </c>
      <c r="M7365" s="28">
        <v>4980.38</v>
      </c>
      <c r="N7365" s="28">
        <v>4982.8999999999996</v>
      </c>
      <c r="O7365" s="28">
        <v>4980.38</v>
      </c>
      <c r="P7365" s="28">
        <v>4981.38</v>
      </c>
    </row>
    <row r="7366" spans="12:16" x14ac:dyDescent="0.25">
      <c r="L7366" s="208">
        <v>45294.760416666664</v>
      </c>
      <c r="M7366" s="28">
        <v>4979.37</v>
      </c>
      <c r="N7366" s="28">
        <v>4981.38</v>
      </c>
      <c r="O7366" s="28">
        <v>4979.37</v>
      </c>
      <c r="P7366" s="28">
        <v>4980.38</v>
      </c>
    </row>
    <row r="7367" spans="12:16" x14ac:dyDescent="0.25">
      <c r="L7367" s="208">
        <v>45294.756944444445</v>
      </c>
      <c r="M7367" s="28">
        <v>4980.38</v>
      </c>
      <c r="N7367" s="28">
        <v>4980.38</v>
      </c>
      <c r="O7367" s="28">
        <v>4978.8599999999997</v>
      </c>
      <c r="P7367" s="28">
        <v>4979.37</v>
      </c>
    </row>
    <row r="7368" spans="12:16" x14ac:dyDescent="0.25">
      <c r="L7368" s="208">
        <v>45294.753472222219</v>
      </c>
      <c r="M7368" s="28">
        <v>4981.38</v>
      </c>
      <c r="N7368" s="28">
        <v>4981.8900000000003</v>
      </c>
      <c r="O7368" s="28">
        <v>4980.88</v>
      </c>
      <c r="P7368" s="28">
        <v>4980.88</v>
      </c>
    </row>
    <row r="7369" spans="12:16" x14ac:dyDescent="0.25">
      <c r="L7369" s="208">
        <v>45294.75</v>
      </c>
      <c r="M7369" s="28">
        <v>4979.37</v>
      </c>
      <c r="N7369" s="28">
        <v>4981.8900000000003</v>
      </c>
      <c r="O7369" s="28">
        <v>4978.8599999999997</v>
      </c>
      <c r="P7369" s="28">
        <v>4981.8900000000003</v>
      </c>
    </row>
    <row r="7370" spans="12:16" x14ac:dyDescent="0.25">
      <c r="L7370" s="208">
        <v>45294.746527777781</v>
      </c>
      <c r="M7370" s="28">
        <v>4980.88</v>
      </c>
      <c r="N7370" s="28">
        <v>4981.8900000000003</v>
      </c>
      <c r="O7370" s="28">
        <v>4979.37</v>
      </c>
      <c r="P7370" s="28">
        <v>4980.38</v>
      </c>
    </row>
    <row r="7371" spans="12:16" x14ac:dyDescent="0.25">
      <c r="L7371" s="208">
        <v>45294.743055555555</v>
      </c>
      <c r="M7371" s="28">
        <v>4979.37</v>
      </c>
      <c r="N7371" s="28">
        <v>4982.3900000000003</v>
      </c>
      <c r="O7371" s="28">
        <v>4979.37</v>
      </c>
      <c r="P7371" s="28">
        <v>4980.88</v>
      </c>
    </row>
    <row r="7372" spans="12:16" x14ac:dyDescent="0.25">
      <c r="L7372" s="208">
        <v>45294.739583333336</v>
      </c>
      <c r="M7372" s="28">
        <v>4980.88</v>
      </c>
      <c r="N7372" s="28">
        <v>4980.88</v>
      </c>
      <c r="O7372" s="28">
        <v>4979.37</v>
      </c>
      <c r="P7372" s="28">
        <v>4979.87</v>
      </c>
    </row>
    <row r="7373" spans="12:16" x14ac:dyDescent="0.25">
      <c r="L7373" s="208">
        <v>45294.736111111109</v>
      </c>
      <c r="M7373" s="28">
        <v>4980.38</v>
      </c>
      <c r="N7373" s="28">
        <v>4981.38</v>
      </c>
      <c r="O7373" s="28">
        <v>4978.8599999999997</v>
      </c>
      <c r="P7373" s="28">
        <v>4980.88</v>
      </c>
    </row>
    <row r="7374" spans="12:16" x14ac:dyDescent="0.25">
      <c r="L7374" s="208">
        <v>45294.732638888891</v>
      </c>
      <c r="M7374" s="28">
        <v>4978.8599999999997</v>
      </c>
      <c r="N7374" s="28">
        <v>4980.88</v>
      </c>
      <c r="O7374" s="28">
        <v>4978.3599999999997</v>
      </c>
      <c r="P7374" s="28">
        <v>4980.38</v>
      </c>
    </row>
    <row r="7375" spans="12:16" x14ac:dyDescent="0.25">
      <c r="L7375" s="208">
        <v>45294.729166666664</v>
      </c>
      <c r="M7375" s="28">
        <v>4979.37</v>
      </c>
      <c r="N7375" s="28">
        <v>4979.87</v>
      </c>
      <c r="O7375" s="28">
        <v>4977.8500000000004</v>
      </c>
      <c r="P7375" s="28">
        <v>4978.8599999999997</v>
      </c>
    </row>
    <row r="7376" spans="12:16" x14ac:dyDescent="0.25">
      <c r="L7376" s="208">
        <v>45294.725694444445</v>
      </c>
      <c r="M7376" s="28">
        <v>4980.88</v>
      </c>
      <c r="N7376" s="28">
        <v>4981.38</v>
      </c>
      <c r="O7376" s="28">
        <v>4979.37</v>
      </c>
      <c r="P7376" s="28">
        <v>4979.37</v>
      </c>
    </row>
    <row r="7377" spans="12:16" x14ac:dyDescent="0.25">
      <c r="L7377" s="208">
        <v>45294.722222222219</v>
      </c>
      <c r="M7377" s="28">
        <v>4977.8500000000004</v>
      </c>
      <c r="N7377" s="28">
        <v>4980.38</v>
      </c>
      <c r="O7377" s="28">
        <v>4977.3500000000004</v>
      </c>
      <c r="P7377" s="28">
        <v>4980.38</v>
      </c>
    </row>
    <row r="7378" spans="12:16" x14ac:dyDescent="0.25">
      <c r="L7378" s="208">
        <v>45294.71875</v>
      </c>
      <c r="M7378" s="28">
        <v>4978.3599999999997</v>
      </c>
      <c r="N7378" s="28">
        <v>4980.38</v>
      </c>
      <c r="O7378" s="28">
        <v>4976.84</v>
      </c>
      <c r="P7378" s="28">
        <v>4977.8500000000004</v>
      </c>
    </row>
    <row r="7379" spans="12:16" x14ac:dyDescent="0.25">
      <c r="L7379" s="208">
        <v>45294.715277777781</v>
      </c>
      <c r="M7379" s="28">
        <v>4978.3599999999997</v>
      </c>
      <c r="N7379" s="28">
        <v>4979.37</v>
      </c>
      <c r="O7379" s="28">
        <v>4977.8500000000004</v>
      </c>
      <c r="P7379" s="28">
        <v>4978.3599999999997</v>
      </c>
    </row>
    <row r="7380" spans="12:16" x14ac:dyDescent="0.25">
      <c r="L7380" s="208">
        <v>45294.711805555555</v>
      </c>
      <c r="M7380" s="28">
        <v>4976.34</v>
      </c>
      <c r="N7380" s="28">
        <v>4979.87</v>
      </c>
      <c r="O7380" s="28">
        <v>4976.34</v>
      </c>
      <c r="P7380" s="28">
        <v>4977.8500000000004</v>
      </c>
    </row>
    <row r="7381" spans="12:16" x14ac:dyDescent="0.25">
      <c r="L7381" s="208">
        <v>45294.708333333336</v>
      </c>
      <c r="M7381" s="28">
        <v>4976.34</v>
      </c>
      <c r="N7381" s="28">
        <v>4977.3500000000004</v>
      </c>
      <c r="O7381" s="28">
        <v>4975.84</v>
      </c>
      <c r="P7381" s="28">
        <v>4976.34</v>
      </c>
    </row>
    <row r="7382" spans="12:16" x14ac:dyDescent="0.25">
      <c r="L7382" s="208">
        <v>45294.704861111109</v>
      </c>
      <c r="M7382" s="28">
        <v>4974.83</v>
      </c>
      <c r="N7382" s="28">
        <v>4976.84</v>
      </c>
      <c r="O7382" s="28">
        <v>4974.83</v>
      </c>
      <c r="P7382" s="28">
        <v>4976.34</v>
      </c>
    </row>
    <row r="7383" spans="12:16" x14ac:dyDescent="0.25">
      <c r="L7383" s="208">
        <v>45294.701388888891</v>
      </c>
      <c r="M7383" s="28">
        <v>4975.33</v>
      </c>
      <c r="N7383" s="28">
        <v>4975.84</v>
      </c>
      <c r="O7383" s="28">
        <v>4974.83</v>
      </c>
      <c r="P7383" s="28">
        <v>4974.83</v>
      </c>
    </row>
    <row r="7384" spans="12:16" x14ac:dyDescent="0.25">
      <c r="L7384" s="208">
        <v>45294.697916666664</v>
      </c>
      <c r="M7384" s="28">
        <v>4972.8100000000004</v>
      </c>
      <c r="N7384" s="28">
        <v>4974.83</v>
      </c>
      <c r="O7384" s="28">
        <v>4972.3</v>
      </c>
      <c r="P7384" s="28">
        <v>4974.83</v>
      </c>
    </row>
    <row r="7385" spans="12:16" x14ac:dyDescent="0.25">
      <c r="L7385" s="208">
        <v>45294.694444444445</v>
      </c>
      <c r="M7385" s="28">
        <v>4973.82</v>
      </c>
      <c r="N7385" s="28">
        <v>4976.34</v>
      </c>
      <c r="O7385" s="28">
        <v>4971.3</v>
      </c>
      <c r="P7385" s="28">
        <v>4972.8100000000004</v>
      </c>
    </row>
    <row r="7386" spans="12:16" x14ac:dyDescent="0.25">
      <c r="L7386" s="208">
        <v>45294.690972222219</v>
      </c>
      <c r="M7386" s="28">
        <v>4969.78</v>
      </c>
      <c r="N7386" s="28">
        <v>4974.83</v>
      </c>
      <c r="O7386" s="28">
        <v>4969.78</v>
      </c>
      <c r="P7386" s="28">
        <v>4973.82</v>
      </c>
    </row>
    <row r="7387" spans="12:16" x14ac:dyDescent="0.25">
      <c r="L7387" s="208">
        <v>45294.6875</v>
      </c>
      <c r="M7387" s="28">
        <v>4971.8</v>
      </c>
      <c r="N7387" s="28">
        <v>4973.3100000000004</v>
      </c>
      <c r="O7387" s="28">
        <v>4969.28</v>
      </c>
      <c r="P7387" s="28">
        <v>4969.78</v>
      </c>
    </row>
    <row r="7388" spans="12:16" x14ac:dyDescent="0.25">
      <c r="L7388" s="208">
        <v>45294.684027777781</v>
      </c>
      <c r="M7388" s="28">
        <v>4980.38</v>
      </c>
      <c r="N7388" s="28">
        <v>4980.88</v>
      </c>
      <c r="O7388" s="28">
        <v>4970.79</v>
      </c>
      <c r="P7388" s="28">
        <v>4971.8</v>
      </c>
    </row>
    <row r="7389" spans="12:16" x14ac:dyDescent="0.25">
      <c r="L7389" s="208">
        <v>45294.680555555555</v>
      </c>
      <c r="M7389" s="28">
        <v>4981.8900000000003</v>
      </c>
      <c r="N7389" s="28">
        <v>4983.91</v>
      </c>
      <c r="O7389" s="28">
        <v>4979.37</v>
      </c>
      <c r="P7389" s="28">
        <v>4980.38</v>
      </c>
    </row>
    <row r="7390" spans="12:16" x14ac:dyDescent="0.25">
      <c r="L7390" s="208">
        <v>45294.677083333336</v>
      </c>
      <c r="M7390" s="28">
        <v>4986.93</v>
      </c>
      <c r="N7390" s="28">
        <v>4987.4399999999996</v>
      </c>
      <c r="O7390" s="28">
        <v>4980.38</v>
      </c>
      <c r="P7390" s="28">
        <v>4981.38</v>
      </c>
    </row>
    <row r="7391" spans="12:16" x14ac:dyDescent="0.25">
      <c r="L7391" s="208">
        <v>45294.673611111109</v>
      </c>
      <c r="M7391" s="28">
        <v>4982.3900000000003</v>
      </c>
      <c r="N7391" s="28">
        <v>4987.9399999999996</v>
      </c>
      <c r="O7391" s="28">
        <v>4981.8900000000003</v>
      </c>
      <c r="P7391" s="28">
        <v>4986.93</v>
      </c>
    </row>
    <row r="7392" spans="12:16" x14ac:dyDescent="0.25">
      <c r="L7392" s="208">
        <v>45294.670138888891</v>
      </c>
      <c r="M7392" s="28">
        <v>4986.93</v>
      </c>
      <c r="N7392" s="28">
        <v>4988.45</v>
      </c>
      <c r="O7392" s="28">
        <v>4980.88</v>
      </c>
      <c r="P7392" s="28">
        <v>4982.3900000000003</v>
      </c>
    </row>
    <row r="7393" spans="12:16" x14ac:dyDescent="0.25">
      <c r="L7393" s="208">
        <v>45294.666666666664</v>
      </c>
      <c r="M7393" s="28">
        <v>4981.38</v>
      </c>
      <c r="N7393" s="28">
        <v>4988.95</v>
      </c>
      <c r="O7393" s="28">
        <v>4976.34</v>
      </c>
      <c r="P7393" s="28">
        <v>4986.93</v>
      </c>
    </row>
    <row r="7394" spans="12:16" x14ac:dyDescent="0.25">
      <c r="L7394" s="208">
        <v>45294.663194444445</v>
      </c>
      <c r="M7394" s="28">
        <v>4979.37</v>
      </c>
      <c r="N7394" s="28">
        <v>4981.38</v>
      </c>
      <c r="O7394" s="28">
        <v>4978.3599999999997</v>
      </c>
      <c r="P7394" s="28">
        <v>4981.38</v>
      </c>
    </row>
    <row r="7395" spans="12:16" x14ac:dyDescent="0.25">
      <c r="L7395" s="208">
        <v>45294.659722222219</v>
      </c>
      <c r="M7395" s="28">
        <v>4977.8500000000004</v>
      </c>
      <c r="N7395" s="28">
        <v>4980.88</v>
      </c>
      <c r="O7395" s="28">
        <v>4976.34</v>
      </c>
      <c r="P7395" s="28">
        <v>4979.87</v>
      </c>
    </row>
    <row r="7396" spans="12:16" x14ac:dyDescent="0.25">
      <c r="L7396" s="208">
        <v>45294.65625</v>
      </c>
      <c r="M7396" s="28">
        <v>4980.38</v>
      </c>
      <c r="N7396" s="28">
        <v>4980.38</v>
      </c>
      <c r="O7396" s="28">
        <v>4977.8500000000004</v>
      </c>
      <c r="P7396" s="28">
        <v>4977.8500000000004</v>
      </c>
    </row>
    <row r="7397" spans="12:16" x14ac:dyDescent="0.25">
      <c r="L7397" s="208">
        <v>45294.652777777781</v>
      </c>
      <c r="M7397" s="28">
        <v>4977.3500000000004</v>
      </c>
      <c r="N7397" s="28">
        <v>4980.88</v>
      </c>
      <c r="O7397" s="28">
        <v>4977.3500000000004</v>
      </c>
      <c r="P7397" s="28">
        <v>4980.38</v>
      </c>
    </row>
    <row r="7398" spans="12:16" x14ac:dyDescent="0.25">
      <c r="L7398" s="208">
        <v>45294.649305555555</v>
      </c>
      <c r="M7398" s="28">
        <v>4976.34</v>
      </c>
      <c r="N7398" s="28">
        <v>4977.3500000000004</v>
      </c>
      <c r="O7398" s="28">
        <v>4976.34</v>
      </c>
      <c r="P7398" s="28">
        <v>4977.3500000000004</v>
      </c>
    </row>
    <row r="7399" spans="12:16" x14ac:dyDescent="0.25">
      <c r="L7399" s="208">
        <v>45294.645833333336</v>
      </c>
      <c r="M7399" s="28">
        <v>4975.84</v>
      </c>
      <c r="N7399" s="28">
        <v>4976.34</v>
      </c>
      <c r="O7399" s="28">
        <v>4974.83</v>
      </c>
      <c r="P7399" s="28">
        <v>4976.34</v>
      </c>
    </row>
    <row r="7400" spans="12:16" x14ac:dyDescent="0.25">
      <c r="L7400" s="208">
        <v>45294.642361111109</v>
      </c>
      <c r="M7400" s="28">
        <v>4977.8500000000004</v>
      </c>
      <c r="N7400" s="28">
        <v>4977.8500000000004</v>
      </c>
      <c r="O7400" s="28">
        <v>4973.82</v>
      </c>
      <c r="P7400" s="28">
        <v>4975.33</v>
      </c>
    </row>
    <row r="7401" spans="12:16" x14ac:dyDescent="0.25">
      <c r="L7401" s="208">
        <v>45294.638888888891</v>
      </c>
      <c r="M7401" s="28">
        <v>4975.84</v>
      </c>
      <c r="N7401" s="28">
        <v>4978.3599999999997</v>
      </c>
      <c r="O7401" s="28">
        <v>4974.32</v>
      </c>
      <c r="P7401" s="28">
        <v>4978.3599999999997</v>
      </c>
    </row>
    <row r="7402" spans="12:16" x14ac:dyDescent="0.25">
      <c r="L7402" s="208">
        <v>45294.635416666664</v>
      </c>
      <c r="M7402" s="28">
        <v>4977.8500000000004</v>
      </c>
      <c r="N7402" s="28">
        <v>4979.87</v>
      </c>
      <c r="O7402" s="28">
        <v>4975.84</v>
      </c>
      <c r="P7402" s="28">
        <v>4975.84</v>
      </c>
    </row>
    <row r="7403" spans="12:16" x14ac:dyDescent="0.25">
      <c r="L7403" s="208">
        <v>45294.631944444445</v>
      </c>
      <c r="M7403" s="28">
        <v>4980.38</v>
      </c>
      <c r="N7403" s="28">
        <v>4980.38</v>
      </c>
      <c r="O7403" s="28">
        <v>4978.3599999999997</v>
      </c>
      <c r="P7403" s="28">
        <v>4978.3599999999997</v>
      </c>
    </row>
    <row r="7404" spans="12:16" x14ac:dyDescent="0.25">
      <c r="L7404" s="208">
        <v>45294.628472222219</v>
      </c>
      <c r="M7404" s="28">
        <v>4980.88</v>
      </c>
      <c r="N7404" s="28">
        <v>4980.88</v>
      </c>
      <c r="O7404" s="28">
        <v>4979.37</v>
      </c>
      <c r="P7404" s="28">
        <v>4979.87</v>
      </c>
    </row>
    <row r="7405" spans="12:16" x14ac:dyDescent="0.25">
      <c r="L7405" s="208">
        <v>45294.625</v>
      </c>
      <c r="M7405" s="28">
        <v>4980.88</v>
      </c>
      <c r="N7405" s="28">
        <v>4981.8900000000003</v>
      </c>
      <c r="O7405" s="28">
        <v>4978.8599999999997</v>
      </c>
      <c r="P7405" s="28">
        <v>4980.38</v>
      </c>
    </row>
    <row r="7406" spans="12:16" x14ac:dyDescent="0.25">
      <c r="L7406" s="208">
        <v>45294.621527777781</v>
      </c>
      <c r="M7406" s="28">
        <v>4982.3900000000003</v>
      </c>
      <c r="N7406" s="28">
        <v>4983.91</v>
      </c>
      <c r="O7406" s="28">
        <v>4979.87</v>
      </c>
      <c r="P7406" s="28">
        <v>4980.38</v>
      </c>
    </row>
    <row r="7407" spans="12:16" x14ac:dyDescent="0.25">
      <c r="L7407" s="208">
        <v>45294.618055555555</v>
      </c>
      <c r="M7407" s="28">
        <v>4984.41</v>
      </c>
      <c r="N7407" s="28">
        <v>4984.41</v>
      </c>
      <c r="O7407" s="28">
        <v>4981.8900000000003</v>
      </c>
      <c r="P7407" s="28">
        <v>4982.3900000000003</v>
      </c>
    </row>
    <row r="7408" spans="12:16" x14ac:dyDescent="0.25">
      <c r="L7408" s="208">
        <v>45294.614583333336</v>
      </c>
      <c r="M7408" s="28">
        <v>4981.8900000000003</v>
      </c>
      <c r="N7408" s="28">
        <v>4985.42</v>
      </c>
      <c r="O7408" s="28">
        <v>4981.38</v>
      </c>
      <c r="P7408" s="28">
        <v>4983.91</v>
      </c>
    </row>
    <row r="7409" spans="12:16" x14ac:dyDescent="0.25">
      <c r="L7409" s="208">
        <v>45294.611111111109</v>
      </c>
      <c r="M7409" s="28">
        <v>4983.91</v>
      </c>
      <c r="N7409" s="28">
        <v>4984.41</v>
      </c>
      <c r="O7409" s="28">
        <v>4981.38</v>
      </c>
      <c r="P7409" s="28">
        <v>4982.3900000000003</v>
      </c>
    </row>
    <row r="7410" spans="12:16" x14ac:dyDescent="0.25">
      <c r="L7410" s="208">
        <v>45294.607638888891</v>
      </c>
      <c r="M7410" s="28">
        <v>4984.41</v>
      </c>
      <c r="N7410" s="28">
        <v>4985.42</v>
      </c>
      <c r="O7410" s="28">
        <v>4983.3999999999996</v>
      </c>
      <c r="P7410" s="28">
        <v>4984.41</v>
      </c>
    </row>
    <row r="7411" spans="12:16" x14ac:dyDescent="0.25">
      <c r="L7411" s="208">
        <v>45294.604166666664</v>
      </c>
      <c r="M7411" s="28">
        <v>4984.91</v>
      </c>
      <c r="N7411" s="28">
        <v>4985.92</v>
      </c>
      <c r="O7411" s="28">
        <v>4983.3999999999996</v>
      </c>
      <c r="P7411" s="28">
        <v>4984.41</v>
      </c>
    </row>
    <row r="7412" spans="12:16" x14ac:dyDescent="0.25">
      <c r="L7412" s="208">
        <v>45294.600694444445</v>
      </c>
      <c r="M7412" s="28">
        <v>4981.8900000000003</v>
      </c>
      <c r="N7412" s="28">
        <v>4986.43</v>
      </c>
      <c r="O7412" s="28">
        <v>4981.8900000000003</v>
      </c>
      <c r="P7412" s="28">
        <v>4985.42</v>
      </c>
    </row>
    <row r="7413" spans="12:16" x14ac:dyDescent="0.25">
      <c r="L7413" s="208">
        <v>45294.597222222219</v>
      </c>
      <c r="M7413" s="28">
        <v>4984.91</v>
      </c>
      <c r="N7413" s="28">
        <v>4985.42</v>
      </c>
      <c r="O7413" s="28">
        <v>4982.3900000000003</v>
      </c>
      <c r="P7413" s="28">
        <v>4982.3900000000003</v>
      </c>
    </row>
    <row r="7414" spans="12:16" x14ac:dyDescent="0.25">
      <c r="L7414" s="208">
        <v>45294.59375</v>
      </c>
      <c r="M7414" s="28">
        <v>4989.96</v>
      </c>
      <c r="N7414" s="28">
        <v>4990.46</v>
      </c>
      <c r="O7414" s="28">
        <v>4982.8999999999996</v>
      </c>
      <c r="P7414" s="28">
        <v>4985.42</v>
      </c>
    </row>
    <row r="7415" spans="12:16" x14ac:dyDescent="0.25">
      <c r="L7415" s="208">
        <v>45294.590277777781</v>
      </c>
      <c r="M7415" s="28">
        <v>4987.4399999999996</v>
      </c>
      <c r="N7415" s="28">
        <v>4989.45</v>
      </c>
      <c r="O7415" s="28">
        <v>4987.4399999999996</v>
      </c>
      <c r="P7415" s="28">
        <v>4989.45</v>
      </c>
    </row>
    <row r="7416" spans="12:16" x14ac:dyDescent="0.25">
      <c r="L7416" s="208">
        <v>45294.586805555555</v>
      </c>
      <c r="M7416" s="28">
        <v>4985.92</v>
      </c>
      <c r="N7416" s="28">
        <v>4986.93</v>
      </c>
      <c r="O7416" s="28">
        <v>4985.92</v>
      </c>
      <c r="P7416" s="28">
        <v>4986.93</v>
      </c>
    </row>
    <row r="7417" spans="12:16" x14ac:dyDescent="0.25">
      <c r="L7417" s="208">
        <v>45294.583333333336</v>
      </c>
      <c r="M7417" s="28">
        <v>4985.42</v>
      </c>
      <c r="N7417" s="28">
        <v>4987.4399999999996</v>
      </c>
      <c r="O7417" s="28">
        <v>4985.42</v>
      </c>
      <c r="P7417" s="28">
        <v>4985.92</v>
      </c>
    </row>
    <row r="7418" spans="12:16" x14ac:dyDescent="0.25">
      <c r="L7418" s="208">
        <v>45294.579861111109</v>
      </c>
      <c r="M7418" s="28">
        <v>4982.3900000000003</v>
      </c>
      <c r="N7418" s="28">
        <v>4984.41</v>
      </c>
      <c r="O7418" s="28">
        <v>4981.8900000000003</v>
      </c>
      <c r="P7418" s="28">
        <v>4984.41</v>
      </c>
    </row>
    <row r="7419" spans="12:16" x14ac:dyDescent="0.25">
      <c r="L7419" s="208">
        <v>45294.576388888891</v>
      </c>
      <c r="M7419" s="28">
        <v>4983.3999999999996</v>
      </c>
      <c r="N7419" s="28">
        <v>4984.91</v>
      </c>
      <c r="O7419" s="28">
        <v>4981.38</v>
      </c>
      <c r="P7419" s="28">
        <v>4982.3900000000003</v>
      </c>
    </row>
    <row r="7420" spans="12:16" x14ac:dyDescent="0.25">
      <c r="L7420" s="208">
        <v>45294.572916666664</v>
      </c>
      <c r="M7420" s="28">
        <v>4984.41</v>
      </c>
      <c r="N7420" s="28">
        <v>4985.42</v>
      </c>
      <c r="O7420" s="28">
        <v>4982.8999999999996</v>
      </c>
      <c r="P7420" s="28">
        <v>4983.3999999999996</v>
      </c>
    </row>
    <row r="7421" spans="12:16" x14ac:dyDescent="0.25">
      <c r="L7421" s="208">
        <v>45294.569444444445</v>
      </c>
      <c r="M7421" s="28">
        <v>4980.88</v>
      </c>
      <c r="N7421" s="28">
        <v>4984.41</v>
      </c>
      <c r="O7421" s="28">
        <v>4980.88</v>
      </c>
      <c r="P7421" s="28">
        <v>4984.41</v>
      </c>
    </row>
    <row r="7422" spans="12:16" x14ac:dyDescent="0.25">
      <c r="L7422" s="208">
        <v>45294.565972222219</v>
      </c>
      <c r="M7422" s="28">
        <v>4979.37</v>
      </c>
      <c r="N7422" s="28">
        <v>4980.88</v>
      </c>
      <c r="O7422" s="28">
        <v>4977.8500000000004</v>
      </c>
      <c r="P7422" s="28">
        <v>4980.88</v>
      </c>
    </row>
    <row r="7423" spans="12:16" x14ac:dyDescent="0.25">
      <c r="L7423" s="208">
        <v>45294.5625</v>
      </c>
      <c r="M7423" s="28">
        <v>4979.37</v>
      </c>
      <c r="N7423" s="28">
        <v>4979.87</v>
      </c>
      <c r="O7423" s="28">
        <v>4978.8599999999997</v>
      </c>
      <c r="P7423" s="28">
        <v>4979.37</v>
      </c>
    </row>
    <row r="7424" spans="12:16" x14ac:dyDescent="0.25">
      <c r="L7424" s="208">
        <v>45294.559027777781</v>
      </c>
      <c r="M7424" s="28">
        <v>4978.3599999999997</v>
      </c>
      <c r="N7424" s="28">
        <v>4979.87</v>
      </c>
      <c r="O7424" s="28">
        <v>4977.8500000000004</v>
      </c>
      <c r="P7424" s="28">
        <v>4979.37</v>
      </c>
    </row>
    <row r="7425" spans="12:16" x14ac:dyDescent="0.25">
      <c r="L7425" s="208">
        <v>45294.555555555555</v>
      </c>
      <c r="M7425" s="28">
        <v>4976.84</v>
      </c>
      <c r="N7425" s="28">
        <v>4980.38</v>
      </c>
      <c r="O7425" s="28">
        <v>4976.34</v>
      </c>
      <c r="P7425" s="28">
        <v>4978.3599999999997</v>
      </c>
    </row>
    <row r="7426" spans="12:16" x14ac:dyDescent="0.25">
      <c r="L7426" s="208">
        <v>45294.552083333336</v>
      </c>
      <c r="M7426" s="28">
        <v>4977.3500000000004</v>
      </c>
      <c r="N7426" s="28">
        <v>4979.37</v>
      </c>
      <c r="O7426" s="28">
        <v>4975.33</v>
      </c>
      <c r="P7426" s="28">
        <v>4976.34</v>
      </c>
    </row>
    <row r="7427" spans="12:16" x14ac:dyDescent="0.25">
      <c r="L7427" s="208">
        <v>45294.548611111109</v>
      </c>
      <c r="M7427" s="28">
        <v>4977.8500000000004</v>
      </c>
      <c r="N7427" s="28">
        <v>4980.88</v>
      </c>
      <c r="O7427" s="28">
        <v>4976.84</v>
      </c>
      <c r="P7427" s="28">
        <v>4977.3500000000004</v>
      </c>
    </row>
    <row r="7428" spans="12:16" x14ac:dyDescent="0.25">
      <c r="L7428" s="208">
        <v>45294.545138888891</v>
      </c>
      <c r="M7428" s="28">
        <v>4978.3599999999997</v>
      </c>
      <c r="N7428" s="28">
        <v>4978.3599999999997</v>
      </c>
      <c r="O7428" s="28">
        <v>4976.34</v>
      </c>
      <c r="P7428" s="28">
        <v>4977.8500000000004</v>
      </c>
    </row>
    <row r="7429" spans="12:16" x14ac:dyDescent="0.25">
      <c r="L7429" s="208">
        <v>45294.541666666664</v>
      </c>
      <c r="M7429" s="28">
        <v>4982.3900000000003</v>
      </c>
      <c r="N7429" s="28">
        <v>4982.3900000000003</v>
      </c>
      <c r="O7429" s="28">
        <v>4976.34</v>
      </c>
      <c r="P7429" s="28">
        <v>4977.8500000000004</v>
      </c>
    </row>
    <row r="7430" spans="12:16" x14ac:dyDescent="0.25">
      <c r="L7430" s="208">
        <v>45294.538194444445</v>
      </c>
      <c r="M7430" s="28">
        <v>4978.3599999999997</v>
      </c>
      <c r="N7430" s="28">
        <v>4983.3999999999996</v>
      </c>
      <c r="O7430" s="28">
        <v>4977.8500000000004</v>
      </c>
      <c r="P7430" s="28">
        <v>4982.8999999999996</v>
      </c>
    </row>
    <row r="7431" spans="12:16" x14ac:dyDescent="0.25">
      <c r="L7431" s="208">
        <v>45294.534722222219</v>
      </c>
      <c r="M7431" s="28">
        <v>4980.38</v>
      </c>
      <c r="N7431" s="28">
        <v>4980.88</v>
      </c>
      <c r="O7431" s="28">
        <v>4974.32</v>
      </c>
      <c r="P7431" s="28">
        <v>4977.8500000000004</v>
      </c>
    </row>
    <row r="7432" spans="12:16" x14ac:dyDescent="0.25">
      <c r="L7432" s="208">
        <v>45294.53125</v>
      </c>
      <c r="M7432" s="28">
        <v>4980.88</v>
      </c>
      <c r="N7432" s="28">
        <v>4980.88</v>
      </c>
      <c r="O7432" s="28">
        <v>4978.8599999999997</v>
      </c>
      <c r="P7432" s="28">
        <v>4980.38</v>
      </c>
    </row>
    <row r="7433" spans="12:16" x14ac:dyDescent="0.25">
      <c r="L7433" s="208">
        <v>45294.527777777781</v>
      </c>
      <c r="M7433" s="28">
        <v>4981.38</v>
      </c>
      <c r="N7433" s="28">
        <v>4984.41</v>
      </c>
      <c r="O7433" s="28">
        <v>4979.37</v>
      </c>
      <c r="P7433" s="28">
        <v>4980.38</v>
      </c>
    </row>
    <row r="7434" spans="12:16" x14ac:dyDescent="0.25">
      <c r="L7434" s="208">
        <v>45294.524305555555</v>
      </c>
      <c r="M7434" s="28">
        <v>4975.84</v>
      </c>
      <c r="N7434" s="28">
        <v>4984.41</v>
      </c>
      <c r="O7434" s="28">
        <v>4975.33</v>
      </c>
      <c r="P7434" s="28">
        <v>4981.8900000000003</v>
      </c>
    </row>
    <row r="7435" spans="12:16" x14ac:dyDescent="0.25">
      <c r="L7435" s="208">
        <v>45294.520833333336</v>
      </c>
      <c r="M7435" s="28">
        <v>4971.8</v>
      </c>
      <c r="N7435" s="28">
        <v>4976.84</v>
      </c>
      <c r="O7435" s="28">
        <v>4971.8</v>
      </c>
      <c r="P7435" s="28">
        <v>4975.84</v>
      </c>
    </row>
    <row r="7436" spans="12:16" x14ac:dyDescent="0.25">
      <c r="L7436" s="208">
        <v>45294.517361111109</v>
      </c>
      <c r="M7436" s="28">
        <v>4969.78</v>
      </c>
      <c r="N7436" s="28">
        <v>4971.3</v>
      </c>
      <c r="O7436" s="28">
        <v>4968.2700000000004</v>
      </c>
      <c r="P7436" s="28">
        <v>4971.3</v>
      </c>
    </row>
    <row r="7437" spans="12:16" x14ac:dyDescent="0.25">
      <c r="L7437" s="208">
        <v>45294.513888888891</v>
      </c>
      <c r="M7437" s="28">
        <v>4970.29</v>
      </c>
      <c r="N7437" s="28">
        <v>4974.32</v>
      </c>
      <c r="O7437" s="28">
        <v>4969.28</v>
      </c>
      <c r="P7437" s="28">
        <v>4970.29</v>
      </c>
    </row>
    <row r="7438" spans="12:16" x14ac:dyDescent="0.25">
      <c r="L7438" s="208">
        <v>45294.510416666664</v>
      </c>
      <c r="M7438" s="28">
        <v>4973.82</v>
      </c>
      <c r="N7438" s="28">
        <v>4976.84</v>
      </c>
      <c r="O7438" s="28">
        <v>4970.29</v>
      </c>
      <c r="P7438" s="28">
        <v>4970.29</v>
      </c>
    </row>
    <row r="7439" spans="12:16" x14ac:dyDescent="0.25">
      <c r="L7439" s="208">
        <v>45294.506944444445</v>
      </c>
      <c r="M7439" s="28">
        <v>4967.7700000000004</v>
      </c>
      <c r="N7439" s="28">
        <v>4975.33</v>
      </c>
      <c r="O7439" s="28">
        <v>4967.7700000000004</v>
      </c>
      <c r="P7439" s="28">
        <v>4973.82</v>
      </c>
    </row>
    <row r="7440" spans="12:16" x14ac:dyDescent="0.25">
      <c r="L7440" s="208">
        <v>45294.503472222219</v>
      </c>
      <c r="M7440" s="28">
        <v>4962.72</v>
      </c>
      <c r="N7440" s="28">
        <v>4968.2700000000004</v>
      </c>
      <c r="O7440" s="28">
        <v>4960.7</v>
      </c>
      <c r="P7440" s="28">
        <v>4968.2700000000004</v>
      </c>
    </row>
    <row r="7441" spans="12:16" x14ac:dyDescent="0.25">
      <c r="L7441" s="208">
        <v>45294.5</v>
      </c>
      <c r="M7441" s="28">
        <v>4983.91</v>
      </c>
      <c r="N7441" s="28">
        <v>4985.92</v>
      </c>
      <c r="O7441" s="28">
        <v>4961.21</v>
      </c>
      <c r="P7441" s="28">
        <v>4963.2299999999996</v>
      </c>
    </row>
    <row r="7442" spans="12:16" x14ac:dyDescent="0.25">
      <c r="L7442" s="208">
        <v>45294.496527777781</v>
      </c>
      <c r="M7442" s="28">
        <v>4983.3999999999996</v>
      </c>
      <c r="N7442" s="28">
        <v>4985.42</v>
      </c>
      <c r="O7442" s="28">
        <v>4982.3900000000003</v>
      </c>
      <c r="P7442" s="28">
        <v>4983.3999999999996</v>
      </c>
    </row>
    <row r="7443" spans="12:16" x14ac:dyDescent="0.25">
      <c r="L7443" s="208">
        <v>45294.493055555555</v>
      </c>
      <c r="M7443" s="28">
        <v>4977.8500000000004</v>
      </c>
      <c r="N7443" s="28">
        <v>4984.91</v>
      </c>
      <c r="O7443" s="28">
        <v>4974.32</v>
      </c>
      <c r="P7443" s="28">
        <v>4983.3999999999996</v>
      </c>
    </row>
    <row r="7444" spans="12:16" x14ac:dyDescent="0.25">
      <c r="L7444" s="208">
        <v>45294.489583333336</v>
      </c>
      <c r="M7444" s="28">
        <v>4980.88</v>
      </c>
      <c r="N7444" s="28">
        <v>4983.91</v>
      </c>
      <c r="O7444" s="28">
        <v>4977.3500000000004</v>
      </c>
      <c r="P7444" s="28">
        <v>4978.3599999999997</v>
      </c>
    </row>
    <row r="7445" spans="12:16" x14ac:dyDescent="0.25">
      <c r="L7445" s="208">
        <v>45294.486111111109</v>
      </c>
      <c r="M7445" s="28">
        <v>4976.34</v>
      </c>
      <c r="N7445" s="28">
        <v>4980.38</v>
      </c>
      <c r="O7445" s="28">
        <v>4974.83</v>
      </c>
      <c r="P7445" s="28">
        <v>4980.38</v>
      </c>
    </row>
    <row r="7446" spans="12:16" x14ac:dyDescent="0.25">
      <c r="L7446" s="208">
        <v>45294.482638888891</v>
      </c>
      <c r="M7446" s="28">
        <v>4985.42</v>
      </c>
      <c r="N7446" s="28">
        <v>4985.42</v>
      </c>
      <c r="O7446" s="28">
        <v>4974.32</v>
      </c>
      <c r="P7446" s="28">
        <v>4975.84</v>
      </c>
    </row>
    <row r="7447" spans="12:16" x14ac:dyDescent="0.25">
      <c r="L7447" s="208">
        <v>45294.479166666664</v>
      </c>
      <c r="M7447" s="28">
        <v>4980.38</v>
      </c>
      <c r="N7447" s="28">
        <v>4985.92</v>
      </c>
      <c r="O7447" s="28">
        <v>4980.38</v>
      </c>
      <c r="P7447" s="28">
        <v>4985.42</v>
      </c>
    </row>
    <row r="7448" spans="12:16" x14ac:dyDescent="0.25">
      <c r="L7448" s="208">
        <v>45294.475694444445</v>
      </c>
      <c r="M7448" s="28">
        <v>4981.38</v>
      </c>
      <c r="N7448" s="28">
        <v>4981.8900000000003</v>
      </c>
      <c r="O7448" s="28">
        <v>4976.84</v>
      </c>
      <c r="P7448" s="28">
        <v>4979.87</v>
      </c>
    </row>
    <row r="7449" spans="12:16" x14ac:dyDescent="0.25">
      <c r="L7449" s="208">
        <v>45294.472222222219</v>
      </c>
      <c r="M7449" s="28">
        <v>4982.3900000000003</v>
      </c>
      <c r="N7449" s="28">
        <v>4983.3999999999996</v>
      </c>
      <c r="O7449" s="28">
        <v>4978.8599999999997</v>
      </c>
      <c r="P7449" s="28">
        <v>4981.8900000000003</v>
      </c>
    </row>
    <row r="7450" spans="12:16" x14ac:dyDescent="0.25">
      <c r="L7450" s="208">
        <v>45294.46875</v>
      </c>
      <c r="M7450" s="28">
        <v>4985.42</v>
      </c>
      <c r="N7450" s="28">
        <v>4985.42</v>
      </c>
      <c r="O7450" s="28">
        <v>4982.3900000000003</v>
      </c>
      <c r="P7450" s="28">
        <v>4982.3900000000003</v>
      </c>
    </row>
    <row r="7451" spans="12:16" x14ac:dyDescent="0.25">
      <c r="L7451" s="208">
        <v>45294.465277777781</v>
      </c>
      <c r="M7451" s="28">
        <v>4985.92</v>
      </c>
      <c r="N7451" s="28">
        <v>4986.43</v>
      </c>
      <c r="O7451" s="28">
        <v>4983.3999999999996</v>
      </c>
      <c r="P7451" s="28">
        <v>4985.42</v>
      </c>
    </row>
    <row r="7452" spans="12:16" x14ac:dyDescent="0.25">
      <c r="L7452" s="208">
        <v>45294.461805555555</v>
      </c>
      <c r="M7452" s="28">
        <v>4985.92</v>
      </c>
      <c r="N7452" s="28">
        <v>4987.9399999999996</v>
      </c>
      <c r="O7452" s="28">
        <v>4984.41</v>
      </c>
      <c r="P7452" s="28">
        <v>4985.92</v>
      </c>
    </row>
    <row r="7453" spans="12:16" x14ac:dyDescent="0.25">
      <c r="L7453" s="208">
        <v>45294.458333333336</v>
      </c>
      <c r="M7453" s="28">
        <v>4988.95</v>
      </c>
      <c r="N7453" s="28">
        <v>4990.46</v>
      </c>
      <c r="O7453" s="28">
        <v>4982.8999999999996</v>
      </c>
      <c r="P7453" s="28">
        <v>4985.92</v>
      </c>
    </row>
    <row r="7454" spans="12:16" x14ac:dyDescent="0.25">
      <c r="L7454" s="208">
        <v>45294.454861111109</v>
      </c>
      <c r="M7454" s="28">
        <v>4985.42</v>
      </c>
      <c r="N7454" s="28">
        <v>4990.46</v>
      </c>
      <c r="O7454" s="28">
        <v>4983.91</v>
      </c>
      <c r="P7454" s="28">
        <v>4989.45</v>
      </c>
    </row>
    <row r="7455" spans="12:16" x14ac:dyDescent="0.25">
      <c r="L7455" s="208">
        <v>45294.451388888891</v>
      </c>
      <c r="M7455" s="28">
        <v>4984.91</v>
      </c>
      <c r="N7455" s="28">
        <v>4986.93</v>
      </c>
      <c r="O7455" s="28">
        <v>4981.8900000000003</v>
      </c>
      <c r="P7455" s="28">
        <v>4985.92</v>
      </c>
    </row>
    <row r="7456" spans="12:16" x14ac:dyDescent="0.25">
      <c r="L7456" s="208">
        <v>45294.447916666664</v>
      </c>
      <c r="M7456" s="28">
        <v>4977.8500000000004</v>
      </c>
      <c r="N7456" s="28">
        <v>4986.43</v>
      </c>
      <c r="O7456" s="28">
        <v>4977.3500000000004</v>
      </c>
      <c r="P7456" s="28">
        <v>4984.91</v>
      </c>
    </row>
    <row r="7457" spans="12:16" x14ac:dyDescent="0.25">
      <c r="L7457" s="208">
        <v>45294.444444444445</v>
      </c>
      <c r="M7457" s="28">
        <v>4978.3599999999997</v>
      </c>
      <c r="N7457" s="28">
        <v>4979.37</v>
      </c>
      <c r="O7457" s="28">
        <v>4974.32</v>
      </c>
      <c r="P7457" s="28">
        <v>4978.3599999999997</v>
      </c>
    </row>
    <row r="7458" spans="12:16" x14ac:dyDescent="0.25">
      <c r="L7458" s="208">
        <v>45294.440972222219</v>
      </c>
      <c r="M7458" s="28">
        <v>4978.8599999999997</v>
      </c>
      <c r="N7458" s="28">
        <v>4980.88</v>
      </c>
      <c r="O7458" s="28">
        <v>4978.3599999999997</v>
      </c>
      <c r="P7458" s="28">
        <v>4978.3599999999997</v>
      </c>
    </row>
    <row r="7459" spans="12:16" x14ac:dyDescent="0.25">
      <c r="L7459" s="208">
        <v>45294.4375</v>
      </c>
      <c r="M7459" s="28">
        <v>4988.45</v>
      </c>
      <c r="N7459" s="28">
        <v>4988.45</v>
      </c>
      <c r="O7459" s="28">
        <v>4978.8599999999997</v>
      </c>
      <c r="P7459" s="28">
        <v>4978.8599999999997</v>
      </c>
    </row>
    <row r="7460" spans="12:16" x14ac:dyDescent="0.25">
      <c r="L7460" s="208">
        <v>45294.434027777781</v>
      </c>
      <c r="M7460" s="28">
        <v>4991.47</v>
      </c>
      <c r="N7460" s="28">
        <v>4991.47</v>
      </c>
      <c r="O7460" s="28">
        <v>4987.9399999999996</v>
      </c>
      <c r="P7460" s="28">
        <v>4988.95</v>
      </c>
    </row>
    <row r="7461" spans="12:16" x14ac:dyDescent="0.25">
      <c r="L7461" s="208">
        <v>45294.430555555555</v>
      </c>
      <c r="M7461" s="28">
        <v>4989.45</v>
      </c>
      <c r="N7461" s="28">
        <v>4992.4799999999996</v>
      </c>
      <c r="O7461" s="28">
        <v>4988.45</v>
      </c>
      <c r="P7461" s="28">
        <v>4991.47</v>
      </c>
    </row>
    <row r="7462" spans="12:16" x14ac:dyDescent="0.25">
      <c r="L7462" s="208">
        <v>45294.427083333336</v>
      </c>
      <c r="M7462" s="28">
        <v>4995</v>
      </c>
      <c r="N7462" s="28">
        <v>4995</v>
      </c>
      <c r="O7462" s="28">
        <v>4986.93</v>
      </c>
      <c r="P7462" s="28">
        <v>4988.45</v>
      </c>
    </row>
    <row r="7463" spans="12:16" x14ac:dyDescent="0.25">
      <c r="L7463" s="208">
        <v>45294.423611111109</v>
      </c>
      <c r="M7463" s="28">
        <v>4994.5</v>
      </c>
      <c r="N7463" s="28">
        <v>4995.51</v>
      </c>
      <c r="O7463" s="28">
        <v>4991.47</v>
      </c>
      <c r="P7463" s="28">
        <v>4995</v>
      </c>
    </row>
    <row r="7464" spans="12:16" x14ac:dyDescent="0.25">
      <c r="L7464" s="208">
        <v>45294.420138888891</v>
      </c>
      <c r="M7464" s="28">
        <v>4995</v>
      </c>
      <c r="N7464" s="28">
        <v>4995</v>
      </c>
      <c r="O7464" s="28">
        <v>4992.99</v>
      </c>
      <c r="P7464" s="28">
        <v>4993.49</v>
      </c>
    </row>
    <row r="7465" spans="12:16" x14ac:dyDescent="0.25">
      <c r="L7465" s="208">
        <v>45294.416666666664</v>
      </c>
      <c r="M7465" s="28">
        <v>4992.4799999999996</v>
      </c>
      <c r="N7465" s="28">
        <v>4995.51</v>
      </c>
      <c r="O7465" s="28">
        <v>4991.9799999999996</v>
      </c>
      <c r="P7465" s="28">
        <v>4994.5</v>
      </c>
    </row>
    <row r="7466" spans="12:16" x14ac:dyDescent="0.25">
      <c r="L7466" s="208">
        <v>45294.413194444445</v>
      </c>
      <c r="M7466" s="28">
        <v>4986.93</v>
      </c>
      <c r="N7466" s="28">
        <v>4992.99</v>
      </c>
      <c r="O7466" s="28">
        <v>4985.92</v>
      </c>
      <c r="P7466" s="28">
        <v>4992.4799999999996</v>
      </c>
    </row>
    <row r="7467" spans="12:16" x14ac:dyDescent="0.25">
      <c r="L7467" s="208">
        <v>45294.409722222219</v>
      </c>
      <c r="M7467" s="28">
        <v>4986.93</v>
      </c>
      <c r="N7467" s="28">
        <v>4987.4399999999996</v>
      </c>
      <c r="O7467" s="28">
        <v>4983.91</v>
      </c>
      <c r="P7467" s="28">
        <v>4985.42</v>
      </c>
    </row>
    <row r="7468" spans="12:16" x14ac:dyDescent="0.25">
      <c r="L7468" s="208">
        <v>45294.40625</v>
      </c>
      <c r="M7468" s="28">
        <v>4986.43</v>
      </c>
      <c r="N7468" s="28">
        <v>4988.45</v>
      </c>
      <c r="O7468" s="28">
        <v>4984.91</v>
      </c>
      <c r="P7468" s="28">
        <v>4986.43</v>
      </c>
    </row>
    <row r="7469" spans="12:16" x14ac:dyDescent="0.25">
      <c r="L7469" s="208">
        <v>45294.402777777781</v>
      </c>
      <c r="M7469" s="28">
        <v>4988.45</v>
      </c>
      <c r="N7469" s="28">
        <v>4992.4799999999996</v>
      </c>
      <c r="O7469" s="28">
        <v>4985.92</v>
      </c>
      <c r="P7469" s="28">
        <v>4986.93</v>
      </c>
    </row>
    <row r="7470" spans="12:16" x14ac:dyDescent="0.25">
      <c r="L7470" s="208">
        <v>45294.399305555555</v>
      </c>
      <c r="M7470" s="28">
        <v>4981.8900000000003</v>
      </c>
      <c r="N7470" s="28">
        <v>4988.95</v>
      </c>
      <c r="O7470" s="28">
        <v>4981.38</v>
      </c>
      <c r="P7470" s="28">
        <v>4988.95</v>
      </c>
    </row>
    <row r="7471" spans="12:16" x14ac:dyDescent="0.25">
      <c r="L7471" s="208">
        <v>45294.395833333336</v>
      </c>
      <c r="M7471" s="28">
        <v>4983.3999999999996</v>
      </c>
      <c r="N7471" s="28">
        <v>4984.41</v>
      </c>
      <c r="O7471" s="28">
        <v>4979.37</v>
      </c>
      <c r="P7471" s="28">
        <v>4982.8999999999996</v>
      </c>
    </row>
    <row r="7472" spans="12:16" x14ac:dyDescent="0.25">
      <c r="L7472" s="208">
        <v>45294.392361111109</v>
      </c>
      <c r="M7472" s="28">
        <v>4986.43</v>
      </c>
      <c r="N7472" s="28">
        <v>4989.45</v>
      </c>
      <c r="O7472" s="28">
        <v>4982.8999999999996</v>
      </c>
      <c r="P7472" s="28">
        <v>4982.8999999999996</v>
      </c>
    </row>
    <row r="7473" spans="12:16" x14ac:dyDescent="0.25">
      <c r="L7473" s="208">
        <v>45294.388888888891</v>
      </c>
      <c r="M7473" s="28">
        <v>4988.95</v>
      </c>
      <c r="N7473" s="28">
        <v>4988.95</v>
      </c>
      <c r="O7473" s="28">
        <v>4981.8900000000003</v>
      </c>
      <c r="P7473" s="28">
        <v>4986.43</v>
      </c>
    </row>
    <row r="7474" spans="12:16" x14ac:dyDescent="0.25">
      <c r="L7474" s="208">
        <v>45294.385416666664</v>
      </c>
      <c r="M7474" s="28">
        <v>4992.4799999999996</v>
      </c>
      <c r="N7474" s="28">
        <v>4995.51</v>
      </c>
      <c r="O7474" s="28">
        <v>4987.9399999999996</v>
      </c>
      <c r="P7474" s="28">
        <v>4988.45</v>
      </c>
    </row>
    <row r="7475" spans="12:16" x14ac:dyDescent="0.25">
      <c r="L7475" s="208">
        <v>45294.381944444445</v>
      </c>
      <c r="M7475" s="28">
        <v>4991.47</v>
      </c>
      <c r="N7475" s="28">
        <v>4994.5</v>
      </c>
      <c r="O7475" s="28">
        <v>4988.95</v>
      </c>
      <c r="P7475" s="28">
        <v>4991.9799999999996</v>
      </c>
    </row>
    <row r="7476" spans="12:16" x14ac:dyDescent="0.25">
      <c r="L7476" s="208">
        <v>45294.378472222219</v>
      </c>
      <c r="M7476" s="28">
        <v>4997.5200000000004</v>
      </c>
      <c r="N7476" s="28">
        <v>4999.04</v>
      </c>
      <c r="O7476" s="28">
        <v>4990.97</v>
      </c>
      <c r="P7476" s="28">
        <v>4991.47</v>
      </c>
    </row>
    <row r="7477" spans="12:16" x14ac:dyDescent="0.25">
      <c r="L7477" s="208">
        <v>45294.375</v>
      </c>
      <c r="M7477" s="28">
        <v>5000.55</v>
      </c>
      <c r="N7477" s="28">
        <v>5002.0600000000004</v>
      </c>
      <c r="O7477" s="28">
        <v>4993.99</v>
      </c>
      <c r="P7477" s="28">
        <v>4997.5200000000004</v>
      </c>
    </row>
    <row r="7478" spans="12:16" x14ac:dyDescent="0.25">
      <c r="L7478" s="208">
        <v>45293.767361111109</v>
      </c>
      <c r="M7478" s="28">
        <v>4982.3900000000003</v>
      </c>
      <c r="N7478" s="28">
        <v>4988.95</v>
      </c>
      <c r="O7478" s="28">
        <v>4981.8900000000003</v>
      </c>
      <c r="P7478" s="28">
        <v>4984.91</v>
      </c>
    </row>
    <row r="7479" spans="12:16" x14ac:dyDescent="0.25">
      <c r="L7479" s="208">
        <v>45293.763888888891</v>
      </c>
      <c r="M7479" s="28">
        <v>4984.91</v>
      </c>
      <c r="N7479" s="28">
        <v>4984.91</v>
      </c>
      <c r="O7479" s="28">
        <v>4981.38</v>
      </c>
      <c r="P7479" s="28">
        <v>4981.8900000000003</v>
      </c>
    </row>
    <row r="7480" spans="12:16" x14ac:dyDescent="0.25">
      <c r="L7480" s="208">
        <v>45293.760416666664</v>
      </c>
      <c r="M7480" s="28">
        <v>4984.91</v>
      </c>
      <c r="N7480" s="28">
        <v>4986.93</v>
      </c>
      <c r="O7480" s="28">
        <v>4984.91</v>
      </c>
      <c r="P7480" s="28">
        <v>4985.92</v>
      </c>
    </row>
    <row r="7481" spans="12:16" x14ac:dyDescent="0.25">
      <c r="L7481" s="208">
        <v>45293.756944444445</v>
      </c>
      <c r="M7481" s="28">
        <v>4981.8900000000003</v>
      </c>
      <c r="N7481" s="28">
        <v>4985.92</v>
      </c>
      <c r="O7481" s="28">
        <v>4981.8900000000003</v>
      </c>
      <c r="P7481" s="28">
        <v>4984.91</v>
      </c>
    </row>
    <row r="7482" spans="12:16" x14ac:dyDescent="0.25">
      <c r="L7482" s="208">
        <v>45293.753472222219</v>
      </c>
      <c r="M7482" s="28">
        <v>4978.3599999999997</v>
      </c>
      <c r="N7482" s="28">
        <v>4982.3900000000003</v>
      </c>
      <c r="O7482" s="28">
        <v>4977.8500000000004</v>
      </c>
      <c r="P7482" s="28">
        <v>4981.8900000000003</v>
      </c>
    </row>
    <row r="7483" spans="12:16" x14ac:dyDescent="0.25">
      <c r="L7483" s="208">
        <v>45293.75</v>
      </c>
      <c r="M7483" s="28">
        <v>4978.8599999999997</v>
      </c>
      <c r="N7483" s="28">
        <v>4979.37</v>
      </c>
      <c r="O7483" s="28">
        <v>4978.3599999999997</v>
      </c>
      <c r="P7483" s="28">
        <v>4978.3599999999997</v>
      </c>
    </row>
    <row r="7484" spans="12:16" x14ac:dyDescent="0.25">
      <c r="L7484" s="208">
        <v>45293.746527777781</v>
      </c>
      <c r="M7484" s="28">
        <v>4978.8599999999997</v>
      </c>
      <c r="N7484" s="28">
        <v>4979.87</v>
      </c>
      <c r="O7484" s="28">
        <v>4976.34</v>
      </c>
      <c r="P7484" s="28">
        <v>4978.8599999999997</v>
      </c>
    </row>
    <row r="7485" spans="12:16" x14ac:dyDescent="0.25">
      <c r="L7485" s="208">
        <v>45293.743055555555</v>
      </c>
      <c r="M7485" s="28">
        <v>4980.88</v>
      </c>
      <c r="N7485" s="28">
        <v>4981.38</v>
      </c>
      <c r="O7485" s="28">
        <v>4978.8599999999997</v>
      </c>
      <c r="P7485" s="28">
        <v>4979.37</v>
      </c>
    </row>
    <row r="7486" spans="12:16" x14ac:dyDescent="0.25">
      <c r="L7486" s="208">
        <v>45293.739583333336</v>
      </c>
      <c r="M7486" s="28">
        <v>4980.38</v>
      </c>
      <c r="N7486" s="28">
        <v>4982.3900000000003</v>
      </c>
      <c r="O7486" s="28">
        <v>4979.87</v>
      </c>
      <c r="P7486" s="28">
        <v>4980.88</v>
      </c>
    </row>
    <row r="7487" spans="12:16" x14ac:dyDescent="0.25">
      <c r="L7487" s="208">
        <v>45293.736111111109</v>
      </c>
      <c r="M7487" s="28">
        <v>4980.38</v>
      </c>
      <c r="N7487" s="28">
        <v>4981.8900000000003</v>
      </c>
      <c r="O7487" s="28">
        <v>4979.87</v>
      </c>
      <c r="P7487" s="28">
        <v>4979.87</v>
      </c>
    </row>
    <row r="7488" spans="12:16" x14ac:dyDescent="0.25">
      <c r="L7488" s="208">
        <v>45293.732638888891</v>
      </c>
      <c r="M7488" s="28">
        <v>4978.8599999999997</v>
      </c>
      <c r="N7488" s="28">
        <v>4980.38</v>
      </c>
      <c r="O7488" s="28">
        <v>4978.3599999999997</v>
      </c>
      <c r="P7488" s="28">
        <v>4979.87</v>
      </c>
    </row>
    <row r="7489" spans="12:16" x14ac:dyDescent="0.25">
      <c r="L7489" s="208">
        <v>45293.729166666664</v>
      </c>
      <c r="M7489" s="28">
        <v>4979.87</v>
      </c>
      <c r="N7489" s="28">
        <v>4980.38</v>
      </c>
      <c r="O7489" s="28">
        <v>4976.34</v>
      </c>
      <c r="P7489" s="28">
        <v>4978.8599999999997</v>
      </c>
    </row>
    <row r="7490" spans="12:16" x14ac:dyDescent="0.25">
      <c r="L7490" s="208">
        <v>45293.725694444445</v>
      </c>
      <c r="M7490" s="28">
        <v>4979.87</v>
      </c>
      <c r="N7490" s="28">
        <v>4981.38</v>
      </c>
      <c r="O7490" s="28">
        <v>4978.8599999999997</v>
      </c>
      <c r="P7490" s="28">
        <v>4979.37</v>
      </c>
    </row>
    <row r="7491" spans="12:16" x14ac:dyDescent="0.25">
      <c r="L7491" s="208">
        <v>45293.722222222219</v>
      </c>
      <c r="M7491" s="28">
        <v>4977.3500000000004</v>
      </c>
      <c r="N7491" s="28">
        <v>4980.38</v>
      </c>
      <c r="O7491" s="28">
        <v>4977.3500000000004</v>
      </c>
      <c r="P7491" s="28">
        <v>4979.37</v>
      </c>
    </row>
    <row r="7492" spans="12:16" x14ac:dyDescent="0.25">
      <c r="L7492" s="208">
        <v>45293.71875</v>
      </c>
      <c r="M7492" s="28">
        <v>4977.8500000000004</v>
      </c>
      <c r="N7492" s="28">
        <v>4978.8599999999997</v>
      </c>
      <c r="O7492" s="28">
        <v>4976.84</v>
      </c>
      <c r="P7492" s="28">
        <v>4977.3500000000004</v>
      </c>
    </row>
    <row r="7493" spans="12:16" x14ac:dyDescent="0.25">
      <c r="L7493" s="208">
        <v>45293.715277777781</v>
      </c>
      <c r="M7493" s="28">
        <v>4977.3500000000004</v>
      </c>
      <c r="N7493" s="28">
        <v>4979.37</v>
      </c>
      <c r="O7493" s="28">
        <v>4976.84</v>
      </c>
      <c r="P7493" s="28">
        <v>4977.8500000000004</v>
      </c>
    </row>
    <row r="7494" spans="12:16" x14ac:dyDescent="0.25">
      <c r="L7494" s="208">
        <v>45293.711805555555</v>
      </c>
      <c r="M7494" s="28">
        <v>4976.84</v>
      </c>
      <c r="N7494" s="28">
        <v>4978.3599999999997</v>
      </c>
      <c r="O7494" s="28">
        <v>4975.84</v>
      </c>
      <c r="P7494" s="28">
        <v>4977.3500000000004</v>
      </c>
    </row>
    <row r="7495" spans="12:16" x14ac:dyDescent="0.25">
      <c r="L7495" s="208">
        <v>45293.708333333336</v>
      </c>
      <c r="M7495" s="28">
        <v>4977.3500000000004</v>
      </c>
      <c r="N7495" s="28">
        <v>4977.3500000000004</v>
      </c>
      <c r="O7495" s="28">
        <v>4975.84</v>
      </c>
      <c r="P7495" s="28">
        <v>4975.84</v>
      </c>
    </row>
    <row r="7496" spans="12:16" x14ac:dyDescent="0.25">
      <c r="L7496" s="208">
        <v>45293.704861111109</v>
      </c>
      <c r="M7496" s="28">
        <v>4976.34</v>
      </c>
      <c r="N7496" s="28">
        <v>4977.8500000000004</v>
      </c>
      <c r="O7496" s="28">
        <v>4976.34</v>
      </c>
      <c r="P7496" s="28">
        <v>4976.84</v>
      </c>
    </row>
    <row r="7497" spans="12:16" x14ac:dyDescent="0.25">
      <c r="L7497" s="208">
        <v>45293.701388888891</v>
      </c>
      <c r="M7497" s="28">
        <v>4976.34</v>
      </c>
      <c r="N7497" s="28">
        <v>4978.3599999999997</v>
      </c>
      <c r="O7497" s="28">
        <v>4975.84</v>
      </c>
      <c r="P7497" s="28">
        <v>4975.84</v>
      </c>
    </row>
    <row r="7498" spans="12:16" x14ac:dyDescent="0.25">
      <c r="L7498" s="208">
        <v>45293.697916666664</v>
      </c>
      <c r="M7498" s="28">
        <v>4972.8100000000004</v>
      </c>
      <c r="N7498" s="28">
        <v>4976.34</v>
      </c>
      <c r="O7498" s="28">
        <v>4972.3</v>
      </c>
      <c r="P7498" s="28">
        <v>4976.34</v>
      </c>
    </row>
    <row r="7499" spans="12:16" x14ac:dyDescent="0.25">
      <c r="L7499" s="208">
        <v>45293.694444444445</v>
      </c>
      <c r="M7499" s="28">
        <v>4972.3</v>
      </c>
      <c r="N7499" s="28">
        <v>4973.3100000000004</v>
      </c>
      <c r="O7499" s="28">
        <v>4970.29</v>
      </c>
      <c r="P7499" s="28">
        <v>4972.8100000000004</v>
      </c>
    </row>
    <row r="7500" spans="12:16" x14ac:dyDescent="0.25">
      <c r="L7500" s="208">
        <v>45293.690972222219</v>
      </c>
      <c r="M7500" s="28">
        <v>4973.82</v>
      </c>
      <c r="N7500" s="28">
        <v>4974.32</v>
      </c>
      <c r="O7500" s="28">
        <v>4971.8</v>
      </c>
      <c r="P7500" s="28">
        <v>4972.8100000000004</v>
      </c>
    </row>
    <row r="7501" spans="12:16" x14ac:dyDescent="0.25">
      <c r="L7501" s="208">
        <v>45293.6875</v>
      </c>
      <c r="M7501" s="28">
        <v>4973.82</v>
      </c>
      <c r="N7501" s="28">
        <v>4974.83</v>
      </c>
      <c r="O7501" s="28">
        <v>4971.3</v>
      </c>
      <c r="P7501" s="28">
        <v>4974.32</v>
      </c>
    </row>
    <row r="7502" spans="12:16" x14ac:dyDescent="0.25">
      <c r="L7502" s="208">
        <v>45293.684027777781</v>
      </c>
      <c r="M7502" s="28">
        <v>4970.29</v>
      </c>
      <c r="N7502" s="28">
        <v>4973.3100000000004</v>
      </c>
      <c r="O7502" s="28">
        <v>4969.78</v>
      </c>
      <c r="P7502" s="28">
        <v>4973.3100000000004</v>
      </c>
    </row>
    <row r="7503" spans="12:16" x14ac:dyDescent="0.25">
      <c r="L7503" s="208">
        <v>45293.680555555555</v>
      </c>
      <c r="M7503" s="28">
        <v>4975.84</v>
      </c>
      <c r="N7503" s="28">
        <v>4976.34</v>
      </c>
      <c r="O7503" s="28">
        <v>4964.2299999999996</v>
      </c>
      <c r="P7503" s="28">
        <v>4969.78</v>
      </c>
    </row>
    <row r="7504" spans="12:16" x14ac:dyDescent="0.25">
      <c r="L7504" s="208">
        <v>45293.677083333336</v>
      </c>
      <c r="M7504" s="28">
        <v>4977.3500000000004</v>
      </c>
      <c r="N7504" s="28">
        <v>4978.8599999999997</v>
      </c>
      <c r="O7504" s="28">
        <v>4974.32</v>
      </c>
      <c r="P7504" s="28">
        <v>4975.84</v>
      </c>
    </row>
    <row r="7505" spans="12:16" x14ac:dyDescent="0.25">
      <c r="L7505" s="208">
        <v>45293.673611111109</v>
      </c>
      <c r="M7505" s="28">
        <v>4976.34</v>
      </c>
      <c r="N7505" s="28">
        <v>4977.8500000000004</v>
      </c>
      <c r="O7505" s="28">
        <v>4975.33</v>
      </c>
      <c r="P7505" s="28">
        <v>4976.84</v>
      </c>
    </row>
    <row r="7506" spans="12:16" x14ac:dyDescent="0.25">
      <c r="L7506" s="208">
        <v>45293.670138888891</v>
      </c>
      <c r="M7506" s="28">
        <v>4980.38</v>
      </c>
      <c r="N7506" s="28">
        <v>4981.38</v>
      </c>
      <c r="O7506" s="28">
        <v>4976.34</v>
      </c>
      <c r="P7506" s="28">
        <v>4976.84</v>
      </c>
    </row>
    <row r="7507" spans="12:16" x14ac:dyDescent="0.25">
      <c r="L7507" s="208">
        <v>45293.666666666664</v>
      </c>
      <c r="M7507" s="28">
        <v>4981.8900000000003</v>
      </c>
      <c r="N7507" s="28">
        <v>4982.3900000000003</v>
      </c>
      <c r="O7507" s="28">
        <v>4978.8599999999997</v>
      </c>
      <c r="P7507" s="28">
        <v>4980.38</v>
      </c>
    </row>
    <row r="7508" spans="12:16" x14ac:dyDescent="0.25">
      <c r="L7508" s="208">
        <v>45293.663194444445</v>
      </c>
      <c r="M7508" s="28">
        <v>4979.37</v>
      </c>
      <c r="N7508" s="28">
        <v>4981.8900000000003</v>
      </c>
      <c r="O7508" s="28">
        <v>4978.8599999999997</v>
      </c>
      <c r="P7508" s="28">
        <v>4981.8900000000003</v>
      </c>
    </row>
    <row r="7509" spans="12:16" x14ac:dyDescent="0.25">
      <c r="L7509" s="208">
        <v>45293.659722222219</v>
      </c>
      <c r="M7509" s="28">
        <v>4975.33</v>
      </c>
      <c r="N7509" s="28">
        <v>4979.87</v>
      </c>
      <c r="O7509" s="28">
        <v>4975.33</v>
      </c>
      <c r="P7509" s="28">
        <v>4979.37</v>
      </c>
    </row>
    <row r="7510" spans="12:16" x14ac:dyDescent="0.25">
      <c r="L7510" s="208">
        <v>45293.65625</v>
      </c>
      <c r="M7510" s="28">
        <v>4976.34</v>
      </c>
      <c r="N7510" s="28">
        <v>4978.3599999999997</v>
      </c>
      <c r="O7510" s="28">
        <v>4974.83</v>
      </c>
      <c r="P7510" s="28">
        <v>4975.33</v>
      </c>
    </row>
    <row r="7511" spans="12:16" x14ac:dyDescent="0.25">
      <c r="L7511" s="208">
        <v>45293.652777777781</v>
      </c>
      <c r="M7511" s="28">
        <v>4979.37</v>
      </c>
      <c r="N7511" s="28">
        <v>4982.8999999999996</v>
      </c>
      <c r="O7511" s="28">
        <v>4976.84</v>
      </c>
      <c r="P7511" s="28">
        <v>4976.84</v>
      </c>
    </row>
    <row r="7512" spans="12:16" x14ac:dyDescent="0.25">
      <c r="L7512" s="208">
        <v>45293.649305555555</v>
      </c>
      <c r="M7512" s="28">
        <v>4970.79</v>
      </c>
      <c r="N7512" s="28">
        <v>4980.88</v>
      </c>
      <c r="O7512" s="28">
        <v>4969.78</v>
      </c>
      <c r="P7512" s="28">
        <v>4978.8599999999997</v>
      </c>
    </row>
    <row r="7513" spans="12:16" x14ac:dyDescent="0.25">
      <c r="L7513" s="208">
        <v>45293.645833333336</v>
      </c>
      <c r="M7513" s="28">
        <v>4969.28</v>
      </c>
      <c r="N7513" s="28">
        <v>4971.8</v>
      </c>
      <c r="O7513" s="28">
        <v>4969.28</v>
      </c>
      <c r="P7513" s="28">
        <v>4970.79</v>
      </c>
    </row>
    <row r="7514" spans="12:16" x14ac:dyDescent="0.25">
      <c r="L7514" s="208">
        <v>45293.642361111109</v>
      </c>
      <c r="M7514" s="28">
        <v>4969.28</v>
      </c>
      <c r="N7514" s="28">
        <v>4969.78</v>
      </c>
      <c r="O7514" s="28">
        <v>4967.7700000000004</v>
      </c>
      <c r="P7514" s="28">
        <v>4969.28</v>
      </c>
    </row>
    <row r="7515" spans="12:16" x14ac:dyDescent="0.25">
      <c r="L7515" s="208">
        <v>45293.638888888891</v>
      </c>
      <c r="M7515" s="28">
        <v>4968.7700000000004</v>
      </c>
      <c r="N7515" s="28">
        <v>4970.29</v>
      </c>
      <c r="O7515" s="28">
        <v>4968.2700000000004</v>
      </c>
      <c r="P7515" s="28">
        <v>4969.28</v>
      </c>
    </row>
    <row r="7516" spans="12:16" x14ac:dyDescent="0.25">
      <c r="L7516" s="208">
        <v>45293.635416666664</v>
      </c>
      <c r="M7516" s="28">
        <v>4969.28</v>
      </c>
      <c r="N7516" s="28">
        <v>4969.78</v>
      </c>
      <c r="O7516" s="28">
        <v>4967.7700000000004</v>
      </c>
      <c r="P7516" s="28">
        <v>4968.7700000000004</v>
      </c>
    </row>
    <row r="7517" spans="12:16" x14ac:dyDescent="0.25">
      <c r="L7517" s="208">
        <v>45293.631944444445</v>
      </c>
      <c r="M7517" s="28">
        <v>4970.79</v>
      </c>
      <c r="N7517" s="28">
        <v>4971.3</v>
      </c>
      <c r="O7517" s="28">
        <v>4968.7700000000004</v>
      </c>
      <c r="P7517" s="28">
        <v>4968.7700000000004</v>
      </c>
    </row>
    <row r="7518" spans="12:16" x14ac:dyDescent="0.25">
      <c r="L7518" s="208">
        <v>45293.628472222219</v>
      </c>
      <c r="M7518" s="28">
        <v>4968.2700000000004</v>
      </c>
      <c r="N7518" s="28">
        <v>4971.8</v>
      </c>
      <c r="O7518" s="28">
        <v>4968.2700000000004</v>
      </c>
      <c r="P7518" s="28">
        <v>4971.3</v>
      </c>
    </row>
    <row r="7519" spans="12:16" x14ac:dyDescent="0.25">
      <c r="L7519" s="208">
        <v>45293.625</v>
      </c>
      <c r="M7519" s="28">
        <v>4967.7700000000004</v>
      </c>
      <c r="N7519" s="28">
        <v>4969.28</v>
      </c>
      <c r="O7519" s="28">
        <v>4966.25</v>
      </c>
      <c r="P7519" s="28">
        <v>4967.7700000000004</v>
      </c>
    </row>
    <row r="7520" spans="12:16" x14ac:dyDescent="0.25">
      <c r="L7520" s="208">
        <v>45293.621527777781</v>
      </c>
      <c r="M7520" s="28">
        <v>4965.24</v>
      </c>
      <c r="N7520" s="28">
        <v>4968.2700000000004</v>
      </c>
      <c r="O7520" s="28">
        <v>4965.24</v>
      </c>
      <c r="P7520" s="28">
        <v>4967.7700000000004</v>
      </c>
    </row>
    <row r="7521" spans="12:16" x14ac:dyDescent="0.25">
      <c r="L7521" s="208">
        <v>45293.618055555555</v>
      </c>
      <c r="M7521" s="28">
        <v>4963.7299999999996</v>
      </c>
      <c r="N7521" s="28">
        <v>4966.25</v>
      </c>
      <c r="O7521" s="28">
        <v>4963.7299999999996</v>
      </c>
      <c r="P7521" s="28">
        <v>4965.75</v>
      </c>
    </row>
    <row r="7522" spans="12:16" x14ac:dyDescent="0.25">
      <c r="L7522" s="208">
        <v>45293.614583333336</v>
      </c>
      <c r="M7522" s="28">
        <v>4961.21</v>
      </c>
      <c r="N7522" s="28">
        <v>4963.7299999999996</v>
      </c>
      <c r="O7522" s="28">
        <v>4961.21</v>
      </c>
      <c r="P7522" s="28">
        <v>4963.7299999999996</v>
      </c>
    </row>
    <row r="7523" spans="12:16" x14ac:dyDescent="0.25">
      <c r="L7523" s="208">
        <v>45293.611111111109</v>
      </c>
      <c r="M7523" s="28">
        <v>4960.2</v>
      </c>
      <c r="N7523" s="28">
        <v>4961.71</v>
      </c>
      <c r="O7523" s="28">
        <v>4959.7</v>
      </c>
      <c r="P7523" s="28">
        <v>4961.21</v>
      </c>
    </row>
    <row r="7524" spans="12:16" x14ac:dyDescent="0.25">
      <c r="L7524" s="208">
        <v>45293.607638888891</v>
      </c>
      <c r="M7524" s="28">
        <v>4960.2</v>
      </c>
      <c r="N7524" s="28">
        <v>4960.7</v>
      </c>
      <c r="O7524" s="28">
        <v>4958.18</v>
      </c>
      <c r="P7524" s="28">
        <v>4959.7</v>
      </c>
    </row>
    <row r="7525" spans="12:16" x14ac:dyDescent="0.25">
      <c r="L7525" s="208">
        <v>45293.604166666664</v>
      </c>
      <c r="M7525" s="28">
        <v>4962.22</v>
      </c>
      <c r="N7525" s="28">
        <v>4962.22</v>
      </c>
      <c r="O7525" s="28">
        <v>4959.7</v>
      </c>
      <c r="P7525" s="28">
        <v>4960.2</v>
      </c>
    </row>
    <row r="7526" spans="12:16" x14ac:dyDescent="0.25">
      <c r="L7526" s="208">
        <v>45293.600694444445</v>
      </c>
      <c r="M7526" s="28">
        <v>4962.22</v>
      </c>
      <c r="N7526" s="28">
        <v>4962.72</v>
      </c>
      <c r="O7526" s="28">
        <v>4960.2</v>
      </c>
      <c r="P7526" s="28">
        <v>4962.22</v>
      </c>
    </row>
    <row r="7527" spans="12:16" x14ac:dyDescent="0.25">
      <c r="L7527" s="208">
        <v>45293.597222222219</v>
      </c>
      <c r="M7527" s="28">
        <v>4962.72</v>
      </c>
      <c r="N7527" s="28">
        <v>4963.2299999999996</v>
      </c>
      <c r="O7527" s="28">
        <v>4960.2</v>
      </c>
      <c r="P7527" s="28">
        <v>4962.22</v>
      </c>
    </row>
    <row r="7528" spans="12:16" x14ac:dyDescent="0.25">
      <c r="L7528" s="208">
        <v>45293.59375</v>
      </c>
      <c r="M7528" s="28">
        <v>4961.21</v>
      </c>
      <c r="N7528" s="28">
        <v>4963.7299999999996</v>
      </c>
      <c r="O7528" s="28">
        <v>4960.2</v>
      </c>
      <c r="P7528" s="28">
        <v>4962.22</v>
      </c>
    </row>
    <row r="7529" spans="12:16" x14ac:dyDescent="0.25">
      <c r="L7529" s="208">
        <v>45293.590277777781</v>
      </c>
      <c r="M7529" s="28">
        <v>4959.7</v>
      </c>
      <c r="N7529" s="28">
        <v>4961.21</v>
      </c>
      <c r="O7529" s="28">
        <v>4959.1899999999996</v>
      </c>
      <c r="P7529" s="28">
        <v>4960.7</v>
      </c>
    </row>
    <row r="7530" spans="12:16" x14ac:dyDescent="0.25">
      <c r="L7530" s="208">
        <v>45293.586805555555</v>
      </c>
      <c r="M7530" s="28">
        <v>4957.17</v>
      </c>
      <c r="N7530" s="28">
        <v>4959.1899999999996</v>
      </c>
      <c r="O7530" s="28">
        <v>4956.67</v>
      </c>
      <c r="P7530" s="28">
        <v>4959.1899999999996</v>
      </c>
    </row>
    <row r="7531" spans="12:16" x14ac:dyDescent="0.25">
      <c r="L7531" s="208">
        <v>45293.583333333336</v>
      </c>
      <c r="M7531" s="28">
        <v>4956.67</v>
      </c>
      <c r="N7531" s="28">
        <v>4957.68</v>
      </c>
      <c r="O7531" s="28">
        <v>4955.66</v>
      </c>
      <c r="P7531" s="28">
        <v>4957.68</v>
      </c>
    </row>
    <row r="7532" spans="12:16" x14ac:dyDescent="0.25">
      <c r="L7532" s="208">
        <v>45293.579861111109</v>
      </c>
      <c r="M7532" s="28">
        <v>4957.68</v>
      </c>
      <c r="N7532" s="28">
        <v>4960.2</v>
      </c>
      <c r="O7532" s="28">
        <v>4956.67</v>
      </c>
      <c r="P7532" s="28">
        <v>4957.17</v>
      </c>
    </row>
    <row r="7533" spans="12:16" x14ac:dyDescent="0.25">
      <c r="L7533" s="208">
        <v>45293.576388888891</v>
      </c>
      <c r="M7533" s="28">
        <v>4960.2</v>
      </c>
      <c r="N7533" s="28">
        <v>4960.2</v>
      </c>
      <c r="O7533" s="28">
        <v>4955.16</v>
      </c>
      <c r="P7533" s="28">
        <v>4957.17</v>
      </c>
    </row>
    <row r="7534" spans="12:16" x14ac:dyDescent="0.25">
      <c r="L7534" s="208">
        <v>45293.572916666664</v>
      </c>
      <c r="M7534" s="28">
        <v>4963.7299999999996</v>
      </c>
      <c r="N7534" s="28">
        <v>4963.7299999999996</v>
      </c>
      <c r="O7534" s="28">
        <v>4958.18</v>
      </c>
      <c r="P7534" s="28">
        <v>4960.2</v>
      </c>
    </row>
    <row r="7535" spans="12:16" x14ac:dyDescent="0.25">
      <c r="L7535" s="208">
        <v>45293.569444444445</v>
      </c>
      <c r="M7535" s="28">
        <v>4965.75</v>
      </c>
      <c r="N7535" s="28">
        <v>4965.75</v>
      </c>
      <c r="O7535" s="28">
        <v>4963.7299999999996</v>
      </c>
      <c r="P7535" s="28">
        <v>4963.7299999999996</v>
      </c>
    </row>
    <row r="7536" spans="12:16" x14ac:dyDescent="0.25">
      <c r="L7536" s="208">
        <v>45293.565972222219</v>
      </c>
      <c r="M7536" s="28">
        <v>4963.7299999999996</v>
      </c>
      <c r="N7536" s="28">
        <v>4966.25</v>
      </c>
      <c r="O7536" s="28">
        <v>4963.2299999999996</v>
      </c>
      <c r="P7536" s="28">
        <v>4966.25</v>
      </c>
    </row>
    <row r="7537" spans="12:16" x14ac:dyDescent="0.25">
      <c r="L7537" s="208">
        <v>45293.5625</v>
      </c>
      <c r="M7537" s="28">
        <v>4963.2299999999996</v>
      </c>
      <c r="N7537" s="28">
        <v>4964.74</v>
      </c>
      <c r="O7537" s="28">
        <v>4963.2299999999996</v>
      </c>
      <c r="P7537" s="28">
        <v>4963.2299999999996</v>
      </c>
    </row>
    <row r="7538" spans="12:16" x14ac:dyDescent="0.25">
      <c r="L7538" s="208">
        <v>45293.559027777781</v>
      </c>
      <c r="M7538" s="28">
        <v>4962.72</v>
      </c>
      <c r="N7538" s="28">
        <v>4963.2299999999996</v>
      </c>
      <c r="O7538" s="28">
        <v>4962.22</v>
      </c>
      <c r="P7538" s="28">
        <v>4962.72</v>
      </c>
    </row>
    <row r="7539" spans="12:16" x14ac:dyDescent="0.25">
      <c r="L7539" s="208">
        <v>45293.555555555555</v>
      </c>
      <c r="M7539" s="28">
        <v>4965.24</v>
      </c>
      <c r="N7539" s="28">
        <v>4965.24</v>
      </c>
      <c r="O7539" s="28">
        <v>4962.72</v>
      </c>
      <c r="P7539" s="28">
        <v>4963.2299999999996</v>
      </c>
    </row>
    <row r="7540" spans="12:16" x14ac:dyDescent="0.25">
      <c r="L7540" s="208">
        <v>45293.552083333336</v>
      </c>
      <c r="M7540" s="28">
        <v>4964.74</v>
      </c>
      <c r="N7540" s="28">
        <v>4966.25</v>
      </c>
      <c r="O7540" s="28">
        <v>4963.7299999999996</v>
      </c>
      <c r="P7540" s="28">
        <v>4965.24</v>
      </c>
    </row>
    <row r="7541" spans="12:16" x14ac:dyDescent="0.25">
      <c r="L7541" s="208">
        <v>45293.548611111109</v>
      </c>
      <c r="M7541" s="28">
        <v>4962.72</v>
      </c>
      <c r="N7541" s="28">
        <v>4966.25</v>
      </c>
      <c r="O7541" s="28">
        <v>4961.21</v>
      </c>
      <c r="P7541" s="28">
        <v>4964.74</v>
      </c>
    </row>
    <row r="7542" spans="12:16" x14ac:dyDescent="0.25">
      <c r="L7542" s="208">
        <v>45293.545138888891</v>
      </c>
      <c r="M7542" s="28">
        <v>4964.2299999999996</v>
      </c>
      <c r="N7542" s="28">
        <v>4966.25</v>
      </c>
      <c r="O7542" s="28">
        <v>4962.72</v>
      </c>
      <c r="P7542" s="28">
        <v>4962.72</v>
      </c>
    </row>
    <row r="7543" spans="12:16" x14ac:dyDescent="0.25">
      <c r="L7543" s="208">
        <v>45293.541666666664</v>
      </c>
      <c r="M7543" s="28">
        <v>4966.76</v>
      </c>
      <c r="N7543" s="28">
        <v>4966.76</v>
      </c>
      <c r="O7543" s="28">
        <v>4963.2299999999996</v>
      </c>
      <c r="P7543" s="28">
        <v>4964.2299999999996</v>
      </c>
    </row>
    <row r="7544" spans="12:16" x14ac:dyDescent="0.25">
      <c r="L7544" s="208">
        <v>45293.538194444445</v>
      </c>
      <c r="M7544" s="28">
        <v>4967.7700000000004</v>
      </c>
      <c r="N7544" s="28">
        <v>4968.2700000000004</v>
      </c>
      <c r="O7544" s="28">
        <v>4965.24</v>
      </c>
      <c r="P7544" s="28">
        <v>4967.26</v>
      </c>
    </row>
    <row r="7545" spans="12:16" x14ac:dyDescent="0.25">
      <c r="L7545" s="208">
        <v>45293.534722222219</v>
      </c>
      <c r="M7545" s="28">
        <v>4965.75</v>
      </c>
      <c r="N7545" s="28">
        <v>4968.2700000000004</v>
      </c>
      <c r="O7545" s="28">
        <v>4963.2299999999996</v>
      </c>
      <c r="P7545" s="28">
        <v>4968.2700000000004</v>
      </c>
    </row>
    <row r="7546" spans="12:16" x14ac:dyDescent="0.25">
      <c r="L7546" s="208">
        <v>45293.53125</v>
      </c>
      <c r="M7546" s="28">
        <v>4963.2299999999996</v>
      </c>
      <c r="N7546" s="28">
        <v>4965.24</v>
      </c>
      <c r="O7546" s="28">
        <v>4962.22</v>
      </c>
      <c r="P7546" s="28">
        <v>4965.24</v>
      </c>
    </row>
    <row r="7547" spans="12:16" x14ac:dyDescent="0.25">
      <c r="L7547" s="208">
        <v>45293.527777777781</v>
      </c>
      <c r="M7547" s="28">
        <v>4963.7299999999996</v>
      </c>
      <c r="N7547" s="28">
        <v>4965.75</v>
      </c>
      <c r="O7547" s="28">
        <v>4962.22</v>
      </c>
      <c r="P7547" s="28">
        <v>4963.2299999999996</v>
      </c>
    </row>
    <row r="7548" spans="12:16" x14ac:dyDescent="0.25">
      <c r="L7548" s="208">
        <v>45293.524305555555</v>
      </c>
      <c r="M7548" s="28">
        <v>4961.21</v>
      </c>
      <c r="N7548" s="28">
        <v>4966.76</v>
      </c>
      <c r="O7548" s="28">
        <v>4960.7</v>
      </c>
      <c r="P7548" s="28">
        <v>4963.7299999999996</v>
      </c>
    </row>
    <row r="7549" spans="12:16" x14ac:dyDescent="0.25">
      <c r="L7549" s="208">
        <v>45293.520833333336</v>
      </c>
      <c r="M7549" s="28">
        <v>4960.2</v>
      </c>
      <c r="N7549" s="28">
        <v>4964.74</v>
      </c>
      <c r="O7549" s="28">
        <v>4960.2</v>
      </c>
      <c r="P7549" s="28">
        <v>4961.21</v>
      </c>
    </row>
    <row r="7550" spans="12:16" x14ac:dyDescent="0.25">
      <c r="L7550" s="208">
        <v>45293.517361111109</v>
      </c>
      <c r="M7550" s="28">
        <v>4956.67</v>
      </c>
      <c r="N7550" s="28">
        <v>4961.21</v>
      </c>
      <c r="O7550" s="28">
        <v>4955.16</v>
      </c>
      <c r="P7550" s="28">
        <v>4960.2</v>
      </c>
    </row>
    <row r="7551" spans="12:16" x14ac:dyDescent="0.25">
      <c r="L7551" s="208">
        <v>45293.513888888891</v>
      </c>
      <c r="M7551" s="28">
        <v>4955.66</v>
      </c>
      <c r="N7551" s="28">
        <v>4958.6899999999996</v>
      </c>
      <c r="O7551" s="28">
        <v>4953.6400000000003</v>
      </c>
      <c r="P7551" s="28">
        <v>4956.67</v>
      </c>
    </row>
    <row r="7552" spans="12:16" x14ac:dyDescent="0.25">
      <c r="L7552" s="208">
        <v>45293.510416666664</v>
      </c>
      <c r="M7552" s="28">
        <v>4949.1000000000004</v>
      </c>
      <c r="N7552" s="28">
        <v>4956.16</v>
      </c>
      <c r="O7552" s="28">
        <v>4948.09</v>
      </c>
      <c r="P7552" s="28">
        <v>4955.16</v>
      </c>
    </row>
    <row r="7553" spans="12:16" x14ac:dyDescent="0.25">
      <c r="L7553" s="208">
        <v>45293.506944444445</v>
      </c>
      <c r="M7553" s="28">
        <v>4946.58</v>
      </c>
      <c r="N7553" s="28">
        <v>4949.6099999999997</v>
      </c>
      <c r="O7553" s="28">
        <v>4946.58</v>
      </c>
      <c r="P7553" s="28">
        <v>4949.1000000000004</v>
      </c>
    </row>
    <row r="7554" spans="12:16" x14ac:dyDescent="0.25">
      <c r="L7554" s="208">
        <v>45293.503472222219</v>
      </c>
      <c r="M7554" s="28">
        <v>4942.04</v>
      </c>
      <c r="N7554" s="28">
        <v>4948.09</v>
      </c>
      <c r="O7554" s="28">
        <v>4941.03</v>
      </c>
      <c r="P7554" s="28">
        <v>4947.09</v>
      </c>
    </row>
    <row r="7555" spans="12:16" x14ac:dyDescent="0.25">
      <c r="L7555" s="208">
        <v>45293.5</v>
      </c>
      <c r="M7555" s="28">
        <v>4945.07</v>
      </c>
      <c r="N7555" s="28">
        <v>4945.07</v>
      </c>
      <c r="O7555" s="28">
        <v>4938.51</v>
      </c>
      <c r="P7555" s="28">
        <v>4942.55</v>
      </c>
    </row>
    <row r="7556" spans="12:16" x14ac:dyDescent="0.25">
      <c r="L7556" s="208">
        <v>45293.496527777781</v>
      </c>
      <c r="M7556" s="28">
        <v>4946.08</v>
      </c>
      <c r="N7556" s="28">
        <v>4947.59</v>
      </c>
      <c r="O7556" s="28">
        <v>4943.05</v>
      </c>
      <c r="P7556" s="28">
        <v>4945.07</v>
      </c>
    </row>
    <row r="7557" spans="12:16" x14ac:dyDescent="0.25">
      <c r="L7557" s="208">
        <v>45293.493055555555</v>
      </c>
      <c r="M7557" s="28">
        <v>4949.1000000000004</v>
      </c>
      <c r="N7557" s="28">
        <v>4949.6099999999997</v>
      </c>
      <c r="O7557" s="28">
        <v>4941.54</v>
      </c>
      <c r="P7557" s="28">
        <v>4946.08</v>
      </c>
    </row>
    <row r="7558" spans="12:16" x14ac:dyDescent="0.25">
      <c r="L7558" s="208">
        <v>45293.489583333336</v>
      </c>
      <c r="M7558" s="28">
        <v>4945.57</v>
      </c>
      <c r="N7558" s="28">
        <v>4950.1099999999997</v>
      </c>
      <c r="O7558" s="28">
        <v>4942.04</v>
      </c>
      <c r="P7558" s="28">
        <v>4948.6000000000004</v>
      </c>
    </row>
    <row r="7559" spans="12:16" x14ac:dyDescent="0.25">
      <c r="L7559" s="208">
        <v>45293.486111111109</v>
      </c>
      <c r="M7559" s="28">
        <v>4942.04</v>
      </c>
      <c r="N7559" s="28">
        <v>4946.08</v>
      </c>
      <c r="O7559" s="28">
        <v>4939.5200000000004</v>
      </c>
      <c r="P7559" s="28">
        <v>4945.57</v>
      </c>
    </row>
    <row r="7560" spans="12:16" x14ac:dyDescent="0.25">
      <c r="L7560" s="208">
        <v>45293.482638888891</v>
      </c>
      <c r="M7560" s="28">
        <v>4945.57</v>
      </c>
      <c r="N7560" s="28">
        <v>4945.57</v>
      </c>
      <c r="O7560" s="28">
        <v>4937</v>
      </c>
      <c r="P7560" s="28">
        <v>4942.04</v>
      </c>
    </row>
    <row r="7561" spans="12:16" x14ac:dyDescent="0.25">
      <c r="L7561" s="208">
        <v>45293.479166666664</v>
      </c>
      <c r="M7561" s="28">
        <v>4948.6000000000004</v>
      </c>
      <c r="N7561" s="28">
        <v>4950.62</v>
      </c>
      <c r="O7561" s="28">
        <v>4944.0600000000004</v>
      </c>
      <c r="P7561" s="28">
        <v>4945.07</v>
      </c>
    </row>
    <row r="7562" spans="12:16" x14ac:dyDescent="0.25">
      <c r="L7562" s="208">
        <v>45293.475694444445</v>
      </c>
      <c r="M7562" s="28">
        <v>4948.6000000000004</v>
      </c>
      <c r="N7562" s="28">
        <v>4949.1000000000004</v>
      </c>
      <c r="O7562" s="28">
        <v>4944.0600000000004</v>
      </c>
      <c r="P7562" s="28">
        <v>4948.09</v>
      </c>
    </row>
    <row r="7563" spans="12:16" x14ac:dyDescent="0.25">
      <c r="L7563" s="208">
        <v>45293.472222222219</v>
      </c>
      <c r="M7563" s="28">
        <v>4953.6400000000003</v>
      </c>
      <c r="N7563" s="28">
        <v>4953.6400000000003</v>
      </c>
      <c r="O7563" s="28">
        <v>4948.6000000000004</v>
      </c>
      <c r="P7563" s="28">
        <v>4949.1000000000004</v>
      </c>
    </row>
    <row r="7564" spans="12:16" x14ac:dyDescent="0.25">
      <c r="L7564" s="208">
        <v>45293.46875</v>
      </c>
      <c r="M7564" s="28">
        <v>4954.1499999999996</v>
      </c>
      <c r="N7564" s="28">
        <v>4954.6499999999996</v>
      </c>
      <c r="O7564" s="28">
        <v>4952.13</v>
      </c>
      <c r="P7564" s="28">
        <v>4953.6400000000003</v>
      </c>
    </row>
    <row r="7565" spans="12:16" x14ac:dyDescent="0.25">
      <c r="L7565" s="208">
        <v>45293.465277777781</v>
      </c>
      <c r="M7565" s="28">
        <v>4955.16</v>
      </c>
      <c r="N7565" s="28">
        <v>4955.16</v>
      </c>
      <c r="O7565" s="28">
        <v>4953.1400000000003</v>
      </c>
      <c r="P7565" s="28">
        <v>4954.1499999999996</v>
      </c>
    </row>
    <row r="7566" spans="12:16" x14ac:dyDescent="0.25">
      <c r="L7566" s="208">
        <v>45293.461805555555</v>
      </c>
      <c r="M7566" s="28">
        <v>4953.1400000000003</v>
      </c>
      <c r="N7566" s="28">
        <v>4956.67</v>
      </c>
      <c r="O7566" s="28">
        <v>4952.63</v>
      </c>
      <c r="P7566" s="28">
        <v>4954.6499999999996</v>
      </c>
    </row>
    <row r="7567" spans="12:16" x14ac:dyDescent="0.25">
      <c r="L7567" s="208">
        <v>45293.458333333336</v>
      </c>
      <c r="M7567" s="28">
        <v>4960.2</v>
      </c>
      <c r="N7567" s="28">
        <v>4961.21</v>
      </c>
      <c r="O7567" s="28">
        <v>4951.12</v>
      </c>
      <c r="P7567" s="28">
        <v>4952.63</v>
      </c>
    </row>
    <row r="7568" spans="12:16" x14ac:dyDescent="0.25">
      <c r="L7568" s="208">
        <v>45293.454861111109</v>
      </c>
      <c r="M7568" s="28">
        <v>4959.1899999999996</v>
      </c>
      <c r="N7568" s="28">
        <v>4961.21</v>
      </c>
      <c r="O7568" s="28">
        <v>4958.6899999999996</v>
      </c>
      <c r="P7568" s="28">
        <v>4960.2</v>
      </c>
    </row>
    <row r="7569" spans="12:16" x14ac:dyDescent="0.25">
      <c r="L7569" s="208">
        <v>45293.451388888891</v>
      </c>
      <c r="M7569" s="28">
        <v>4957.17</v>
      </c>
      <c r="N7569" s="28">
        <v>4960.7</v>
      </c>
      <c r="O7569" s="28">
        <v>4957.17</v>
      </c>
      <c r="P7569" s="28">
        <v>4958.6899999999996</v>
      </c>
    </row>
    <row r="7570" spans="12:16" x14ac:dyDescent="0.25">
      <c r="L7570" s="208">
        <v>45293.447916666664</v>
      </c>
      <c r="M7570" s="28">
        <v>4956.67</v>
      </c>
      <c r="N7570" s="28">
        <v>4958.18</v>
      </c>
      <c r="O7570" s="28">
        <v>4953.1400000000003</v>
      </c>
      <c r="P7570" s="28">
        <v>4957.17</v>
      </c>
    </row>
    <row r="7571" spans="12:16" x14ac:dyDescent="0.25">
      <c r="L7571" s="208">
        <v>45293.444444444445</v>
      </c>
      <c r="M7571" s="28">
        <v>4953.6400000000003</v>
      </c>
      <c r="N7571" s="28">
        <v>4957.17</v>
      </c>
      <c r="O7571" s="28">
        <v>4953.1400000000003</v>
      </c>
      <c r="P7571" s="28">
        <v>4956.16</v>
      </c>
    </row>
    <row r="7572" spans="12:16" x14ac:dyDescent="0.25">
      <c r="L7572" s="208">
        <v>45293.440972222219</v>
      </c>
      <c r="M7572" s="28">
        <v>4946.08</v>
      </c>
      <c r="N7572" s="28">
        <v>4956.16</v>
      </c>
      <c r="O7572" s="28">
        <v>4945.57</v>
      </c>
      <c r="P7572" s="28">
        <v>4954.6499999999996</v>
      </c>
    </row>
    <row r="7573" spans="12:16" x14ac:dyDescent="0.25">
      <c r="L7573" s="208">
        <v>45293.4375</v>
      </c>
      <c r="M7573" s="28">
        <v>4952.63</v>
      </c>
      <c r="N7573" s="28">
        <v>4952.63</v>
      </c>
      <c r="O7573" s="28">
        <v>4945.57</v>
      </c>
      <c r="P7573" s="28">
        <v>4946.08</v>
      </c>
    </row>
    <row r="7574" spans="12:16" x14ac:dyDescent="0.25">
      <c r="L7574" s="208">
        <v>45293.434027777781</v>
      </c>
      <c r="M7574" s="28">
        <v>4951.62</v>
      </c>
      <c r="N7574" s="28">
        <v>4953.1400000000003</v>
      </c>
      <c r="O7574" s="28">
        <v>4950.1099999999997</v>
      </c>
      <c r="P7574" s="28">
        <v>4952.63</v>
      </c>
    </row>
    <row r="7575" spans="12:16" x14ac:dyDescent="0.25">
      <c r="L7575" s="208">
        <v>45293.430555555555</v>
      </c>
      <c r="M7575" s="28">
        <v>4948.09</v>
      </c>
      <c r="N7575" s="28">
        <v>4957.68</v>
      </c>
      <c r="O7575" s="28">
        <v>4948.09</v>
      </c>
      <c r="P7575" s="28">
        <v>4951.12</v>
      </c>
    </row>
    <row r="7576" spans="12:16" x14ac:dyDescent="0.25">
      <c r="L7576" s="208">
        <v>45293.427083333336</v>
      </c>
      <c r="M7576" s="28">
        <v>4950.1099999999997</v>
      </c>
      <c r="N7576" s="28">
        <v>4950.62</v>
      </c>
      <c r="O7576" s="28">
        <v>4947.09</v>
      </c>
      <c r="P7576" s="28">
        <v>4948.09</v>
      </c>
    </row>
    <row r="7577" spans="12:16" x14ac:dyDescent="0.25">
      <c r="L7577" s="208">
        <v>45293.423611111109</v>
      </c>
      <c r="M7577" s="28">
        <v>4949.6099999999997</v>
      </c>
      <c r="N7577" s="28">
        <v>4951.62</v>
      </c>
      <c r="O7577" s="28">
        <v>4948.09</v>
      </c>
      <c r="P7577" s="28">
        <v>4950.62</v>
      </c>
    </row>
    <row r="7578" spans="12:16" x14ac:dyDescent="0.25">
      <c r="L7578" s="208">
        <v>45293.420138888891</v>
      </c>
      <c r="M7578" s="28">
        <v>4947.09</v>
      </c>
      <c r="N7578" s="28">
        <v>4950.62</v>
      </c>
      <c r="O7578" s="28">
        <v>4946.08</v>
      </c>
      <c r="P7578" s="28">
        <v>4949.6099999999997</v>
      </c>
    </row>
    <row r="7579" spans="12:16" x14ac:dyDescent="0.25">
      <c r="L7579" s="208">
        <v>45293.416666666664</v>
      </c>
      <c r="M7579" s="28">
        <v>4944.5600000000004</v>
      </c>
      <c r="N7579" s="28">
        <v>4948.09</v>
      </c>
      <c r="O7579" s="28">
        <v>4944.0600000000004</v>
      </c>
      <c r="P7579" s="28">
        <v>4947.09</v>
      </c>
    </row>
    <row r="7580" spans="12:16" x14ac:dyDescent="0.25">
      <c r="L7580" s="208">
        <v>45293.413194444445</v>
      </c>
      <c r="M7580" s="28">
        <v>4936.49</v>
      </c>
      <c r="N7580" s="28">
        <v>4944.0600000000004</v>
      </c>
      <c r="O7580" s="28">
        <v>4936.49</v>
      </c>
      <c r="P7580" s="28">
        <v>4944.0600000000004</v>
      </c>
    </row>
    <row r="7581" spans="12:16" x14ac:dyDescent="0.25">
      <c r="L7581" s="208">
        <v>45293.409722222219</v>
      </c>
      <c r="M7581" s="28">
        <v>4932.96</v>
      </c>
      <c r="N7581" s="28">
        <v>4937</v>
      </c>
      <c r="O7581" s="28">
        <v>4931.95</v>
      </c>
      <c r="P7581" s="28">
        <v>4935.99</v>
      </c>
    </row>
    <row r="7582" spans="12:16" x14ac:dyDescent="0.25">
      <c r="L7582" s="208">
        <v>45293.40625</v>
      </c>
      <c r="M7582" s="28">
        <v>4933.47</v>
      </c>
      <c r="N7582" s="28">
        <v>4934.9799999999996</v>
      </c>
      <c r="O7582" s="28">
        <v>4930.4399999999996</v>
      </c>
      <c r="P7582" s="28">
        <v>4932.96</v>
      </c>
    </row>
    <row r="7583" spans="12:16" x14ac:dyDescent="0.25">
      <c r="L7583" s="208">
        <v>45293.402777777781</v>
      </c>
      <c r="M7583" s="28">
        <v>4924.8900000000003</v>
      </c>
      <c r="N7583" s="28">
        <v>4935.99</v>
      </c>
      <c r="O7583" s="28">
        <v>4924.3900000000003</v>
      </c>
      <c r="P7583" s="28">
        <v>4933.47</v>
      </c>
    </row>
    <row r="7584" spans="12:16" x14ac:dyDescent="0.25">
      <c r="L7584" s="208">
        <v>45293.399305555555</v>
      </c>
      <c r="M7584" s="28">
        <v>4924.8900000000003</v>
      </c>
      <c r="N7584" s="28">
        <v>4926.91</v>
      </c>
      <c r="O7584" s="28">
        <v>4922.37</v>
      </c>
      <c r="P7584" s="28">
        <v>4924.8900000000003</v>
      </c>
    </row>
    <row r="7585" spans="12:16" x14ac:dyDescent="0.25">
      <c r="L7585" s="208">
        <v>45293.395833333336</v>
      </c>
      <c r="M7585" s="28">
        <v>4927.92</v>
      </c>
      <c r="N7585" s="28">
        <v>4929.9399999999996</v>
      </c>
      <c r="O7585" s="28">
        <v>4920.8599999999997</v>
      </c>
      <c r="P7585" s="28">
        <v>4924.3900000000003</v>
      </c>
    </row>
    <row r="7586" spans="12:16" x14ac:dyDescent="0.25">
      <c r="L7586" s="208">
        <v>45293.392361111109</v>
      </c>
      <c r="M7586" s="28">
        <v>4925.3999999999996</v>
      </c>
      <c r="N7586" s="28">
        <v>4927.92</v>
      </c>
      <c r="O7586" s="28">
        <v>4920.8599999999997</v>
      </c>
      <c r="P7586" s="28">
        <v>4927.41</v>
      </c>
    </row>
    <row r="7587" spans="12:16" x14ac:dyDescent="0.25">
      <c r="L7587" s="208">
        <v>45293.388888888891</v>
      </c>
      <c r="M7587" s="28">
        <v>4920.3500000000004</v>
      </c>
      <c r="N7587" s="28">
        <v>4928.42</v>
      </c>
      <c r="O7587" s="28">
        <v>4920.3500000000004</v>
      </c>
      <c r="P7587" s="28">
        <v>4925.3999999999996</v>
      </c>
    </row>
    <row r="7588" spans="12:16" x14ac:dyDescent="0.25">
      <c r="L7588" s="208">
        <v>45293.385416666664</v>
      </c>
      <c r="M7588" s="28">
        <v>4916.32</v>
      </c>
      <c r="N7588" s="28">
        <v>4920.8599999999997</v>
      </c>
      <c r="O7588" s="28">
        <v>4911.78</v>
      </c>
      <c r="P7588" s="28">
        <v>4919.8500000000004</v>
      </c>
    </row>
    <row r="7589" spans="12:16" x14ac:dyDescent="0.25">
      <c r="L7589" s="208">
        <v>45293.381944444445</v>
      </c>
      <c r="M7589" s="28">
        <v>4912.79</v>
      </c>
      <c r="N7589" s="28">
        <v>4918.33</v>
      </c>
      <c r="O7589" s="28">
        <v>4910.7700000000004</v>
      </c>
      <c r="P7589" s="28">
        <v>4916.82</v>
      </c>
    </row>
    <row r="7590" spans="12:16" x14ac:dyDescent="0.25">
      <c r="L7590" s="208">
        <v>45293.378472222219</v>
      </c>
      <c r="M7590" s="28">
        <v>4911.78</v>
      </c>
      <c r="N7590" s="28">
        <v>4914.3</v>
      </c>
      <c r="O7590" s="28">
        <v>4908.75</v>
      </c>
      <c r="P7590" s="28">
        <v>4912.28</v>
      </c>
    </row>
    <row r="7591" spans="12:16" x14ac:dyDescent="0.25">
      <c r="L7591" s="208">
        <v>45293.375</v>
      </c>
      <c r="M7591" s="28">
        <v>4927.41</v>
      </c>
      <c r="N7591" s="28">
        <v>4932.96</v>
      </c>
      <c r="O7591" s="28">
        <v>4911.2700000000004</v>
      </c>
      <c r="P7591" s="28">
        <v>4912.28</v>
      </c>
    </row>
    <row r="7592" spans="12:16" x14ac:dyDescent="0.25">
      <c r="L7592" s="208">
        <v>45288.767361111109</v>
      </c>
      <c r="M7592" s="28">
        <v>4910.7700000000004</v>
      </c>
      <c r="N7592" s="28">
        <v>4912.79</v>
      </c>
      <c r="O7592" s="28">
        <v>4909.26</v>
      </c>
      <c r="P7592" s="28">
        <v>4909.76</v>
      </c>
    </row>
    <row r="7593" spans="12:16" x14ac:dyDescent="0.25">
      <c r="L7593" s="208">
        <v>45288.763888888891</v>
      </c>
      <c r="M7593" s="28">
        <v>4910.7700000000004</v>
      </c>
      <c r="N7593" s="28">
        <v>4912.79</v>
      </c>
      <c r="O7593" s="28">
        <v>4910.7700000000004</v>
      </c>
      <c r="P7593" s="28">
        <v>4910.7700000000004</v>
      </c>
    </row>
    <row r="7594" spans="12:16" x14ac:dyDescent="0.25">
      <c r="L7594" s="208">
        <v>45288.760416666664</v>
      </c>
      <c r="M7594" s="28">
        <v>4916.32</v>
      </c>
      <c r="N7594" s="28">
        <v>4916.32</v>
      </c>
      <c r="O7594" s="28">
        <v>4912.28</v>
      </c>
      <c r="P7594" s="28">
        <v>4912.28</v>
      </c>
    </row>
    <row r="7595" spans="12:16" x14ac:dyDescent="0.25">
      <c r="L7595" s="208">
        <v>45288.756944444445</v>
      </c>
      <c r="M7595" s="28">
        <v>4915.8100000000004</v>
      </c>
      <c r="N7595" s="28">
        <v>4916.82</v>
      </c>
      <c r="O7595" s="28">
        <v>4915.3100000000004</v>
      </c>
      <c r="P7595" s="28">
        <v>4916.82</v>
      </c>
    </row>
    <row r="7596" spans="12:16" x14ac:dyDescent="0.25">
      <c r="L7596" s="208">
        <v>45288.753472222219</v>
      </c>
      <c r="M7596" s="28">
        <v>4914.8</v>
      </c>
      <c r="N7596" s="28">
        <v>4915.8100000000004</v>
      </c>
      <c r="O7596" s="28">
        <v>4914.3</v>
      </c>
      <c r="P7596" s="28">
        <v>4915.8100000000004</v>
      </c>
    </row>
    <row r="7597" spans="12:16" x14ac:dyDescent="0.25">
      <c r="L7597" s="208">
        <v>45288.75</v>
      </c>
      <c r="M7597" s="28">
        <v>4917.83</v>
      </c>
      <c r="N7597" s="28">
        <v>4917.83</v>
      </c>
      <c r="O7597" s="28">
        <v>4914.8</v>
      </c>
      <c r="P7597" s="28">
        <v>4914.8</v>
      </c>
    </row>
    <row r="7598" spans="12:16" x14ac:dyDescent="0.25">
      <c r="L7598" s="208">
        <v>45288.746527777781</v>
      </c>
      <c r="M7598" s="28">
        <v>4915.3100000000004</v>
      </c>
      <c r="N7598" s="28">
        <v>4918.33</v>
      </c>
      <c r="O7598" s="28">
        <v>4913.29</v>
      </c>
      <c r="P7598" s="28">
        <v>4917.83</v>
      </c>
    </row>
    <row r="7599" spans="12:16" x14ac:dyDescent="0.25">
      <c r="L7599" s="208">
        <v>45288.743055555555</v>
      </c>
      <c r="M7599" s="28">
        <v>4917.83</v>
      </c>
      <c r="N7599" s="28">
        <v>4917.83</v>
      </c>
      <c r="O7599" s="28">
        <v>4915.3100000000004</v>
      </c>
      <c r="P7599" s="28">
        <v>4915.3100000000004</v>
      </c>
    </row>
    <row r="7600" spans="12:16" x14ac:dyDescent="0.25">
      <c r="L7600" s="208">
        <v>45288.739583333336</v>
      </c>
      <c r="M7600" s="28">
        <v>4915.8100000000004</v>
      </c>
      <c r="N7600" s="28">
        <v>4918.84</v>
      </c>
      <c r="O7600" s="28">
        <v>4915.8100000000004</v>
      </c>
      <c r="P7600" s="28">
        <v>4917.33</v>
      </c>
    </row>
    <row r="7601" spans="12:16" x14ac:dyDescent="0.25">
      <c r="L7601" s="208">
        <v>45288.736111111109</v>
      </c>
      <c r="M7601" s="28">
        <v>4915.3100000000004</v>
      </c>
      <c r="N7601" s="28">
        <v>4915.8100000000004</v>
      </c>
      <c r="O7601" s="28">
        <v>4911.78</v>
      </c>
      <c r="P7601" s="28">
        <v>4915.8100000000004</v>
      </c>
    </row>
    <row r="7602" spans="12:16" x14ac:dyDescent="0.25">
      <c r="L7602" s="208">
        <v>45288.732638888891</v>
      </c>
      <c r="M7602" s="28">
        <v>4918.33</v>
      </c>
      <c r="N7602" s="28">
        <v>4918.33</v>
      </c>
      <c r="O7602" s="28">
        <v>4914.8</v>
      </c>
      <c r="P7602" s="28">
        <v>4915.8100000000004</v>
      </c>
    </row>
    <row r="7603" spans="12:16" x14ac:dyDescent="0.25">
      <c r="L7603" s="208">
        <v>45288.729166666664</v>
      </c>
      <c r="M7603" s="28">
        <v>4919.34</v>
      </c>
      <c r="N7603" s="28">
        <v>4919.34</v>
      </c>
      <c r="O7603" s="28">
        <v>4916.82</v>
      </c>
      <c r="P7603" s="28">
        <v>4918.33</v>
      </c>
    </row>
    <row r="7604" spans="12:16" x14ac:dyDescent="0.25">
      <c r="L7604" s="208">
        <v>45288.725694444445</v>
      </c>
      <c r="M7604" s="28">
        <v>4919.34</v>
      </c>
      <c r="N7604" s="28">
        <v>4920.3500000000004</v>
      </c>
      <c r="O7604" s="28">
        <v>4917.83</v>
      </c>
      <c r="P7604" s="28">
        <v>4918.84</v>
      </c>
    </row>
    <row r="7605" spans="12:16" x14ac:dyDescent="0.25">
      <c r="L7605" s="208">
        <v>45288.722222222219</v>
      </c>
      <c r="M7605" s="28">
        <v>4919.8500000000004</v>
      </c>
      <c r="N7605" s="28">
        <v>4920.3500000000004</v>
      </c>
      <c r="O7605" s="28">
        <v>4919.34</v>
      </c>
      <c r="P7605" s="28">
        <v>4919.34</v>
      </c>
    </row>
    <row r="7606" spans="12:16" x14ac:dyDescent="0.25">
      <c r="L7606" s="208">
        <v>45288.71875</v>
      </c>
      <c r="M7606" s="28">
        <v>4918.33</v>
      </c>
      <c r="N7606" s="28">
        <v>4919.8500000000004</v>
      </c>
      <c r="O7606" s="28">
        <v>4917.33</v>
      </c>
      <c r="P7606" s="28">
        <v>4919.34</v>
      </c>
    </row>
    <row r="7607" spans="12:16" x14ac:dyDescent="0.25">
      <c r="L7607" s="208">
        <v>45288.715277777781</v>
      </c>
      <c r="M7607" s="28">
        <v>4915.8100000000004</v>
      </c>
      <c r="N7607" s="28">
        <v>4918.84</v>
      </c>
      <c r="O7607" s="28">
        <v>4915.8100000000004</v>
      </c>
      <c r="P7607" s="28">
        <v>4918.84</v>
      </c>
    </row>
    <row r="7608" spans="12:16" x14ac:dyDescent="0.25">
      <c r="L7608" s="208">
        <v>45288.711805555555</v>
      </c>
      <c r="M7608" s="28">
        <v>4915.8100000000004</v>
      </c>
      <c r="N7608" s="28">
        <v>4916.32</v>
      </c>
      <c r="O7608" s="28">
        <v>4914.8</v>
      </c>
      <c r="P7608" s="28">
        <v>4915.8100000000004</v>
      </c>
    </row>
    <row r="7609" spans="12:16" x14ac:dyDescent="0.25">
      <c r="L7609" s="208">
        <v>45288.708333333336</v>
      </c>
      <c r="M7609" s="28">
        <v>4911.78</v>
      </c>
      <c r="N7609" s="28">
        <v>4915.8100000000004</v>
      </c>
      <c r="O7609" s="28">
        <v>4911.78</v>
      </c>
      <c r="P7609" s="28">
        <v>4915.8100000000004</v>
      </c>
    </row>
    <row r="7610" spans="12:16" x14ac:dyDescent="0.25">
      <c r="L7610" s="208">
        <v>45288.704861111109</v>
      </c>
      <c r="M7610" s="28">
        <v>4908.75</v>
      </c>
      <c r="N7610" s="28">
        <v>4911.78</v>
      </c>
      <c r="O7610" s="28">
        <v>4908.25</v>
      </c>
      <c r="P7610" s="28">
        <v>4911.78</v>
      </c>
    </row>
    <row r="7611" spans="12:16" x14ac:dyDescent="0.25">
      <c r="L7611" s="208">
        <v>45288.701388888891</v>
      </c>
      <c r="M7611" s="28">
        <v>4908.25</v>
      </c>
      <c r="N7611" s="28">
        <v>4909.26</v>
      </c>
      <c r="O7611" s="28">
        <v>4907.74</v>
      </c>
      <c r="P7611" s="28">
        <v>4908.25</v>
      </c>
    </row>
    <row r="7612" spans="12:16" x14ac:dyDescent="0.25">
      <c r="L7612" s="208">
        <v>45288.697916666664</v>
      </c>
      <c r="M7612" s="28">
        <v>4910.7700000000004</v>
      </c>
      <c r="N7612" s="28">
        <v>4910.7700000000004</v>
      </c>
      <c r="O7612" s="28">
        <v>4908.25</v>
      </c>
      <c r="P7612" s="28">
        <v>4908.75</v>
      </c>
    </row>
    <row r="7613" spans="12:16" x14ac:dyDescent="0.25">
      <c r="L7613" s="208">
        <v>45288.694444444445</v>
      </c>
      <c r="M7613" s="28">
        <v>4911.2700000000004</v>
      </c>
      <c r="N7613" s="28">
        <v>4911.78</v>
      </c>
      <c r="O7613" s="28">
        <v>4910.26</v>
      </c>
      <c r="P7613" s="28">
        <v>4910.7700000000004</v>
      </c>
    </row>
    <row r="7614" spans="12:16" x14ac:dyDescent="0.25">
      <c r="L7614" s="208">
        <v>45288.690972222219</v>
      </c>
      <c r="M7614" s="28">
        <v>4910.7700000000004</v>
      </c>
      <c r="N7614" s="28">
        <v>4912.79</v>
      </c>
      <c r="O7614" s="28">
        <v>4910.26</v>
      </c>
      <c r="P7614" s="28">
        <v>4911.2700000000004</v>
      </c>
    </row>
    <row r="7615" spans="12:16" x14ac:dyDescent="0.25">
      <c r="L7615" s="208">
        <v>45288.6875</v>
      </c>
      <c r="M7615" s="28">
        <v>4911.2700000000004</v>
      </c>
      <c r="N7615" s="28">
        <v>4912.79</v>
      </c>
      <c r="O7615" s="28">
        <v>4909.76</v>
      </c>
      <c r="P7615" s="28">
        <v>4910.7700000000004</v>
      </c>
    </row>
    <row r="7616" spans="12:16" x14ac:dyDescent="0.25">
      <c r="L7616" s="208">
        <v>45288.684027777781</v>
      </c>
      <c r="M7616" s="28">
        <v>4911.78</v>
      </c>
      <c r="N7616" s="28">
        <v>4912.28</v>
      </c>
      <c r="O7616" s="28">
        <v>4910.26</v>
      </c>
      <c r="P7616" s="28">
        <v>4911.2700000000004</v>
      </c>
    </row>
    <row r="7617" spans="12:16" x14ac:dyDescent="0.25">
      <c r="L7617" s="208">
        <v>45288.680555555555</v>
      </c>
      <c r="M7617" s="28">
        <v>4912.79</v>
      </c>
      <c r="N7617" s="28">
        <v>4913.8</v>
      </c>
      <c r="O7617" s="28">
        <v>4911.78</v>
      </c>
      <c r="P7617" s="28">
        <v>4912.28</v>
      </c>
    </row>
    <row r="7618" spans="12:16" x14ac:dyDescent="0.25">
      <c r="L7618" s="208">
        <v>45288.677083333336</v>
      </c>
      <c r="M7618" s="28">
        <v>4912.28</v>
      </c>
      <c r="N7618" s="28">
        <v>4913.8</v>
      </c>
      <c r="O7618" s="28">
        <v>4911.2700000000004</v>
      </c>
      <c r="P7618" s="28">
        <v>4913.29</v>
      </c>
    </row>
    <row r="7619" spans="12:16" x14ac:dyDescent="0.25">
      <c r="L7619" s="208">
        <v>45288.673611111109</v>
      </c>
      <c r="M7619" s="28">
        <v>4910.7700000000004</v>
      </c>
      <c r="N7619" s="28">
        <v>4914.3</v>
      </c>
      <c r="O7619" s="28">
        <v>4910.26</v>
      </c>
      <c r="P7619" s="28">
        <v>4911.78</v>
      </c>
    </row>
    <row r="7620" spans="12:16" x14ac:dyDescent="0.25">
      <c r="L7620" s="208">
        <v>45288.670138888891</v>
      </c>
      <c r="M7620" s="28">
        <v>4912.28</v>
      </c>
      <c r="N7620" s="28">
        <v>4912.79</v>
      </c>
      <c r="O7620" s="28">
        <v>4910.7700000000004</v>
      </c>
      <c r="P7620" s="28">
        <v>4910.7700000000004</v>
      </c>
    </row>
    <row r="7621" spans="12:16" x14ac:dyDescent="0.25">
      <c r="L7621" s="208">
        <v>45288.666666666664</v>
      </c>
      <c r="M7621" s="28">
        <v>4908.75</v>
      </c>
      <c r="N7621" s="28">
        <v>4913.8</v>
      </c>
      <c r="O7621" s="28">
        <v>4908.75</v>
      </c>
      <c r="P7621" s="28">
        <v>4912.28</v>
      </c>
    </row>
    <row r="7622" spans="12:16" x14ac:dyDescent="0.25">
      <c r="L7622" s="208">
        <v>45288.663194444445</v>
      </c>
      <c r="M7622" s="28">
        <v>4912.28</v>
      </c>
      <c r="N7622" s="28">
        <v>4912.79</v>
      </c>
      <c r="O7622" s="28">
        <v>4905.22</v>
      </c>
      <c r="P7622" s="28">
        <v>4908.75</v>
      </c>
    </row>
    <row r="7623" spans="12:16" x14ac:dyDescent="0.25">
      <c r="L7623" s="208">
        <v>45288.659722222219</v>
      </c>
      <c r="M7623" s="28">
        <v>4919.8500000000004</v>
      </c>
      <c r="N7623" s="28">
        <v>4920.3500000000004</v>
      </c>
      <c r="O7623" s="28">
        <v>4911.78</v>
      </c>
      <c r="P7623" s="28">
        <v>4912.28</v>
      </c>
    </row>
    <row r="7624" spans="12:16" x14ac:dyDescent="0.25">
      <c r="L7624" s="208">
        <v>45288.65625</v>
      </c>
      <c r="M7624" s="28">
        <v>4917.33</v>
      </c>
      <c r="N7624" s="28">
        <v>4923.88</v>
      </c>
      <c r="O7624" s="28">
        <v>4917.33</v>
      </c>
      <c r="P7624" s="28">
        <v>4919.8500000000004</v>
      </c>
    </row>
    <row r="7625" spans="12:16" x14ac:dyDescent="0.25">
      <c r="L7625" s="208">
        <v>45288.652777777781</v>
      </c>
      <c r="M7625" s="28">
        <v>4916.82</v>
      </c>
      <c r="N7625" s="28">
        <v>4918.84</v>
      </c>
      <c r="O7625" s="28">
        <v>4916.32</v>
      </c>
      <c r="P7625" s="28">
        <v>4916.82</v>
      </c>
    </row>
    <row r="7626" spans="12:16" x14ac:dyDescent="0.25">
      <c r="L7626" s="208">
        <v>45288.649305555555</v>
      </c>
      <c r="M7626" s="28">
        <v>4915.8100000000004</v>
      </c>
      <c r="N7626" s="28">
        <v>4916.32</v>
      </c>
      <c r="O7626" s="28">
        <v>4914.3</v>
      </c>
      <c r="P7626" s="28">
        <v>4916.32</v>
      </c>
    </row>
    <row r="7627" spans="12:16" x14ac:dyDescent="0.25">
      <c r="L7627" s="208">
        <v>45288.645833333336</v>
      </c>
      <c r="M7627" s="28">
        <v>4916.32</v>
      </c>
      <c r="N7627" s="28">
        <v>4916.82</v>
      </c>
      <c r="O7627" s="28">
        <v>4914.8</v>
      </c>
      <c r="P7627" s="28">
        <v>4915.3100000000004</v>
      </c>
    </row>
    <row r="7628" spans="12:16" x14ac:dyDescent="0.25">
      <c r="L7628" s="208">
        <v>45288.642361111109</v>
      </c>
      <c r="M7628" s="28">
        <v>4916.82</v>
      </c>
      <c r="N7628" s="28">
        <v>4917.83</v>
      </c>
      <c r="O7628" s="28">
        <v>4915.3100000000004</v>
      </c>
      <c r="P7628" s="28">
        <v>4916.82</v>
      </c>
    </row>
    <row r="7629" spans="12:16" x14ac:dyDescent="0.25">
      <c r="L7629" s="208">
        <v>45288.638888888891</v>
      </c>
      <c r="M7629" s="28">
        <v>4920.3500000000004</v>
      </c>
      <c r="N7629" s="28">
        <v>4920.8599999999997</v>
      </c>
      <c r="O7629" s="28">
        <v>4916.82</v>
      </c>
      <c r="P7629" s="28">
        <v>4916.82</v>
      </c>
    </row>
    <row r="7630" spans="12:16" x14ac:dyDescent="0.25">
      <c r="L7630" s="208">
        <v>45288.635416666664</v>
      </c>
      <c r="M7630" s="28">
        <v>4920.3500000000004</v>
      </c>
      <c r="N7630" s="28">
        <v>4921.3599999999997</v>
      </c>
      <c r="O7630" s="28">
        <v>4919.8500000000004</v>
      </c>
      <c r="P7630" s="28">
        <v>4920.8599999999997</v>
      </c>
    </row>
    <row r="7631" spans="12:16" x14ac:dyDescent="0.25">
      <c r="L7631" s="208">
        <v>45288.631944444445</v>
      </c>
      <c r="M7631" s="28">
        <v>4919.34</v>
      </c>
      <c r="N7631" s="28">
        <v>4920.3500000000004</v>
      </c>
      <c r="O7631" s="28">
        <v>4917.83</v>
      </c>
      <c r="P7631" s="28">
        <v>4919.8500000000004</v>
      </c>
    </row>
    <row r="7632" spans="12:16" x14ac:dyDescent="0.25">
      <c r="L7632" s="208">
        <v>45288.628472222219</v>
      </c>
      <c r="M7632" s="28">
        <v>4919.8500000000004</v>
      </c>
      <c r="N7632" s="28">
        <v>4921.87</v>
      </c>
      <c r="O7632" s="28">
        <v>4919.34</v>
      </c>
      <c r="P7632" s="28">
        <v>4919.8500000000004</v>
      </c>
    </row>
    <row r="7633" spans="12:16" x14ac:dyDescent="0.25">
      <c r="L7633" s="208">
        <v>45288.625</v>
      </c>
      <c r="M7633" s="28">
        <v>4916.82</v>
      </c>
      <c r="N7633" s="28">
        <v>4923.88</v>
      </c>
      <c r="O7633" s="28">
        <v>4916.82</v>
      </c>
      <c r="P7633" s="28">
        <v>4920.3500000000004</v>
      </c>
    </row>
    <row r="7634" spans="12:16" x14ac:dyDescent="0.25">
      <c r="L7634" s="208">
        <v>45288.621527777781</v>
      </c>
      <c r="M7634" s="28">
        <v>4918.84</v>
      </c>
      <c r="N7634" s="28">
        <v>4918.84</v>
      </c>
      <c r="O7634" s="28">
        <v>4916.32</v>
      </c>
      <c r="P7634" s="28">
        <v>4916.82</v>
      </c>
    </row>
    <row r="7635" spans="12:16" x14ac:dyDescent="0.25">
      <c r="L7635" s="208">
        <v>45288.618055555555</v>
      </c>
      <c r="M7635" s="28">
        <v>4921.3599999999997</v>
      </c>
      <c r="N7635" s="28">
        <v>4921.3599999999997</v>
      </c>
      <c r="O7635" s="28">
        <v>4918.33</v>
      </c>
      <c r="P7635" s="28">
        <v>4918.84</v>
      </c>
    </row>
    <row r="7636" spans="12:16" x14ac:dyDescent="0.25">
      <c r="L7636" s="208">
        <v>45288.614583333336</v>
      </c>
      <c r="M7636" s="28">
        <v>4922.37</v>
      </c>
      <c r="N7636" s="28">
        <v>4923.38</v>
      </c>
      <c r="O7636" s="28">
        <v>4920.8599999999997</v>
      </c>
      <c r="P7636" s="28">
        <v>4921.3599999999997</v>
      </c>
    </row>
    <row r="7637" spans="12:16" x14ac:dyDescent="0.25">
      <c r="L7637" s="208">
        <v>45288.611111111109</v>
      </c>
      <c r="M7637" s="28">
        <v>4924.3900000000003</v>
      </c>
      <c r="N7637" s="28">
        <v>4924.3900000000003</v>
      </c>
      <c r="O7637" s="28">
        <v>4921.87</v>
      </c>
      <c r="P7637" s="28">
        <v>4922.87</v>
      </c>
    </row>
    <row r="7638" spans="12:16" x14ac:dyDescent="0.25">
      <c r="L7638" s="208">
        <v>45288.607638888891</v>
      </c>
      <c r="M7638" s="28">
        <v>4925.3999999999996</v>
      </c>
      <c r="N7638" s="28">
        <v>4925.8999999999996</v>
      </c>
      <c r="O7638" s="28">
        <v>4923.88</v>
      </c>
      <c r="P7638" s="28">
        <v>4924.3900000000003</v>
      </c>
    </row>
    <row r="7639" spans="12:16" x14ac:dyDescent="0.25">
      <c r="L7639" s="208">
        <v>45288.604166666664</v>
      </c>
      <c r="M7639" s="28">
        <v>4928.42</v>
      </c>
      <c r="N7639" s="28">
        <v>4931.45</v>
      </c>
      <c r="O7639" s="28">
        <v>4923.38</v>
      </c>
      <c r="P7639" s="28">
        <v>4925.3999999999996</v>
      </c>
    </row>
    <row r="7640" spans="12:16" x14ac:dyDescent="0.25">
      <c r="L7640" s="208">
        <v>45288.600694444445</v>
      </c>
      <c r="M7640" s="28">
        <v>4927.41</v>
      </c>
      <c r="N7640" s="28">
        <v>4928.93</v>
      </c>
      <c r="O7640" s="28">
        <v>4925.8999999999996</v>
      </c>
      <c r="P7640" s="28">
        <v>4928.42</v>
      </c>
    </row>
    <row r="7641" spans="12:16" x14ac:dyDescent="0.25">
      <c r="L7641" s="208">
        <v>45288.597222222219</v>
      </c>
      <c r="M7641" s="28">
        <v>4920.3500000000004</v>
      </c>
      <c r="N7641" s="28">
        <v>4929.9399999999996</v>
      </c>
      <c r="O7641" s="28">
        <v>4920.3500000000004</v>
      </c>
      <c r="P7641" s="28">
        <v>4927.41</v>
      </c>
    </row>
    <row r="7642" spans="12:16" x14ac:dyDescent="0.25">
      <c r="L7642" s="208">
        <v>45288.59375</v>
      </c>
      <c r="M7642" s="28">
        <v>4918.84</v>
      </c>
      <c r="N7642" s="28">
        <v>4920.3500000000004</v>
      </c>
      <c r="O7642" s="28">
        <v>4918.33</v>
      </c>
      <c r="P7642" s="28">
        <v>4920.3500000000004</v>
      </c>
    </row>
    <row r="7643" spans="12:16" x14ac:dyDescent="0.25">
      <c r="L7643" s="208">
        <v>45288.590277777781</v>
      </c>
      <c r="M7643" s="28">
        <v>4920.8599999999997</v>
      </c>
      <c r="N7643" s="28">
        <v>4921.87</v>
      </c>
      <c r="O7643" s="28">
        <v>4917.33</v>
      </c>
      <c r="P7643" s="28">
        <v>4919.34</v>
      </c>
    </row>
    <row r="7644" spans="12:16" x14ac:dyDescent="0.25">
      <c r="L7644" s="208">
        <v>45288.586805555555</v>
      </c>
      <c r="M7644" s="28">
        <v>4916.82</v>
      </c>
      <c r="N7644" s="28">
        <v>4921.3599999999997</v>
      </c>
      <c r="O7644" s="28">
        <v>4916.82</v>
      </c>
      <c r="P7644" s="28">
        <v>4920.8599999999997</v>
      </c>
    </row>
    <row r="7645" spans="12:16" x14ac:dyDescent="0.25">
      <c r="L7645" s="208">
        <v>45288.583333333336</v>
      </c>
      <c r="M7645" s="28">
        <v>4912.79</v>
      </c>
      <c r="N7645" s="28">
        <v>4920.3500000000004</v>
      </c>
      <c r="O7645" s="28">
        <v>4911.78</v>
      </c>
      <c r="P7645" s="28">
        <v>4917.33</v>
      </c>
    </row>
    <row r="7646" spans="12:16" x14ac:dyDescent="0.25">
      <c r="L7646" s="208">
        <v>45288.579861111109</v>
      </c>
      <c r="M7646" s="28">
        <v>4903.71</v>
      </c>
      <c r="N7646" s="28">
        <v>4915.3100000000004</v>
      </c>
      <c r="O7646" s="28">
        <v>4903.2</v>
      </c>
      <c r="P7646" s="28">
        <v>4912.79</v>
      </c>
    </row>
    <row r="7647" spans="12:16" x14ac:dyDescent="0.25">
      <c r="L7647" s="208">
        <v>45288.576388888891</v>
      </c>
      <c r="M7647" s="28">
        <v>4897.1499999999996</v>
      </c>
      <c r="N7647" s="28">
        <v>4904.72</v>
      </c>
      <c r="O7647" s="28">
        <v>4897.1499999999996</v>
      </c>
      <c r="P7647" s="28">
        <v>4903.71</v>
      </c>
    </row>
    <row r="7648" spans="12:16" x14ac:dyDescent="0.25">
      <c r="L7648" s="208">
        <v>45288.572916666664</v>
      </c>
      <c r="M7648" s="28">
        <v>4897.6499999999996</v>
      </c>
      <c r="N7648" s="28">
        <v>4897.6499999999996</v>
      </c>
      <c r="O7648" s="28">
        <v>4896.6499999999996</v>
      </c>
      <c r="P7648" s="28">
        <v>4897.1499999999996</v>
      </c>
    </row>
    <row r="7649" spans="12:16" x14ac:dyDescent="0.25">
      <c r="L7649" s="208">
        <v>45288.569444444445</v>
      </c>
      <c r="M7649" s="28">
        <v>4898.66</v>
      </c>
      <c r="N7649" s="28">
        <v>4899.67</v>
      </c>
      <c r="O7649" s="28">
        <v>4897.6499999999996</v>
      </c>
      <c r="P7649" s="28">
        <v>4898.16</v>
      </c>
    </row>
    <row r="7650" spans="12:16" x14ac:dyDescent="0.25">
      <c r="L7650" s="208">
        <v>45288.565972222219</v>
      </c>
      <c r="M7650" s="28">
        <v>4897.1499999999996</v>
      </c>
      <c r="N7650" s="28">
        <v>4898.66</v>
      </c>
      <c r="O7650" s="28">
        <v>4896.1400000000003</v>
      </c>
      <c r="P7650" s="28">
        <v>4898.66</v>
      </c>
    </row>
    <row r="7651" spans="12:16" x14ac:dyDescent="0.25">
      <c r="L7651" s="208">
        <v>45288.5625</v>
      </c>
      <c r="M7651" s="28">
        <v>4899.17</v>
      </c>
      <c r="N7651" s="28">
        <v>4899.17</v>
      </c>
      <c r="O7651" s="28">
        <v>4895.13</v>
      </c>
      <c r="P7651" s="28">
        <v>4897.1499999999996</v>
      </c>
    </row>
    <row r="7652" spans="12:16" x14ac:dyDescent="0.25">
      <c r="L7652" s="208">
        <v>45288.559027777781</v>
      </c>
      <c r="M7652" s="28">
        <v>4902.1899999999996</v>
      </c>
      <c r="N7652" s="28">
        <v>4902.1899999999996</v>
      </c>
      <c r="O7652" s="28">
        <v>4898.16</v>
      </c>
      <c r="P7652" s="28">
        <v>4899.17</v>
      </c>
    </row>
    <row r="7653" spans="12:16" x14ac:dyDescent="0.25">
      <c r="L7653" s="208">
        <v>45288.555555555555</v>
      </c>
      <c r="M7653" s="28">
        <v>4901.6899999999996</v>
      </c>
      <c r="N7653" s="28">
        <v>4902.1899999999996</v>
      </c>
      <c r="O7653" s="28">
        <v>4898.66</v>
      </c>
      <c r="P7653" s="28">
        <v>4902.1899999999996</v>
      </c>
    </row>
    <row r="7654" spans="12:16" x14ac:dyDescent="0.25">
      <c r="L7654" s="208">
        <v>45288.552083333336</v>
      </c>
      <c r="M7654" s="28">
        <v>4900.18</v>
      </c>
      <c r="N7654" s="28">
        <v>4901.6899999999996</v>
      </c>
      <c r="O7654" s="28">
        <v>4900.18</v>
      </c>
      <c r="P7654" s="28">
        <v>4901.6899999999996</v>
      </c>
    </row>
    <row r="7655" spans="12:16" x14ac:dyDescent="0.25">
      <c r="L7655" s="208">
        <v>45288.548611111109</v>
      </c>
      <c r="M7655" s="28">
        <v>4899.17</v>
      </c>
      <c r="N7655" s="28">
        <v>4902.1899999999996</v>
      </c>
      <c r="O7655" s="28">
        <v>4898.16</v>
      </c>
      <c r="P7655" s="28">
        <v>4900.68</v>
      </c>
    </row>
    <row r="7656" spans="12:16" x14ac:dyDescent="0.25">
      <c r="L7656" s="208">
        <v>45288.545138888891</v>
      </c>
      <c r="M7656" s="28">
        <v>4901.1899999999996</v>
      </c>
      <c r="N7656" s="28">
        <v>4902.7</v>
      </c>
      <c r="O7656" s="28">
        <v>4898.66</v>
      </c>
      <c r="P7656" s="28">
        <v>4899.17</v>
      </c>
    </row>
    <row r="7657" spans="12:16" x14ac:dyDescent="0.25">
      <c r="L7657" s="208">
        <v>45288.541666666664</v>
      </c>
      <c r="M7657" s="28">
        <v>4900.18</v>
      </c>
      <c r="N7657" s="28">
        <v>4903.2</v>
      </c>
      <c r="O7657" s="28">
        <v>4899.67</v>
      </c>
      <c r="P7657" s="28">
        <v>4901.6899999999996</v>
      </c>
    </row>
    <row r="7658" spans="12:16" x14ac:dyDescent="0.25">
      <c r="L7658" s="208">
        <v>45288.538194444445</v>
      </c>
      <c r="M7658" s="28">
        <v>4897.1499999999996</v>
      </c>
      <c r="N7658" s="28">
        <v>4900.18</v>
      </c>
      <c r="O7658" s="28">
        <v>4896.1400000000003</v>
      </c>
      <c r="P7658" s="28">
        <v>4899.67</v>
      </c>
    </row>
    <row r="7659" spans="12:16" x14ac:dyDescent="0.25">
      <c r="L7659" s="208">
        <v>45288.534722222219</v>
      </c>
      <c r="M7659" s="28">
        <v>4893.62</v>
      </c>
      <c r="N7659" s="28">
        <v>4897.6499999999996</v>
      </c>
      <c r="O7659" s="28">
        <v>4893.12</v>
      </c>
      <c r="P7659" s="28">
        <v>4897.1499999999996</v>
      </c>
    </row>
    <row r="7660" spans="12:16" x14ac:dyDescent="0.25">
      <c r="L7660" s="208">
        <v>45288.53125</v>
      </c>
      <c r="M7660" s="28">
        <v>4890.09</v>
      </c>
      <c r="N7660" s="28">
        <v>4893.62</v>
      </c>
      <c r="O7660" s="28">
        <v>4890.09</v>
      </c>
      <c r="P7660" s="28">
        <v>4893.62</v>
      </c>
    </row>
    <row r="7661" spans="12:16" x14ac:dyDescent="0.25">
      <c r="L7661" s="208">
        <v>45288.527777777781</v>
      </c>
      <c r="M7661" s="28">
        <v>4890.09</v>
      </c>
      <c r="N7661" s="28">
        <v>4891.1000000000004</v>
      </c>
      <c r="O7661" s="28">
        <v>4889.08</v>
      </c>
      <c r="P7661" s="28">
        <v>4890.09</v>
      </c>
    </row>
    <row r="7662" spans="12:16" x14ac:dyDescent="0.25">
      <c r="L7662" s="208">
        <v>45288.524305555555</v>
      </c>
      <c r="M7662" s="28">
        <v>4891.1000000000004</v>
      </c>
      <c r="N7662" s="28">
        <v>4891.1000000000004</v>
      </c>
      <c r="O7662" s="28">
        <v>4889.08</v>
      </c>
      <c r="P7662" s="28">
        <v>4890.09</v>
      </c>
    </row>
    <row r="7663" spans="12:16" x14ac:dyDescent="0.25">
      <c r="L7663" s="208">
        <v>45288.520833333336</v>
      </c>
      <c r="M7663" s="28">
        <v>4892.6099999999997</v>
      </c>
      <c r="N7663" s="28">
        <v>4893.12</v>
      </c>
      <c r="O7663" s="28">
        <v>4889.08</v>
      </c>
      <c r="P7663" s="28">
        <v>4891.1000000000004</v>
      </c>
    </row>
    <row r="7664" spans="12:16" x14ac:dyDescent="0.25">
      <c r="L7664" s="208">
        <v>45288.517361111109</v>
      </c>
      <c r="M7664" s="28">
        <v>4895.6400000000003</v>
      </c>
      <c r="N7664" s="28">
        <v>4895.6400000000003</v>
      </c>
      <c r="O7664" s="28">
        <v>4892.1099999999997</v>
      </c>
      <c r="P7664" s="28">
        <v>4892.1099999999997</v>
      </c>
    </row>
    <row r="7665" spans="12:16" x14ac:dyDescent="0.25">
      <c r="L7665" s="208">
        <v>45288.513888888891</v>
      </c>
      <c r="M7665" s="28">
        <v>4893.12</v>
      </c>
      <c r="N7665" s="28">
        <v>4895.6400000000003</v>
      </c>
      <c r="O7665" s="28">
        <v>4892.1099999999997</v>
      </c>
      <c r="P7665" s="28">
        <v>4895.6400000000003</v>
      </c>
    </row>
    <row r="7666" spans="12:16" x14ac:dyDescent="0.25">
      <c r="L7666" s="208">
        <v>45288.510416666664</v>
      </c>
      <c r="M7666" s="28">
        <v>4896.6499999999996</v>
      </c>
      <c r="N7666" s="28">
        <v>4897.1499999999996</v>
      </c>
      <c r="O7666" s="28">
        <v>4892.6099999999997</v>
      </c>
      <c r="P7666" s="28">
        <v>4893.62</v>
      </c>
    </row>
    <row r="7667" spans="12:16" x14ac:dyDescent="0.25">
      <c r="L7667" s="208">
        <v>45288.506944444445</v>
      </c>
      <c r="M7667" s="28">
        <v>4898.66</v>
      </c>
      <c r="N7667" s="28">
        <v>4898.66</v>
      </c>
      <c r="O7667" s="28">
        <v>4896.1400000000003</v>
      </c>
      <c r="P7667" s="28">
        <v>4896.6499999999996</v>
      </c>
    </row>
    <row r="7668" spans="12:16" x14ac:dyDescent="0.25">
      <c r="L7668" s="208">
        <v>45288.503472222219</v>
      </c>
      <c r="M7668" s="28">
        <v>4897.6499999999996</v>
      </c>
      <c r="N7668" s="28">
        <v>4900.68</v>
      </c>
      <c r="O7668" s="28">
        <v>4896.1400000000003</v>
      </c>
      <c r="P7668" s="28">
        <v>4899.17</v>
      </c>
    </row>
    <row r="7669" spans="12:16" x14ac:dyDescent="0.25">
      <c r="L7669" s="208">
        <v>45288.5</v>
      </c>
      <c r="M7669" s="28">
        <v>4897.6499999999996</v>
      </c>
      <c r="N7669" s="28">
        <v>4899.17</v>
      </c>
      <c r="O7669" s="28">
        <v>4893.12</v>
      </c>
      <c r="P7669" s="28">
        <v>4897.6499999999996</v>
      </c>
    </row>
    <row r="7670" spans="12:16" x14ac:dyDescent="0.25">
      <c r="L7670" s="208">
        <v>45288.496527777781</v>
      </c>
      <c r="M7670" s="28">
        <v>4899.67</v>
      </c>
      <c r="N7670" s="28">
        <v>4900.68</v>
      </c>
      <c r="O7670" s="28">
        <v>4896.1400000000003</v>
      </c>
      <c r="P7670" s="28">
        <v>4897.6499999999996</v>
      </c>
    </row>
    <row r="7671" spans="12:16" x14ac:dyDescent="0.25">
      <c r="L7671" s="208">
        <v>45288.493055555555</v>
      </c>
      <c r="M7671" s="28">
        <v>4898.16</v>
      </c>
      <c r="N7671" s="28">
        <v>4901.6899999999996</v>
      </c>
      <c r="O7671" s="28">
        <v>4897.6499999999996</v>
      </c>
      <c r="P7671" s="28">
        <v>4900.18</v>
      </c>
    </row>
    <row r="7672" spans="12:16" x14ac:dyDescent="0.25">
      <c r="L7672" s="208">
        <v>45288.489583333336</v>
      </c>
      <c r="M7672" s="28">
        <v>4894.12</v>
      </c>
      <c r="N7672" s="28">
        <v>4898.66</v>
      </c>
      <c r="O7672" s="28">
        <v>4891.6000000000004</v>
      </c>
      <c r="P7672" s="28">
        <v>4897.6499999999996</v>
      </c>
    </row>
    <row r="7673" spans="12:16" x14ac:dyDescent="0.25">
      <c r="L7673" s="208">
        <v>45288.486111111109</v>
      </c>
      <c r="M7673" s="28">
        <v>4891.6000000000004</v>
      </c>
      <c r="N7673" s="28">
        <v>4897.6499999999996</v>
      </c>
      <c r="O7673" s="28">
        <v>4890.09</v>
      </c>
      <c r="P7673" s="28">
        <v>4894.63</v>
      </c>
    </row>
    <row r="7674" spans="12:16" x14ac:dyDescent="0.25">
      <c r="L7674" s="208">
        <v>45288.482638888891</v>
      </c>
      <c r="M7674" s="28">
        <v>4897.1499999999996</v>
      </c>
      <c r="N7674" s="28">
        <v>4900.68</v>
      </c>
      <c r="O7674" s="28">
        <v>4891.1000000000004</v>
      </c>
      <c r="P7674" s="28">
        <v>4891.6000000000004</v>
      </c>
    </row>
    <row r="7675" spans="12:16" x14ac:dyDescent="0.25">
      <c r="L7675" s="208">
        <v>45288.479166666664</v>
      </c>
      <c r="M7675" s="28">
        <v>4901.1899999999996</v>
      </c>
      <c r="N7675" s="28">
        <v>4902.7</v>
      </c>
      <c r="O7675" s="28">
        <v>4897.1499999999996</v>
      </c>
      <c r="P7675" s="28">
        <v>4897.1499999999996</v>
      </c>
    </row>
    <row r="7676" spans="12:16" x14ac:dyDescent="0.25">
      <c r="L7676" s="208">
        <v>45288.475694444445</v>
      </c>
      <c r="M7676" s="28">
        <v>4908.25</v>
      </c>
      <c r="N7676" s="28">
        <v>4908.25</v>
      </c>
      <c r="O7676" s="28">
        <v>4901.1899999999996</v>
      </c>
      <c r="P7676" s="28">
        <v>4901.6899999999996</v>
      </c>
    </row>
    <row r="7677" spans="12:16" x14ac:dyDescent="0.25">
      <c r="L7677" s="208">
        <v>45288.472222222219</v>
      </c>
      <c r="M7677" s="28">
        <v>4905.7299999999996</v>
      </c>
      <c r="N7677" s="28">
        <v>4907.74</v>
      </c>
      <c r="O7677" s="28">
        <v>4905.22</v>
      </c>
      <c r="P7677" s="28">
        <v>4907.74</v>
      </c>
    </row>
    <row r="7678" spans="12:16" x14ac:dyDescent="0.25">
      <c r="L7678" s="208">
        <v>45288.46875</v>
      </c>
      <c r="M7678" s="28">
        <v>4905.7299999999996</v>
      </c>
      <c r="N7678" s="28">
        <v>4906.7299999999996</v>
      </c>
      <c r="O7678" s="28">
        <v>4904.21</v>
      </c>
      <c r="P7678" s="28">
        <v>4905.7299999999996</v>
      </c>
    </row>
    <row r="7679" spans="12:16" x14ac:dyDescent="0.25">
      <c r="L7679" s="208">
        <v>45288.465277777781</v>
      </c>
      <c r="M7679" s="28">
        <v>4909.26</v>
      </c>
      <c r="N7679" s="28">
        <v>4911.78</v>
      </c>
      <c r="O7679" s="28">
        <v>4906.2299999999996</v>
      </c>
      <c r="P7679" s="28">
        <v>4906.2299999999996</v>
      </c>
    </row>
    <row r="7680" spans="12:16" x14ac:dyDescent="0.25">
      <c r="L7680" s="208">
        <v>45288.461805555555</v>
      </c>
      <c r="M7680" s="28">
        <v>4908.75</v>
      </c>
      <c r="N7680" s="28">
        <v>4912.28</v>
      </c>
      <c r="O7680" s="28">
        <v>4907.74</v>
      </c>
      <c r="P7680" s="28">
        <v>4908.75</v>
      </c>
    </row>
    <row r="7681" spans="12:16" x14ac:dyDescent="0.25">
      <c r="L7681" s="208">
        <v>45288.458333333336</v>
      </c>
      <c r="M7681" s="28">
        <v>4907.74</v>
      </c>
      <c r="N7681" s="28">
        <v>4910.7700000000004</v>
      </c>
      <c r="O7681" s="28">
        <v>4906.2299999999996</v>
      </c>
      <c r="P7681" s="28">
        <v>4909.26</v>
      </c>
    </row>
    <row r="7682" spans="12:16" x14ac:dyDescent="0.25">
      <c r="L7682" s="208">
        <v>45288.454861111109</v>
      </c>
      <c r="M7682" s="28">
        <v>4906.7299999999996</v>
      </c>
      <c r="N7682" s="28">
        <v>4908.75</v>
      </c>
      <c r="O7682" s="28">
        <v>4905.22</v>
      </c>
      <c r="P7682" s="28">
        <v>4908.25</v>
      </c>
    </row>
    <row r="7683" spans="12:16" x14ac:dyDescent="0.25">
      <c r="L7683" s="208">
        <v>45288.451388888891</v>
      </c>
      <c r="M7683" s="28">
        <v>4901.1899999999996</v>
      </c>
      <c r="N7683" s="28">
        <v>4906.7299999999996</v>
      </c>
      <c r="O7683" s="28">
        <v>4901.1899999999996</v>
      </c>
      <c r="P7683" s="28">
        <v>4906.7299999999996</v>
      </c>
    </row>
    <row r="7684" spans="12:16" x14ac:dyDescent="0.25">
      <c r="L7684" s="208">
        <v>45288.447916666664</v>
      </c>
      <c r="M7684" s="28">
        <v>4903.2</v>
      </c>
      <c r="N7684" s="28">
        <v>4905.7299999999996</v>
      </c>
      <c r="O7684" s="28">
        <v>4900.68</v>
      </c>
      <c r="P7684" s="28">
        <v>4901.1899999999996</v>
      </c>
    </row>
    <row r="7685" spans="12:16" x14ac:dyDescent="0.25">
      <c r="L7685" s="208">
        <v>45288.444444444445</v>
      </c>
      <c r="M7685" s="28">
        <v>4900.68</v>
      </c>
      <c r="N7685" s="28">
        <v>4904.21</v>
      </c>
      <c r="O7685" s="28">
        <v>4900.68</v>
      </c>
      <c r="P7685" s="28">
        <v>4903.2</v>
      </c>
    </row>
    <row r="7686" spans="12:16" x14ac:dyDescent="0.25">
      <c r="L7686" s="208">
        <v>45288.440972222219</v>
      </c>
      <c r="M7686" s="28">
        <v>4899.17</v>
      </c>
      <c r="N7686" s="28">
        <v>4902.7</v>
      </c>
      <c r="O7686" s="28">
        <v>4898.66</v>
      </c>
      <c r="P7686" s="28">
        <v>4901.1899999999996</v>
      </c>
    </row>
    <row r="7687" spans="12:16" x14ac:dyDescent="0.25">
      <c r="L7687" s="208">
        <v>45288.4375</v>
      </c>
      <c r="M7687" s="28">
        <v>4899.67</v>
      </c>
      <c r="N7687" s="28">
        <v>4901.1899999999996</v>
      </c>
      <c r="O7687" s="28">
        <v>4895.13</v>
      </c>
      <c r="P7687" s="28">
        <v>4899.67</v>
      </c>
    </row>
    <row r="7688" spans="12:16" x14ac:dyDescent="0.25">
      <c r="L7688" s="208">
        <v>45288.434027777781</v>
      </c>
      <c r="M7688" s="28">
        <v>4899.17</v>
      </c>
      <c r="N7688" s="28">
        <v>4903.2</v>
      </c>
      <c r="O7688" s="28">
        <v>4897.1499999999996</v>
      </c>
      <c r="P7688" s="28">
        <v>4900.18</v>
      </c>
    </row>
    <row r="7689" spans="12:16" x14ac:dyDescent="0.25">
      <c r="L7689" s="208">
        <v>45288.430555555555</v>
      </c>
      <c r="M7689" s="28">
        <v>4893.12</v>
      </c>
      <c r="N7689" s="28">
        <v>4900.68</v>
      </c>
      <c r="O7689" s="28">
        <v>4893.12</v>
      </c>
      <c r="P7689" s="28">
        <v>4898.66</v>
      </c>
    </row>
    <row r="7690" spans="12:16" x14ac:dyDescent="0.25">
      <c r="L7690" s="208">
        <v>45288.427083333336</v>
      </c>
      <c r="M7690" s="28">
        <v>4900.68</v>
      </c>
      <c r="N7690" s="28">
        <v>4901.1899999999996</v>
      </c>
      <c r="O7690" s="28">
        <v>4892.1099999999997</v>
      </c>
      <c r="P7690" s="28">
        <v>4893.62</v>
      </c>
    </row>
    <row r="7691" spans="12:16" x14ac:dyDescent="0.25">
      <c r="L7691" s="208">
        <v>45288.423611111109</v>
      </c>
      <c r="M7691" s="28">
        <v>4896.1400000000003</v>
      </c>
      <c r="N7691" s="28">
        <v>4900.68</v>
      </c>
      <c r="O7691" s="28">
        <v>4895.13</v>
      </c>
      <c r="P7691" s="28">
        <v>4900.68</v>
      </c>
    </row>
    <row r="7692" spans="12:16" x14ac:dyDescent="0.25">
      <c r="L7692" s="208">
        <v>45288.420138888891</v>
      </c>
      <c r="M7692" s="28">
        <v>4900.68</v>
      </c>
      <c r="N7692" s="28">
        <v>4900.68</v>
      </c>
      <c r="O7692" s="28">
        <v>4895.13</v>
      </c>
      <c r="P7692" s="28">
        <v>4896.6499999999996</v>
      </c>
    </row>
    <row r="7693" spans="12:16" x14ac:dyDescent="0.25">
      <c r="L7693" s="208">
        <v>45288.416666666664</v>
      </c>
      <c r="M7693" s="28">
        <v>4902.1899999999996</v>
      </c>
      <c r="N7693" s="28">
        <v>4903.71</v>
      </c>
      <c r="O7693" s="28">
        <v>4897.1499999999996</v>
      </c>
      <c r="P7693" s="28">
        <v>4900.18</v>
      </c>
    </row>
    <row r="7694" spans="12:16" x14ac:dyDescent="0.25">
      <c r="L7694" s="208">
        <v>45288.413194444445</v>
      </c>
      <c r="M7694" s="28">
        <v>4900.68</v>
      </c>
      <c r="N7694" s="28">
        <v>4903.71</v>
      </c>
      <c r="O7694" s="28">
        <v>4898.66</v>
      </c>
      <c r="P7694" s="28">
        <v>4901.6899999999996</v>
      </c>
    </row>
    <row r="7695" spans="12:16" x14ac:dyDescent="0.25">
      <c r="L7695" s="208">
        <v>45288.409722222219</v>
      </c>
      <c r="M7695" s="28">
        <v>4905.22</v>
      </c>
      <c r="N7695" s="28">
        <v>4906.2299999999996</v>
      </c>
      <c r="O7695" s="28">
        <v>4900.18</v>
      </c>
      <c r="P7695" s="28">
        <v>4900.68</v>
      </c>
    </row>
    <row r="7696" spans="12:16" x14ac:dyDescent="0.25">
      <c r="L7696" s="208">
        <v>45288.40625</v>
      </c>
      <c r="M7696" s="28">
        <v>4905.7299999999996</v>
      </c>
      <c r="N7696" s="28">
        <v>4907.74</v>
      </c>
      <c r="O7696" s="28">
        <v>4901.1899999999996</v>
      </c>
      <c r="P7696" s="28">
        <v>4906.7299999999996</v>
      </c>
    </row>
    <row r="7697" spans="12:16" x14ac:dyDescent="0.25">
      <c r="L7697" s="208">
        <v>45288.402777777781</v>
      </c>
      <c r="M7697" s="28">
        <v>4903.71</v>
      </c>
      <c r="N7697" s="28">
        <v>4908.25</v>
      </c>
      <c r="O7697" s="28">
        <v>4903.71</v>
      </c>
      <c r="P7697" s="28">
        <v>4905.22</v>
      </c>
    </row>
    <row r="7698" spans="12:16" x14ac:dyDescent="0.25">
      <c r="L7698" s="208">
        <v>45288.399305555555</v>
      </c>
      <c r="M7698" s="28">
        <v>4895.13</v>
      </c>
      <c r="N7698" s="28">
        <v>4905.7299999999996</v>
      </c>
      <c r="O7698" s="28">
        <v>4894.63</v>
      </c>
      <c r="P7698" s="28">
        <v>4903.2</v>
      </c>
    </row>
    <row r="7699" spans="12:16" x14ac:dyDescent="0.25">
      <c r="L7699" s="208">
        <v>45288.395833333336</v>
      </c>
      <c r="M7699" s="28">
        <v>4898.16</v>
      </c>
      <c r="N7699" s="28">
        <v>4901.6899999999996</v>
      </c>
      <c r="O7699" s="28">
        <v>4894.12</v>
      </c>
      <c r="P7699" s="28">
        <v>4894.63</v>
      </c>
    </row>
    <row r="7700" spans="12:16" x14ac:dyDescent="0.25">
      <c r="L7700" s="208">
        <v>45288.392361111109</v>
      </c>
      <c r="M7700" s="28">
        <v>4902.1899999999996</v>
      </c>
      <c r="N7700" s="28">
        <v>4902.1899999999996</v>
      </c>
      <c r="O7700" s="28">
        <v>4897.1499999999996</v>
      </c>
      <c r="P7700" s="28">
        <v>4898.16</v>
      </c>
    </row>
    <row r="7701" spans="12:16" x14ac:dyDescent="0.25">
      <c r="L7701" s="208">
        <v>45288.388888888891</v>
      </c>
      <c r="M7701" s="28">
        <v>4899.67</v>
      </c>
      <c r="N7701" s="28">
        <v>4905.22</v>
      </c>
      <c r="O7701" s="28">
        <v>4898.66</v>
      </c>
      <c r="P7701" s="28">
        <v>4902.1899999999996</v>
      </c>
    </row>
    <row r="7702" spans="12:16" x14ac:dyDescent="0.25">
      <c r="L7702" s="208">
        <v>45288.385416666664</v>
      </c>
      <c r="M7702" s="28">
        <v>4897.1499999999996</v>
      </c>
      <c r="N7702" s="28">
        <v>4903.2</v>
      </c>
      <c r="O7702" s="28">
        <v>4894.12</v>
      </c>
      <c r="P7702" s="28">
        <v>4899.17</v>
      </c>
    </row>
    <row r="7703" spans="12:16" x14ac:dyDescent="0.25">
      <c r="L7703" s="208">
        <v>45288.381944444445</v>
      </c>
      <c r="M7703" s="28">
        <v>4898.66</v>
      </c>
      <c r="N7703" s="28">
        <v>4905.7299999999996</v>
      </c>
      <c r="O7703" s="28">
        <v>4893.12</v>
      </c>
      <c r="P7703" s="28">
        <v>4896.6499999999996</v>
      </c>
    </row>
    <row r="7704" spans="12:16" x14ac:dyDescent="0.25">
      <c r="L7704" s="208">
        <v>45288.378472222219</v>
      </c>
      <c r="M7704" s="28">
        <v>4891.1000000000004</v>
      </c>
      <c r="N7704" s="28">
        <v>4900.18</v>
      </c>
      <c r="O7704" s="28">
        <v>4890.09</v>
      </c>
      <c r="P7704" s="28">
        <v>4898.66</v>
      </c>
    </row>
    <row r="7705" spans="12:16" x14ac:dyDescent="0.25">
      <c r="L7705" s="208">
        <v>45288.375</v>
      </c>
      <c r="M7705" s="28">
        <v>4879.5</v>
      </c>
      <c r="N7705" s="28">
        <v>4896.6499999999996</v>
      </c>
      <c r="O7705" s="28">
        <v>4877.4799999999996</v>
      </c>
      <c r="P7705" s="28">
        <v>4890.59</v>
      </c>
    </row>
    <row r="7706" spans="12:16" x14ac:dyDescent="0.25">
      <c r="L7706" s="208">
        <v>45287.767361111109</v>
      </c>
      <c r="M7706" s="28">
        <v>4887.57</v>
      </c>
      <c r="N7706" s="28">
        <v>4887.57</v>
      </c>
      <c r="O7706" s="28">
        <v>4884.53</v>
      </c>
      <c r="P7706" s="28">
        <v>4887.0600000000004</v>
      </c>
    </row>
    <row r="7707" spans="12:16" x14ac:dyDescent="0.25">
      <c r="L7707" s="208">
        <v>45287.763888888891</v>
      </c>
      <c r="M7707" s="28">
        <v>4888.08</v>
      </c>
      <c r="N7707" s="28">
        <v>4888.58</v>
      </c>
      <c r="O7707" s="28">
        <v>4887.0600000000004</v>
      </c>
      <c r="P7707" s="28">
        <v>4887.57</v>
      </c>
    </row>
    <row r="7708" spans="12:16" x14ac:dyDescent="0.25">
      <c r="L7708" s="208">
        <v>45287.760416666664</v>
      </c>
      <c r="M7708" s="28">
        <v>4888.08</v>
      </c>
      <c r="N7708" s="28">
        <v>4889.09</v>
      </c>
      <c r="O7708" s="28">
        <v>4887.57</v>
      </c>
      <c r="P7708" s="28">
        <v>4887.57</v>
      </c>
    </row>
    <row r="7709" spans="12:16" x14ac:dyDescent="0.25">
      <c r="L7709" s="208">
        <v>45287.756944444445</v>
      </c>
      <c r="M7709" s="28">
        <v>4887.57</v>
      </c>
      <c r="N7709" s="28">
        <v>4889.59</v>
      </c>
      <c r="O7709" s="28">
        <v>4887.0600000000004</v>
      </c>
      <c r="P7709" s="28">
        <v>4887.57</v>
      </c>
    </row>
    <row r="7710" spans="12:16" x14ac:dyDescent="0.25">
      <c r="L7710" s="208">
        <v>45287.753472222219</v>
      </c>
      <c r="M7710" s="28">
        <v>4887.57</v>
      </c>
      <c r="N7710" s="28">
        <v>4888.58</v>
      </c>
      <c r="O7710" s="28">
        <v>4886.05</v>
      </c>
      <c r="P7710" s="28">
        <v>4888.08</v>
      </c>
    </row>
    <row r="7711" spans="12:16" x14ac:dyDescent="0.25">
      <c r="L7711" s="208">
        <v>45287.75</v>
      </c>
      <c r="M7711" s="28">
        <v>4888.58</v>
      </c>
      <c r="N7711" s="28">
        <v>4888.58</v>
      </c>
      <c r="O7711" s="28">
        <v>4887.0600000000004</v>
      </c>
      <c r="P7711" s="28">
        <v>4887.0600000000004</v>
      </c>
    </row>
    <row r="7712" spans="12:16" x14ac:dyDescent="0.25">
      <c r="L7712" s="208">
        <v>45287.746527777781</v>
      </c>
      <c r="M7712" s="28">
        <v>4889.09</v>
      </c>
      <c r="N7712" s="28">
        <v>4889.59</v>
      </c>
      <c r="O7712" s="28">
        <v>4888.08</v>
      </c>
      <c r="P7712" s="28">
        <v>4888.58</v>
      </c>
    </row>
    <row r="7713" spans="12:16" x14ac:dyDescent="0.25">
      <c r="L7713" s="208">
        <v>45287.743055555555</v>
      </c>
      <c r="M7713" s="28">
        <v>4890.1000000000004</v>
      </c>
      <c r="N7713" s="28">
        <v>4891.1099999999997</v>
      </c>
      <c r="O7713" s="28">
        <v>4888.58</v>
      </c>
      <c r="P7713" s="28">
        <v>4889.09</v>
      </c>
    </row>
    <row r="7714" spans="12:16" x14ac:dyDescent="0.25">
      <c r="L7714" s="208">
        <v>45287.739583333336</v>
      </c>
      <c r="M7714" s="28">
        <v>4891.1099999999997</v>
      </c>
      <c r="N7714" s="28">
        <v>4891.1099999999997</v>
      </c>
      <c r="O7714" s="28">
        <v>4889.59</v>
      </c>
      <c r="P7714" s="28">
        <v>4889.59</v>
      </c>
    </row>
    <row r="7715" spans="12:16" x14ac:dyDescent="0.25">
      <c r="L7715" s="208">
        <v>45287.736111111109</v>
      </c>
      <c r="M7715" s="28">
        <v>4889.59</v>
      </c>
      <c r="N7715" s="28">
        <v>4891.1099999999997</v>
      </c>
      <c r="O7715" s="28">
        <v>4889.59</v>
      </c>
      <c r="P7715" s="28">
        <v>4891.1099999999997</v>
      </c>
    </row>
    <row r="7716" spans="12:16" x14ac:dyDescent="0.25">
      <c r="L7716" s="208">
        <v>45287.732638888891</v>
      </c>
      <c r="M7716" s="28">
        <v>4887.57</v>
      </c>
      <c r="N7716" s="28">
        <v>4889.09</v>
      </c>
      <c r="O7716" s="28">
        <v>4887.0600000000004</v>
      </c>
      <c r="P7716" s="28">
        <v>4889.09</v>
      </c>
    </row>
    <row r="7717" spans="12:16" x14ac:dyDescent="0.25">
      <c r="L7717" s="208">
        <v>45287.729166666664</v>
      </c>
      <c r="M7717" s="28">
        <v>4888.08</v>
      </c>
      <c r="N7717" s="28">
        <v>4888.08</v>
      </c>
      <c r="O7717" s="28">
        <v>4887.57</v>
      </c>
      <c r="P7717" s="28">
        <v>4887.57</v>
      </c>
    </row>
    <row r="7718" spans="12:16" x14ac:dyDescent="0.25">
      <c r="L7718" s="208">
        <v>45287.725694444445</v>
      </c>
      <c r="M7718" s="28">
        <v>4886.5600000000004</v>
      </c>
      <c r="N7718" s="28">
        <v>4888.08</v>
      </c>
      <c r="O7718" s="28">
        <v>4885.54</v>
      </c>
      <c r="P7718" s="28">
        <v>4888.08</v>
      </c>
    </row>
    <row r="7719" spans="12:16" x14ac:dyDescent="0.25">
      <c r="L7719" s="208">
        <v>45287.722222222219</v>
      </c>
      <c r="M7719" s="28">
        <v>4886.05</v>
      </c>
      <c r="N7719" s="28">
        <v>4886.5600000000004</v>
      </c>
      <c r="O7719" s="28">
        <v>4885.54</v>
      </c>
      <c r="P7719" s="28">
        <v>4886.05</v>
      </c>
    </row>
    <row r="7720" spans="12:16" x14ac:dyDescent="0.25">
      <c r="L7720" s="208">
        <v>45287.71875</v>
      </c>
      <c r="M7720" s="28">
        <v>4888.08</v>
      </c>
      <c r="N7720" s="28">
        <v>4888.08</v>
      </c>
      <c r="O7720" s="28">
        <v>4886.5600000000004</v>
      </c>
      <c r="P7720" s="28">
        <v>4886.5600000000004</v>
      </c>
    </row>
    <row r="7721" spans="12:16" x14ac:dyDescent="0.25">
      <c r="L7721" s="208">
        <v>45287.715277777781</v>
      </c>
      <c r="M7721" s="28">
        <v>4888.08</v>
      </c>
      <c r="N7721" s="28">
        <v>4888.58</v>
      </c>
      <c r="O7721" s="28">
        <v>4887.0600000000004</v>
      </c>
      <c r="P7721" s="28">
        <v>4888.08</v>
      </c>
    </row>
    <row r="7722" spans="12:16" x14ac:dyDescent="0.25">
      <c r="L7722" s="208">
        <v>45287.711805555555</v>
      </c>
      <c r="M7722" s="28">
        <v>4888.58</v>
      </c>
      <c r="N7722" s="28">
        <v>4889.59</v>
      </c>
      <c r="O7722" s="28">
        <v>4887.0600000000004</v>
      </c>
      <c r="P7722" s="28">
        <v>4888.58</v>
      </c>
    </row>
    <row r="7723" spans="12:16" x14ac:dyDescent="0.25">
      <c r="L7723" s="208">
        <v>45287.708333333336</v>
      </c>
      <c r="M7723" s="28">
        <v>4887.0600000000004</v>
      </c>
      <c r="N7723" s="28">
        <v>4889.09</v>
      </c>
      <c r="O7723" s="28">
        <v>4887.0600000000004</v>
      </c>
      <c r="P7723" s="28">
        <v>4888.58</v>
      </c>
    </row>
    <row r="7724" spans="12:16" x14ac:dyDescent="0.25">
      <c r="L7724" s="208">
        <v>45287.704861111109</v>
      </c>
      <c r="M7724" s="28">
        <v>4890.6099999999997</v>
      </c>
      <c r="N7724" s="28">
        <v>4891.1099999999997</v>
      </c>
      <c r="O7724" s="28">
        <v>4887.57</v>
      </c>
      <c r="P7724" s="28">
        <v>4887.57</v>
      </c>
    </row>
    <row r="7725" spans="12:16" x14ac:dyDescent="0.25">
      <c r="L7725" s="208">
        <v>45287.701388888891</v>
      </c>
      <c r="M7725" s="28">
        <v>4889.09</v>
      </c>
      <c r="N7725" s="28">
        <v>4892.13</v>
      </c>
      <c r="O7725" s="28">
        <v>4889.09</v>
      </c>
      <c r="P7725" s="28">
        <v>4891.1099999999997</v>
      </c>
    </row>
    <row r="7726" spans="12:16" x14ac:dyDescent="0.25">
      <c r="L7726" s="208">
        <v>45287.697916666664</v>
      </c>
      <c r="M7726" s="28">
        <v>4891.1099999999997</v>
      </c>
      <c r="N7726" s="28">
        <v>4891.1099999999997</v>
      </c>
      <c r="O7726" s="28">
        <v>4888.58</v>
      </c>
      <c r="P7726" s="28">
        <v>4888.58</v>
      </c>
    </row>
    <row r="7727" spans="12:16" x14ac:dyDescent="0.25">
      <c r="L7727" s="208">
        <v>45287.694444444445</v>
      </c>
      <c r="M7727" s="28">
        <v>4889.09</v>
      </c>
      <c r="N7727" s="28">
        <v>4891.1099999999997</v>
      </c>
      <c r="O7727" s="28">
        <v>4888.58</v>
      </c>
      <c r="P7727" s="28">
        <v>4890.6099999999997</v>
      </c>
    </row>
    <row r="7728" spans="12:16" x14ac:dyDescent="0.25">
      <c r="L7728" s="208">
        <v>45287.690972222219</v>
      </c>
      <c r="M7728" s="28">
        <v>4887.0600000000004</v>
      </c>
      <c r="N7728" s="28">
        <v>4889.09</v>
      </c>
      <c r="O7728" s="28">
        <v>4887.0600000000004</v>
      </c>
      <c r="P7728" s="28">
        <v>4888.58</v>
      </c>
    </row>
    <row r="7729" spans="12:16" x14ac:dyDescent="0.25">
      <c r="L7729" s="208">
        <v>45287.6875</v>
      </c>
      <c r="M7729" s="28">
        <v>4888.08</v>
      </c>
      <c r="N7729" s="28">
        <v>4889.59</v>
      </c>
      <c r="O7729" s="28">
        <v>4886.5600000000004</v>
      </c>
      <c r="P7729" s="28">
        <v>4887.57</v>
      </c>
    </row>
    <row r="7730" spans="12:16" x14ac:dyDescent="0.25">
      <c r="L7730" s="208">
        <v>45287.684027777781</v>
      </c>
      <c r="M7730" s="28">
        <v>4888.58</v>
      </c>
      <c r="N7730" s="28">
        <v>4889.09</v>
      </c>
      <c r="O7730" s="28">
        <v>4887.57</v>
      </c>
      <c r="P7730" s="28">
        <v>4888.58</v>
      </c>
    </row>
    <row r="7731" spans="12:16" x14ac:dyDescent="0.25">
      <c r="L7731" s="208">
        <v>45287.680555555555</v>
      </c>
      <c r="M7731" s="28">
        <v>4887.0600000000004</v>
      </c>
      <c r="N7731" s="28">
        <v>4889.59</v>
      </c>
      <c r="O7731" s="28">
        <v>4887.0600000000004</v>
      </c>
      <c r="P7731" s="28">
        <v>4888.08</v>
      </c>
    </row>
    <row r="7732" spans="12:16" x14ac:dyDescent="0.25">
      <c r="L7732" s="208">
        <v>45287.677083333336</v>
      </c>
      <c r="M7732" s="28">
        <v>4889.09</v>
      </c>
      <c r="N7732" s="28">
        <v>4889.09</v>
      </c>
      <c r="O7732" s="28">
        <v>4886.5600000000004</v>
      </c>
      <c r="P7732" s="28">
        <v>4887.0600000000004</v>
      </c>
    </row>
    <row r="7733" spans="12:16" x14ac:dyDescent="0.25">
      <c r="L7733" s="208">
        <v>45287.673611111109</v>
      </c>
      <c r="M7733" s="28">
        <v>4890.1000000000004</v>
      </c>
      <c r="N7733" s="28">
        <v>4892.63</v>
      </c>
      <c r="O7733" s="28">
        <v>4887.57</v>
      </c>
      <c r="P7733" s="28">
        <v>4889.09</v>
      </c>
    </row>
    <row r="7734" spans="12:16" x14ac:dyDescent="0.25">
      <c r="L7734" s="208">
        <v>45287.670138888891</v>
      </c>
      <c r="M7734" s="28">
        <v>4892.63</v>
      </c>
      <c r="N7734" s="28">
        <v>4892.63</v>
      </c>
      <c r="O7734" s="28">
        <v>4889.09</v>
      </c>
      <c r="P7734" s="28">
        <v>4889.59</v>
      </c>
    </row>
    <row r="7735" spans="12:16" x14ac:dyDescent="0.25">
      <c r="L7735" s="208">
        <v>45287.666666666664</v>
      </c>
      <c r="M7735" s="28">
        <v>4889.59</v>
      </c>
      <c r="N7735" s="28">
        <v>4895.67</v>
      </c>
      <c r="O7735" s="28">
        <v>4889.59</v>
      </c>
      <c r="P7735" s="28">
        <v>4893.1400000000003</v>
      </c>
    </row>
    <row r="7736" spans="12:16" x14ac:dyDescent="0.25">
      <c r="L7736" s="208">
        <v>45287.663194444445</v>
      </c>
      <c r="M7736" s="28">
        <v>4891.1099999999997</v>
      </c>
      <c r="N7736" s="28">
        <v>4891.1099999999997</v>
      </c>
      <c r="O7736" s="28">
        <v>4888.08</v>
      </c>
      <c r="P7736" s="28">
        <v>4889.59</v>
      </c>
    </row>
    <row r="7737" spans="12:16" x14ac:dyDescent="0.25">
      <c r="L7737" s="208">
        <v>45287.659722222219</v>
      </c>
      <c r="M7737" s="28">
        <v>4885.54</v>
      </c>
      <c r="N7737" s="28">
        <v>4891.62</v>
      </c>
      <c r="O7737" s="28">
        <v>4884.0200000000004</v>
      </c>
      <c r="P7737" s="28">
        <v>4891.1099999999997</v>
      </c>
    </row>
    <row r="7738" spans="12:16" x14ac:dyDescent="0.25">
      <c r="L7738" s="208">
        <v>45287.65625</v>
      </c>
      <c r="M7738" s="28">
        <v>4885.04</v>
      </c>
      <c r="N7738" s="28">
        <v>4885.54</v>
      </c>
      <c r="O7738" s="28">
        <v>4884.0200000000004</v>
      </c>
      <c r="P7738" s="28">
        <v>4885.54</v>
      </c>
    </row>
    <row r="7739" spans="12:16" x14ac:dyDescent="0.25">
      <c r="L7739" s="208">
        <v>45287.652777777781</v>
      </c>
      <c r="M7739" s="28">
        <v>4885.04</v>
      </c>
      <c r="N7739" s="28">
        <v>4885.54</v>
      </c>
      <c r="O7739" s="28">
        <v>4884.0200000000004</v>
      </c>
      <c r="P7739" s="28">
        <v>4885.54</v>
      </c>
    </row>
    <row r="7740" spans="12:16" x14ac:dyDescent="0.25">
      <c r="L7740" s="208">
        <v>45287.649305555555</v>
      </c>
      <c r="M7740" s="28">
        <v>4884.53</v>
      </c>
      <c r="N7740" s="28">
        <v>4885.54</v>
      </c>
      <c r="O7740" s="28">
        <v>4884.0200000000004</v>
      </c>
      <c r="P7740" s="28">
        <v>4885.04</v>
      </c>
    </row>
    <row r="7741" spans="12:16" x14ac:dyDescent="0.25">
      <c r="L7741" s="208">
        <v>45287.645833333336</v>
      </c>
      <c r="M7741" s="28">
        <v>4885.04</v>
      </c>
      <c r="N7741" s="28">
        <v>4885.54</v>
      </c>
      <c r="O7741" s="28">
        <v>4884.53</v>
      </c>
      <c r="P7741" s="28">
        <v>4884.53</v>
      </c>
    </row>
    <row r="7742" spans="12:16" x14ac:dyDescent="0.25">
      <c r="L7742" s="208">
        <v>45287.642361111109</v>
      </c>
      <c r="M7742" s="28">
        <v>4884.53</v>
      </c>
      <c r="N7742" s="28">
        <v>4885.04</v>
      </c>
      <c r="O7742" s="28">
        <v>4884.0200000000004</v>
      </c>
      <c r="P7742" s="28">
        <v>4885.04</v>
      </c>
    </row>
    <row r="7743" spans="12:16" x14ac:dyDescent="0.25">
      <c r="L7743" s="208">
        <v>45287.638888888891</v>
      </c>
      <c r="M7743" s="28">
        <v>4883.01</v>
      </c>
      <c r="N7743" s="28">
        <v>4885.54</v>
      </c>
      <c r="O7743" s="28">
        <v>4880.99</v>
      </c>
      <c r="P7743" s="28">
        <v>4884.0200000000004</v>
      </c>
    </row>
    <row r="7744" spans="12:16" x14ac:dyDescent="0.25">
      <c r="L7744" s="208">
        <v>45287.635416666664</v>
      </c>
      <c r="M7744" s="28">
        <v>4883.5200000000004</v>
      </c>
      <c r="N7744" s="28">
        <v>4885.04</v>
      </c>
      <c r="O7744" s="28">
        <v>4882.5</v>
      </c>
      <c r="P7744" s="28">
        <v>4883.01</v>
      </c>
    </row>
    <row r="7745" spans="12:16" x14ac:dyDescent="0.25">
      <c r="L7745" s="208">
        <v>45287.631944444445</v>
      </c>
      <c r="M7745" s="28">
        <v>4883.01</v>
      </c>
      <c r="N7745" s="28">
        <v>4884.53</v>
      </c>
      <c r="O7745" s="28">
        <v>4882.5</v>
      </c>
      <c r="P7745" s="28">
        <v>4884.53</v>
      </c>
    </row>
    <row r="7746" spans="12:16" x14ac:dyDescent="0.25">
      <c r="L7746" s="208">
        <v>45287.628472222219</v>
      </c>
      <c r="M7746" s="28">
        <v>4878.96</v>
      </c>
      <c r="N7746" s="28">
        <v>4883.5200000000004</v>
      </c>
      <c r="O7746" s="28">
        <v>4878.96</v>
      </c>
      <c r="P7746" s="28">
        <v>4882.5</v>
      </c>
    </row>
    <row r="7747" spans="12:16" x14ac:dyDescent="0.25">
      <c r="L7747" s="208">
        <v>45287.625</v>
      </c>
      <c r="M7747" s="28">
        <v>4881.49</v>
      </c>
      <c r="N7747" s="28">
        <v>4881.49</v>
      </c>
      <c r="O7747" s="28">
        <v>4876.43</v>
      </c>
      <c r="P7747" s="28">
        <v>4878.45</v>
      </c>
    </row>
    <row r="7748" spans="12:16" x14ac:dyDescent="0.25">
      <c r="L7748" s="208">
        <v>45287.621527777781</v>
      </c>
      <c r="M7748" s="28">
        <v>4879.97</v>
      </c>
      <c r="N7748" s="28">
        <v>4881.49</v>
      </c>
      <c r="O7748" s="28">
        <v>4879.97</v>
      </c>
      <c r="P7748" s="28">
        <v>4880.4799999999996</v>
      </c>
    </row>
    <row r="7749" spans="12:16" x14ac:dyDescent="0.25">
      <c r="L7749" s="208">
        <v>45287.618055555555</v>
      </c>
      <c r="M7749" s="28">
        <v>4880.4799999999996</v>
      </c>
      <c r="N7749" s="28">
        <v>4882</v>
      </c>
      <c r="O7749" s="28">
        <v>4879.97</v>
      </c>
      <c r="P7749" s="28">
        <v>4880.4799999999996</v>
      </c>
    </row>
    <row r="7750" spans="12:16" x14ac:dyDescent="0.25">
      <c r="L7750" s="208">
        <v>45287.614583333336</v>
      </c>
      <c r="M7750" s="28">
        <v>4882</v>
      </c>
      <c r="N7750" s="28">
        <v>4882.5</v>
      </c>
      <c r="O7750" s="28">
        <v>4879.97</v>
      </c>
      <c r="P7750" s="28">
        <v>4879.97</v>
      </c>
    </row>
    <row r="7751" spans="12:16" x14ac:dyDescent="0.25">
      <c r="L7751" s="208">
        <v>45287.611111111109</v>
      </c>
      <c r="M7751" s="28">
        <v>4881.49</v>
      </c>
      <c r="N7751" s="28">
        <v>4882.5</v>
      </c>
      <c r="O7751" s="28">
        <v>4880.4799999999996</v>
      </c>
      <c r="P7751" s="28">
        <v>4882</v>
      </c>
    </row>
    <row r="7752" spans="12:16" x14ac:dyDescent="0.25">
      <c r="L7752" s="208">
        <v>45287.607638888891</v>
      </c>
      <c r="M7752" s="28">
        <v>4883.01</v>
      </c>
      <c r="N7752" s="28">
        <v>4884.0200000000004</v>
      </c>
      <c r="O7752" s="28">
        <v>4881.49</v>
      </c>
      <c r="P7752" s="28">
        <v>4881.49</v>
      </c>
    </row>
    <row r="7753" spans="12:16" x14ac:dyDescent="0.25">
      <c r="L7753" s="208">
        <v>45287.604166666664</v>
      </c>
      <c r="M7753" s="28">
        <v>4882.5</v>
      </c>
      <c r="N7753" s="28">
        <v>4883.01</v>
      </c>
      <c r="O7753" s="28">
        <v>4879.97</v>
      </c>
      <c r="P7753" s="28">
        <v>4883.01</v>
      </c>
    </row>
    <row r="7754" spans="12:16" x14ac:dyDescent="0.25">
      <c r="L7754" s="208">
        <v>45287.600694444445</v>
      </c>
      <c r="M7754" s="28">
        <v>4882</v>
      </c>
      <c r="N7754" s="28">
        <v>4883.01</v>
      </c>
      <c r="O7754" s="28">
        <v>4881.49</v>
      </c>
      <c r="P7754" s="28">
        <v>4882.5</v>
      </c>
    </row>
    <row r="7755" spans="12:16" x14ac:dyDescent="0.25">
      <c r="L7755" s="208">
        <v>45287.597222222219</v>
      </c>
      <c r="M7755" s="28">
        <v>4880.4799999999996</v>
      </c>
      <c r="N7755" s="28">
        <v>4882</v>
      </c>
      <c r="O7755" s="28">
        <v>4878.45</v>
      </c>
      <c r="P7755" s="28">
        <v>4882</v>
      </c>
    </row>
    <row r="7756" spans="12:16" x14ac:dyDescent="0.25">
      <c r="L7756" s="208">
        <v>45287.59375</v>
      </c>
      <c r="M7756" s="28">
        <v>4880.99</v>
      </c>
      <c r="N7756" s="28">
        <v>4883.5200000000004</v>
      </c>
      <c r="O7756" s="28">
        <v>4878.45</v>
      </c>
      <c r="P7756" s="28">
        <v>4879.97</v>
      </c>
    </row>
    <row r="7757" spans="12:16" x14ac:dyDescent="0.25">
      <c r="L7757" s="208">
        <v>45287.590277777781</v>
      </c>
      <c r="M7757" s="28">
        <v>4885.04</v>
      </c>
      <c r="N7757" s="28">
        <v>4885.04</v>
      </c>
      <c r="O7757" s="28">
        <v>4880.4799999999996</v>
      </c>
      <c r="P7757" s="28">
        <v>4880.4799999999996</v>
      </c>
    </row>
    <row r="7758" spans="12:16" x14ac:dyDescent="0.25">
      <c r="L7758" s="208">
        <v>45287.586805555555</v>
      </c>
      <c r="M7758" s="28">
        <v>4887.57</v>
      </c>
      <c r="N7758" s="28">
        <v>4888.58</v>
      </c>
      <c r="O7758" s="28">
        <v>4886.05</v>
      </c>
      <c r="P7758" s="28">
        <v>4886.05</v>
      </c>
    </row>
    <row r="7759" spans="12:16" x14ac:dyDescent="0.25">
      <c r="L7759" s="208">
        <v>45287.583333333336</v>
      </c>
      <c r="M7759" s="28">
        <v>4889.09</v>
      </c>
      <c r="N7759" s="28">
        <v>4889.59</v>
      </c>
      <c r="O7759" s="28">
        <v>4887.0600000000004</v>
      </c>
      <c r="P7759" s="28">
        <v>4887.57</v>
      </c>
    </row>
    <row r="7760" spans="12:16" x14ac:dyDescent="0.25">
      <c r="L7760" s="208">
        <v>45287.579861111109</v>
      </c>
      <c r="M7760" s="28">
        <v>4892.13</v>
      </c>
      <c r="N7760" s="28">
        <v>4895.67</v>
      </c>
      <c r="O7760" s="28">
        <v>4888.08</v>
      </c>
      <c r="P7760" s="28">
        <v>4889.09</v>
      </c>
    </row>
    <row r="7761" spans="12:16" x14ac:dyDescent="0.25">
      <c r="L7761" s="208">
        <v>45287.576388888891</v>
      </c>
      <c r="M7761" s="28">
        <v>4883.5200000000004</v>
      </c>
      <c r="N7761" s="28">
        <v>4892.13</v>
      </c>
      <c r="O7761" s="28">
        <v>4883.5200000000004</v>
      </c>
      <c r="P7761" s="28">
        <v>4891.62</v>
      </c>
    </row>
    <row r="7762" spans="12:16" x14ac:dyDescent="0.25">
      <c r="L7762" s="208">
        <v>45287.572916666664</v>
      </c>
      <c r="M7762" s="28">
        <v>4882</v>
      </c>
      <c r="N7762" s="28">
        <v>4883.01</v>
      </c>
      <c r="O7762" s="28">
        <v>4880.99</v>
      </c>
      <c r="P7762" s="28">
        <v>4883.01</v>
      </c>
    </row>
    <row r="7763" spans="12:16" x14ac:dyDescent="0.25">
      <c r="L7763" s="208">
        <v>45287.569444444445</v>
      </c>
      <c r="M7763" s="28">
        <v>4882.5</v>
      </c>
      <c r="N7763" s="28">
        <v>4883.01</v>
      </c>
      <c r="O7763" s="28">
        <v>4880.99</v>
      </c>
      <c r="P7763" s="28">
        <v>4882</v>
      </c>
    </row>
    <row r="7764" spans="12:16" x14ac:dyDescent="0.25">
      <c r="L7764" s="208">
        <v>45287.565972222219</v>
      </c>
      <c r="M7764" s="28">
        <v>4884.0200000000004</v>
      </c>
      <c r="N7764" s="28">
        <v>4884.0200000000004</v>
      </c>
      <c r="O7764" s="28">
        <v>4882.5</v>
      </c>
      <c r="P7764" s="28">
        <v>4883.01</v>
      </c>
    </row>
    <row r="7765" spans="12:16" x14ac:dyDescent="0.25">
      <c r="L7765" s="208">
        <v>45287.5625</v>
      </c>
      <c r="M7765" s="28">
        <v>4883.5200000000004</v>
      </c>
      <c r="N7765" s="28">
        <v>4884.53</v>
      </c>
      <c r="O7765" s="28">
        <v>4883.01</v>
      </c>
      <c r="P7765" s="28">
        <v>4884.0200000000004</v>
      </c>
    </row>
    <row r="7766" spans="12:16" x14ac:dyDescent="0.25">
      <c r="L7766" s="208">
        <v>45287.559027777781</v>
      </c>
      <c r="M7766" s="28">
        <v>4882</v>
      </c>
      <c r="N7766" s="28">
        <v>4884.53</v>
      </c>
      <c r="O7766" s="28">
        <v>4882</v>
      </c>
      <c r="P7766" s="28">
        <v>4883.5200000000004</v>
      </c>
    </row>
    <row r="7767" spans="12:16" x14ac:dyDescent="0.25">
      <c r="L7767" s="208">
        <v>45287.555555555555</v>
      </c>
      <c r="M7767" s="28">
        <v>4880.99</v>
      </c>
      <c r="N7767" s="28">
        <v>4881.49</v>
      </c>
      <c r="O7767" s="28">
        <v>4879.97</v>
      </c>
      <c r="P7767" s="28">
        <v>4881.49</v>
      </c>
    </row>
    <row r="7768" spans="12:16" x14ac:dyDescent="0.25">
      <c r="L7768" s="208">
        <v>45287.552083333336</v>
      </c>
      <c r="M7768" s="28">
        <v>4880.99</v>
      </c>
      <c r="N7768" s="28">
        <v>4883.01</v>
      </c>
      <c r="O7768" s="28">
        <v>4880.99</v>
      </c>
      <c r="P7768" s="28">
        <v>4882</v>
      </c>
    </row>
    <row r="7769" spans="12:16" x14ac:dyDescent="0.25">
      <c r="L7769" s="208">
        <v>45287.548611111109</v>
      </c>
      <c r="M7769" s="28">
        <v>4878.96</v>
      </c>
      <c r="N7769" s="28">
        <v>4882</v>
      </c>
      <c r="O7769" s="28">
        <v>4878.45</v>
      </c>
      <c r="P7769" s="28">
        <v>4881.49</v>
      </c>
    </row>
    <row r="7770" spans="12:16" x14ac:dyDescent="0.25">
      <c r="L7770" s="208">
        <v>45287.545138888891</v>
      </c>
      <c r="M7770" s="28">
        <v>4880.99</v>
      </c>
      <c r="N7770" s="28">
        <v>4881.49</v>
      </c>
      <c r="O7770" s="28">
        <v>4878.45</v>
      </c>
      <c r="P7770" s="28">
        <v>4879.47</v>
      </c>
    </row>
    <row r="7771" spans="12:16" x14ac:dyDescent="0.25">
      <c r="L7771" s="208">
        <v>45287.541666666664</v>
      </c>
      <c r="M7771" s="28">
        <v>4879.47</v>
      </c>
      <c r="N7771" s="28">
        <v>4883.5200000000004</v>
      </c>
      <c r="O7771" s="28">
        <v>4879.47</v>
      </c>
      <c r="P7771" s="28">
        <v>4880.99</v>
      </c>
    </row>
    <row r="7772" spans="12:16" x14ac:dyDescent="0.25">
      <c r="L7772" s="208">
        <v>45287.538194444445</v>
      </c>
      <c r="M7772" s="28">
        <v>4882.5</v>
      </c>
      <c r="N7772" s="28">
        <v>4883.5200000000004</v>
      </c>
      <c r="O7772" s="28">
        <v>4877.95</v>
      </c>
      <c r="P7772" s="28">
        <v>4878.96</v>
      </c>
    </row>
    <row r="7773" spans="12:16" x14ac:dyDescent="0.25">
      <c r="L7773" s="208">
        <v>45287.534722222219</v>
      </c>
      <c r="M7773" s="28">
        <v>4885.54</v>
      </c>
      <c r="N7773" s="28">
        <v>4885.54</v>
      </c>
      <c r="O7773" s="28">
        <v>4880.99</v>
      </c>
      <c r="P7773" s="28">
        <v>4882.5</v>
      </c>
    </row>
    <row r="7774" spans="12:16" x14ac:dyDescent="0.25">
      <c r="L7774" s="208">
        <v>45287.53125</v>
      </c>
      <c r="M7774" s="28">
        <v>4886.5600000000004</v>
      </c>
      <c r="N7774" s="28">
        <v>4887.57</v>
      </c>
      <c r="O7774" s="28">
        <v>4885.04</v>
      </c>
      <c r="P7774" s="28">
        <v>4885.54</v>
      </c>
    </row>
    <row r="7775" spans="12:16" x14ac:dyDescent="0.25">
      <c r="L7775" s="208">
        <v>45287.527777777781</v>
      </c>
      <c r="M7775" s="28">
        <v>4887.0600000000004</v>
      </c>
      <c r="N7775" s="28">
        <v>4887.0600000000004</v>
      </c>
      <c r="O7775" s="28">
        <v>4885.54</v>
      </c>
      <c r="P7775" s="28">
        <v>4886.5600000000004</v>
      </c>
    </row>
    <row r="7776" spans="12:16" x14ac:dyDescent="0.25">
      <c r="L7776" s="208">
        <v>45287.524305555555</v>
      </c>
      <c r="M7776" s="28">
        <v>4888.58</v>
      </c>
      <c r="N7776" s="28">
        <v>4889.59</v>
      </c>
      <c r="O7776" s="28">
        <v>4886.5600000000004</v>
      </c>
      <c r="P7776" s="28">
        <v>4887.0600000000004</v>
      </c>
    </row>
    <row r="7777" spans="12:16" x14ac:dyDescent="0.25">
      <c r="L7777" s="208">
        <v>45287.520833333336</v>
      </c>
      <c r="M7777" s="28">
        <v>4887.0600000000004</v>
      </c>
      <c r="N7777" s="28">
        <v>4888.08</v>
      </c>
      <c r="O7777" s="28">
        <v>4887.0600000000004</v>
      </c>
      <c r="P7777" s="28">
        <v>4888.08</v>
      </c>
    </row>
    <row r="7778" spans="12:16" x14ac:dyDescent="0.25">
      <c r="L7778" s="208">
        <v>45287.517361111109</v>
      </c>
      <c r="M7778" s="28">
        <v>4886.5600000000004</v>
      </c>
      <c r="N7778" s="28">
        <v>4887.57</v>
      </c>
      <c r="O7778" s="28">
        <v>4885.54</v>
      </c>
      <c r="P7778" s="28">
        <v>4887.0600000000004</v>
      </c>
    </row>
    <row r="7779" spans="12:16" x14ac:dyDescent="0.25">
      <c r="L7779" s="208">
        <v>45287.513888888891</v>
      </c>
      <c r="M7779" s="28">
        <v>4891.62</v>
      </c>
      <c r="N7779" s="28">
        <v>4892.13</v>
      </c>
      <c r="O7779" s="28">
        <v>4886.5600000000004</v>
      </c>
      <c r="P7779" s="28">
        <v>4886.5600000000004</v>
      </c>
    </row>
    <row r="7780" spans="12:16" x14ac:dyDescent="0.25">
      <c r="L7780" s="208">
        <v>45287.510416666664</v>
      </c>
      <c r="M7780" s="28">
        <v>4889.59</v>
      </c>
      <c r="N7780" s="28">
        <v>4891.1099999999997</v>
      </c>
      <c r="O7780" s="28">
        <v>4889.09</v>
      </c>
      <c r="P7780" s="28">
        <v>4891.1099999999997</v>
      </c>
    </row>
    <row r="7781" spans="12:16" x14ac:dyDescent="0.25">
      <c r="L7781" s="208">
        <v>45287.506944444445</v>
      </c>
      <c r="M7781" s="28">
        <v>4889.09</v>
      </c>
      <c r="N7781" s="28">
        <v>4889.59</v>
      </c>
      <c r="O7781" s="28">
        <v>4888.08</v>
      </c>
      <c r="P7781" s="28">
        <v>4889.09</v>
      </c>
    </row>
    <row r="7782" spans="12:16" x14ac:dyDescent="0.25">
      <c r="L7782" s="208">
        <v>45287.503472222219</v>
      </c>
      <c r="M7782" s="28">
        <v>4889.09</v>
      </c>
      <c r="N7782" s="28">
        <v>4889.59</v>
      </c>
      <c r="O7782" s="28">
        <v>4888.08</v>
      </c>
      <c r="P7782" s="28">
        <v>4889.09</v>
      </c>
    </row>
    <row r="7783" spans="12:16" x14ac:dyDescent="0.25">
      <c r="L7783" s="208">
        <v>45287.5</v>
      </c>
      <c r="M7783" s="28">
        <v>4888.08</v>
      </c>
      <c r="N7783" s="28">
        <v>4890.6099999999997</v>
      </c>
      <c r="O7783" s="28">
        <v>4888.08</v>
      </c>
      <c r="P7783" s="28">
        <v>4889.59</v>
      </c>
    </row>
    <row r="7784" spans="12:16" x14ac:dyDescent="0.25">
      <c r="L7784" s="208">
        <v>45287.496527777781</v>
      </c>
      <c r="M7784" s="28">
        <v>4886.5600000000004</v>
      </c>
      <c r="N7784" s="28">
        <v>4888.08</v>
      </c>
      <c r="O7784" s="28">
        <v>4885.54</v>
      </c>
      <c r="P7784" s="28">
        <v>4888.08</v>
      </c>
    </row>
    <row r="7785" spans="12:16" x14ac:dyDescent="0.25">
      <c r="L7785" s="208">
        <v>45287.493055555555</v>
      </c>
      <c r="M7785" s="28">
        <v>4886.05</v>
      </c>
      <c r="N7785" s="28">
        <v>4887.57</v>
      </c>
      <c r="O7785" s="28">
        <v>4886.05</v>
      </c>
      <c r="P7785" s="28">
        <v>4887.0600000000004</v>
      </c>
    </row>
    <row r="7786" spans="12:16" x14ac:dyDescent="0.25">
      <c r="L7786" s="208">
        <v>45287.489583333336</v>
      </c>
      <c r="M7786" s="28">
        <v>4887.57</v>
      </c>
      <c r="N7786" s="28">
        <v>4888.08</v>
      </c>
      <c r="O7786" s="28">
        <v>4886.5600000000004</v>
      </c>
      <c r="P7786" s="28">
        <v>4886.5600000000004</v>
      </c>
    </row>
    <row r="7787" spans="12:16" x14ac:dyDescent="0.25">
      <c r="L7787" s="208">
        <v>45287.486111111109</v>
      </c>
      <c r="M7787" s="28">
        <v>4887.57</v>
      </c>
      <c r="N7787" s="28">
        <v>4888.08</v>
      </c>
      <c r="O7787" s="28">
        <v>4885.54</v>
      </c>
      <c r="P7787" s="28">
        <v>4887.57</v>
      </c>
    </row>
    <row r="7788" spans="12:16" x14ac:dyDescent="0.25">
      <c r="L7788" s="208">
        <v>45287.482638888891</v>
      </c>
      <c r="M7788" s="28">
        <v>4888.58</v>
      </c>
      <c r="N7788" s="28">
        <v>4889.09</v>
      </c>
      <c r="O7788" s="28">
        <v>4885.54</v>
      </c>
      <c r="P7788" s="28">
        <v>4887.57</v>
      </c>
    </row>
    <row r="7789" spans="12:16" x14ac:dyDescent="0.25">
      <c r="L7789" s="208">
        <v>45287.479166666664</v>
      </c>
      <c r="M7789" s="28">
        <v>4889.09</v>
      </c>
      <c r="N7789" s="28">
        <v>4891.1099999999997</v>
      </c>
      <c r="O7789" s="28">
        <v>4886.5600000000004</v>
      </c>
      <c r="P7789" s="28">
        <v>4888.58</v>
      </c>
    </row>
    <row r="7790" spans="12:16" x14ac:dyDescent="0.25">
      <c r="L7790" s="208">
        <v>45287.475694444445</v>
      </c>
      <c r="M7790" s="28">
        <v>4892.13</v>
      </c>
      <c r="N7790" s="28">
        <v>4892.13</v>
      </c>
      <c r="O7790" s="28">
        <v>4889.09</v>
      </c>
      <c r="P7790" s="28">
        <v>4889.09</v>
      </c>
    </row>
    <row r="7791" spans="12:16" x14ac:dyDescent="0.25">
      <c r="L7791" s="208">
        <v>45287.472222222219</v>
      </c>
      <c r="M7791" s="28">
        <v>4890.6099999999997</v>
      </c>
      <c r="N7791" s="28">
        <v>4892.13</v>
      </c>
      <c r="O7791" s="28">
        <v>4890.6099999999997</v>
      </c>
      <c r="P7791" s="28">
        <v>4891.62</v>
      </c>
    </row>
    <row r="7792" spans="12:16" x14ac:dyDescent="0.25">
      <c r="L7792" s="208">
        <v>45287.46875</v>
      </c>
      <c r="M7792" s="28">
        <v>4891.62</v>
      </c>
      <c r="N7792" s="28">
        <v>4892.13</v>
      </c>
      <c r="O7792" s="28">
        <v>4890.6099999999997</v>
      </c>
      <c r="P7792" s="28">
        <v>4891.1099999999997</v>
      </c>
    </row>
    <row r="7793" spans="12:16" x14ac:dyDescent="0.25">
      <c r="L7793" s="208">
        <v>45287.465277777781</v>
      </c>
      <c r="M7793" s="28">
        <v>4889.59</v>
      </c>
      <c r="N7793" s="28">
        <v>4892.13</v>
      </c>
      <c r="O7793" s="28">
        <v>4889.09</v>
      </c>
      <c r="P7793" s="28">
        <v>4891.62</v>
      </c>
    </row>
    <row r="7794" spans="12:16" x14ac:dyDescent="0.25">
      <c r="L7794" s="208">
        <v>45287.461805555555</v>
      </c>
      <c r="M7794" s="28">
        <v>4888.08</v>
      </c>
      <c r="N7794" s="28">
        <v>4890.1000000000004</v>
      </c>
      <c r="O7794" s="28">
        <v>4887.57</v>
      </c>
      <c r="P7794" s="28">
        <v>4889.59</v>
      </c>
    </row>
    <row r="7795" spans="12:16" x14ac:dyDescent="0.25">
      <c r="L7795" s="208">
        <v>45287.458333333336</v>
      </c>
      <c r="M7795" s="28">
        <v>4888.58</v>
      </c>
      <c r="N7795" s="28">
        <v>4890.6099999999997</v>
      </c>
      <c r="O7795" s="28">
        <v>4887.57</v>
      </c>
      <c r="P7795" s="28">
        <v>4888.08</v>
      </c>
    </row>
    <row r="7796" spans="12:16" x14ac:dyDescent="0.25">
      <c r="L7796" s="208">
        <v>45287.454861111109</v>
      </c>
      <c r="M7796" s="28">
        <v>4889.09</v>
      </c>
      <c r="N7796" s="28">
        <v>4890.1000000000004</v>
      </c>
      <c r="O7796" s="28">
        <v>4885.54</v>
      </c>
      <c r="P7796" s="28">
        <v>4888.58</v>
      </c>
    </row>
    <row r="7797" spans="12:16" x14ac:dyDescent="0.25">
      <c r="L7797" s="208">
        <v>45287.451388888891</v>
      </c>
      <c r="M7797" s="28">
        <v>4885.54</v>
      </c>
      <c r="N7797" s="28">
        <v>4889.59</v>
      </c>
      <c r="O7797" s="28">
        <v>4885.54</v>
      </c>
      <c r="P7797" s="28">
        <v>4889.09</v>
      </c>
    </row>
    <row r="7798" spans="12:16" x14ac:dyDescent="0.25">
      <c r="L7798" s="208">
        <v>45287.447916666664</v>
      </c>
      <c r="M7798" s="28">
        <v>4885.04</v>
      </c>
      <c r="N7798" s="28">
        <v>4886.5600000000004</v>
      </c>
      <c r="O7798" s="28">
        <v>4885.04</v>
      </c>
      <c r="P7798" s="28">
        <v>4886.05</v>
      </c>
    </row>
    <row r="7799" spans="12:16" x14ac:dyDescent="0.25">
      <c r="L7799" s="208">
        <v>45287.444444444445</v>
      </c>
      <c r="M7799" s="28">
        <v>4886.05</v>
      </c>
      <c r="N7799" s="28">
        <v>4887.0600000000004</v>
      </c>
      <c r="O7799" s="28">
        <v>4884.53</v>
      </c>
      <c r="P7799" s="28">
        <v>4885.04</v>
      </c>
    </row>
    <row r="7800" spans="12:16" x14ac:dyDescent="0.25">
      <c r="L7800" s="208">
        <v>45287.440972222219</v>
      </c>
      <c r="M7800" s="28">
        <v>4884.0200000000004</v>
      </c>
      <c r="N7800" s="28">
        <v>4887.0600000000004</v>
      </c>
      <c r="O7800" s="28">
        <v>4884.0200000000004</v>
      </c>
      <c r="P7800" s="28">
        <v>4886.05</v>
      </c>
    </row>
    <row r="7801" spans="12:16" x14ac:dyDescent="0.25">
      <c r="L7801" s="208">
        <v>45287.4375</v>
      </c>
      <c r="M7801" s="28">
        <v>4884.53</v>
      </c>
      <c r="N7801" s="28">
        <v>4886.05</v>
      </c>
      <c r="O7801" s="28">
        <v>4883.5200000000004</v>
      </c>
      <c r="P7801" s="28">
        <v>4884.0200000000004</v>
      </c>
    </row>
    <row r="7802" spans="12:16" x14ac:dyDescent="0.25">
      <c r="L7802" s="208">
        <v>45287.434027777781</v>
      </c>
      <c r="M7802" s="28">
        <v>4885.04</v>
      </c>
      <c r="N7802" s="28">
        <v>4887.0600000000004</v>
      </c>
      <c r="O7802" s="28">
        <v>4884.0200000000004</v>
      </c>
      <c r="P7802" s="28">
        <v>4884.0200000000004</v>
      </c>
    </row>
    <row r="7803" spans="12:16" x14ac:dyDescent="0.25">
      <c r="L7803" s="208">
        <v>45287.430555555555</v>
      </c>
      <c r="M7803" s="28">
        <v>4886.5600000000004</v>
      </c>
      <c r="N7803" s="28">
        <v>4886.5600000000004</v>
      </c>
      <c r="O7803" s="28">
        <v>4884.0200000000004</v>
      </c>
      <c r="P7803" s="28">
        <v>4884.0200000000004</v>
      </c>
    </row>
    <row r="7804" spans="12:16" x14ac:dyDescent="0.25">
      <c r="L7804" s="208">
        <v>45287.427083333336</v>
      </c>
      <c r="M7804" s="28">
        <v>4884.53</v>
      </c>
      <c r="N7804" s="28">
        <v>4887.0600000000004</v>
      </c>
      <c r="O7804" s="28">
        <v>4884.53</v>
      </c>
      <c r="P7804" s="28">
        <v>4887.0600000000004</v>
      </c>
    </row>
    <row r="7805" spans="12:16" x14ac:dyDescent="0.25">
      <c r="L7805" s="208">
        <v>45287.423611111109</v>
      </c>
      <c r="M7805" s="28">
        <v>4886.5600000000004</v>
      </c>
      <c r="N7805" s="28">
        <v>4890.6099999999997</v>
      </c>
      <c r="O7805" s="28">
        <v>4885.04</v>
      </c>
      <c r="P7805" s="28">
        <v>4885.04</v>
      </c>
    </row>
    <row r="7806" spans="12:16" x14ac:dyDescent="0.25">
      <c r="L7806" s="208">
        <v>45287.420138888891</v>
      </c>
      <c r="M7806" s="28">
        <v>4888.58</v>
      </c>
      <c r="N7806" s="28">
        <v>4888.58</v>
      </c>
      <c r="O7806" s="28">
        <v>4884.53</v>
      </c>
      <c r="P7806" s="28">
        <v>4886.5600000000004</v>
      </c>
    </row>
    <row r="7807" spans="12:16" x14ac:dyDescent="0.25">
      <c r="L7807" s="208">
        <v>45287.416666666664</v>
      </c>
      <c r="M7807" s="28">
        <v>4891.1099999999997</v>
      </c>
      <c r="N7807" s="28">
        <v>4892.13</v>
      </c>
      <c r="O7807" s="28">
        <v>4887.57</v>
      </c>
      <c r="P7807" s="28">
        <v>4888.58</v>
      </c>
    </row>
    <row r="7808" spans="12:16" x14ac:dyDescent="0.25">
      <c r="L7808" s="208">
        <v>45287.413194444445</v>
      </c>
      <c r="M7808" s="28">
        <v>4888.58</v>
      </c>
      <c r="N7808" s="28">
        <v>4890.6099999999997</v>
      </c>
      <c r="O7808" s="28">
        <v>4888.08</v>
      </c>
      <c r="P7808" s="28">
        <v>4890.6099999999997</v>
      </c>
    </row>
    <row r="7809" spans="12:16" x14ac:dyDescent="0.25">
      <c r="L7809" s="208">
        <v>45287.409722222219</v>
      </c>
      <c r="M7809" s="28">
        <v>4886.5600000000004</v>
      </c>
      <c r="N7809" s="28">
        <v>4890.6099999999997</v>
      </c>
      <c r="O7809" s="28">
        <v>4886.5600000000004</v>
      </c>
      <c r="P7809" s="28">
        <v>4889.09</v>
      </c>
    </row>
    <row r="7810" spans="12:16" x14ac:dyDescent="0.25">
      <c r="L7810" s="208">
        <v>45287.40625</v>
      </c>
      <c r="M7810" s="28">
        <v>4885.54</v>
      </c>
      <c r="N7810" s="28">
        <v>4888.58</v>
      </c>
      <c r="O7810" s="28">
        <v>4884.53</v>
      </c>
      <c r="P7810" s="28">
        <v>4886.5600000000004</v>
      </c>
    </row>
    <row r="7811" spans="12:16" x14ac:dyDescent="0.25">
      <c r="L7811" s="208">
        <v>45287.402777777781</v>
      </c>
      <c r="M7811" s="28">
        <v>4880.99</v>
      </c>
      <c r="N7811" s="28">
        <v>4885.54</v>
      </c>
      <c r="O7811" s="28">
        <v>4879.47</v>
      </c>
      <c r="P7811" s="28">
        <v>4885.04</v>
      </c>
    </row>
    <row r="7812" spans="12:16" x14ac:dyDescent="0.25">
      <c r="L7812" s="208">
        <v>45287.399305555555</v>
      </c>
      <c r="M7812" s="28">
        <v>4876.43</v>
      </c>
      <c r="N7812" s="28">
        <v>4882</v>
      </c>
      <c r="O7812" s="28">
        <v>4875.92</v>
      </c>
      <c r="P7812" s="28">
        <v>4880.99</v>
      </c>
    </row>
    <row r="7813" spans="12:16" x14ac:dyDescent="0.25">
      <c r="L7813" s="208">
        <v>45287.395833333336</v>
      </c>
      <c r="M7813" s="28">
        <v>4876.43</v>
      </c>
      <c r="N7813" s="28">
        <v>4877.95</v>
      </c>
      <c r="O7813" s="28">
        <v>4875.92</v>
      </c>
      <c r="P7813" s="28">
        <v>4876.93</v>
      </c>
    </row>
    <row r="7814" spans="12:16" x14ac:dyDescent="0.25">
      <c r="L7814" s="208">
        <v>45287.392361111109</v>
      </c>
      <c r="M7814" s="28">
        <v>4874.91</v>
      </c>
      <c r="N7814" s="28">
        <v>4876.93</v>
      </c>
      <c r="O7814" s="28">
        <v>4872.38</v>
      </c>
      <c r="P7814" s="28">
        <v>4876.43</v>
      </c>
    </row>
    <row r="7815" spans="12:16" x14ac:dyDescent="0.25">
      <c r="L7815" s="208">
        <v>45287.388888888891</v>
      </c>
      <c r="M7815" s="28">
        <v>4871.87</v>
      </c>
      <c r="N7815" s="28">
        <v>4874.91</v>
      </c>
      <c r="O7815" s="28">
        <v>4870.8599999999997</v>
      </c>
      <c r="P7815" s="28">
        <v>4874.91</v>
      </c>
    </row>
    <row r="7816" spans="12:16" x14ac:dyDescent="0.25">
      <c r="L7816" s="208">
        <v>45287.385416666664</v>
      </c>
      <c r="M7816" s="28">
        <v>4872.38</v>
      </c>
      <c r="N7816" s="28">
        <v>4872.88</v>
      </c>
      <c r="O7816" s="28">
        <v>4869.84</v>
      </c>
      <c r="P7816" s="28">
        <v>4871.87</v>
      </c>
    </row>
    <row r="7817" spans="12:16" x14ac:dyDescent="0.25">
      <c r="L7817" s="208">
        <v>45287.381944444445</v>
      </c>
      <c r="M7817" s="28">
        <v>4867.82</v>
      </c>
      <c r="N7817" s="28">
        <v>4871.87</v>
      </c>
      <c r="O7817" s="28">
        <v>4864.78</v>
      </c>
      <c r="P7817" s="28">
        <v>4871.87</v>
      </c>
    </row>
    <row r="7818" spans="12:16" x14ac:dyDescent="0.25">
      <c r="L7818" s="208">
        <v>45287.378472222219</v>
      </c>
      <c r="M7818" s="28">
        <v>4864.78</v>
      </c>
      <c r="N7818" s="28">
        <v>4868.83</v>
      </c>
      <c r="O7818" s="28">
        <v>4860.7299999999996</v>
      </c>
      <c r="P7818" s="28">
        <v>4868.32</v>
      </c>
    </row>
    <row r="7819" spans="12:16" x14ac:dyDescent="0.25">
      <c r="L7819" s="208">
        <v>45287.375</v>
      </c>
      <c r="M7819" s="28">
        <v>4870.3500000000004</v>
      </c>
      <c r="N7819" s="28">
        <v>4872.88</v>
      </c>
      <c r="O7819" s="28">
        <v>4864.2700000000004</v>
      </c>
      <c r="P7819" s="28">
        <v>4865.29</v>
      </c>
    </row>
    <row r="7820" spans="12:16" x14ac:dyDescent="0.25">
      <c r="L7820" s="208">
        <v>45286.767361111109</v>
      </c>
      <c r="M7820" s="28">
        <v>4874.91</v>
      </c>
      <c r="N7820" s="28">
        <v>4875.41</v>
      </c>
      <c r="O7820" s="28">
        <v>4871.87</v>
      </c>
      <c r="P7820" s="28">
        <v>4871.87</v>
      </c>
    </row>
    <row r="7821" spans="12:16" x14ac:dyDescent="0.25">
      <c r="L7821" s="208">
        <v>45286.763888888891</v>
      </c>
      <c r="M7821" s="28">
        <v>4874.3999999999996</v>
      </c>
      <c r="N7821" s="28">
        <v>4875.41</v>
      </c>
      <c r="O7821" s="28">
        <v>4873.8999999999996</v>
      </c>
      <c r="P7821" s="28">
        <v>4875.41</v>
      </c>
    </row>
    <row r="7822" spans="12:16" x14ac:dyDescent="0.25">
      <c r="L7822" s="208">
        <v>45286.760416666664</v>
      </c>
      <c r="M7822" s="28">
        <v>4874.3999999999996</v>
      </c>
      <c r="N7822" s="28">
        <v>4875.41</v>
      </c>
      <c r="O7822" s="28">
        <v>4872.38</v>
      </c>
      <c r="P7822" s="28">
        <v>4873.8999999999996</v>
      </c>
    </row>
    <row r="7823" spans="12:16" x14ac:dyDescent="0.25">
      <c r="L7823" s="208">
        <v>45286.756944444445</v>
      </c>
      <c r="M7823" s="28">
        <v>4876.93</v>
      </c>
      <c r="N7823" s="28">
        <v>4877.4399999999996</v>
      </c>
      <c r="O7823" s="28">
        <v>4873.8999999999996</v>
      </c>
      <c r="P7823" s="28">
        <v>4874.3999999999996</v>
      </c>
    </row>
    <row r="7824" spans="12:16" x14ac:dyDescent="0.25">
      <c r="L7824" s="208">
        <v>45286.753472222219</v>
      </c>
      <c r="M7824" s="28">
        <v>4878.96</v>
      </c>
      <c r="N7824" s="28">
        <v>4878.96</v>
      </c>
      <c r="O7824" s="28">
        <v>4875.92</v>
      </c>
      <c r="P7824" s="28">
        <v>4876.93</v>
      </c>
    </row>
    <row r="7825" spans="12:16" x14ac:dyDescent="0.25">
      <c r="L7825" s="208">
        <v>45286.75</v>
      </c>
      <c r="M7825" s="28">
        <v>4879.97</v>
      </c>
      <c r="N7825" s="28">
        <v>4879.97</v>
      </c>
      <c r="O7825" s="28">
        <v>4878.45</v>
      </c>
      <c r="P7825" s="28">
        <v>4878.96</v>
      </c>
    </row>
    <row r="7826" spans="12:16" x14ac:dyDescent="0.25">
      <c r="L7826" s="208">
        <v>45286.746527777781</v>
      </c>
      <c r="M7826" s="28">
        <v>4878.96</v>
      </c>
      <c r="N7826" s="28">
        <v>4879.97</v>
      </c>
      <c r="O7826" s="28">
        <v>4878.96</v>
      </c>
      <c r="P7826" s="28">
        <v>4879.97</v>
      </c>
    </row>
    <row r="7827" spans="12:16" x14ac:dyDescent="0.25">
      <c r="L7827" s="208">
        <v>45286.743055555555</v>
      </c>
      <c r="M7827" s="28">
        <v>4879.97</v>
      </c>
      <c r="N7827" s="28">
        <v>4879.97</v>
      </c>
      <c r="O7827" s="28">
        <v>4877.95</v>
      </c>
      <c r="P7827" s="28">
        <v>4879.47</v>
      </c>
    </row>
    <row r="7828" spans="12:16" x14ac:dyDescent="0.25">
      <c r="L7828" s="208">
        <v>45286.739583333336</v>
      </c>
      <c r="M7828" s="28">
        <v>4880.4799999999996</v>
      </c>
      <c r="N7828" s="28">
        <v>4881.49</v>
      </c>
      <c r="O7828" s="28">
        <v>4878.96</v>
      </c>
      <c r="P7828" s="28">
        <v>4879.47</v>
      </c>
    </row>
    <row r="7829" spans="12:16" x14ac:dyDescent="0.25">
      <c r="L7829" s="208">
        <v>45286.736111111109</v>
      </c>
      <c r="M7829" s="28">
        <v>4880.4799999999996</v>
      </c>
      <c r="N7829" s="28">
        <v>4881.49</v>
      </c>
      <c r="O7829" s="28">
        <v>4879.47</v>
      </c>
      <c r="P7829" s="28">
        <v>4880.4799999999996</v>
      </c>
    </row>
    <row r="7830" spans="12:16" x14ac:dyDescent="0.25">
      <c r="L7830" s="208">
        <v>45286.732638888891</v>
      </c>
      <c r="M7830" s="28">
        <v>4879.97</v>
      </c>
      <c r="N7830" s="28">
        <v>4880.99</v>
      </c>
      <c r="O7830" s="28">
        <v>4879.97</v>
      </c>
      <c r="P7830" s="28">
        <v>4880.99</v>
      </c>
    </row>
    <row r="7831" spans="12:16" x14ac:dyDescent="0.25">
      <c r="L7831" s="208">
        <v>45286.729166666664</v>
      </c>
      <c r="M7831" s="28">
        <v>4879.47</v>
      </c>
      <c r="N7831" s="28">
        <v>4880.99</v>
      </c>
      <c r="O7831" s="28">
        <v>4878.96</v>
      </c>
      <c r="P7831" s="28">
        <v>4879.97</v>
      </c>
    </row>
    <row r="7832" spans="12:16" x14ac:dyDescent="0.25">
      <c r="L7832" s="208">
        <v>45286.725694444445</v>
      </c>
      <c r="M7832" s="28">
        <v>4879.97</v>
      </c>
      <c r="N7832" s="28">
        <v>4879.97</v>
      </c>
      <c r="O7832" s="28">
        <v>4878.96</v>
      </c>
      <c r="P7832" s="28">
        <v>4879.97</v>
      </c>
    </row>
    <row r="7833" spans="12:16" x14ac:dyDescent="0.25">
      <c r="L7833" s="208">
        <v>45286.722222222219</v>
      </c>
      <c r="M7833" s="28">
        <v>4880.99</v>
      </c>
      <c r="N7833" s="28">
        <v>4881.49</v>
      </c>
      <c r="O7833" s="28">
        <v>4879.47</v>
      </c>
      <c r="P7833" s="28">
        <v>4879.97</v>
      </c>
    </row>
    <row r="7834" spans="12:16" x14ac:dyDescent="0.25">
      <c r="L7834" s="208">
        <v>45286.71875</v>
      </c>
      <c r="M7834" s="28">
        <v>4880.4799999999996</v>
      </c>
      <c r="N7834" s="28">
        <v>4880.99</v>
      </c>
      <c r="O7834" s="28">
        <v>4880.4799999999996</v>
      </c>
      <c r="P7834" s="28">
        <v>4880.99</v>
      </c>
    </row>
    <row r="7835" spans="12:16" x14ac:dyDescent="0.25">
      <c r="L7835" s="208">
        <v>45286.715277777781</v>
      </c>
      <c r="M7835" s="28">
        <v>4880.4799999999996</v>
      </c>
      <c r="N7835" s="28">
        <v>4880.4799999999996</v>
      </c>
      <c r="O7835" s="28">
        <v>4879.97</v>
      </c>
      <c r="P7835" s="28">
        <v>4880.4799999999996</v>
      </c>
    </row>
    <row r="7836" spans="12:16" x14ac:dyDescent="0.25">
      <c r="L7836" s="208">
        <v>45286.711805555555</v>
      </c>
      <c r="M7836" s="28">
        <v>4880.4799999999996</v>
      </c>
      <c r="N7836" s="28">
        <v>4880.4799999999996</v>
      </c>
      <c r="O7836" s="28">
        <v>4879.97</v>
      </c>
      <c r="P7836" s="28">
        <v>4880.4799999999996</v>
      </c>
    </row>
    <row r="7837" spans="12:16" x14ac:dyDescent="0.25">
      <c r="L7837" s="208">
        <v>45286.708333333336</v>
      </c>
      <c r="M7837" s="28">
        <v>4879.97</v>
      </c>
      <c r="N7837" s="28">
        <v>4880.4799999999996</v>
      </c>
      <c r="O7837" s="28">
        <v>4879.97</v>
      </c>
      <c r="P7837" s="28">
        <v>4880.4799999999996</v>
      </c>
    </row>
    <row r="7838" spans="12:16" x14ac:dyDescent="0.25">
      <c r="L7838" s="208">
        <v>45286.704861111109</v>
      </c>
      <c r="M7838" s="28">
        <v>4881.49</v>
      </c>
      <c r="N7838" s="28">
        <v>4881.49</v>
      </c>
      <c r="O7838" s="28">
        <v>4878.96</v>
      </c>
      <c r="P7838" s="28">
        <v>4879.97</v>
      </c>
    </row>
    <row r="7839" spans="12:16" x14ac:dyDescent="0.25">
      <c r="L7839" s="208">
        <v>45286.701388888891</v>
      </c>
      <c r="M7839" s="28">
        <v>4882</v>
      </c>
      <c r="N7839" s="28">
        <v>4882.5</v>
      </c>
      <c r="O7839" s="28">
        <v>4881.49</v>
      </c>
      <c r="P7839" s="28">
        <v>4881.49</v>
      </c>
    </row>
    <row r="7840" spans="12:16" x14ac:dyDescent="0.25">
      <c r="L7840" s="208">
        <v>45286.697916666664</v>
      </c>
      <c r="M7840" s="28">
        <v>4881.49</v>
      </c>
      <c r="N7840" s="28">
        <v>4882</v>
      </c>
      <c r="O7840" s="28">
        <v>4881.49</v>
      </c>
      <c r="P7840" s="28">
        <v>4881.49</v>
      </c>
    </row>
    <row r="7841" spans="12:16" x14ac:dyDescent="0.25">
      <c r="L7841" s="208">
        <v>45286.694444444445</v>
      </c>
      <c r="M7841" s="28">
        <v>4881.49</v>
      </c>
      <c r="N7841" s="28">
        <v>4882</v>
      </c>
      <c r="O7841" s="28">
        <v>4881.49</v>
      </c>
      <c r="P7841" s="28">
        <v>4882</v>
      </c>
    </row>
    <row r="7842" spans="12:16" x14ac:dyDescent="0.25">
      <c r="L7842" s="208">
        <v>45286.690972222219</v>
      </c>
      <c r="M7842" s="28">
        <v>4881.49</v>
      </c>
      <c r="N7842" s="28">
        <v>4882.5</v>
      </c>
      <c r="O7842" s="28">
        <v>4878.96</v>
      </c>
      <c r="P7842" s="28">
        <v>4881.49</v>
      </c>
    </row>
    <row r="7843" spans="12:16" x14ac:dyDescent="0.25">
      <c r="L7843" s="208">
        <v>45286.6875</v>
      </c>
      <c r="M7843" s="28">
        <v>4883.5200000000004</v>
      </c>
      <c r="N7843" s="28">
        <v>4883.5200000000004</v>
      </c>
      <c r="O7843" s="28">
        <v>4881.49</v>
      </c>
      <c r="P7843" s="28">
        <v>4882</v>
      </c>
    </row>
    <row r="7844" spans="12:16" x14ac:dyDescent="0.25">
      <c r="L7844" s="208">
        <v>45286.684027777781</v>
      </c>
      <c r="M7844" s="28">
        <v>4883.01</v>
      </c>
      <c r="N7844" s="28">
        <v>4884.0200000000004</v>
      </c>
      <c r="O7844" s="28">
        <v>4881.49</v>
      </c>
      <c r="P7844" s="28">
        <v>4883.5200000000004</v>
      </c>
    </row>
    <row r="7845" spans="12:16" x14ac:dyDescent="0.25">
      <c r="L7845" s="208">
        <v>45286.680555555555</v>
      </c>
      <c r="M7845" s="28">
        <v>4883.5200000000004</v>
      </c>
      <c r="N7845" s="28">
        <v>4883.5200000000004</v>
      </c>
      <c r="O7845" s="28">
        <v>4883.01</v>
      </c>
      <c r="P7845" s="28">
        <v>4883.01</v>
      </c>
    </row>
    <row r="7846" spans="12:16" x14ac:dyDescent="0.25">
      <c r="L7846" s="208">
        <v>45286.677083333336</v>
      </c>
      <c r="M7846" s="28">
        <v>4883.01</v>
      </c>
      <c r="N7846" s="28">
        <v>4884.0200000000004</v>
      </c>
      <c r="O7846" s="28">
        <v>4883.01</v>
      </c>
      <c r="P7846" s="28">
        <v>4883.5200000000004</v>
      </c>
    </row>
    <row r="7847" spans="12:16" x14ac:dyDescent="0.25">
      <c r="L7847" s="208">
        <v>45286.673611111109</v>
      </c>
      <c r="M7847" s="28">
        <v>4883.5200000000004</v>
      </c>
      <c r="N7847" s="28">
        <v>4884.0200000000004</v>
      </c>
      <c r="O7847" s="28">
        <v>4883.01</v>
      </c>
      <c r="P7847" s="28">
        <v>4883.01</v>
      </c>
    </row>
    <row r="7848" spans="12:16" x14ac:dyDescent="0.25">
      <c r="L7848" s="208">
        <v>45286.670138888891</v>
      </c>
      <c r="M7848" s="28">
        <v>4883.5200000000004</v>
      </c>
      <c r="N7848" s="28">
        <v>4884.0200000000004</v>
      </c>
      <c r="O7848" s="28">
        <v>4882.5</v>
      </c>
      <c r="P7848" s="28">
        <v>4883.5200000000004</v>
      </c>
    </row>
    <row r="7849" spans="12:16" x14ac:dyDescent="0.25">
      <c r="L7849" s="208">
        <v>45286.666666666664</v>
      </c>
      <c r="M7849" s="28">
        <v>4886.05</v>
      </c>
      <c r="N7849" s="28">
        <v>4886.05</v>
      </c>
      <c r="O7849" s="28">
        <v>4883.5200000000004</v>
      </c>
      <c r="P7849" s="28">
        <v>4884.53</v>
      </c>
    </row>
    <row r="7850" spans="12:16" x14ac:dyDescent="0.25">
      <c r="L7850" s="208">
        <v>45286.663194444445</v>
      </c>
      <c r="M7850" s="28">
        <v>4883.01</v>
      </c>
      <c r="N7850" s="28">
        <v>4886.05</v>
      </c>
      <c r="O7850" s="28">
        <v>4882.5</v>
      </c>
      <c r="P7850" s="28">
        <v>4886.05</v>
      </c>
    </row>
    <row r="7851" spans="12:16" x14ac:dyDescent="0.25">
      <c r="L7851" s="208">
        <v>45286.659722222219</v>
      </c>
      <c r="M7851" s="28">
        <v>4881.49</v>
      </c>
      <c r="N7851" s="28">
        <v>4883.5200000000004</v>
      </c>
      <c r="O7851" s="28">
        <v>4881.49</v>
      </c>
      <c r="P7851" s="28">
        <v>4883.5200000000004</v>
      </c>
    </row>
    <row r="7852" spans="12:16" x14ac:dyDescent="0.25">
      <c r="L7852" s="208">
        <v>45286.65625</v>
      </c>
      <c r="M7852" s="28">
        <v>4884.53</v>
      </c>
      <c r="N7852" s="28">
        <v>4885.04</v>
      </c>
      <c r="O7852" s="28">
        <v>4881.49</v>
      </c>
      <c r="P7852" s="28">
        <v>4882</v>
      </c>
    </row>
    <row r="7853" spans="12:16" x14ac:dyDescent="0.25">
      <c r="L7853" s="208">
        <v>45286.652777777781</v>
      </c>
      <c r="M7853" s="28">
        <v>4884.53</v>
      </c>
      <c r="N7853" s="28">
        <v>4885.04</v>
      </c>
      <c r="O7853" s="28">
        <v>4882</v>
      </c>
      <c r="P7853" s="28">
        <v>4885.04</v>
      </c>
    </row>
    <row r="7854" spans="12:16" x14ac:dyDescent="0.25">
      <c r="L7854" s="208">
        <v>45286.649305555555</v>
      </c>
      <c r="M7854" s="28">
        <v>4882.5</v>
      </c>
      <c r="N7854" s="28">
        <v>4884.0200000000004</v>
      </c>
      <c r="O7854" s="28">
        <v>4882</v>
      </c>
      <c r="P7854" s="28">
        <v>4884.0200000000004</v>
      </c>
    </row>
    <row r="7855" spans="12:16" x14ac:dyDescent="0.25">
      <c r="L7855" s="208">
        <v>45286.645833333336</v>
      </c>
      <c r="M7855" s="28">
        <v>4882.5</v>
      </c>
      <c r="N7855" s="28">
        <v>4882.5</v>
      </c>
      <c r="O7855" s="28">
        <v>4882</v>
      </c>
      <c r="P7855" s="28">
        <v>4882.5</v>
      </c>
    </row>
    <row r="7856" spans="12:16" x14ac:dyDescent="0.25">
      <c r="L7856" s="208">
        <v>45286.642361111109</v>
      </c>
      <c r="M7856" s="28">
        <v>4881.49</v>
      </c>
      <c r="N7856" s="28">
        <v>4882.5</v>
      </c>
      <c r="O7856" s="28">
        <v>4881.49</v>
      </c>
      <c r="P7856" s="28">
        <v>4882.5</v>
      </c>
    </row>
    <row r="7857" spans="12:16" x14ac:dyDescent="0.25">
      <c r="L7857" s="208">
        <v>45286.638888888891</v>
      </c>
      <c r="M7857" s="28">
        <v>4881.49</v>
      </c>
      <c r="N7857" s="28">
        <v>4883.01</v>
      </c>
      <c r="O7857" s="28">
        <v>4880.99</v>
      </c>
      <c r="P7857" s="28">
        <v>4880.99</v>
      </c>
    </row>
    <row r="7858" spans="12:16" x14ac:dyDescent="0.25">
      <c r="L7858" s="208">
        <v>45286.635416666664</v>
      </c>
      <c r="M7858" s="28">
        <v>4879.47</v>
      </c>
      <c r="N7858" s="28">
        <v>4882</v>
      </c>
      <c r="O7858" s="28">
        <v>4879.47</v>
      </c>
      <c r="P7858" s="28">
        <v>4880.99</v>
      </c>
    </row>
    <row r="7859" spans="12:16" x14ac:dyDescent="0.25">
      <c r="L7859" s="208">
        <v>45286.631944444445</v>
      </c>
      <c r="M7859" s="28">
        <v>4878.45</v>
      </c>
      <c r="N7859" s="28">
        <v>4879.47</v>
      </c>
      <c r="O7859" s="28">
        <v>4875.92</v>
      </c>
      <c r="P7859" s="28">
        <v>4879.47</v>
      </c>
    </row>
    <row r="7860" spans="12:16" x14ac:dyDescent="0.25">
      <c r="L7860" s="208">
        <v>45286.628472222219</v>
      </c>
      <c r="M7860" s="28">
        <v>4879.97</v>
      </c>
      <c r="N7860" s="28">
        <v>4879.97</v>
      </c>
      <c r="O7860" s="28">
        <v>4877.95</v>
      </c>
      <c r="P7860" s="28">
        <v>4877.95</v>
      </c>
    </row>
    <row r="7861" spans="12:16" x14ac:dyDescent="0.25">
      <c r="L7861" s="208">
        <v>45286.625</v>
      </c>
      <c r="M7861" s="28">
        <v>4879.97</v>
      </c>
      <c r="N7861" s="28">
        <v>4880.4799999999996</v>
      </c>
      <c r="O7861" s="28">
        <v>4878.45</v>
      </c>
      <c r="P7861" s="28">
        <v>4879.47</v>
      </c>
    </row>
    <row r="7862" spans="12:16" x14ac:dyDescent="0.25">
      <c r="L7862" s="208">
        <v>45286.621527777781</v>
      </c>
      <c r="M7862" s="28">
        <v>4882</v>
      </c>
      <c r="N7862" s="28">
        <v>4882</v>
      </c>
      <c r="O7862" s="28">
        <v>4878.96</v>
      </c>
      <c r="P7862" s="28">
        <v>4879.97</v>
      </c>
    </row>
    <row r="7863" spans="12:16" x14ac:dyDescent="0.25">
      <c r="L7863" s="208">
        <v>45286.618055555555</v>
      </c>
      <c r="M7863" s="28">
        <v>4883.5200000000004</v>
      </c>
      <c r="N7863" s="28">
        <v>4884.0200000000004</v>
      </c>
      <c r="O7863" s="28">
        <v>4880.99</v>
      </c>
      <c r="P7863" s="28">
        <v>4881.49</v>
      </c>
    </row>
    <row r="7864" spans="12:16" x14ac:dyDescent="0.25">
      <c r="L7864" s="208">
        <v>45286.614583333336</v>
      </c>
      <c r="M7864" s="28">
        <v>4883.5200000000004</v>
      </c>
      <c r="N7864" s="28">
        <v>4885.54</v>
      </c>
      <c r="O7864" s="28">
        <v>4883.5200000000004</v>
      </c>
      <c r="P7864" s="28">
        <v>4883.5200000000004</v>
      </c>
    </row>
    <row r="7865" spans="12:16" x14ac:dyDescent="0.25">
      <c r="L7865" s="208">
        <v>45286.611111111109</v>
      </c>
      <c r="M7865" s="28">
        <v>4883.01</v>
      </c>
      <c r="N7865" s="28">
        <v>4884.53</v>
      </c>
      <c r="O7865" s="28">
        <v>4882</v>
      </c>
      <c r="P7865" s="28">
        <v>4883.5200000000004</v>
      </c>
    </row>
    <row r="7866" spans="12:16" x14ac:dyDescent="0.25">
      <c r="L7866" s="208">
        <v>45286.607638888891</v>
      </c>
      <c r="M7866" s="28">
        <v>4881.49</v>
      </c>
      <c r="N7866" s="28">
        <v>4883.5200000000004</v>
      </c>
      <c r="O7866" s="28">
        <v>4880.99</v>
      </c>
      <c r="P7866" s="28">
        <v>4883.01</v>
      </c>
    </row>
    <row r="7867" spans="12:16" x14ac:dyDescent="0.25">
      <c r="L7867" s="208">
        <v>45286.604166666664</v>
      </c>
      <c r="M7867" s="28">
        <v>4880.4799999999996</v>
      </c>
      <c r="N7867" s="28">
        <v>4883.01</v>
      </c>
      <c r="O7867" s="28">
        <v>4879.97</v>
      </c>
      <c r="P7867" s="28">
        <v>4881.49</v>
      </c>
    </row>
    <row r="7868" spans="12:16" x14ac:dyDescent="0.25">
      <c r="L7868" s="208">
        <v>45286.600694444445</v>
      </c>
      <c r="M7868" s="28">
        <v>4879.97</v>
      </c>
      <c r="N7868" s="28">
        <v>4880.99</v>
      </c>
      <c r="O7868" s="28">
        <v>4879.47</v>
      </c>
      <c r="P7868" s="28">
        <v>4880.4799999999996</v>
      </c>
    </row>
    <row r="7869" spans="12:16" x14ac:dyDescent="0.25">
      <c r="L7869" s="208">
        <v>45286.597222222219</v>
      </c>
      <c r="M7869" s="28">
        <v>4879.47</v>
      </c>
      <c r="N7869" s="28">
        <v>4882</v>
      </c>
      <c r="O7869" s="28">
        <v>4879.47</v>
      </c>
      <c r="P7869" s="28">
        <v>4880.4799999999996</v>
      </c>
    </row>
    <row r="7870" spans="12:16" x14ac:dyDescent="0.25">
      <c r="L7870" s="208">
        <v>45286.59375</v>
      </c>
      <c r="M7870" s="28">
        <v>4881.49</v>
      </c>
      <c r="N7870" s="28">
        <v>4882.5</v>
      </c>
      <c r="O7870" s="28">
        <v>4874.91</v>
      </c>
      <c r="P7870" s="28">
        <v>4879.47</v>
      </c>
    </row>
    <row r="7871" spans="12:16" x14ac:dyDescent="0.25">
      <c r="L7871" s="208">
        <v>45286.590277777781</v>
      </c>
      <c r="M7871" s="28">
        <v>4884.0200000000004</v>
      </c>
      <c r="N7871" s="28">
        <v>4884.0200000000004</v>
      </c>
      <c r="O7871" s="28">
        <v>4881.49</v>
      </c>
      <c r="P7871" s="28">
        <v>4881.49</v>
      </c>
    </row>
    <row r="7872" spans="12:16" x14ac:dyDescent="0.25">
      <c r="L7872" s="208">
        <v>45286.586805555555</v>
      </c>
      <c r="M7872" s="28">
        <v>4882.5</v>
      </c>
      <c r="N7872" s="28">
        <v>4884.0200000000004</v>
      </c>
      <c r="O7872" s="28">
        <v>4882.5</v>
      </c>
      <c r="P7872" s="28">
        <v>4884.0200000000004</v>
      </c>
    </row>
    <row r="7873" spans="12:16" x14ac:dyDescent="0.25">
      <c r="L7873" s="208">
        <v>45286.583333333336</v>
      </c>
      <c r="M7873" s="28">
        <v>4885.04</v>
      </c>
      <c r="N7873" s="28">
        <v>4885.54</v>
      </c>
      <c r="O7873" s="28">
        <v>4881.49</v>
      </c>
      <c r="P7873" s="28">
        <v>4882.5</v>
      </c>
    </row>
    <row r="7874" spans="12:16" x14ac:dyDescent="0.25">
      <c r="L7874" s="208">
        <v>45286.579861111109</v>
      </c>
      <c r="M7874" s="28">
        <v>4888.58</v>
      </c>
      <c r="N7874" s="28">
        <v>4889.09</v>
      </c>
      <c r="O7874" s="28">
        <v>4885.04</v>
      </c>
      <c r="P7874" s="28">
        <v>4885.04</v>
      </c>
    </row>
    <row r="7875" spans="12:16" x14ac:dyDescent="0.25">
      <c r="L7875" s="208">
        <v>45286.576388888891</v>
      </c>
      <c r="M7875" s="28">
        <v>4888.08</v>
      </c>
      <c r="N7875" s="28">
        <v>4888.58</v>
      </c>
      <c r="O7875" s="28">
        <v>4888.08</v>
      </c>
      <c r="P7875" s="28">
        <v>4888.08</v>
      </c>
    </row>
    <row r="7876" spans="12:16" x14ac:dyDescent="0.25">
      <c r="L7876" s="208">
        <v>45286.572916666664</v>
      </c>
      <c r="M7876" s="28">
        <v>4887.57</v>
      </c>
      <c r="N7876" s="28">
        <v>4887.57</v>
      </c>
      <c r="O7876" s="28">
        <v>4887.0600000000004</v>
      </c>
      <c r="P7876" s="28">
        <v>4887.57</v>
      </c>
    </row>
    <row r="7877" spans="12:16" x14ac:dyDescent="0.25">
      <c r="L7877" s="208">
        <v>45286.569444444445</v>
      </c>
      <c r="M7877" s="28">
        <v>4888.08</v>
      </c>
      <c r="N7877" s="28">
        <v>4889.09</v>
      </c>
      <c r="O7877" s="28">
        <v>4887.57</v>
      </c>
      <c r="P7877" s="28">
        <v>4887.57</v>
      </c>
    </row>
    <row r="7878" spans="12:16" x14ac:dyDescent="0.25">
      <c r="L7878" s="208">
        <v>45286.565972222219</v>
      </c>
      <c r="M7878" s="28">
        <v>4887.0600000000004</v>
      </c>
      <c r="N7878" s="28">
        <v>4888.58</v>
      </c>
      <c r="O7878" s="28">
        <v>4887.0600000000004</v>
      </c>
      <c r="P7878" s="28">
        <v>4888.08</v>
      </c>
    </row>
    <row r="7879" spans="12:16" x14ac:dyDescent="0.25">
      <c r="L7879" s="208">
        <v>45286.5625</v>
      </c>
      <c r="M7879" s="28">
        <v>4885.04</v>
      </c>
      <c r="N7879" s="28">
        <v>4888.58</v>
      </c>
      <c r="O7879" s="28">
        <v>4884.0200000000004</v>
      </c>
      <c r="P7879" s="28">
        <v>4887.57</v>
      </c>
    </row>
    <row r="7880" spans="12:16" x14ac:dyDescent="0.25">
      <c r="L7880" s="208">
        <v>45286.559027777781</v>
      </c>
      <c r="M7880" s="28">
        <v>4886.05</v>
      </c>
      <c r="N7880" s="28">
        <v>4887.57</v>
      </c>
      <c r="O7880" s="28">
        <v>4885.04</v>
      </c>
      <c r="P7880" s="28">
        <v>4885.04</v>
      </c>
    </row>
    <row r="7881" spans="12:16" x14ac:dyDescent="0.25">
      <c r="L7881" s="208">
        <v>45286.555555555555</v>
      </c>
      <c r="M7881" s="28">
        <v>4884.53</v>
      </c>
      <c r="N7881" s="28">
        <v>4885.54</v>
      </c>
      <c r="O7881" s="28">
        <v>4883.5200000000004</v>
      </c>
      <c r="P7881" s="28">
        <v>4885.54</v>
      </c>
    </row>
    <row r="7882" spans="12:16" x14ac:dyDescent="0.25">
      <c r="L7882" s="208">
        <v>45286.552083333336</v>
      </c>
      <c r="M7882" s="28">
        <v>4885.04</v>
      </c>
      <c r="N7882" s="28">
        <v>4885.54</v>
      </c>
      <c r="O7882" s="28">
        <v>4884.0200000000004</v>
      </c>
      <c r="P7882" s="28">
        <v>4884.0200000000004</v>
      </c>
    </row>
    <row r="7883" spans="12:16" x14ac:dyDescent="0.25">
      <c r="L7883" s="208">
        <v>45286.548611111109</v>
      </c>
      <c r="M7883" s="28">
        <v>4887.57</v>
      </c>
      <c r="N7883" s="28">
        <v>4888.08</v>
      </c>
      <c r="O7883" s="28">
        <v>4885.04</v>
      </c>
      <c r="P7883" s="28">
        <v>4885.04</v>
      </c>
    </row>
    <row r="7884" spans="12:16" x14ac:dyDescent="0.25">
      <c r="L7884" s="208">
        <v>45286.545138888891</v>
      </c>
      <c r="M7884" s="28">
        <v>4884.53</v>
      </c>
      <c r="N7884" s="28">
        <v>4887.57</v>
      </c>
      <c r="O7884" s="28">
        <v>4884.53</v>
      </c>
      <c r="P7884" s="28">
        <v>4887.57</v>
      </c>
    </row>
    <row r="7885" spans="12:16" x14ac:dyDescent="0.25">
      <c r="L7885" s="208">
        <v>45286.541666666664</v>
      </c>
      <c r="M7885" s="28">
        <v>4884.53</v>
      </c>
      <c r="N7885" s="28">
        <v>4886.5600000000004</v>
      </c>
      <c r="O7885" s="28">
        <v>4884.0200000000004</v>
      </c>
      <c r="P7885" s="28">
        <v>4885.04</v>
      </c>
    </row>
    <row r="7886" spans="12:16" x14ac:dyDescent="0.25">
      <c r="L7886" s="208">
        <v>45286.538194444445</v>
      </c>
      <c r="M7886" s="28">
        <v>4886.5600000000004</v>
      </c>
      <c r="N7886" s="28">
        <v>4887.0600000000004</v>
      </c>
      <c r="O7886" s="28">
        <v>4883.5200000000004</v>
      </c>
      <c r="P7886" s="28">
        <v>4884.53</v>
      </c>
    </row>
    <row r="7887" spans="12:16" x14ac:dyDescent="0.25">
      <c r="L7887" s="208">
        <v>45286.534722222219</v>
      </c>
      <c r="M7887" s="28">
        <v>4887.0600000000004</v>
      </c>
      <c r="N7887" s="28">
        <v>4887.57</v>
      </c>
      <c r="O7887" s="28">
        <v>4885.04</v>
      </c>
      <c r="P7887" s="28">
        <v>4886.5600000000004</v>
      </c>
    </row>
    <row r="7888" spans="12:16" x14ac:dyDescent="0.25">
      <c r="L7888" s="208">
        <v>45286.53125</v>
      </c>
      <c r="M7888" s="28">
        <v>4885.04</v>
      </c>
      <c r="N7888" s="28">
        <v>4887.57</v>
      </c>
      <c r="O7888" s="28">
        <v>4885.04</v>
      </c>
      <c r="P7888" s="28">
        <v>4887.0600000000004</v>
      </c>
    </row>
    <row r="7889" spans="12:16" x14ac:dyDescent="0.25">
      <c r="L7889" s="208">
        <v>45286.527777777781</v>
      </c>
      <c r="M7889" s="28">
        <v>4888.58</v>
      </c>
      <c r="N7889" s="28">
        <v>4888.58</v>
      </c>
      <c r="O7889" s="28">
        <v>4884.53</v>
      </c>
      <c r="P7889" s="28">
        <v>4885.04</v>
      </c>
    </row>
    <row r="7890" spans="12:16" x14ac:dyDescent="0.25">
      <c r="L7890" s="208">
        <v>45286.524305555555</v>
      </c>
      <c r="M7890" s="28">
        <v>4889.09</v>
      </c>
      <c r="N7890" s="28">
        <v>4889.09</v>
      </c>
      <c r="O7890" s="28">
        <v>4887.0600000000004</v>
      </c>
      <c r="P7890" s="28">
        <v>4888.58</v>
      </c>
    </row>
    <row r="7891" spans="12:16" x14ac:dyDescent="0.25">
      <c r="L7891" s="208">
        <v>45286.520833333336</v>
      </c>
      <c r="M7891" s="28">
        <v>4891.1099999999997</v>
      </c>
      <c r="N7891" s="28">
        <v>4891.62</v>
      </c>
      <c r="O7891" s="28">
        <v>4889.09</v>
      </c>
      <c r="P7891" s="28">
        <v>4889.59</v>
      </c>
    </row>
    <row r="7892" spans="12:16" x14ac:dyDescent="0.25">
      <c r="L7892" s="208">
        <v>45286.517361111109</v>
      </c>
      <c r="M7892" s="28">
        <v>4891.62</v>
      </c>
      <c r="N7892" s="28">
        <v>4892.63</v>
      </c>
      <c r="O7892" s="28">
        <v>4890.6099999999997</v>
      </c>
      <c r="P7892" s="28">
        <v>4890.6099999999997</v>
      </c>
    </row>
    <row r="7893" spans="12:16" x14ac:dyDescent="0.25">
      <c r="L7893" s="208">
        <v>45286.513888888891</v>
      </c>
      <c r="M7893" s="28">
        <v>4889.59</v>
      </c>
      <c r="N7893" s="28">
        <v>4891.62</v>
      </c>
      <c r="O7893" s="28">
        <v>4889.59</v>
      </c>
      <c r="P7893" s="28">
        <v>4891.62</v>
      </c>
    </row>
    <row r="7894" spans="12:16" x14ac:dyDescent="0.25">
      <c r="L7894" s="208">
        <v>45286.510416666664</v>
      </c>
      <c r="M7894" s="28">
        <v>4891.62</v>
      </c>
      <c r="N7894" s="28">
        <v>4892.13</v>
      </c>
      <c r="O7894" s="28">
        <v>4888.58</v>
      </c>
      <c r="P7894" s="28">
        <v>4889.09</v>
      </c>
    </row>
    <row r="7895" spans="12:16" x14ac:dyDescent="0.25">
      <c r="L7895" s="208">
        <v>45286.506944444445</v>
      </c>
      <c r="M7895" s="28">
        <v>4894.1499999999996</v>
      </c>
      <c r="N7895" s="28">
        <v>4894.66</v>
      </c>
      <c r="O7895" s="28">
        <v>4891.1099999999997</v>
      </c>
      <c r="P7895" s="28">
        <v>4891.62</v>
      </c>
    </row>
    <row r="7896" spans="12:16" x14ac:dyDescent="0.25">
      <c r="L7896" s="208">
        <v>45286.503472222219</v>
      </c>
      <c r="M7896" s="28">
        <v>4892.63</v>
      </c>
      <c r="N7896" s="28">
        <v>4896.18</v>
      </c>
      <c r="O7896" s="28">
        <v>4891.1099999999997</v>
      </c>
      <c r="P7896" s="28">
        <v>4894.1499999999996</v>
      </c>
    </row>
    <row r="7897" spans="12:16" x14ac:dyDescent="0.25">
      <c r="L7897" s="208">
        <v>45286.5</v>
      </c>
      <c r="M7897" s="28">
        <v>4897.1899999999996</v>
      </c>
      <c r="N7897" s="28">
        <v>4897.7</v>
      </c>
      <c r="O7897" s="28">
        <v>4892.13</v>
      </c>
      <c r="P7897" s="28">
        <v>4892.63</v>
      </c>
    </row>
    <row r="7898" spans="12:16" x14ac:dyDescent="0.25">
      <c r="L7898" s="208">
        <v>45286.496527777781</v>
      </c>
      <c r="M7898" s="28">
        <v>4898.71</v>
      </c>
      <c r="N7898" s="28">
        <v>4899.22</v>
      </c>
      <c r="O7898" s="28">
        <v>4896.18</v>
      </c>
      <c r="P7898" s="28">
        <v>4897.1899999999996</v>
      </c>
    </row>
    <row r="7899" spans="12:16" x14ac:dyDescent="0.25">
      <c r="L7899" s="208">
        <v>45286.493055555555</v>
      </c>
      <c r="M7899" s="28">
        <v>4899.72</v>
      </c>
      <c r="N7899" s="28">
        <v>4899.72</v>
      </c>
      <c r="O7899" s="28">
        <v>4896.68</v>
      </c>
      <c r="P7899" s="28">
        <v>4899.22</v>
      </c>
    </row>
    <row r="7900" spans="12:16" x14ac:dyDescent="0.25">
      <c r="L7900" s="208">
        <v>45286.489583333336</v>
      </c>
      <c r="M7900" s="28">
        <v>4901.75</v>
      </c>
      <c r="N7900" s="28">
        <v>4902.76</v>
      </c>
      <c r="O7900" s="28">
        <v>4898.71</v>
      </c>
      <c r="P7900" s="28">
        <v>4900.2299999999996</v>
      </c>
    </row>
    <row r="7901" spans="12:16" x14ac:dyDescent="0.25">
      <c r="L7901" s="208">
        <v>45286.486111111109</v>
      </c>
      <c r="M7901" s="28">
        <v>4901.75</v>
      </c>
      <c r="N7901" s="28">
        <v>4902.26</v>
      </c>
      <c r="O7901" s="28">
        <v>4898.71</v>
      </c>
      <c r="P7901" s="28">
        <v>4902.26</v>
      </c>
    </row>
    <row r="7902" spans="12:16" x14ac:dyDescent="0.25">
      <c r="L7902" s="208">
        <v>45286.482638888891</v>
      </c>
      <c r="M7902" s="28">
        <v>4901.24</v>
      </c>
      <c r="N7902" s="28">
        <v>4904.79</v>
      </c>
      <c r="O7902" s="28">
        <v>4901.24</v>
      </c>
      <c r="P7902" s="28">
        <v>4901.75</v>
      </c>
    </row>
    <row r="7903" spans="12:16" x14ac:dyDescent="0.25">
      <c r="L7903" s="208">
        <v>45286.479166666664</v>
      </c>
      <c r="M7903" s="28">
        <v>4902.26</v>
      </c>
      <c r="N7903" s="28">
        <v>4902.76</v>
      </c>
      <c r="O7903" s="28">
        <v>4900.2299999999996</v>
      </c>
      <c r="P7903" s="28">
        <v>4901.24</v>
      </c>
    </row>
    <row r="7904" spans="12:16" x14ac:dyDescent="0.25">
      <c r="L7904" s="208">
        <v>45286.475694444445</v>
      </c>
      <c r="M7904" s="28">
        <v>4898.2</v>
      </c>
      <c r="N7904" s="28">
        <v>4902.26</v>
      </c>
      <c r="O7904" s="28">
        <v>4898.2</v>
      </c>
      <c r="P7904" s="28">
        <v>4901.75</v>
      </c>
    </row>
    <row r="7905" spans="12:16" x14ac:dyDescent="0.25">
      <c r="L7905" s="208">
        <v>45286.472222222219</v>
      </c>
      <c r="M7905" s="28">
        <v>4900.2299999999996</v>
      </c>
      <c r="N7905" s="28">
        <v>4900.2299999999996</v>
      </c>
      <c r="O7905" s="28">
        <v>4898.2</v>
      </c>
      <c r="P7905" s="28">
        <v>4898.71</v>
      </c>
    </row>
    <row r="7906" spans="12:16" x14ac:dyDescent="0.25">
      <c r="L7906" s="208">
        <v>45286.46875</v>
      </c>
      <c r="M7906" s="28">
        <v>4899.22</v>
      </c>
      <c r="N7906" s="28">
        <v>4901.24</v>
      </c>
      <c r="O7906" s="28">
        <v>4899.22</v>
      </c>
      <c r="P7906" s="28">
        <v>4900.2299999999996</v>
      </c>
    </row>
    <row r="7907" spans="12:16" x14ac:dyDescent="0.25">
      <c r="L7907" s="208">
        <v>45286.465277777781</v>
      </c>
      <c r="M7907" s="28">
        <v>4900.2299999999996</v>
      </c>
      <c r="N7907" s="28">
        <v>4900.2299999999996</v>
      </c>
      <c r="O7907" s="28">
        <v>4898.71</v>
      </c>
      <c r="P7907" s="28">
        <v>4899.22</v>
      </c>
    </row>
    <row r="7908" spans="12:16" x14ac:dyDescent="0.25">
      <c r="L7908" s="208">
        <v>45286.461805555555</v>
      </c>
      <c r="M7908" s="28">
        <v>4900.74</v>
      </c>
      <c r="N7908" s="28">
        <v>4901.75</v>
      </c>
      <c r="O7908" s="28">
        <v>4898.2</v>
      </c>
      <c r="P7908" s="28">
        <v>4900.2299999999996</v>
      </c>
    </row>
    <row r="7909" spans="12:16" x14ac:dyDescent="0.25">
      <c r="L7909" s="208">
        <v>45286.458333333336</v>
      </c>
      <c r="M7909" s="28">
        <v>4896.18</v>
      </c>
      <c r="N7909" s="28">
        <v>4901.75</v>
      </c>
      <c r="O7909" s="28">
        <v>4895.17</v>
      </c>
      <c r="P7909" s="28">
        <v>4901.24</v>
      </c>
    </row>
    <row r="7910" spans="12:16" x14ac:dyDescent="0.25">
      <c r="L7910" s="208">
        <v>45286.454861111109</v>
      </c>
      <c r="M7910" s="28">
        <v>4901.75</v>
      </c>
      <c r="N7910" s="28">
        <v>4901.75</v>
      </c>
      <c r="O7910" s="28">
        <v>4894.66</v>
      </c>
      <c r="P7910" s="28">
        <v>4896.18</v>
      </c>
    </row>
    <row r="7911" spans="12:16" x14ac:dyDescent="0.25">
      <c r="L7911" s="208">
        <v>45286.451388888891</v>
      </c>
      <c r="M7911" s="28">
        <v>4905.8</v>
      </c>
      <c r="N7911" s="28">
        <v>4906.3100000000004</v>
      </c>
      <c r="O7911" s="28">
        <v>4901.24</v>
      </c>
      <c r="P7911" s="28">
        <v>4901.24</v>
      </c>
    </row>
    <row r="7912" spans="12:16" x14ac:dyDescent="0.25">
      <c r="L7912" s="208">
        <v>45286.447916666664</v>
      </c>
      <c r="M7912" s="28">
        <v>4906.3100000000004</v>
      </c>
      <c r="N7912" s="28">
        <v>4906.8100000000004</v>
      </c>
      <c r="O7912" s="28">
        <v>4904.28</v>
      </c>
      <c r="P7912" s="28">
        <v>4905.29</v>
      </c>
    </row>
    <row r="7913" spans="12:16" x14ac:dyDescent="0.25">
      <c r="L7913" s="208">
        <v>45286.444444444445</v>
      </c>
      <c r="M7913" s="28">
        <v>4905.29</v>
      </c>
      <c r="N7913" s="28">
        <v>4907.83</v>
      </c>
      <c r="O7913" s="28">
        <v>4905.29</v>
      </c>
      <c r="P7913" s="28">
        <v>4906.3100000000004</v>
      </c>
    </row>
    <row r="7914" spans="12:16" x14ac:dyDescent="0.25">
      <c r="L7914" s="208">
        <v>45286.440972222219</v>
      </c>
      <c r="M7914" s="28">
        <v>4902.26</v>
      </c>
      <c r="N7914" s="28">
        <v>4907.83</v>
      </c>
      <c r="O7914" s="28">
        <v>4901.75</v>
      </c>
      <c r="P7914" s="28">
        <v>4905.29</v>
      </c>
    </row>
    <row r="7915" spans="12:16" x14ac:dyDescent="0.25">
      <c r="L7915" s="208">
        <v>45286.4375</v>
      </c>
      <c r="M7915" s="28">
        <v>4902.76</v>
      </c>
      <c r="N7915" s="28">
        <v>4902.76</v>
      </c>
      <c r="O7915" s="28">
        <v>4897.1899999999996</v>
      </c>
      <c r="P7915" s="28">
        <v>4901.75</v>
      </c>
    </row>
    <row r="7916" spans="12:16" x14ac:dyDescent="0.25">
      <c r="L7916" s="208">
        <v>45286.434027777781</v>
      </c>
      <c r="M7916" s="28">
        <v>4898.71</v>
      </c>
      <c r="N7916" s="28">
        <v>4903.2700000000004</v>
      </c>
      <c r="O7916" s="28">
        <v>4898.71</v>
      </c>
      <c r="P7916" s="28">
        <v>4902.76</v>
      </c>
    </row>
    <row r="7917" spans="12:16" x14ac:dyDescent="0.25">
      <c r="L7917" s="208">
        <v>45286.430555555555</v>
      </c>
      <c r="M7917" s="28">
        <v>4905.8</v>
      </c>
      <c r="N7917" s="28">
        <v>4906.8100000000004</v>
      </c>
      <c r="O7917" s="28">
        <v>4898.71</v>
      </c>
      <c r="P7917" s="28">
        <v>4898.71</v>
      </c>
    </row>
    <row r="7918" spans="12:16" x14ac:dyDescent="0.25">
      <c r="L7918" s="208">
        <v>45286.427083333336</v>
      </c>
      <c r="M7918" s="28">
        <v>4905.8</v>
      </c>
      <c r="N7918" s="28">
        <v>4907.32</v>
      </c>
      <c r="O7918" s="28">
        <v>4904.79</v>
      </c>
      <c r="P7918" s="28">
        <v>4905.8</v>
      </c>
    </row>
    <row r="7919" spans="12:16" x14ac:dyDescent="0.25">
      <c r="L7919" s="208">
        <v>45286.423611111109</v>
      </c>
      <c r="M7919" s="28">
        <v>4903.7700000000004</v>
      </c>
      <c r="N7919" s="28">
        <v>4907.83</v>
      </c>
      <c r="O7919" s="28">
        <v>4903.7700000000004</v>
      </c>
      <c r="P7919" s="28">
        <v>4905.8</v>
      </c>
    </row>
    <row r="7920" spans="12:16" x14ac:dyDescent="0.25">
      <c r="L7920" s="208">
        <v>45286.420138888891</v>
      </c>
      <c r="M7920" s="28">
        <v>4906.8100000000004</v>
      </c>
      <c r="N7920" s="28">
        <v>4906.8100000000004</v>
      </c>
      <c r="O7920" s="28">
        <v>4903.7700000000004</v>
      </c>
      <c r="P7920" s="28">
        <v>4903.7700000000004</v>
      </c>
    </row>
    <row r="7921" spans="12:16" x14ac:dyDescent="0.25">
      <c r="L7921" s="208">
        <v>45286.416666666664</v>
      </c>
      <c r="M7921" s="28">
        <v>4905.8</v>
      </c>
      <c r="N7921" s="28">
        <v>4908.33</v>
      </c>
      <c r="O7921" s="28">
        <v>4903.2700000000004</v>
      </c>
      <c r="P7921" s="28">
        <v>4907.32</v>
      </c>
    </row>
    <row r="7922" spans="12:16" x14ac:dyDescent="0.25">
      <c r="L7922" s="208">
        <v>45286.413194444445</v>
      </c>
      <c r="M7922" s="28">
        <v>4916.4399999999996</v>
      </c>
      <c r="N7922" s="28">
        <v>4916.4399999999996</v>
      </c>
      <c r="O7922" s="28">
        <v>4905.29</v>
      </c>
      <c r="P7922" s="28">
        <v>4905.8</v>
      </c>
    </row>
    <row r="7923" spans="12:16" x14ac:dyDescent="0.25">
      <c r="L7923" s="208">
        <v>45286.409722222219</v>
      </c>
      <c r="M7923" s="28">
        <v>4917.95</v>
      </c>
      <c r="N7923" s="28">
        <v>4918.46</v>
      </c>
      <c r="O7923" s="28">
        <v>4915.42</v>
      </c>
      <c r="P7923" s="28">
        <v>4915.93</v>
      </c>
    </row>
    <row r="7924" spans="12:16" x14ac:dyDescent="0.25">
      <c r="L7924" s="208">
        <v>45286.40625</v>
      </c>
      <c r="M7924" s="28">
        <v>4914.92</v>
      </c>
      <c r="N7924" s="28">
        <v>4920.49</v>
      </c>
      <c r="O7924" s="28">
        <v>4914.41</v>
      </c>
      <c r="P7924" s="28">
        <v>4918.46</v>
      </c>
    </row>
    <row r="7925" spans="12:16" x14ac:dyDescent="0.25">
      <c r="L7925" s="208">
        <v>45286.402777777781</v>
      </c>
      <c r="M7925" s="28">
        <v>4911.88</v>
      </c>
      <c r="N7925" s="28">
        <v>4915.42</v>
      </c>
      <c r="O7925" s="28">
        <v>4911.88</v>
      </c>
      <c r="P7925" s="28">
        <v>4915.42</v>
      </c>
    </row>
    <row r="7926" spans="12:16" x14ac:dyDescent="0.25">
      <c r="L7926" s="208">
        <v>45286.399305555555</v>
      </c>
      <c r="M7926" s="28">
        <v>4913.8999999999996</v>
      </c>
      <c r="N7926" s="28">
        <v>4916.9399999999996</v>
      </c>
      <c r="O7926" s="28">
        <v>4911.37</v>
      </c>
      <c r="P7926" s="28">
        <v>4912.38</v>
      </c>
    </row>
    <row r="7927" spans="12:16" x14ac:dyDescent="0.25">
      <c r="L7927" s="208">
        <v>45286.395833333336</v>
      </c>
      <c r="M7927" s="28">
        <v>4907.32</v>
      </c>
      <c r="N7927" s="28">
        <v>4913.3999999999996</v>
      </c>
      <c r="O7927" s="28">
        <v>4905.29</v>
      </c>
      <c r="P7927" s="28">
        <v>4913.3999999999996</v>
      </c>
    </row>
    <row r="7928" spans="12:16" x14ac:dyDescent="0.25">
      <c r="L7928" s="208">
        <v>45286.392361111109</v>
      </c>
      <c r="M7928" s="28">
        <v>4906.3100000000004</v>
      </c>
      <c r="N7928" s="28">
        <v>4907.83</v>
      </c>
      <c r="O7928" s="28">
        <v>4904.79</v>
      </c>
      <c r="P7928" s="28">
        <v>4907.32</v>
      </c>
    </row>
    <row r="7929" spans="12:16" x14ac:dyDescent="0.25">
      <c r="L7929" s="208">
        <v>45286.388888888891</v>
      </c>
      <c r="M7929" s="28">
        <v>4910.3599999999997</v>
      </c>
      <c r="N7929" s="28">
        <v>4910.3599999999997</v>
      </c>
      <c r="O7929" s="28">
        <v>4906.3100000000004</v>
      </c>
      <c r="P7929" s="28">
        <v>4907.32</v>
      </c>
    </row>
    <row r="7930" spans="12:16" x14ac:dyDescent="0.25">
      <c r="L7930" s="208">
        <v>45286.385416666664</v>
      </c>
      <c r="M7930" s="28">
        <v>4907.83</v>
      </c>
      <c r="N7930" s="28">
        <v>4909.8500000000004</v>
      </c>
      <c r="O7930" s="28">
        <v>4905.29</v>
      </c>
      <c r="P7930" s="28">
        <v>4909.8500000000004</v>
      </c>
    </row>
    <row r="7931" spans="12:16" x14ac:dyDescent="0.25">
      <c r="L7931" s="208">
        <v>45286.381944444445</v>
      </c>
      <c r="M7931" s="28">
        <v>4909.8500000000004</v>
      </c>
      <c r="N7931" s="28">
        <v>4911.37</v>
      </c>
      <c r="O7931" s="28">
        <v>4906.8100000000004</v>
      </c>
      <c r="P7931" s="28">
        <v>4907.83</v>
      </c>
    </row>
    <row r="7932" spans="12:16" x14ac:dyDescent="0.25">
      <c r="L7932" s="208">
        <v>45286.378472222219</v>
      </c>
      <c r="M7932" s="28">
        <v>4910.8599999999997</v>
      </c>
      <c r="N7932" s="28">
        <v>4911.37</v>
      </c>
      <c r="O7932" s="28">
        <v>4907.83</v>
      </c>
      <c r="P7932" s="28">
        <v>4910.3599999999997</v>
      </c>
    </row>
    <row r="7933" spans="12:16" x14ac:dyDescent="0.25">
      <c r="L7933" s="208">
        <v>45286.375</v>
      </c>
      <c r="M7933" s="28">
        <v>4911.88</v>
      </c>
      <c r="N7933" s="28">
        <v>4915.42</v>
      </c>
      <c r="O7933" s="28">
        <v>4908.33</v>
      </c>
      <c r="P7933" s="28">
        <v>4910.8599999999997</v>
      </c>
    </row>
    <row r="7934" spans="12:16" x14ac:dyDescent="0.25">
      <c r="L7934" s="208">
        <v>45282.767361111109</v>
      </c>
      <c r="M7934" s="28">
        <v>4918.97</v>
      </c>
      <c r="N7934" s="28">
        <v>4919.9799999999996</v>
      </c>
      <c r="O7934" s="28">
        <v>4917.45</v>
      </c>
      <c r="P7934" s="28">
        <v>4918.97</v>
      </c>
    </row>
    <row r="7935" spans="12:16" x14ac:dyDescent="0.25">
      <c r="L7935" s="208">
        <v>45282.763888888891</v>
      </c>
      <c r="M7935" s="28">
        <v>4918.46</v>
      </c>
      <c r="N7935" s="28">
        <v>4919.9799999999996</v>
      </c>
      <c r="O7935" s="28">
        <v>4918.46</v>
      </c>
      <c r="P7935" s="28">
        <v>4919.47</v>
      </c>
    </row>
    <row r="7936" spans="12:16" x14ac:dyDescent="0.25">
      <c r="L7936" s="208">
        <v>45282.760416666664</v>
      </c>
      <c r="M7936" s="28">
        <v>4918.46</v>
      </c>
      <c r="N7936" s="28">
        <v>4918.97</v>
      </c>
      <c r="O7936" s="28">
        <v>4917.95</v>
      </c>
      <c r="P7936" s="28">
        <v>4918.46</v>
      </c>
    </row>
    <row r="7937" spans="12:16" x14ac:dyDescent="0.25">
      <c r="L7937" s="208">
        <v>45282.756944444445</v>
      </c>
      <c r="M7937" s="28">
        <v>4918.97</v>
      </c>
      <c r="N7937" s="28">
        <v>4919.47</v>
      </c>
      <c r="O7937" s="28">
        <v>4918.46</v>
      </c>
      <c r="P7937" s="28">
        <v>4918.46</v>
      </c>
    </row>
    <row r="7938" spans="12:16" x14ac:dyDescent="0.25">
      <c r="L7938" s="208">
        <v>45282.753472222219</v>
      </c>
      <c r="M7938" s="28">
        <v>4921.5</v>
      </c>
      <c r="N7938" s="28">
        <v>4921.5</v>
      </c>
      <c r="O7938" s="28">
        <v>4918.46</v>
      </c>
      <c r="P7938" s="28">
        <v>4918.46</v>
      </c>
    </row>
    <row r="7939" spans="12:16" x14ac:dyDescent="0.25">
      <c r="L7939" s="208">
        <v>45282.75</v>
      </c>
      <c r="M7939" s="28">
        <v>4922.01</v>
      </c>
      <c r="N7939" s="28">
        <v>4922.01</v>
      </c>
      <c r="O7939" s="28">
        <v>4920.49</v>
      </c>
      <c r="P7939" s="28">
        <v>4921.5</v>
      </c>
    </row>
    <row r="7940" spans="12:16" x14ac:dyDescent="0.25">
      <c r="L7940" s="208">
        <v>45282.746527777781</v>
      </c>
      <c r="M7940" s="28">
        <v>4921.5</v>
      </c>
      <c r="N7940" s="28">
        <v>4922.51</v>
      </c>
      <c r="O7940" s="28">
        <v>4920.99</v>
      </c>
      <c r="P7940" s="28">
        <v>4922.51</v>
      </c>
    </row>
    <row r="7941" spans="12:16" x14ac:dyDescent="0.25">
      <c r="L7941" s="208">
        <v>45282.743055555555</v>
      </c>
      <c r="M7941" s="28">
        <v>4924.54</v>
      </c>
      <c r="N7941" s="28">
        <v>4924.54</v>
      </c>
      <c r="O7941" s="28">
        <v>4920.49</v>
      </c>
      <c r="P7941" s="28">
        <v>4921.5</v>
      </c>
    </row>
    <row r="7942" spans="12:16" x14ac:dyDescent="0.25">
      <c r="L7942" s="208">
        <v>45282.739583333336</v>
      </c>
      <c r="M7942" s="28">
        <v>4923.0200000000004</v>
      </c>
      <c r="N7942" s="28">
        <v>4925.04</v>
      </c>
      <c r="O7942" s="28">
        <v>4923.0200000000004</v>
      </c>
      <c r="P7942" s="28">
        <v>4925.04</v>
      </c>
    </row>
    <row r="7943" spans="12:16" x14ac:dyDescent="0.25">
      <c r="L7943" s="208">
        <v>45282.736111111109</v>
      </c>
      <c r="M7943" s="28">
        <v>4924.54</v>
      </c>
      <c r="N7943" s="28">
        <v>4925.04</v>
      </c>
      <c r="O7943" s="28">
        <v>4923.0200000000004</v>
      </c>
      <c r="P7943" s="28">
        <v>4923.0200000000004</v>
      </c>
    </row>
    <row r="7944" spans="12:16" x14ac:dyDescent="0.25">
      <c r="L7944" s="208">
        <v>45282.732638888891</v>
      </c>
      <c r="M7944" s="28">
        <v>4923.53</v>
      </c>
      <c r="N7944" s="28">
        <v>4924.54</v>
      </c>
      <c r="O7944" s="28">
        <v>4923.53</v>
      </c>
      <c r="P7944" s="28">
        <v>4924.03</v>
      </c>
    </row>
    <row r="7945" spans="12:16" x14ac:dyDescent="0.25">
      <c r="L7945" s="208">
        <v>45282.729166666664</v>
      </c>
      <c r="M7945" s="28">
        <v>4922.51</v>
      </c>
      <c r="N7945" s="28">
        <v>4924.03</v>
      </c>
      <c r="O7945" s="28">
        <v>4922.51</v>
      </c>
      <c r="P7945" s="28">
        <v>4924.03</v>
      </c>
    </row>
    <row r="7946" spans="12:16" x14ac:dyDescent="0.25">
      <c r="L7946" s="208">
        <v>45282.725694444445</v>
      </c>
      <c r="M7946" s="28">
        <v>4922.51</v>
      </c>
      <c r="N7946" s="28">
        <v>4923.0200000000004</v>
      </c>
      <c r="O7946" s="28">
        <v>4922.01</v>
      </c>
      <c r="P7946" s="28">
        <v>4922.51</v>
      </c>
    </row>
    <row r="7947" spans="12:16" x14ac:dyDescent="0.25">
      <c r="L7947" s="208">
        <v>45282.722222222219</v>
      </c>
      <c r="M7947" s="28">
        <v>4922.51</v>
      </c>
      <c r="N7947" s="28">
        <v>4922.51</v>
      </c>
      <c r="O7947" s="28">
        <v>4921.5</v>
      </c>
      <c r="P7947" s="28">
        <v>4922.51</v>
      </c>
    </row>
    <row r="7948" spans="12:16" x14ac:dyDescent="0.25">
      <c r="L7948" s="208">
        <v>45282.71875</v>
      </c>
      <c r="M7948" s="28">
        <v>4922.01</v>
      </c>
      <c r="N7948" s="28">
        <v>4922.51</v>
      </c>
      <c r="O7948" s="28">
        <v>4921.5</v>
      </c>
      <c r="P7948" s="28">
        <v>4922.01</v>
      </c>
    </row>
    <row r="7949" spans="12:16" x14ac:dyDescent="0.25">
      <c r="L7949" s="208">
        <v>45282.715277777781</v>
      </c>
      <c r="M7949" s="28">
        <v>4923.0200000000004</v>
      </c>
      <c r="N7949" s="28">
        <v>4923.0200000000004</v>
      </c>
      <c r="O7949" s="28">
        <v>4921.5</v>
      </c>
      <c r="P7949" s="28">
        <v>4922.01</v>
      </c>
    </row>
    <row r="7950" spans="12:16" x14ac:dyDescent="0.25">
      <c r="L7950" s="208">
        <v>45282.711805555555</v>
      </c>
      <c r="M7950" s="28">
        <v>4922.01</v>
      </c>
      <c r="N7950" s="28">
        <v>4923.0200000000004</v>
      </c>
      <c r="O7950" s="28">
        <v>4921.5</v>
      </c>
      <c r="P7950" s="28">
        <v>4923.0200000000004</v>
      </c>
    </row>
    <row r="7951" spans="12:16" x14ac:dyDescent="0.25">
      <c r="L7951" s="208">
        <v>45282.708333333336</v>
      </c>
      <c r="M7951" s="28">
        <v>4920.99</v>
      </c>
      <c r="N7951" s="28">
        <v>4922.51</v>
      </c>
      <c r="O7951" s="28">
        <v>4920.99</v>
      </c>
      <c r="P7951" s="28">
        <v>4922.51</v>
      </c>
    </row>
    <row r="7952" spans="12:16" x14ac:dyDescent="0.25">
      <c r="L7952" s="208">
        <v>45282.704861111109</v>
      </c>
      <c r="M7952" s="28">
        <v>4922.51</v>
      </c>
      <c r="N7952" s="28">
        <v>4922.51</v>
      </c>
      <c r="O7952" s="28">
        <v>4920.99</v>
      </c>
      <c r="P7952" s="28">
        <v>4920.99</v>
      </c>
    </row>
    <row r="7953" spans="12:16" x14ac:dyDescent="0.25">
      <c r="L7953" s="208">
        <v>45282.701388888891</v>
      </c>
      <c r="M7953" s="28">
        <v>4923.0200000000004</v>
      </c>
      <c r="N7953" s="28">
        <v>4923.0200000000004</v>
      </c>
      <c r="O7953" s="28">
        <v>4920.99</v>
      </c>
      <c r="P7953" s="28">
        <v>4922.01</v>
      </c>
    </row>
    <row r="7954" spans="12:16" x14ac:dyDescent="0.25">
      <c r="L7954" s="208">
        <v>45282.697916666664</v>
      </c>
      <c r="M7954" s="28">
        <v>4923.0200000000004</v>
      </c>
      <c r="N7954" s="28">
        <v>4923.0200000000004</v>
      </c>
      <c r="O7954" s="28">
        <v>4921.5</v>
      </c>
      <c r="P7954" s="28">
        <v>4922.51</v>
      </c>
    </row>
    <row r="7955" spans="12:16" x14ac:dyDescent="0.25">
      <c r="L7955" s="208">
        <v>45282.694444444445</v>
      </c>
      <c r="M7955" s="28">
        <v>4922.01</v>
      </c>
      <c r="N7955" s="28">
        <v>4924.54</v>
      </c>
      <c r="O7955" s="28">
        <v>4921.5</v>
      </c>
      <c r="P7955" s="28">
        <v>4924.03</v>
      </c>
    </row>
    <row r="7956" spans="12:16" x14ac:dyDescent="0.25">
      <c r="L7956" s="208">
        <v>45282.690972222219</v>
      </c>
      <c r="M7956" s="28">
        <v>4924.03</v>
      </c>
      <c r="N7956" s="28">
        <v>4924.03</v>
      </c>
      <c r="O7956" s="28">
        <v>4921.5</v>
      </c>
      <c r="P7956" s="28">
        <v>4922.01</v>
      </c>
    </row>
    <row r="7957" spans="12:16" x14ac:dyDescent="0.25">
      <c r="L7957" s="208">
        <v>45282.6875</v>
      </c>
      <c r="M7957" s="28">
        <v>4920.99</v>
      </c>
      <c r="N7957" s="28">
        <v>4924.54</v>
      </c>
      <c r="O7957" s="28">
        <v>4920.99</v>
      </c>
      <c r="P7957" s="28">
        <v>4924.03</v>
      </c>
    </row>
    <row r="7958" spans="12:16" x14ac:dyDescent="0.25">
      <c r="L7958" s="208">
        <v>45282.684027777781</v>
      </c>
      <c r="M7958" s="28">
        <v>4920.49</v>
      </c>
      <c r="N7958" s="28">
        <v>4922.01</v>
      </c>
      <c r="O7958" s="28">
        <v>4920.49</v>
      </c>
      <c r="P7958" s="28">
        <v>4920.99</v>
      </c>
    </row>
    <row r="7959" spans="12:16" x14ac:dyDescent="0.25">
      <c r="L7959" s="208">
        <v>45282.680555555555</v>
      </c>
      <c r="M7959" s="28">
        <v>4917.95</v>
      </c>
      <c r="N7959" s="28">
        <v>4922.01</v>
      </c>
      <c r="O7959" s="28">
        <v>4916.4399999999996</v>
      </c>
      <c r="P7959" s="28">
        <v>4920.99</v>
      </c>
    </row>
    <row r="7960" spans="12:16" x14ac:dyDescent="0.25">
      <c r="L7960" s="208">
        <v>45282.677083333336</v>
      </c>
      <c r="M7960" s="28">
        <v>4917.45</v>
      </c>
      <c r="N7960" s="28">
        <v>4919.47</v>
      </c>
      <c r="O7960" s="28">
        <v>4917.45</v>
      </c>
      <c r="P7960" s="28">
        <v>4917.95</v>
      </c>
    </row>
    <row r="7961" spans="12:16" x14ac:dyDescent="0.25">
      <c r="L7961" s="208">
        <v>45282.673611111109</v>
      </c>
      <c r="M7961" s="28">
        <v>4917.95</v>
      </c>
      <c r="N7961" s="28">
        <v>4918.46</v>
      </c>
      <c r="O7961" s="28">
        <v>4916.9399999999996</v>
      </c>
      <c r="P7961" s="28">
        <v>4917.45</v>
      </c>
    </row>
    <row r="7962" spans="12:16" x14ac:dyDescent="0.25">
      <c r="L7962" s="208">
        <v>45282.670138888891</v>
      </c>
      <c r="M7962" s="28">
        <v>4915.42</v>
      </c>
      <c r="N7962" s="28">
        <v>4918.97</v>
      </c>
      <c r="O7962" s="28">
        <v>4915.42</v>
      </c>
      <c r="P7962" s="28">
        <v>4917.95</v>
      </c>
    </row>
    <row r="7963" spans="12:16" x14ac:dyDescent="0.25">
      <c r="L7963" s="208">
        <v>45282.666666666664</v>
      </c>
      <c r="M7963" s="28">
        <v>4912.38</v>
      </c>
      <c r="N7963" s="28">
        <v>4915.42</v>
      </c>
      <c r="O7963" s="28">
        <v>4911.88</v>
      </c>
      <c r="P7963" s="28">
        <v>4915.42</v>
      </c>
    </row>
    <row r="7964" spans="12:16" x14ac:dyDescent="0.25">
      <c r="L7964" s="208">
        <v>45282.663194444445</v>
      </c>
      <c r="M7964" s="28">
        <v>4912.38</v>
      </c>
      <c r="N7964" s="28">
        <v>4912.8900000000003</v>
      </c>
      <c r="O7964" s="28">
        <v>4911.37</v>
      </c>
      <c r="P7964" s="28">
        <v>4911.88</v>
      </c>
    </row>
    <row r="7965" spans="12:16" x14ac:dyDescent="0.25">
      <c r="L7965" s="208">
        <v>45282.659722222219</v>
      </c>
      <c r="M7965" s="28">
        <v>4913.8999999999996</v>
      </c>
      <c r="N7965" s="28">
        <v>4913.8999999999996</v>
      </c>
      <c r="O7965" s="28">
        <v>4911.88</v>
      </c>
      <c r="P7965" s="28">
        <v>4912.8900000000003</v>
      </c>
    </row>
    <row r="7966" spans="12:16" x14ac:dyDescent="0.25">
      <c r="L7966" s="208">
        <v>45282.65625</v>
      </c>
      <c r="M7966" s="28">
        <v>4914.92</v>
      </c>
      <c r="N7966" s="28">
        <v>4915.42</v>
      </c>
      <c r="O7966" s="28">
        <v>4912.8900000000003</v>
      </c>
      <c r="P7966" s="28">
        <v>4913.8999999999996</v>
      </c>
    </row>
    <row r="7967" spans="12:16" x14ac:dyDescent="0.25">
      <c r="L7967" s="208">
        <v>45282.652777777781</v>
      </c>
      <c r="M7967" s="28">
        <v>4914.92</v>
      </c>
      <c r="N7967" s="28">
        <v>4915.42</v>
      </c>
      <c r="O7967" s="28">
        <v>4913.3999999999996</v>
      </c>
      <c r="P7967" s="28">
        <v>4914.41</v>
      </c>
    </row>
    <row r="7968" spans="12:16" x14ac:dyDescent="0.25">
      <c r="L7968" s="208">
        <v>45282.649305555555</v>
      </c>
      <c r="M7968" s="28">
        <v>4912.38</v>
      </c>
      <c r="N7968" s="28">
        <v>4914.92</v>
      </c>
      <c r="O7968" s="28">
        <v>4912.38</v>
      </c>
      <c r="P7968" s="28">
        <v>4914.92</v>
      </c>
    </row>
    <row r="7969" spans="12:16" x14ac:dyDescent="0.25">
      <c r="L7969" s="208">
        <v>45282.645833333336</v>
      </c>
      <c r="M7969" s="28">
        <v>4912.38</v>
      </c>
      <c r="N7969" s="28">
        <v>4913.3999999999996</v>
      </c>
      <c r="O7969" s="28">
        <v>4910.8599999999997</v>
      </c>
      <c r="P7969" s="28">
        <v>4912.38</v>
      </c>
    </row>
    <row r="7970" spans="12:16" x14ac:dyDescent="0.25">
      <c r="L7970" s="208">
        <v>45282.642361111109</v>
      </c>
      <c r="M7970" s="28">
        <v>4909.8500000000004</v>
      </c>
      <c r="N7970" s="28">
        <v>4912.8900000000003</v>
      </c>
      <c r="O7970" s="28">
        <v>4908.84</v>
      </c>
      <c r="P7970" s="28">
        <v>4912.38</v>
      </c>
    </row>
    <row r="7971" spans="12:16" x14ac:dyDescent="0.25">
      <c r="L7971" s="208">
        <v>45282.638888888891</v>
      </c>
      <c r="M7971" s="28">
        <v>4910.3599999999997</v>
      </c>
      <c r="N7971" s="28">
        <v>4910.8599999999997</v>
      </c>
      <c r="O7971" s="28">
        <v>4908.84</v>
      </c>
      <c r="P7971" s="28">
        <v>4909.8500000000004</v>
      </c>
    </row>
    <row r="7972" spans="12:16" x14ac:dyDescent="0.25">
      <c r="L7972" s="208">
        <v>45282.635416666664</v>
      </c>
      <c r="M7972" s="28">
        <v>4912.8900000000003</v>
      </c>
      <c r="N7972" s="28">
        <v>4913.3999999999996</v>
      </c>
      <c r="O7972" s="28">
        <v>4910.3599999999997</v>
      </c>
      <c r="P7972" s="28">
        <v>4910.8599999999997</v>
      </c>
    </row>
    <row r="7973" spans="12:16" x14ac:dyDescent="0.25">
      <c r="L7973" s="208">
        <v>45282.631944444445</v>
      </c>
      <c r="M7973" s="28">
        <v>4912.8900000000003</v>
      </c>
      <c r="N7973" s="28">
        <v>4913.3999999999996</v>
      </c>
      <c r="O7973" s="28">
        <v>4910.3599999999997</v>
      </c>
      <c r="P7973" s="28">
        <v>4912.8900000000003</v>
      </c>
    </row>
    <row r="7974" spans="12:16" x14ac:dyDescent="0.25">
      <c r="L7974" s="208">
        <v>45282.628472222219</v>
      </c>
      <c r="M7974" s="28">
        <v>4913.3999999999996</v>
      </c>
      <c r="N7974" s="28">
        <v>4914.92</v>
      </c>
      <c r="O7974" s="28">
        <v>4912.38</v>
      </c>
      <c r="P7974" s="28">
        <v>4912.8900000000003</v>
      </c>
    </row>
    <row r="7975" spans="12:16" x14ac:dyDescent="0.25">
      <c r="L7975" s="208">
        <v>45282.625</v>
      </c>
      <c r="M7975" s="28">
        <v>4912.8900000000003</v>
      </c>
      <c r="N7975" s="28">
        <v>4913.3999999999996</v>
      </c>
      <c r="O7975" s="28">
        <v>4911.37</v>
      </c>
      <c r="P7975" s="28">
        <v>4913.3999999999996</v>
      </c>
    </row>
    <row r="7976" spans="12:16" x14ac:dyDescent="0.25">
      <c r="L7976" s="208">
        <v>45282.621527777781</v>
      </c>
      <c r="M7976" s="28">
        <v>4910.8599999999997</v>
      </c>
      <c r="N7976" s="28">
        <v>4913.3999999999996</v>
      </c>
      <c r="O7976" s="28">
        <v>4910.3599999999997</v>
      </c>
      <c r="P7976" s="28">
        <v>4912.8900000000003</v>
      </c>
    </row>
    <row r="7977" spans="12:16" x14ac:dyDescent="0.25">
      <c r="L7977" s="208">
        <v>45282.618055555555</v>
      </c>
      <c r="M7977" s="28">
        <v>4910.3599999999997</v>
      </c>
      <c r="N7977" s="28">
        <v>4912.8900000000003</v>
      </c>
      <c r="O7977" s="28">
        <v>4908.84</v>
      </c>
      <c r="P7977" s="28">
        <v>4911.37</v>
      </c>
    </row>
    <row r="7978" spans="12:16" x14ac:dyDescent="0.25">
      <c r="L7978" s="208">
        <v>45282.614583333336</v>
      </c>
      <c r="M7978" s="28">
        <v>4912.8900000000003</v>
      </c>
      <c r="N7978" s="28">
        <v>4913.3999999999996</v>
      </c>
      <c r="O7978" s="28">
        <v>4909.8500000000004</v>
      </c>
      <c r="P7978" s="28">
        <v>4909.8500000000004</v>
      </c>
    </row>
    <row r="7979" spans="12:16" x14ac:dyDescent="0.25">
      <c r="L7979" s="208">
        <v>45282.611111111109</v>
      </c>
      <c r="M7979" s="28">
        <v>4915.93</v>
      </c>
      <c r="N7979" s="28">
        <v>4915.93</v>
      </c>
      <c r="O7979" s="28">
        <v>4911.88</v>
      </c>
      <c r="P7979" s="28">
        <v>4913.3999999999996</v>
      </c>
    </row>
    <row r="7980" spans="12:16" x14ac:dyDescent="0.25">
      <c r="L7980" s="208">
        <v>45282.607638888891</v>
      </c>
      <c r="M7980" s="28">
        <v>4916.9399999999996</v>
      </c>
      <c r="N7980" s="28">
        <v>4916.9399999999996</v>
      </c>
      <c r="O7980" s="28">
        <v>4911.88</v>
      </c>
      <c r="P7980" s="28">
        <v>4916.4399999999996</v>
      </c>
    </row>
    <row r="7981" spans="12:16" x14ac:dyDescent="0.25">
      <c r="L7981" s="208">
        <v>45282.604166666664</v>
      </c>
      <c r="M7981" s="28">
        <v>4917.95</v>
      </c>
      <c r="N7981" s="28">
        <v>4918.97</v>
      </c>
      <c r="O7981" s="28">
        <v>4916.9399999999996</v>
      </c>
      <c r="P7981" s="28">
        <v>4916.9399999999996</v>
      </c>
    </row>
    <row r="7982" spans="12:16" x14ac:dyDescent="0.25">
      <c r="L7982" s="208">
        <v>45282.600694444445</v>
      </c>
      <c r="M7982" s="28">
        <v>4919.47</v>
      </c>
      <c r="N7982" s="28">
        <v>4919.47</v>
      </c>
      <c r="O7982" s="28">
        <v>4917.45</v>
      </c>
      <c r="P7982" s="28">
        <v>4917.95</v>
      </c>
    </row>
    <row r="7983" spans="12:16" x14ac:dyDescent="0.25">
      <c r="L7983" s="208">
        <v>45282.597222222219</v>
      </c>
      <c r="M7983" s="28">
        <v>4920.49</v>
      </c>
      <c r="N7983" s="28">
        <v>4920.49</v>
      </c>
      <c r="O7983" s="28">
        <v>4917.95</v>
      </c>
      <c r="P7983" s="28">
        <v>4919.47</v>
      </c>
    </row>
    <row r="7984" spans="12:16" x14ac:dyDescent="0.25">
      <c r="L7984" s="208">
        <v>45282.59375</v>
      </c>
      <c r="M7984" s="28">
        <v>4924.54</v>
      </c>
      <c r="N7984" s="28">
        <v>4925.04</v>
      </c>
      <c r="O7984" s="28">
        <v>4920.49</v>
      </c>
      <c r="P7984" s="28">
        <v>4920.49</v>
      </c>
    </row>
    <row r="7985" spans="12:16" x14ac:dyDescent="0.25">
      <c r="L7985" s="208">
        <v>45282.590277777781</v>
      </c>
      <c r="M7985" s="28">
        <v>4922.01</v>
      </c>
      <c r="N7985" s="28">
        <v>4925.04</v>
      </c>
      <c r="O7985" s="28">
        <v>4921.5</v>
      </c>
      <c r="P7985" s="28">
        <v>4924.54</v>
      </c>
    </row>
    <row r="7986" spans="12:16" x14ac:dyDescent="0.25">
      <c r="L7986" s="208">
        <v>45282.586805555555</v>
      </c>
      <c r="M7986" s="28">
        <v>4919.9799999999996</v>
      </c>
      <c r="N7986" s="28">
        <v>4921.5</v>
      </c>
      <c r="O7986" s="28">
        <v>4919.47</v>
      </c>
      <c r="P7986" s="28">
        <v>4921.5</v>
      </c>
    </row>
    <row r="7987" spans="12:16" x14ac:dyDescent="0.25">
      <c r="L7987" s="208">
        <v>45282.583333333336</v>
      </c>
      <c r="M7987" s="28">
        <v>4918.97</v>
      </c>
      <c r="N7987" s="28">
        <v>4919.9799999999996</v>
      </c>
      <c r="O7987" s="28">
        <v>4917.95</v>
      </c>
      <c r="P7987" s="28">
        <v>4919.9799999999996</v>
      </c>
    </row>
    <row r="7988" spans="12:16" x14ac:dyDescent="0.25">
      <c r="L7988" s="208">
        <v>45282.579861111109</v>
      </c>
      <c r="M7988" s="28">
        <v>4918.97</v>
      </c>
      <c r="N7988" s="28">
        <v>4919.47</v>
      </c>
      <c r="O7988" s="28">
        <v>4918.46</v>
      </c>
      <c r="P7988" s="28">
        <v>4918.97</v>
      </c>
    </row>
    <row r="7989" spans="12:16" x14ac:dyDescent="0.25">
      <c r="L7989" s="208">
        <v>45282.576388888891</v>
      </c>
      <c r="M7989" s="28">
        <v>4920.99</v>
      </c>
      <c r="N7989" s="28">
        <v>4920.99</v>
      </c>
      <c r="O7989" s="28">
        <v>4918.97</v>
      </c>
      <c r="P7989" s="28">
        <v>4919.47</v>
      </c>
    </row>
    <row r="7990" spans="12:16" x14ac:dyDescent="0.25">
      <c r="L7990" s="208">
        <v>45282.572916666664</v>
      </c>
      <c r="M7990" s="28">
        <v>4918.97</v>
      </c>
      <c r="N7990" s="28">
        <v>4920.99</v>
      </c>
      <c r="O7990" s="28">
        <v>4918.97</v>
      </c>
      <c r="P7990" s="28">
        <v>4920.99</v>
      </c>
    </row>
    <row r="7991" spans="12:16" x14ac:dyDescent="0.25">
      <c r="L7991" s="208">
        <v>45282.569444444445</v>
      </c>
      <c r="M7991" s="28">
        <v>4918.97</v>
      </c>
      <c r="N7991" s="28">
        <v>4919.47</v>
      </c>
      <c r="O7991" s="28">
        <v>4917.45</v>
      </c>
      <c r="P7991" s="28">
        <v>4918.46</v>
      </c>
    </row>
    <row r="7992" spans="12:16" x14ac:dyDescent="0.25">
      <c r="L7992" s="208">
        <v>45282.565972222219</v>
      </c>
      <c r="M7992" s="28">
        <v>4918.46</v>
      </c>
      <c r="N7992" s="28">
        <v>4919.9799999999996</v>
      </c>
      <c r="O7992" s="28">
        <v>4917.95</v>
      </c>
      <c r="P7992" s="28">
        <v>4918.97</v>
      </c>
    </row>
    <row r="7993" spans="12:16" x14ac:dyDescent="0.25">
      <c r="L7993" s="208">
        <v>45282.5625</v>
      </c>
      <c r="M7993" s="28">
        <v>4917.95</v>
      </c>
      <c r="N7993" s="28">
        <v>4918.46</v>
      </c>
      <c r="O7993" s="28">
        <v>4916.9399999999996</v>
      </c>
      <c r="P7993" s="28">
        <v>4918.46</v>
      </c>
    </row>
    <row r="7994" spans="12:16" x14ac:dyDescent="0.25">
      <c r="L7994" s="208">
        <v>45282.559027777781</v>
      </c>
      <c r="M7994" s="28">
        <v>4917.95</v>
      </c>
      <c r="N7994" s="28">
        <v>4917.95</v>
      </c>
      <c r="O7994" s="28">
        <v>4914.92</v>
      </c>
      <c r="P7994" s="28">
        <v>4917.95</v>
      </c>
    </row>
    <row r="7995" spans="12:16" x14ac:dyDescent="0.25">
      <c r="L7995" s="208">
        <v>45282.555555555555</v>
      </c>
      <c r="M7995" s="28">
        <v>4918.97</v>
      </c>
      <c r="N7995" s="28">
        <v>4919.47</v>
      </c>
      <c r="O7995" s="28">
        <v>4917.95</v>
      </c>
      <c r="P7995" s="28">
        <v>4918.46</v>
      </c>
    </row>
    <row r="7996" spans="12:16" x14ac:dyDescent="0.25">
      <c r="L7996" s="208">
        <v>45282.552083333336</v>
      </c>
      <c r="M7996" s="28">
        <v>4917.45</v>
      </c>
      <c r="N7996" s="28">
        <v>4918.46</v>
      </c>
      <c r="O7996" s="28">
        <v>4915.93</v>
      </c>
      <c r="P7996" s="28">
        <v>4917.95</v>
      </c>
    </row>
    <row r="7997" spans="12:16" x14ac:dyDescent="0.25">
      <c r="L7997" s="208">
        <v>45282.548611111109</v>
      </c>
      <c r="M7997" s="28">
        <v>4918.46</v>
      </c>
      <c r="N7997" s="28">
        <v>4919.47</v>
      </c>
      <c r="O7997" s="28">
        <v>4917.45</v>
      </c>
      <c r="P7997" s="28">
        <v>4917.45</v>
      </c>
    </row>
    <row r="7998" spans="12:16" x14ac:dyDescent="0.25">
      <c r="L7998" s="208">
        <v>45282.545138888891</v>
      </c>
      <c r="M7998" s="28">
        <v>4921.5</v>
      </c>
      <c r="N7998" s="28">
        <v>4921.5</v>
      </c>
      <c r="O7998" s="28">
        <v>4917.45</v>
      </c>
      <c r="P7998" s="28">
        <v>4918.46</v>
      </c>
    </row>
    <row r="7999" spans="12:16" x14ac:dyDescent="0.25">
      <c r="L7999" s="208">
        <v>45282.541666666664</v>
      </c>
      <c r="M7999" s="28">
        <v>4920.49</v>
      </c>
      <c r="N7999" s="28">
        <v>4922.01</v>
      </c>
      <c r="O7999" s="28">
        <v>4919.47</v>
      </c>
      <c r="P7999" s="28">
        <v>4920.99</v>
      </c>
    </row>
    <row r="8000" spans="12:16" x14ac:dyDescent="0.25">
      <c r="L8000" s="208">
        <v>45282.538194444445</v>
      </c>
      <c r="M8000" s="28">
        <v>4920.49</v>
      </c>
      <c r="N8000" s="28">
        <v>4923.0200000000004</v>
      </c>
      <c r="O8000" s="28">
        <v>4918.97</v>
      </c>
      <c r="P8000" s="28">
        <v>4919.9799999999996</v>
      </c>
    </row>
    <row r="8001" spans="12:16" x14ac:dyDescent="0.25">
      <c r="L8001" s="208">
        <v>45282.534722222219</v>
      </c>
      <c r="M8001" s="28">
        <v>4920.99</v>
      </c>
      <c r="N8001" s="28">
        <v>4923.0200000000004</v>
      </c>
      <c r="O8001" s="28">
        <v>4919.47</v>
      </c>
      <c r="P8001" s="28">
        <v>4919.9799999999996</v>
      </c>
    </row>
    <row r="8002" spans="12:16" x14ac:dyDescent="0.25">
      <c r="L8002" s="208">
        <v>45282.53125</v>
      </c>
      <c r="M8002" s="28">
        <v>4920.49</v>
      </c>
      <c r="N8002" s="28">
        <v>4923.53</v>
      </c>
      <c r="O8002" s="28">
        <v>4920.49</v>
      </c>
      <c r="P8002" s="28">
        <v>4920.99</v>
      </c>
    </row>
    <row r="8003" spans="12:16" x14ac:dyDescent="0.25">
      <c r="L8003" s="208">
        <v>45282.527777777781</v>
      </c>
      <c r="M8003" s="28">
        <v>4923.53</v>
      </c>
      <c r="N8003" s="28">
        <v>4924.54</v>
      </c>
      <c r="O8003" s="28">
        <v>4918.97</v>
      </c>
      <c r="P8003" s="28">
        <v>4920.49</v>
      </c>
    </row>
    <row r="8004" spans="12:16" x14ac:dyDescent="0.25">
      <c r="L8004" s="208">
        <v>45282.524305555555</v>
      </c>
      <c r="M8004" s="28">
        <v>4924.03</v>
      </c>
      <c r="N8004" s="28">
        <v>4926.5600000000004</v>
      </c>
      <c r="O8004" s="28">
        <v>4922.51</v>
      </c>
      <c r="P8004" s="28">
        <v>4924.54</v>
      </c>
    </row>
    <row r="8005" spans="12:16" x14ac:dyDescent="0.25">
      <c r="L8005" s="208">
        <v>45282.520833333336</v>
      </c>
      <c r="M8005" s="28">
        <v>4923.53</v>
      </c>
      <c r="N8005" s="28">
        <v>4926.5600000000004</v>
      </c>
      <c r="O8005" s="28">
        <v>4922.51</v>
      </c>
      <c r="P8005" s="28">
        <v>4923.53</v>
      </c>
    </row>
    <row r="8006" spans="12:16" x14ac:dyDescent="0.25">
      <c r="L8006" s="208">
        <v>45282.517361111109</v>
      </c>
      <c r="M8006" s="28">
        <v>4916.4399999999996</v>
      </c>
      <c r="N8006" s="28">
        <v>4923.53</v>
      </c>
      <c r="O8006" s="28">
        <v>4916.4399999999996</v>
      </c>
      <c r="P8006" s="28">
        <v>4923.53</v>
      </c>
    </row>
    <row r="8007" spans="12:16" x14ac:dyDescent="0.25">
      <c r="L8007" s="208">
        <v>45282.513888888891</v>
      </c>
      <c r="M8007" s="28">
        <v>4915.93</v>
      </c>
      <c r="N8007" s="28">
        <v>4917.45</v>
      </c>
      <c r="O8007" s="28">
        <v>4915.42</v>
      </c>
      <c r="P8007" s="28">
        <v>4916.4399999999996</v>
      </c>
    </row>
    <row r="8008" spans="12:16" x14ac:dyDescent="0.25">
      <c r="L8008" s="208">
        <v>45282.510416666664</v>
      </c>
      <c r="M8008" s="28">
        <v>4916.4399999999996</v>
      </c>
      <c r="N8008" s="28">
        <v>4917.95</v>
      </c>
      <c r="O8008" s="28">
        <v>4913.8999999999996</v>
      </c>
      <c r="P8008" s="28">
        <v>4915.93</v>
      </c>
    </row>
    <row r="8009" spans="12:16" x14ac:dyDescent="0.25">
      <c r="L8009" s="208">
        <v>45282.506944444445</v>
      </c>
      <c r="M8009" s="28">
        <v>4917.45</v>
      </c>
      <c r="N8009" s="28">
        <v>4918.46</v>
      </c>
      <c r="O8009" s="28">
        <v>4914.41</v>
      </c>
      <c r="P8009" s="28">
        <v>4915.93</v>
      </c>
    </row>
    <row r="8010" spans="12:16" x14ac:dyDescent="0.25">
      <c r="L8010" s="208">
        <v>45282.503472222219</v>
      </c>
      <c r="M8010" s="28">
        <v>4919.47</v>
      </c>
      <c r="N8010" s="28">
        <v>4919.47</v>
      </c>
      <c r="O8010" s="28">
        <v>4913.8999999999996</v>
      </c>
      <c r="P8010" s="28">
        <v>4917.45</v>
      </c>
    </row>
    <row r="8011" spans="12:16" x14ac:dyDescent="0.25">
      <c r="L8011" s="208">
        <v>45282.5</v>
      </c>
      <c r="M8011" s="28">
        <v>4926.5600000000004</v>
      </c>
      <c r="N8011" s="28">
        <v>4927.07</v>
      </c>
      <c r="O8011" s="28">
        <v>4919.47</v>
      </c>
      <c r="P8011" s="28">
        <v>4919.9799999999996</v>
      </c>
    </row>
    <row r="8012" spans="12:16" x14ac:dyDescent="0.25">
      <c r="L8012" s="208">
        <v>45282.496527777781</v>
      </c>
      <c r="M8012" s="28">
        <v>4927.07</v>
      </c>
      <c r="N8012" s="28">
        <v>4927.58</v>
      </c>
      <c r="O8012" s="28">
        <v>4925.04</v>
      </c>
      <c r="P8012" s="28">
        <v>4927.58</v>
      </c>
    </row>
    <row r="8013" spans="12:16" x14ac:dyDescent="0.25">
      <c r="L8013" s="208">
        <v>45282.493055555555</v>
      </c>
      <c r="M8013" s="28">
        <v>4928.59</v>
      </c>
      <c r="N8013" s="28">
        <v>4928.59</v>
      </c>
      <c r="O8013" s="28">
        <v>4924.54</v>
      </c>
      <c r="P8013" s="28">
        <v>4927.07</v>
      </c>
    </row>
    <row r="8014" spans="12:16" x14ac:dyDescent="0.25">
      <c r="L8014" s="208">
        <v>45282.489583333336</v>
      </c>
      <c r="M8014" s="28">
        <v>4928.08</v>
      </c>
      <c r="N8014" s="28">
        <v>4930.62</v>
      </c>
      <c r="O8014" s="28">
        <v>4927.07</v>
      </c>
      <c r="P8014" s="28">
        <v>4928.59</v>
      </c>
    </row>
    <row r="8015" spans="12:16" x14ac:dyDescent="0.25">
      <c r="L8015" s="208">
        <v>45282.486111111109</v>
      </c>
      <c r="M8015" s="28">
        <v>4926.0600000000004</v>
      </c>
      <c r="N8015" s="28">
        <v>4929.6000000000004</v>
      </c>
      <c r="O8015" s="28">
        <v>4926.0600000000004</v>
      </c>
      <c r="P8015" s="28">
        <v>4927.58</v>
      </c>
    </row>
    <row r="8016" spans="12:16" x14ac:dyDescent="0.25">
      <c r="L8016" s="208">
        <v>45282.482638888891</v>
      </c>
      <c r="M8016" s="28">
        <v>4925.55</v>
      </c>
      <c r="N8016" s="28">
        <v>4927.07</v>
      </c>
      <c r="O8016" s="28">
        <v>4924.03</v>
      </c>
      <c r="P8016" s="28">
        <v>4926.5600000000004</v>
      </c>
    </row>
    <row r="8017" spans="12:16" x14ac:dyDescent="0.25">
      <c r="L8017" s="208">
        <v>45282.479166666664</v>
      </c>
      <c r="M8017" s="28">
        <v>4925.04</v>
      </c>
      <c r="N8017" s="28">
        <v>4926.0600000000004</v>
      </c>
      <c r="O8017" s="28">
        <v>4920.49</v>
      </c>
      <c r="P8017" s="28">
        <v>4925.04</v>
      </c>
    </row>
    <row r="8018" spans="12:16" x14ac:dyDescent="0.25">
      <c r="L8018" s="208">
        <v>45282.475694444445</v>
      </c>
      <c r="M8018" s="28">
        <v>4925.04</v>
      </c>
      <c r="N8018" s="28">
        <v>4925.55</v>
      </c>
      <c r="O8018" s="28">
        <v>4924.03</v>
      </c>
      <c r="P8018" s="28">
        <v>4925.04</v>
      </c>
    </row>
    <row r="8019" spans="12:16" x14ac:dyDescent="0.25">
      <c r="L8019" s="208">
        <v>45282.472222222219</v>
      </c>
      <c r="M8019" s="28">
        <v>4929.6000000000004</v>
      </c>
      <c r="N8019" s="28">
        <v>4930.62</v>
      </c>
      <c r="O8019" s="28">
        <v>4924.03</v>
      </c>
      <c r="P8019" s="28">
        <v>4925.04</v>
      </c>
    </row>
    <row r="8020" spans="12:16" x14ac:dyDescent="0.25">
      <c r="L8020" s="208">
        <v>45282.46875</v>
      </c>
      <c r="M8020" s="28">
        <v>4927.58</v>
      </c>
      <c r="N8020" s="28">
        <v>4931.63</v>
      </c>
      <c r="O8020" s="28">
        <v>4927.58</v>
      </c>
      <c r="P8020" s="28">
        <v>4929.1000000000004</v>
      </c>
    </row>
    <row r="8021" spans="12:16" x14ac:dyDescent="0.25">
      <c r="L8021" s="208">
        <v>45282.465277777781</v>
      </c>
      <c r="M8021" s="28">
        <v>4925.55</v>
      </c>
      <c r="N8021" s="28">
        <v>4928.59</v>
      </c>
      <c r="O8021" s="28">
        <v>4925.55</v>
      </c>
      <c r="P8021" s="28">
        <v>4928.08</v>
      </c>
    </row>
    <row r="8022" spans="12:16" x14ac:dyDescent="0.25">
      <c r="L8022" s="208">
        <v>45282.461805555555</v>
      </c>
      <c r="M8022" s="28">
        <v>4925.55</v>
      </c>
      <c r="N8022" s="28">
        <v>4928.08</v>
      </c>
      <c r="O8022" s="28">
        <v>4925.04</v>
      </c>
      <c r="P8022" s="28">
        <v>4925.55</v>
      </c>
    </row>
    <row r="8023" spans="12:16" x14ac:dyDescent="0.25">
      <c r="L8023" s="208">
        <v>45282.458333333336</v>
      </c>
      <c r="M8023" s="28">
        <v>4928.08</v>
      </c>
      <c r="N8023" s="28">
        <v>4928.08</v>
      </c>
      <c r="O8023" s="28">
        <v>4925.04</v>
      </c>
      <c r="P8023" s="28">
        <v>4925.55</v>
      </c>
    </row>
    <row r="8024" spans="12:16" x14ac:dyDescent="0.25">
      <c r="L8024" s="208">
        <v>45282.454861111109</v>
      </c>
      <c r="M8024" s="28">
        <v>4928.59</v>
      </c>
      <c r="N8024" s="28">
        <v>4930.1099999999997</v>
      </c>
      <c r="O8024" s="28">
        <v>4927.07</v>
      </c>
      <c r="P8024" s="28">
        <v>4927.58</v>
      </c>
    </row>
    <row r="8025" spans="12:16" x14ac:dyDescent="0.25">
      <c r="L8025" s="208">
        <v>45282.451388888891</v>
      </c>
      <c r="M8025" s="28">
        <v>4928.59</v>
      </c>
      <c r="N8025" s="28">
        <v>4931.12</v>
      </c>
      <c r="O8025" s="28">
        <v>4926.5600000000004</v>
      </c>
      <c r="P8025" s="28">
        <v>4928.08</v>
      </c>
    </row>
    <row r="8026" spans="12:16" x14ac:dyDescent="0.25">
      <c r="L8026" s="208">
        <v>45282.447916666664</v>
      </c>
      <c r="M8026" s="28">
        <v>4927.07</v>
      </c>
      <c r="N8026" s="28">
        <v>4929.1000000000004</v>
      </c>
      <c r="O8026" s="28">
        <v>4925.55</v>
      </c>
      <c r="P8026" s="28">
        <v>4928.08</v>
      </c>
    </row>
    <row r="8027" spans="12:16" x14ac:dyDescent="0.25">
      <c r="L8027" s="208">
        <v>45282.444444444445</v>
      </c>
      <c r="M8027" s="28">
        <v>4930.1099999999997</v>
      </c>
      <c r="N8027" s="28">
        <v>4932.13</v>
      </c>
      <c r="O8027" s="28">
        <v>4925.55</v>
      </c>
      <c r="P8027" s="28">
        <v>4927.07</v>
      </c>
    </row>
    <row r="8028" spans="12:16" x14ac:dyDescent="0.25">
      <c r="L8028" s="208">
        <v>45282.440972222219</v>
      </c>
      <c r="M8028" s="28">
        <v>4927.58</v>
      </c>
      <c r="N8028" s="28">
        <v>4932.6400000000003</v>
      </c>
      <c r="O8028" s="28">
        <v>4924.03</v>
      </c>
      <c r="P8028" s="28">
        <v>4930.1099999999997</v>
      </c>
    </row>
    <row r="8029" spans="12:16" x14ac:dyDescent="0.25">
      <c r="L8029" s="208">
        <v>45282.4375</v>
      </c>
      <c r="M8029" s="28">
        <v>4927.07</v>
      </c>
      <c r="N8029" s="28">
        <v>4930.62</v>
      </c>
      <c r="O8029" s="28">
        <v>4924.54</v>
      </c>
      <c r="P8029" s="28">
        <v>4928.08</v>
      </c>
    </row>
    <row r="8030" spans="12:16" x14ac:dyDescent="0.25">
      <c r="L8030" s="208">
        <v>45282.434027777781</v>
      </c>
      <c r="M8030" s="28">
        <v>4928.59</v>
      </c>
      <c r="N8030" s="28">
        <v>4929.1000000000004</v>
      </c>
      <c r="O8030" s="28">
        <v>4924.03</v>
      </c>
      <c r="P8030" s="28">
        <v>4927.07</v>
      </c>
    </row>
    <row r="8031" spans="12:16" x14ac:dyDescent="0.25">
      <c r="L8031" s="208">
        <v>45282.430555555555</v>
      </c>
      <c r="M8031" s="28">
        <v>4926.5600000000004</v>
      </c>
      <c r="N8031" s="28">
        <v>4929.6000000000004</v>
      </c>
      <c r="O8031" s="28">
        <v>4925.55</v>
      </c>
      <c r="P8031" s="28">
        <v>4928.08</v>
      </c>
    </row>
    <row r="8032" spans="12:16" x14ac:dyDescent="0.25">
      <c r="L8032" s="208">
        <v>45282.427083333336</v>
      </c>
      <c r="M8032" s="28">
        <v>4925.04</v>
      </c>
      <c r="N8032" s="28">
        <v>4929.1000000000004</v>
      </c>
      <c r="O8032" s="28">
        <v>4925.04</v>
      </c>
      <c r="P8032" s="28">
        <v>4927.58</v>
      </c>
    </row>
    <row r="8033" spans="12:16" x14ac:dyDescent="0.25">
      <c r="L8033" s="208">
        <v>45282.423611111109</v>
      </c>
      <c r="M8033" s="28">
        <v>4925.04</v>
      </c>
      <c r="N8033" s="28">
        <v>4926.0600000000004</v>
      </c>
      <c r="O8033" s="28">
        <v>4923.53</v>
      </c>
      <c r="P8033" s="28">
        <v>4925.55</v>
      </c>
    </row>
    <row r="8034" spans="12:16" x14ac:dyDescent="0.25">
      <c r="L8034" s="208">
        <v>45282.420138888891</v>
      </c>
      <c r="M8034" s="28">
        <v>4927.58</v>
      </c>
      <c r="N8034" s="28">
        <v>4927.58</v>
      </c>
      <c r="O8034" s="28">
        <v>4922.01</v>
      </c>
      <c r="P8034" s="28">
        <v>4925.04</v>
      </c>
    </row>
    <row r="8035" spans="12:16" x14ac:dyDescent="0.25">
      <c r="L8035" s="208">
        <v>45282.416666666664</v>
      </c>
      <c r="M8035" s="28">
        <v>4928.08</v>
      </c>
      <c r="N8035" s="28">
        <v>4928.08</v>
      </c>
      <c r="O8035" s="28">
        <v>4923.53</v>
      </c>
      <c r="P8035" s="28">
        <v>4927.58</v>
      </c>
    </row>
    <row r="8036" spans="12:16" x14ac:dyDescent="0.25">
      <c r="L8036" s="208">
        <v>45282.413194444445</v>
      </c>
      <c r="M8036" s="28">
        <v>4929.6000000000004</v>
      </c>
      <c r="N8036" s="28">
        <v>4930.62</v>
      </c>
      <c r="O8036" s="28">
        <v>4927.58</v>
      </c>
      <c r="P8036" s="28">
        <v>4928.59</v>
      </c>
    </row>
    <row r="8037" spans="12:16" x14ac:dyDescent="0.25">
      <c r="L8037" s="208">
        <v>45282.409722222219</v>
      </c>
      <c r="M8037" s="28">
        <v>4931.12</v>
      </c>
      <c r="N8037" s="28">
        <v>4931.12</v>
      </c>
      <c r="O8037" s="28">
        <v>4927.58</v>
      </c>
      <c r="P8037" s="28">
        <v>4929.1000000000004</v>
      </c>
    </row>
    <row r="8038" spans="12:16" x14ac:dyDescent="0.25">
      <c r="L8038" s="208">
        <v>45282.40625</v>
      </c>
      <c r="M8038" s="28">
        <v>4931.12</v>
      </c>
      <c r="N8038" s="28">
        <v>4934.67</v>
      </c>
      <c r="O8038" s="28">
        <v>4930.62</v>
      </c>
      <c r="P8038" s="28">
        <v>4931.12</v>
      </c>
    </row>
    <row r="8039" spans="12:16" x14ac:dyDescent="0.25">
      <c r="L8039" s="208">
        <v>45282.402777777781</v>
      </c>
      <c r="M8039" s="28">
        <v>4930.1099999999997</v>
      </c>
      <c r="N8039" s="28">
        <v>4932.13</v>
      </c>
      <c r="O8039" s="28">
        <v>4928.59</v>
      </c>
      <c r="P8039" s="28">
        <v>4931.12</v>
      </c>
    </row>
    <row r="8040" spans="12:16" x14ac:dyDescent="0.25">
      <c r="L8040" s="208">
        <v>45282.399305555555</v>
      </c>
      <c r="M8040" s="28">
        <v>4935.17</v>
      </c>
      <c r="N8040" s="28">
        <v>4936.6899999999996</v>
      </c>
      <c r="O8040" s="28">
        <v>4930.1099999999997</v>
      </c>
      <c r="P8040" s="28">
        <v>4930.1099999999997</v>
      </c>
    </row>
    <row r="8041" spans="12:16" x14ac:dyDescent="0.25">
      <c r="L8041" s="208">
        <v>45282.395833333336</v>
      </c>
      <c r="M8041" s="28">
        <v>4941.76</v>
      </c>
      <c r="N8041" s="28">
        <v>4942.26</v>
      </c>
      <c r="O8041" s="28">
        <v>4935.17</v>
      </c>
      <c r="P8041" s="28">
        <v>4935.17</v>
      </c>
    </row>
    <row r="8042" spans="12:16" x14ac:dyDescent="0.25">
      <c r="L8042" s="208">
        <v>45282.392361111109</v>
      </c>
      <c r="M8042" s="28">
        <v>4934.16</v>
      </c>
      <c r="N8042" s="28">
        <v>4941.76</v>
      </c>
      <c r="O8042" s="28">
        <v>4934.16</v>
      </c>
      <c r="P8042" s="28">
        <v>4941.76</v>
      </c>
    </row>
    <row r="8043" spans="12:16" x14ac:dyDescent="0.25">
      <c r="L8043" s="208">
        <v>45282.388888888891</v>
      </c>
      <c r="M8043" s="28">
        <v>4934.16</v>
      </c>
      <c r="N8043" s="28">
        <v>4936.1899999999996</v>
      </c>
      <c r="O8043" s="28">
        <v>4932.13</v>
      </c>
      <c r="P8043" s="28">
        <v>4934.16</v>
      </c>
    </row>
    <row r="8044" spans="12:16" x14ac:dyDescent="0.25">
      <c r="L8044" s="208">
        <v>45282.385416666664</v>
      </c>
      <c r="M8044" s="28">
        <v>4935.17</v>
      </c>
      <c r="N8044" s="28">
        <v>4935.17</v>
      </c>
      <c r="O8044" s="28">
        <v>4930.1099999999997</v>
      </c>
      <c r="P8044" s="28">
        <v>4934.16</v>
      </c>
    </row>
    <row r="8045" spans="12:16" x14ac:dyDescent="0.25">
      <c r="L8045" s="208">
        <v>45282.381944444445</v>
      </c>
      <c r="M8045" s="28">
        <v>4934.16</v>
      </c>
      <c r="N8045" s="28">
        <v>4935.68</v>
      </c>
      <c r="O8045" s="28">
        <v>4933.6499999999996</v>
      </c>
      <c r="P8045" s="28">
        <v>4935.68</v>
      </c>
    </row>
    <row r="8046" spans="12:16" x14ac:dyDescent="0.25">
      <c r="L8046" s="208">
        <v>45282.378472222219</v>
      </c>
      <c r="M8046" s="28">
        <v>4933.6499999999996</v>
      </c>
      <c r="N8046" s="28">
        <v>4935.68</v>
      </c>
      <c r="O8046" s="28">
        <v>4931.12</v>
      </c>
      <c r="P8046" s="28">
        <v>4934.16</v>
      </c>
    </row>
    <row r="8047" spans="12:16" x14ac:dyDescent="0.25">
      <c r="L8047" s="208">
        <v>45282.375</v>
      </c>
      <c r="M8047" s="28">
        <v>4935.68</v>
      </c>
      <c r="N8047" s="28">
        <v>4938.21</v>
      </c>
      <c r="O8047" s="28">
        <v>4929.6000000000004</v>
      </c>
      <c r="P8047" s="28">
        <v>4934.67</v>
      </c>
    </row>
    <row r="8048" spans="12:16" x14ac:dyDescent="0.25">
      <c r="L8048" s="208">
        <v>45281.767361111109</v>
      </c>
      <c r="M8048" s="28">
        <v>4943.78</v>
      </c>
      <c r="N8048" s="28">
        <v>4948.8500000000004</v>
      </c>
      <c r="O8048" s="28">
        <v>4942.7700000000004</v>
      </c>
      <c r="P8048" s="28">
        <v>4946.82</v>
      </c>
    </row>
    <row r="8049" spans="12:16" x14ac:dyDescent="0.25">
      <c r="L8049" s="208">
        <v>45281.763888888891</v>
      </c>
      <c r="M8049" s="28">
        <v>4941.25</v>
      </c>
      <c r="N8049" s="28">
        <v>4943.78</v>
      </c>
      <c r="O8049" s="28">
        <v>4941.25</v>
      </c>
      <c r="P8049" s="28">
        <v>4943.28</v>
      </c>
    </row>
    <row r="8050" spans="12:16" x14ac:dyDescent="0.25">
      <c r="L8050" s="208">
        <v>45281.760416666664</v>
      </c>
      <c r="M8050" s="28">
        <v>4944.29</v>
      </c>
      <c r="N8050" s="28">
        <v>4945.3</v>
      </c>
      <c r="O8050" s="28">
        <v>4940.74</v>
      </c>
      <c r="P8050" s="28">
        <v>4941.25</v>
      </c>
    </row>
    <row r="8051" spans="12:16" x14ac:dyDescent="0.25">
      <c r="L8051" s="208">
        <v>45281.756944444445</v>
      </c>
      <c r="M8051" s="28">
        <v>4945.3</v>
      </c>
      <c r="N8051" s="28">
        <v>4945.3</v>
      </c>
      <c r="O8051" s="28">
        <v>4944.29</v>
      </c>
      <c r="P8051" s="28">
        <v>4944.8</v>
      </c>
    </row>
    <row r="8052" spans="12:16" x14ac:dyDescent="0.25">
      <c r="L8052" s="208">
        <v>45281.753472222219</v>
      </c>
      <c r="M8052" s="28">
        <v>4945.3</v>
      </c>
      <c r="N8052" s="28">
        <v>4945.8100000000004</v>
      </c>
      <c r="O8052" s="28">
        <v>4944.8</v>
      </c>
      <c r="P8052" s="28">
        <v>4945.8100000000004</v>
      </c>
    </row>
    <row r="8053" spans="12:16" x14ac:dyDescent="0.25">
      <c r="L8053" s="208">
        <v>45281.75</v>
      </c>
      <c r="M8053" s="28">
        <v>4943.78</v>
      </c>
      <c r="N8053" s="28">
        <v>4945.3</v>
      </c>
      <c r="O8053" s="28">
        <v>4943.28</v>
      </c>
      <c r="P8053" s="28">
        <v>4945.3</v>
      </c>
    </row>
    <row r="8054" spans="12:16" x14ac:dyDescent="0.25">
      <c r="L8054" s="208">
        <v>45281.746527777781</v>
      </c>
      <c r="M8054" s="28">
        <v>4944.29</v>
      </c>
      <c r="N8054" s="28">
        <v>4945.3</v>
      </c>
      <c r="O8054" s="28">
        <v>4943.28</v>
      </c>
      <c r="P8054" s="28">
        <v>4943.78</v>
      </c>
    </row>
    <row r="8055" spans="12:16" x14ac:dyDescent="0.25">
      <c r="L8055" s="208">
        <v>45281.743055555555</v>
      </c>
      <c r="M8055" s="28">
        <v>4945.3</v>
      </c>
      <c r="N8055" s="28">
        <v>4945.3</v>
      </c>
      <c r="O8055" s="28">
        <v>4943.78</v>
      </c>
      <c r="P8055" s="28">
        <v>4944.29</v>
      </c>
    </row>
    <row r="8056" spans="12:16" x14ac:dyDescent="0.25">
      <c r="L8056" s="208">
        <v>45281.739583333336</v>
      </c>
      <c r="M8056" s="28">
        <v>4947.33</v>
      </c>
      <c r="N8056" s="28">
        <v>4947.33</v>
      </c>
      <c r="O8056" s="28">
        <v>4945.3</v>
      </c>
      <c r="P8056" s="28">
        <v>4945.8100000000004</v>
      </c>
    </row>
    <row r="8057" spans="12:16" x14ac:dyDescent="0.25">
      <c r="L8057" s="208">
        <v>45281.736111111109</v>
      </c>
      <c r="M8057" s="28">
        <v>4948.34</v>
      </c>
      <c r="N8057" s="28">
        <v>4948.34</v>
      </c>
      <c r="O8057" s="28">
        <v>4946.82</v>
      </c>
      <c r="P8057" s="28">
        <v>4947.33</v>
      </c>
    </row>
    <row r="8058" spans="12:16" x14ac:dyDescent="0.25">
      <c r="L8058" s="208">
        <v>45281.732638888891</v>
      </c>
      <c r="M8058" s="28">
        <v>4946.3100000000004</v>
      </c>
      <c r="N8058" s="28">
        <v>4948.34</v>
      </c>
      <c r="O8058" s="28">
        <v>4945.8100000000004</v>
      </c>
      <c r="P8058" s="28">
        <v>4948.34</v>
      </c>
    </row>
    <row r="8059" spans="12:16" x14ac:dyDescent="0.25">
      <c r="L8059" s="208">
        <v>45281.729166666664</v>
      </c>
      <c r="M8059" s="28">
        <v>4945.8100000000004</v>
      </c>
      <c r="N8059" s="28">
        <v>4946.82</v>
      </c>
      <c r="O8059" s="28">
        <v>4944.8</v>
      </c>
      <c r="P8059" s="28">
        <v>4946.82</v>
      </c>
    </row>
    <row r="8060" spans="12:16" x14ac:dyDescent="0.25">
      <c r="L8060" s="208">
        <v>45281.725694444445</v>
      </c>
      <c r="M8060" s="28">
        <v>4947.83</v>
      </c>
      <c r="N8060" s="28">
        <v>4948.8500000000004</v>
      </c>
      <c r="O8060" s="28">
        <v>4945.8100000000004</v>
      </c>
      <c r="P8060" s="28">
        <v>4945.8100000000004</v>
      </c>
    </row>
    <row r="8061" spans="12:16" x14ac:dyDescent="0.25">
      <c r="L8061" s="208">
        <v>45281.722222222219</v>
      </c>
      <c r="M8061" s="28">
        <v>4948.34</v>
      </c>
      <c r="N8061" s="28">
        <v>4949.3500000000004</v>
      </c>
      <c r="O8061" s="28">
        <v>4947.83</v>
      </c>
      <c r="P8061" s="28">
        <v>4948.34</v>
      </c>
    </row>
    <row r="8062" spans="12:16" x14ac:dyDescent="0.25">
      <c r="L8062" s="208">
        <v>45281.71875</v>
      </c>
      <c r="M8062" s="28">
        <v>4949.3500000000004</v>
      </c>
      <c r="N8062" s="28">
        <v>4949.3500000000004</v>
      </c>
      <c r="O8062" s="28">
        <v>4948.34</v>
      </c>
      <c r="P8062" s="28">
        <v>4948.34</v>
      </c>
    </row>
    <row r="8063" spans="12:16" x14ac:dyDescent="0.25">
      <c r="L8063" s="208">
        <v>45281.715277777781</v>
      </c>
      <c r="M8063" s="28">
        <v>4949.8599999999997</v>
      </c>
      <c r="N8063" s="28">
        <v>4949.8599999999997</v>
      </c>
      <c r="O8063" s="28">
        <v>4948.8500000000004</v>
      </c>
      <c r="P8063" s="28">
        <v>4948.8500000000004</v>
      </c>
    </row>
    <row r="8064" spans="12:16" x14ac:dyDescent="0.25">
      <c r="L8064" s="208">
        <v>45281.711805555555</v>
      </c>
      <c r="M8064" s="28">
        <v>4949.8599999999997</v>
      </c>
      <c r="N8064" s="28">
        <v>4950.37</v>
      </c>
      <c r="O8064" s="28">
        <v>4949.3500000000004</v>
      </c>
      <c r="P8064" s="28">
        <v>4950.37</v>
      </c>
    </row>
    <row r="8065" spans="12:16" x14ac:dyDescent="0.25">
      <c r="L8065" s="208">
        <v>45281.708333333336</v>
      </c>
      <c r="M8065" s="28">
        <v>4949.8599999999997</v>
      </c>
      <c r="N8065" s="28">
        <v>4950.37</v>
      </c>
      <c r="O8065" s="28">
        <v>4948.34</v>
      </c>
      <c r="P8065" s="28">
        <v>4949.3500000000004</v>
      </c>
    </row>
    <row r="8066" spans="12:16" x14ac:dyDescent="0.25">
      <c r="L8066" s="208">
        <v>45281.704861111109</v>
      </c>
      <c r="M8066" s="28">
        <v>4949.3500000000004</v>
      </c>
      <c r="N8066" s="28">
        <v>4952.3900000000003</v>
      </c>
      <c r="O8066" s="28">
        <v>4949.3500000000004</v>
      </c>
      <c r="P8066" s="28">
        <v>4949.3500000000004</v>
      </c>
    </row>
    <row r="8067" spans="12:16" x14ac:dyDescent="0.25">
      <c r="L8067" s="208">
        <v>45281.701388888891</v>
      </c>
      <c r="M8067" s="28">
        <v>4948.8500000000004</v>
      </c>
      <c r="N8067" s="28">
        <v>4950.37</v>
      </c>
      <c r="O8067" s="28">
        <v>4948.34</v>
      </c>
      <c r="P8067" s="28">
        <v>4949.8599999999997</v>
      </c>
    </row>
    <row r="8068" spans="12:16" x14ac:dyDescent="0.25">
      <c r="L8068" s="208">
        <v>45281.697916666664</v>
      </c>
      <c r="M8068" s="28">
        <v>4949.3500000000004</v>
      </c>
      <c r="N8068" s="28">
        <v>4950.87</v>
      </c>
      <c r="O8068" s="28">
        <v>4948.8500000000004</v>
      </c>
      <c r="P8068" s="28">
        <v>4948.8500000000004</v>
      </c>
    </row>
    <row r="8069" spans="12:16" x14ac:dyDescent="0.25">
      <c r="L8069" s="208">
        <v>45281.694444444445</v>
      </c>
      <c r="M8069" s="28">
        <v>4949.3500000000004</v>
      </c>
      <c r="N8069" s="28">
        <v>4949.8599999999997</v>
      </c>
      <c r="O8069" s="28">
        <v>4948.8500000000004</v>
      </c>
      <c r="P8069" s="28">
        <v>4949.3500000000004</v>
      </c>
    </row>
    <row r="8070" spans="12:16" x14ac:dyDescent="0.25">
      <c r="L8070" s="208">
        <v>45281.690972222219</v>
      </c>
      <c r="M8070" s="28">
        <v>4948.8500000000004</v>
      </c>
      <c r="N8070" s="28">
        <v>4949.8599999999997</v>
      </c>
      <c r="O8070" s="28">
        <v>4948.34</v>
      </c>
      <c r="P8070" s="28">
        <v>4949.8599999999997</v>
      </c>
    </row>
    <row r="8071" spans="12:16" x14ac:dyDescent="0.25">
      <c r="L8071" s="208">
        <v>45281.6875</v>
      </c>
      <c r="M8071" s="28">
        <v>4949.3500000000004</v>
      </c>
      <c r="N8071" s="28">
        <v>4950.37</v>
      </c>
      <c r="O8071" s="28">
        <v>4946.3100000000004</v>
      </c>
      <c r="P8071" s="28">
        <v>4948.34</v>
      </c>
    </row>
    <row r="8072" spans="12:16" x14ac:dyDescent="0.25">
      <c r="L8072" s="208">
        <v>45281.684027777781</v>
      </c>
      <c r="M8072" s="28">
        <v>4949.8599999999997</v>
      </c>
      <c r="N8072" s="28">
        <v>4950.37</v>
      </c>
      <c r="O8072" s="28">
        <v>4947.33</v>
      </c>
      <c r="P8072" s="28">
        <v>4949.8599999999997</v>
      </c>
    </row>
    <row r="8073" spans="12:16" x14ac:dyDescent="0.25">
      <c r="L8073" s="208">
        <v>45281.680555555555</v>
      </c>
      <c r="M8073" s="28">
        <v>4948.34</v>
      </c>
      <c r="N8073" s="28">
        <v>4950.37</v>
      </c>
      <c r="O8073" s="28">
        <v>4947.33</v>
      </c>
      <c r="P8073" s="28">
        <v>4949.8599999999997</v>
      </c>
    </row>
    <row r="8074" spans="12:16" x14ac:dyDescent="0.25">
      <c r="L8074" s="208">
        <v>45281.677083333336</v>
      </c>
      <c r="M8074" s="28">
        <v>4950.37</v>
      </c>
      <c r="N8074" s="28">
        <v>4950.37</v>
      </c>
      <c r="O8074" s="28">
        <v>4947.33</v>
      </c>
      <c r="P8074" s="28">
        <v>4948.8500000000004</v>
      </c>
    </row>
    <row r="8075" spans="12:16" x14ac:dyDescent="0.25">
      <c r="L8075" s="208">
        <v>45281.673611111109</v>
      </c>
      <c r="M8075" s="28">
        <v>4947.83</v>
      </c>
      <c r="N8075" s="28">
        <v>4949.8599999999997</v>
      </c>
      <c r="O8075" s="28">
        <v>4945.8100000000004</v>
      </c>
      <c r="P8075" s="28">
        <v>4949.8599999999997</v>
      </c>
    </row>
    <row r="8076" spans="12:16" x14ac:dyDescent="0.25">
      <c r="L8076" s="208">
        <v>45281.670138888891</v>
      </c>
      <c r="M8076" s="28">
        <v>4948.8500000000004</v>
      </c>
      <c r="N8076" s="28">
        <v>4949.3500000000004</v>
      </c>
      <c r="O8076" s="28">
        <v>4946.3100000000004</v>
      </c>
      <c r="P8076" s="28">
        <v>4947.83</v>
      </c>
    </row>
    <row r="8077" spans="12:16" x14ac:dyDescent="0.25">
      <c r="L8077" s="208">
        <v>45281.666666666664</v>
      </c>
      <c r="M8077" s="28">
        <v>4950.87</v>
      </c>
      <c r="N8077" s="28">
        <v>4950.87</v>
      </c>
      <c r="O8077" s="28">
        <v>4947.83</v>
      </c>
      <c r="P8077" s="28">
        <v>4948.8500000000004</v>
      </c>
    </row>
    <row r="8078" spans="12:16" x14ac:dyDescent="0.25">
      <c r="L8078" s="208">
        <v>45281.663194444445</v>
      </c>
      <c r="M8078" s="28">
        <v>4947.83</v>
      </c>
      <c r="N8078" s="28">
        <v>4952.3900000000003</v>
      </c>
      <c r="O8078" s="28">
        <v>4947.83</v>
      </c>
      <c r="P8078" s="28">
        <v>4950.87</v>
      </c>
    </row>
    <row r="8079" spans="12:16" x14ac:dyDescent="0.25">
      <c r="L8079" s="208">
        <v>45281.659722222219</v>
      </c>
      <c r="M8079" s="28">
        <v>4948.34</v>
      </c>
      <c r="N8079" s="28">
        <v>4949.3500000000004</v>
      </c>
      <c r="O8079" s="28">
        <v>4947.33</v>
      </c>
      <c r="P8079" s="28">
        <v>4947.83</v>
      </c>
    </row>
    <row r="8080" spans="12:16" x14ac:dyDescent="0.25">
      <c r="L8080" s="208">
        <v>45281.65625</v>
      </c>
      <c r="M8080" s="28">
        <v>4947.83</v>
      </c>
      <c r="N8080" s="28">
        <v>4949.8599999999997</v>
      </c>
      <c r="O8080" s="28">
        <v>4947.33</v>
      </c>
      <c r="P8080" s="28">
        <v>4948.34</v>
      </c>
    </row>
    <row r="8081" spans="12:16" x14ac:dyDescent="0.25">
      <c r="L8081" s="208">
        <v>45281.652777777781</v>
      </c>
      <c r="M8081" s="28">
        <v>4950.37</v>
      </c>
      <c r="N8081" s="28">
        <v>4950.37</v>
      </c>
      <c r="O8081" s="28">
        <v>4947.33</v>
      </c>
      <c r="P8081" s="28">
        <v>4947.83</v>
      </c>
    </row>
    <row r="8082" spans="12:16" x14ac:dyDescent="0.25">
      <c r="L8082" s="208">
        <v>45281.649305555555</v>
      </c>
      <c r="M8082" s="28">
        <v>4947.83</v>
      </c>
      <c r="N8082" s="28">
        <v>4950.37</v>
      </c>
      <c r="O8082" s="28">
        <v>4947.33</v>
      </c>
      <c r="P8082" s="28">
        <v>4949.3500000000004</v>
      </c>
    </row>
    <row r="8083" spans="12:16" x14ac:dyDescent="0.25">
      <c r="L8083" s="208">
        <v>45281.645833333336</v>
      </c>
      <c r="M8083" s="28">
        <v>4949.8599999999997</v>
      </c>
      <c r="N8083" s="28">
        <v>4950.37</v>
      </c>
      <c r="O8083" s="28">
        <v>4947.33</v>
      </c>
      <c r="P8083" s="28">
        <v>4947.83</v>
      </c>
    </row>
    <row r="8084" spans="12:16" x14ac:dyDescent="0.25">
      <c r="L8084" s="208">
        <v>45281.642361111109</v>
      </c>
      <c r="M8084" s="28">
        <v>4950.37</v>
      </c>
      <c r="N8084" s="28">
        <v>4952.3900000000003</v>
      </c>
      <c r="O8084" s="28">
        <v>4949.8599999999997</v>
      </c>
      <c r="P8084" s="28">
        <v>4949.8599999999997</v>
      </c>
    </row>
    <row r="8085" spans="12:16" x14ac:dyDescent="0.25">
      <c r="L8085" s="208">
        <v>45281.638888888891</v>
      </c>
      <c r="M8085" s="28">
        <v>4952.8999999999996</v>
      </c>
      <c r="N8085" s="28">
        <v>4953.91</v>
      </c>
      <c r="O8085" s="28">
        <v>4949.3500000000004</v>
      </c>
      <c r="P8085" s="28">
        <v>4949.8599999999997</v>
      </c>
    </row>
    <row r="8086" spans="12:16" x14ac:dyDescent="0.25">
      <c r="L8086" s="208">
        <v>45281.635416666664</v>
      </c>
      <c r="M8086" s="28">
        <v>4954.42</v>
      </c>
      <c r="N8086" s="28">
        <v>4954.92</v>
      </c>
      <c r="O8086" s="28">
        <v>4951.8900000000003</v>
      </c>
      <c r="P8086" s="28">
        <v>4953.41</v>
      </c>
    </row>
    <row r="8087" spans="12:16" x14ac:dyDescent="0.25">
      <c r="L8087" s="208">
        <v>45281.631944444445</v>
      </c>
      <c r="M8087" s="28">
        <v>4950.87</v>
      </c>
      <c r="N8087" s="28">
        <v>4953.91</v>
      </c>
      <c r="O8087" s="28">
        <v>4950.37</v>
      </c>
      <c r="P8087" s="28">
        <v>4953.91</v>
      </c>
    </row>
    <row r="8088" spans="12:16" x14ac:dyDescent="0.25">
      <c r="L8088" s="208">
        <v>45281.628472222219</v>
      </c>
      <c r="M8088" s="28">
        <v>4948.8500000000004</v>
      </c>
      <c r="N8088" s="28">
        <v>4951.8900000000003</v>
      </c>
      <c r="O8088" s="28">
        <v>4947.83</v>
      </c>
      <c r="P8088" s="28">
        <v>4950.37</v>
      </c>
    </row>
    <row r="8089" spans="12:16" x14ac:dyDescent="0.25">
      <c r="L8089" s="208">
        <v>45281.625</v>
      </c>
      <c r="M8089" s="28">
        <v>4950.87</v>
      </c>
      <c r="N8089" s="28">
        <v>4950.87</v>
      </c>
      <c r="O8089" s="28">
        <v>4947.83</v>
      </c>
      <c r="P8089" s="28">
        <v>4948.8500000000004</v>
      </c>
    </row>
    <row r="8090" spans="12:16" x14ac:dyDescent="0.25">
      <c r="L8090" s="208">
        <v>45281.621527777781</v>
      </c>
      <c r="M8090" s="28">
        <v>4950.87</v>
      </c>
      <c r="N8090" s="28">
        <v>4951.8900000000003</v>
      </c>
      <c r="O8090" s="28">
        <v>4947.83</v>
      </c>
      <c r="P8090" s="28">
        <v>4951.38</v>
      </c>
    </row>
    <row r="8091" spans="12:16" x14ac:dyDescent="0.25">
      <c r="L8091" s="208">
        <v>45281.618055555555</v>
      </c>
      <c r="M8091" s="28">
        <v>4953.91</v>
      </c>
      <c r="N8091" s="28">
        <v>4953.91</v>
      </c>
      <c r="O8091" s="28">
        <v>4951.38</v>
      </c>
      <c r="P8091" s="28">
        <v>4951.38</v>
      </c>
    </row>
    <row r="8092" spans="12:16" x14ac:dyDescent="0.25">
      <c r="L8092" s="208">
        <v>45281.614583333336</v>
      </c>
      <c r="M8092" s="28">
        <v>4953.41</v>
      </c>
      <c r="N8092" s="28">
        <v>4953.91</v>
      </c>
      <c r="O8092" s="28">
        <v>4951.38</v>
      </c>
      <c r="P8092" s="28">
        <v>4953.91</v>
      </c>
    </row>
    <row r="8093" spans="12:16" x14ac:dyDescent="0.25">
      <c r="L8093" s="208">
        <v>45281.611111111109</v>
      </c>
      <c r="M8093" s="28">
        <v>4950.37</v>
      </c>
      <c r="N8093" s="28">
        <v>4953.41</v>
      </c>
      <c r="O8093" s="28">
        <v>4947.33</v>
      </c>
      <c r="P8093" s="28">
        <v>4953.41</v>
      </c>
    </row>
    <row r="8094" spans="12:16" x14ac:dyDescent="0.25">
      <c r="L8094" s="208">
        <v>45281.607638888891</v>
      </c>
      <c r="M8094" s="28">
        <v>4948.8500000000004</v>
      </c>
      <c r="N8094" s="28">
        <v>4952.3900000000003</v>
      </c>
      <c r="O8094" s="28">
        <v>4947.83</v>
      </c>
      <c r="P8094" s="28">
        <v>4950.87</v>
      </c>
    </row>
    <row r="8095" spans="12:16" x14ac:dyDescent="0.25">
      <c r="L8095" s="208">
        <v>45281.604166666664</v>
      </c>
      <c r="M8095" s="28">
        <v>4949.8599999999997</v>
      </c>
      <c r="N8095" s="28">
        <v>4949.8599999999997</v>
      </c>
      <c r="O8095" s="28">
        <v>4944.8</v>
      </c>
      <c r="P8095" s="28">
        <v>4949.3500000000004</v>
      </c>
    </row>
    <row r="8096" spans="12:16" x14ac:dyDescent="0.25">
      <c r="L8096" s="208">
        <v>45281.600694444445</v>
      </c>
      <c r="M8096" s="28">
        <v>4944.29</v>
      </c>
      <c r="N8096" s="28">
        <v>4951.38</v>
      </c>
      <c r="O8096" s="28">
        <v>4944.29</v>
      </c>
      <c r="P8096" s="28">
        <v>4949.3500000000004</v>
      </c>
    </row>
    <row r="8097" spans="12:16" x14ac:dyDescent="0.25">
      <c r="L8097" s="208">
        <v>45281.597222222219</v>
      </c>
      <c r="M8097" s="28">
        <v>4942.26</v>
      </c>
      <c r="N8097" s="28">
        <v>4946.3100000000004</v>
      </c>
      <c r="O8097" s="28">
        <v>4941.76</v>
      </c>
      <c r="P8097" s="28">
        <v>4944.8</v>
      </c>
    </row>
    <row r="8098" spans="12:16" x14ac:dyDescent="0.25">
      <c r="L8098" s="208">
        <v>45281.59375</v>
      </c>
      <c r="M8098" s="28">
        <v>4940.74</v>
      </c>
      <c r="N8098" s="28">
        <v>4942.26</v>
      </c>
      <c r="O8098" s="28">
        <v>4940.74</v>
      </c>
      <c r="P8098" s="28">
        <v>4941.76</v>
      </c>
    </row>
    <row r="8099" spans="12:16" x14ac:dyDescent="0.25">
      <c r="L8099" s="208">
        <v>45281.590277777781</v>
      </c>
      <c r="M8099" s="28">
        <v>4941.76</v>
      </c>
      <c r="N8099" s="28">
        <v>4942.26</v>
      </c>
      <c r="O8099" s="28">
        <v>4940.74</v>
      </c>
      <c r="P8099" s="28">
        <v>4941.25</v>
      </c>
    </row>
    <row r="8100" spans="12:16" x14ac:dyDescent="0.25">
      <c r="L8100" s="208">
        <v>45281.586805555555</v>
      </c>
      <c r="M8100" s="28">
        <v>4937.2</v>
      </c>
      <c r="N8100" s="28">
        <v>4942.7700000000004</v>
      </c>
      <c r="O8100" s="28">
        <v>4937.2</v>
      </c>
      <c r="P8100" s="28">
        <v>4941.76</v>
      </c>
    </row>
    <row r="8101" spans="12:16" x14ac:dyDescent="0.25">
      <c r="L8101" s="208">
        <v>45281.583333333336</v>
      </c>
      <c r="M8101" s="28">
        <v>4937.2</v>
      </c>
      <c r="N8101" s="28">
        <v>4937.71</v>
      </c>
      <c r="O8101" s="28">
        <v>4934.67</v>
      </c>
      <c r="P8101" s="28">
        <v>4937.2</v>
      </c>
    </row>
    <row r="8102" spans="12:16" x14ac:dyDescent="0.25">
      <c r="L8102" s="208">
        <v>45281.579861111109</v>
      </c>
      <c r="M8102" s="28">
        <v>4934.16</v>
      </c>
      <c r="N8102" s="28">
        <v>4936.6899999999996</v>
      </c>
      <c r="O8102" s="28">
        <v>4933.6499999999996</v>
      </c>
      <c r="P8102" s="28">
        <v>4936.6899999999996</v>
      </c>
    </row>
    <row r="8103" spans="12:16" x14ac:dyDescent="0.25">
      <c r="L8103" s="208">
        <v>45281.576388888891</v>
      </c>
      <c r="M8103" s="28">
        <v>4931.12</v>
      </c>
      <c r="N8103" s="28">
        <v>4934.16</v>
      </c>
      <c r="O8103" s="28">
        <v>4931.12</v>
      </c>
      <c r="P8103" s="28">
        <v>4934.16</v>
      </c>
    </row>
    <row r="8104" spans="12:16" x14ac:dyDescent="0.25">
      <c r="L8104" s="208">
        <v>45281.572916666664</v>
      </c>
      <c r="M8104" s="28">
        <v>4933.1499999999996</v>
      </c>
      <c r="N8104" s="28">
        <v>4933.1499999999996</v>
      </c>
      <c r="O8104" s="28">
        <v>4930.1099999999997</v>
      </c>
      <c r="P8104" s="28">
        <v>4930.1099999999997</v>
      </c>
    </row>
    <row r="8105" spans="12:16" x14ac:dyDescent="0.25">
      <c r="L8105" s="208">
        <v>45281.569444444445</v>
      </c>
      <c r="M8105" s="28">
        <v>4932.6400000000003</v>
      </c>
      <c r="N8105" s="28">
        <v>4934.16</v>
      </c>
      <c r="O8105" s="28">
        <v>4932.13</v>
      </c>
      <c r="P8105" s="28">
        <v>4933.6499999999996</v>
      </c>
    </row>
    <row r="8106" spans="12:16" x14ac:dyDescent="0.25">
      <c r="L8106" s="208">
        <v>45281.565972222219</v>
      </c>
      <c r="M8106" s="28">
        <v>4932.13</v>
      </c>
      <c r="N8106" s="28">
        <v>4934.16</v>
      </c>
      <c r="O8106" s="28">
        <v>4932.13</v>
      </c>
      <c r="P8106" s="28">
        <v>4932.13</v>
      </c>
    </row>
    <row r="8107" spans="12:16" x14ac:dyDescent="0.25">
      <c r="L8107" s="208">
        <v>45281.5625</v>
      </c>
      <c r="M8107" s="28">
        <v>4931.63</v>
      </c>
      <c r="N8107" s="28">
        <v>4932.6400000000003</v>
      </c>
      <c r="O8107" s="28">
        <v>4926.5600000000004</v>
      </c>
      <c r="P8107" s="28">
        <v>4932.13</v>
      </c>
    </row>
    <row r="8108" spans="12:16" x14ac:dyDescent="0.25">
      <c r="L8108" s="208">
        <v>45281.559027777781</v>
      </c>
      <c r="M8108" s="28">
        <v>4932.6400000000003</v>
      </c>
      <c r="N8108" s="28">
        <v>4933.1499999999996</v>
      </c>
      <c r="O8108" s="28">
        <v>4931.63</v>
      </c>
      <c r="P8108" s="28">
        <v>4931.63</v>
      </c>
    </row>
    <row r="8109" spans="12:16" x14ac:dyDescent="0.25">
      <c r="L8109" s="208">
        <v>45281.555555555555</v>
      </c>
      <c r="M8109" s="28">
        <v>4932.13</v>
      </c>
      <c r="N8109" s="28">
        <v>4932.6400000000003</v>
      </c>
      <c r="O8109" s="28">
        <v>4930.62</v>
      </c>
      <c r="P8109" s="28">
        <v>4932.6400000000003</v>
      </c>
    </row>
    <row r="8110" spans="12:16" x14ac:dyDescent="0.25">
      <c r="L8110" s="208">
        <v>45281.552083333336</v>
      </c>
      <c r="M8110" s="28">
        <v>4931.12</v>
      </c>
      <c r="N8110" s="28">
        <v>4934.16</v>
      </c>
      <c r="O8110" s="28">
        <v>4931.12</v>
      </c>
      <c r="P8110" s="28">
        <v>4931.63</v>
      </c>
    </row>
    <row r="8111" spans="12:16" x14ac:dyDescent="0.25">
      <c r="L8111" s="208">
        <v>45281.548611111109</v>
      </c>
      <c r="M8111" s="28">
        <v>4934.67</v>
      </c>
      <c r="N8111" s="28">
        <v>4934.67</v>
      </c>
      <c r="O8111" s="28">
        <v>4930.62</v>
      </c>
      <c r="P8111" s="28">
        <v>4930.62</v>
      </c>
    </row>
    <row r="8112" spans="12:16" x14ac:dyDescent="0.25">
      <c r="L8112" s="208">
        <v>45281.545138888891</v>
      </c>
      <c r="M8112" s="28">
        <v>4931.63</v>
      </c>
      <c r="N8112" s="28">
        <v>4935.68</v>
      </c>
      <c r="O8112" s="28">
        <v>4931.12</v>
      </c>
      <c r="P8112" s="28">
        <v>4934.67</v>
      </c>
    </row>
    <row r="8113" spans="12:16" x14ac:dyDescent="0.25">
      <c r="L8113" s="208">
        <v>45281.541666666664</v>
      </c>
      <c r="M8113" s="28">
        <v>4933.1499999999996</v>
      </c>
      <c r="N8113" s="28">
        <v>4934.16</v>
      </c>
      <c r="O8113" s="28">
        <v>4930.1099999999997</v>
      </c>
      <c r="P8113" s="28">
        <v>4931.63</v>
      </c>
    </row>
    <row r="8114" spans="12:16" x14ac:dyDescent="0.25">
      <c r="L8114" s="208">
        <v>45281.538194444445</v>
      </c>
      <c r="M8114" s="28">
        <v>4938.72</v>
      </c>
      <c r="N8114" s="28">
        <v>4938.72</v>
      </c>
      <c r="O8114" s="28">
        <v>4931.63</v>
      </c>
      <c r="P8114" s="28">
        <v>4932.6400000000003</v>
      </c>
    </row>
    <row r="8115" spans="12:16" x14ac:dyDescent="0.25">
      <c r="L8115" s="208">
        <v>45281.534722222219</v>
      </c>
      <c r="M8115" s="28">
        <v>4934.67</v>
      </c>
      <c r="N8115" s="28">
        <v>4938.72</v>
      </c>
      <c r="O8115" s="28">
        <v>4934.67</v>
      </c>
      <c r="P8115" s="28">
        <v>4938.72</v>
      </c>
    </row>
    <row r="8116" spans="12:16" x14ac:dyDescent="0.25">
      <c r="L8116" s="208">
        <v>45281.53125</v>
      </c>
      <c r="M8116" s="28">
        <v>4942.26</v>
      </c>
      <c r="N8116" s="28">
        <v>4942.26</v>
      </c>
      <c r="O8116" s="28">
        <v>4935.17</v>
      </c>
      <c r="P8116" s="28">
        <v>4935.17</v>
      </c>
    </row>
    <row r="8117" spans="12:16" x14ac:dyDescent="0.25">
      <c r="L8117" s="208">
        <v>45281.527777777781</v>
      </c>
      <c r="M8117" s="28">
        <v>4941.76</v>
      </c>
      <c r="N8117" s="28">
        <v>4943.78</v>
      </c>
      <c r="O8117" s="28">
        <v>4940.74</v>
      </c>
      <c r="P8117" s="28">
        <v>4942.26</v>
      </c>
    </row>
    <row r="8118" spans="12:16" x14ac:dyDescent="0.25">
      <c r="L8118" s="208">
        <v>45281.524305555555</v>
      </c>
      <c r="M8118" s="28">
        <v>4942.26</v>
      </c>
      <c r="N8118" s="28">
        <v>4943.28</v>
      </c>
      <c r="O8118" s="28">
        <v>4941.25</v>
      </c>
      <c r="P8118" s="28">
        <v>4941.76</v>
      </c>
    </row>
    <row r="8119" spans="12:16" x14ac:dyDescent="0.25">
      <c r="L8119" s="208">
        <v>45281.520833333336</v>
      </c>
      <c r="M8119" s="28">
        <v>4942.26</v>
      </c>
      <c r="N8119" s="28">
        <v>4943.28</v>
      </c>
      <c r="O8119" s="28">
        <v>4940.24</v>
      </c>
      <c r="P8119" s="28">
        <v>4941.76</v>
      </c>
    </row>
    <row r="8120" spans="12:16" x14ac:dyDescent="0.25">
      <c r="L8120" s="208">
        <v>45281.517361111109</v>
      </c>
      <c r="M8120" s="28">
        <v>4942.26</v>
      </c>
      <c r="N8120" s="28">
        <v>4945.3</v>
      </c>
      <c r="O8120" s="28">
        <v>4940.24</v>
      </c>
      <c r="P8120" s="28">
        <v>4941.76</v>
      </c>
    </row>
    <row r="8121" spans="12:16" x14ac:dyDescent="0.25">
      <c r="L8121" s="208">
        <v>45281.513888888891</v>
      </c>
      <c r="M8121" s="28">
        <v>4944.29</v>
      </c>
      <c r="N8121" s="28">
        <v>4944.29</v>
      </c>
      <c r="O8121" s="28">
        <v>4939.7299999999996</v>
      </c>
      <c r="P8121" s="28">
        <v>4942.26</v>
      </c>
    </row>
    <row r="8122" spans="12:16" x14ac:dyDescent="0.25">
      <c r="L8122" s="208">
        <v>45281.510416666664</v>
      </c>
      <c r="M8122" s="28">
        <v>4944.8</v>
      </c>
      <c r="N8122" s="28">
        <v>4946.82</v>
      </c>
      <c r="O8122" s="28">
        <v>4943.78</v>
      </c>
      <c r="P8122" s="28">
        <v>4944.8</v>
      </c>
    </row>
    <row r="8123" spans="12:16" x14ac:dyDescent="0.25">
      <c r="L8123" s="208">
        <v>45281.506944444445</v>
      </c>
      <c r="M8123" s="28">
        <v>4946.82</v>
      </c>
      <c r="N8123" s="28">
        <v>4949.3500000000004</v>
      </c>
      <c r="O8123" s="28">
        <v>4943.28</v>
      </c>
      <c r="P8123" s="28">
        <v>4944.8</v>
      </c>
    </row>
    <row r="8124" spans="12:16" x14ac:dyDescent="0.25">
      <c r="L8124" s="208">
        <v>45281.503472222219</v>
      </c>
      <c r="M8124" s="28">
        <v>4938.72</v>
      </c>
      <c r="N8124" s="28">
        <v>4947.33</v>
      </c>
      <c r="O8124" s="28">
        <v>4938.72</v>
      </c>
      <c r="P8124" s="28">
        <v>4947.33</v>
      </c>
    </row>
    <row r="8125" spans="12:16" x14ac:dyDescent="0.25">
      <c r="L8125" s="208">
        <v>45281.5</v>
      </c>
      <c r="M8125" s="28">
        <v>4936.6899999999996</v>
      </c>
      <c r="N8125" s="28">
        <v>4939.22</v>
      </c>
      <c r="O8125" s="28">
        <v>4936.6899999999996</v>
      </c>
      <c r="P8125" s="28">
        <v>4939.22</v>
      </c>
    </row>
    <row r="8126" spans="12:16" x14ac:dyDescent="0.25">
      <c r="L8126" s="208">
        <v>45281.496527777781</v>
      </c>
      <c r="M8126" s="28">
        <v>4938.21</v>
      </c>
      <c r="N8126" s="28">
        <v>4940.24</v>
      </c>
      <c r="O8126" s="28">
        <v>4936.6899999999996</v>
      </c>
      <c r="P8126" s="28">
        <v>4937.2</v>
      </c>
    </row>
    <row r="8127" spans="12:16" x14ac:dyDescent="0.25">
      <c r="L8127" s="208">
        <v>45281.493055555555</v>
      </c>
      <c r="M8127" s="28">
        <v>4936.1899999999996</v>
      </c>
      <c r="N8127" s="28">
        <v>4939.22</v>
      </c>
      <c r="O8127" s="28">
        <v>4936.1899999999996</v>
      </c>
      <c r="P8127" s="28">
        <v>4938.21</v>
      </c>
    </row>
    <row r="8128" spans="12:16" x14ac:dyDescent="0.25">
      <c r="L8128" s="208">
        <v>45281.489583333336</v>
      </c>
      <c r="M8128" s="28">
        <v>4934.67</v>
      </c>
      <c r="N8128" s="28">
        <v>4937.71</v>
      </c>
      <c r="O8128" s="28">
        <v>4934.16</v>
      </c>
      <c r="P8128" s="28">
        <v>4936.1899999999996</v>
      </c>
    </row>
    <row r="8129" spans="12:16" x14ac:dyDescent="0.25">
      <c r="L8129" s="208">
        <v>45281.486111111109</v>
      </c>
      <c r="M8129" s="28">
        <v>4932.6400000000003</v>
      </c>
      <c r="N8129" s="28">
        <v>4935.68</v>
      </c>
      <c r="O8129" s="28">
        <v>4932.6400000000003</v>
      </c>
      <c r="P8129" s="28">
        <v>4934.67</v>
      </c>
    </row>
    <row r="8130" spans="12:16" x14ac:dyDescent="0.25">
      <c r="L8130" s="208">
        <v>45281.482638888891</v>
      </c>
      <c r="M8130" s="28">
        <v>4930.62</v>
      </c>
      <c r="N8130" s="28">
        <v>4932.6400000000003</v>
      </c>
      <c r="O8130" s="28">
        <v>4929.1000000000004</v>
      </c>
      <c r="P8130" s="28">
        <v>4932.6400000000003</v>
      </c>
    </row>
    <row r="8131" spans="12:16" x14ac:dyDescent="0.25">
      <c r="L8131" s="208">
        <v>45281.479166666664</v>
      </c>
      <c r="M8131" s="28">
        <v>4935.68</v>
      </c>
      <c r="N8131" s="28">
        <v>4935.68</v>
      </c>
      <c r="O8131" s="28">
        <v>4929.6000000000004</v>
      </c>
      <c r="P8131" s="28">
        <v>4930.62</v>
      </c>
    </row>
    <row r="8132" spans="12:16" x14ac:dyDescent="0.25">
      <c r="L8132" s="208">
        <v>45281.475694444445</v>
      </c>
      <c r="M8132" s="28">
        <v>4939.7299999999996</v>
      </c>
      <c r="N8132" s="28">
        <v>4939.7299999999996</v>
      </c>
      <c r="O8132" s="28">
        <v>4935.68</v>
      </c>
      <c r="P8132" s="28">
        <v>4935.68</v>
      </c>
    </row>
    <row r="8133" spans="12:16" x14ac:dyDescent="0.25">
      <c r="L8133" s="208">
        <v>45281.472222222219</v>
      </c>
      <c r="M8133" s="28">
        <v>4942.7700000000004</v>
      </c>
      <c r="N8133" s="28">
        <v>4946.82</v>
      </c>
      <c r="O8133" s="28">
        <v>4939.22</v>
      </c>
      <c r="P8133" s="28">
        <v>4939.7299999999996</v>
      </c>
    </row>
    <row r="8134" spans="12:16" x14ac:dyDescent="0.25">
      <c r="L8134" s="208">
        <v>45281.46875</v>
      </c>
      <c r="M8134" s="28">
        <v>4944.29</v>
      </c>
      <c r="N8134" s="28">
        <v>4944.8</v>
      </c>
      <c r="O8134" s="28">
        <v>4941.76</v>
      </c>
      <c r="P8134" s="28">
        <v>4942.7700000000004</v>
      </c>
    </row>
    <row r="8135" spans="12:16" x14ac:dyDescent="0.25">
      <c r="L8135" s="208">
        <v>45281.465277777781</v>
      </c>
      <c r="M8135" s="28">
        <v>4943.78</v>
      </c>
      <c r="N8135" s="28">
        <v>4947.83</v>
      </c>
      <c r="O8135" s="28">
        <v>4943.28</v>
      </c>
      <c r="P8135" s="28">
        <v>4944.29</v>
      </c>
    </row>
    <row r="8136" spans="12:16" x14ac:dyDescent="0.25">
      <c r="L8136" s="208">
        <v>45281.461805555555</v>
      </c>
      <c r="M8136" s="28">
        <v>4939.22</v>
      </c>
      <c r="N8136" s="28">
        <v>4944.29</v>
      </c>
      <c r="O8136" s="28">
        <v>4938.72</v>
      </c>
      <c r="P8136" s="28">
        <v>4943.78</v>
      </c>
    </row>
    <row r="8137" spans="12:16" x14ac:dyDescent="0.25">
      <c r="L8137" s="208">
        <v>45281.458333333336</v>
      </c>
      <c r="M8137" s="28">
        <v>4942.7700000000004</v>
      </c>
      <c r="N8137" s="28">
        <v>4943.28</v>
      </c>
      <c r="O8137" s="28">
        <v>4937.2</v>
      </c>
      <c r="P8137" s="28">
        <v>4939.22</v>
      </c>
    </row>
    <row r="8138" spans="12:16" x14ac:dyDescent="0.25">
      <c r="L8138" s="208">
        <v>45281.454861111109</v>
      </c>
      <c r="M8138" s="28">
        <v>4944.29</v>
      </c>
      <c r="N8138" s="28">
        <v>4944.29</v>
      </c>
      <c r="O8138" s="28">
        <v>4941.76</v>
      </c>
      <c r="P8138" s="28">
        <v>4942.26</v>
      </c>
    </row>
    <row r="8139" spans="12:16" x14ac:dyDescent="0.25">
      <c r="L8139" s="208">
        <v>45281.451388888891</v>
      </c>
      <c r="M8139" s="28">
        <v>4943.78</v>
      </c>
      <c r="N8139" s="28">
        <v>4946.82</v>
      </c>
      <c r="O8139" s="28">
        <v>4943.28</v>
      </c>
      <c r="P8139" s="28">
        <v>4944.29</v>
      </c>
    </row>
    <row r="8140" spans="12:16" x14ac:dyDescent="0.25">
      <c r="L8140" s="208">
        <v>45281.447916666664</v>
      </c>
      <c r="M8140" s="28">
        <v>4945.3</v>
      </c>
      <c r="N8140" s="28">
        <v>4948.34</v>
      </c>
      <c r="O8140" s="28">
        <v>4942.26</v>
      </c>
      <c r="P8140" s="28">
        <v>4943.78</v>
      </c>
    </row>
    <row r="8141" spans="12:16" x14ac:dyDescent="0.25">
      <c r="L8141" s="208">
        <v>45281.444444444445</v>
      </c>
      <c r="M8141" s="28">
        <v>4944.29</v>
      </c>
      <c r="N8141" s="28">
        <v>4946.82</v>
      </c>
      <c r="O8141" s="28">
        <v>4938.21</v>
      </c>
      <c r="P8141" s="28">
        <v>4943.78</v>
      </c>
    </row>
    <row r="8142" spans="12:16" x14ac:dyDescent="0.25">
      <c r="L8142" s="208">
        <v>45281.440972222219</v>
      </c>
      <c r="M8142" s="28">
        <v>4948.34</v>
      </c>
      <c r="N8142" s="28">
        <v>4951.8900000000003</v>
      </c>
      <c r="O8142" s="28">
        <v>4943.78</v>
      </c>
      <c r="P8142" s="28">
        <v>4943.78</v>
      </c>
    </row>
    <row r="8143" spans="12:16" x14ac:dyDescent="0.25">
      <c r="L8143" s="208">
        <v>45281.4375</v>
      </c>
      <c r="M8143" s="28">
        <v>4959.4799999999996</v>
      </c>
      <c r="N8143" s="28">
        <v>4962.5200000000004</v>
      </c>
      <c r="O8143" s="28">
        <v>4948.8500000000004</v>
      </c>
      <c r="P8143" s="28">
        <v>4948.8500000000004</v>
      </c>
    </row>
    <row r="8144" spans="12:16" x14ac:dyDescent="0.25">
      <c r="L8144" s="208">
        <v>45281.434027777781</v>
      </c>
      <c r="M8144" s="28">
        <v>4958.47</v>
      </c>
      <c r="N8144" s="28">
        <v>4959.99</v>
      </c>
      <c r="O8144" s="28">
        <v>4955.9399999999996</v>
      </c>
      <c r="P8144" s="28">
        <v>4957.96</v>
      </c>
    </row>
    <row r="8145" spans="12:16" x14ac:dyDescent="0.25">
      <c r="L8145" s="208">
        <v>45281.430555555555</v>
      </c>
      <c r="M8145" s="28">
        <v>4951.8900000000003</v>
      </c>
      <c r="N8145" s="28">
        <v>4959.99</v>
      </c>
      <c r="O8145" s="28">
        <v>4951.38</v>
      </c>
      <c r="P8145" s="28">
        <v>4958.47</v>
      </c>
    </row>
    <row r="8146" spans="12:16" x14ac:dyDescent="0.25">
      <c r="L8146" s="208">
        <v>45281.427083333336</v>
      </c>
      <c r="M8146" s="28">
        <v>4954.92</v>
      </c>
      <c r="N8146" s="28">
        <v>4955.9399999999996</v>
      </c>
      <c r="O8146" s="28">
        <v>4952.3900000000003</v>
      </c>
      <c r="P8146" s="28">
        <v>4952.8999999999996</v>
      </c>
    </row>
    <row r="8147" spans="12:16" x14ac:dyDescent="0.25">
      <c r="L8147" s="208">
        <v>45281.423611111109</v>
      </c>
      <c r="M8147" s="28">
        <v>4951.38</v>
      </c>
      <c r="N8147" s="28">
        <v>4954.92</v>
      </c>
      <c r="O8147" s="28">
        <v>4950.87</v>
      </c>
      <c r="P8147" s="28">
        <v>4954.92</v>
      </c>
    </row>
    <row r="8148" spans="12:16" x14ac:dyDescent="0.25">
      <c r="L8148" s="208">
        <v>45281.420138888891</v>
      </c>
      <c r="M8148" s="28">
        <v>4944.29</v>
      </c>
      <c r="N8148" s="28">
        <v>4951.38</v>
      </c>
      <c r="O8148" s="28">
        <v>4943.78</v>
      </c>
      <c r="P8148" s="28">
        <v>4951.38</v>
      </c>
    </row>
    <row r="8149" spans="12:16" x14ac:dyDescent="0.25">
      <c r="L8149" s="208">
        <v>45281.416666666664</v>
      </c>
      <c r="M8149" s="28">
        <v>4942.26</v>
      </c>
      <c r="N8149" s="28">
        <v>4944.29</v>
      </c>
      <c r="O8149" s="28">
        <v>4941.25</v>
      </c>
      <c r="P8149" s="28">
        <v>4944.29</v>
      </c>
    </row>
    <row r="8150" spans="12:16" x14ac:dyDescent="0.25">
      <c r="L8150" s="208">
        <v>45281.413194444445</v>
      </c>
      <c r="M8150" s="28">
        <v>4949.3500000000004</v>
      </c>
      <c r="N8150" s="28">
        <v>4949.3500000000004</v>
      </c>
      <c r="O8150" s="28">
        <v>4940.74</v>
      </c>
      <c r="P8150" s="28">
        <v>4942.26</v>
      </c>
    </row>
    <row r="8151" spans="12:16" x14ac:dyDescent="0.25">
      <c r="L8151" s="208">
        <v>45281.409722222219</v>
      </c>
      <c r="M8151" s="28">
        <v>4951.38</v>
      </c>
      <c r="N8151" s="28">
        <v>4951.8900000000003</v>
      </c>
      <c r="O8151" s="28">
        <v>4943.28</v>
      </c>
      <c r="P8151" s="28">
        <v>4949.3500000000004</v>
      </c>
    </row>
    <row r="8152" spans="12:16" x14ac:dyDescent="0.25">
      <c r="L8152" s="208">
        <v>45281.40625</v>
      </c>
      <c r="M8152" s="28">
        <v>4949.3500000000004</v>
      </c>
      <c r="N8152" s="28">
        <v>4951.8900000000003</v>
      </c>
      <c r="O8152" s="28">
        <v>4948.34</v>
      </c>
      <c r="P8152" s="28">
        <v>4951.38</v>
      </c>
    </row>
    <row r="8153" spans="12:16" x14ac:dyDescent="0.25">
      <c r="L8153" s="208">
        <v>45281.402777777781</v>
      </c>
      <c r="M8153" s="28">
        <v>4951.38</v>
      </c>
      <c r="N8153" s="28">
        <v>4953.41</v>
      </c>
      <c r="O8153" s="28">
        <v>4949.3500000000004</v>
      </c>
      <c r="P8153" s="28">
        <v>4949.8599999999997</v>
      </c>
    </row>
    <row r="8154" spans="12:16" x14ac:dyDescent="0.25">
      <c r="L8154" s="208">
        <v>45281.399305555555</v>
      </c>
      <c r="M8154" s="28">
        <v>4955.9399999999996</v>
      </c>
      <c r="N8154" s="28">
        <v>4956.95</v>
      </c>
      <c r="O8154" s="28">
        <v>4950.87</v>
      </c>
      <c r="P8154" s="28">
        <v>4950.87</v>
      </c>
    </row>
    <row r="8155" spans="12:16" x14ac:dyDescent="0.25">
      <c r="L8155" s="208">
        <v>45281.395833333336</v>
      </c>
      <c r="M8155" s="28">
        <v>4958.9799999999996</v>
      </c>
      <c r="N8155" s="28">
        <v>4959.99</v>
      </c>
      <c r="O8155" s="28">
        <v>4955.43</v>
      </c>
      <c r="P8155" s="28">
        <v>4956.4399999999996</v>
      </c>
    </row>
    <row r="8156" spans="12:16" x14ac:dyDescent="0.25">
      <c r="L8156" s="208">
        <v>45281.392361111109</v>
      </c>
      <c r="M8156" s="28">
        <v>4958.9799999999996</v>
      </c>
      <c r="N8156" s="28">
        <v>4960.5</v>
      </c>
      <c r="O8156" s="28">
        <v>4958.47</v>
      </c>
      <c r="P8156" s="28">
        <v>4958.9799999999996</v>
      </c>
    </row>
    <row r="8157" spans="12:16" x14ac:dyDescent="0.25">
      <c r="L8157" s="208">
        <v>45281.388888888891</v>
      </c>
      <c r="M8157" s="28">
        <v>4954.42</v>
      </c>
      <c r="N8157" s="28">
        <v>4959.4799999999996</v>
      </c>
      <c r="O8157" s="28">
        <v>4954.42</v>
      </c>
      <c r="P8157" s="28">
        <v>4958.9799999999996</v>
      </c>
    </row>
    <row r="8158" spans="12:16" x14ac:dyDescent="0.25">
      <c r="L8158" s="208">
        <v>45281.385416666664</v>
      </c>
      <c r="M8158" s="28">
        <v>4956.95</v>
      </c>
      <c r="N8158" s="28">
        <v>4959.4799999999996</v>
      </c>
      <c r="O8158" s="28">
        <v>4953.41</v>
      </c>
      <c r="P8158" s="28">
        <v>4954.92</v>
      </c>
    </row>
    <row r="8159" spans="12:16" x14ac:dyDescent="0.25">
      <c r="L8159" s="208">
        <v>45281.381944444445</v>
      </c>
      <c r="M8159" s="28">
        <v>4957.46</v>
      </c>
      <c r="N8159" s="28">
        <v>4957.96</v>
      </c>
      <c r="O8159" s="28">
        <v>4954.92</v>
      </c>
      <c r="P8159" s="28">
        <v>4956.4399999999996</v>
      </c>
    </row>
    <row r="8160" spans="12:16" x14ac:dyDescent="0.25">
      <c r="L8160" s="208">
        <v>45281.378472222219</v>
      </c>
      <c r="M8160" s="28">
        <v>4958.9799999999996</v>
      </c>
      <c r="N8160" s="28">
        <v>4959.99</v>
      </c>
      <c r="O8160" s="28">
        <v>4954.92</v>
      </c>
      <c r="P8160" s="28">
        <v>4956.95</v>
      </c>
    </row>
    <row r="8161" spans="12:16" x14ac:dyDescent="0.25">
      <c r="L8161" s="208">
        <v>45281.375</v>
      </c>
      <c r="M8161" s="28">
        <v>4953.91</v>
      </c>
      <c r="N8161" s="28">
        <v>4959.99</v>
      </c>
      <c r="O8161" s="28">
        <v>4953.41</v>
      </c>
      <c r="P8161" s="28">
        <v>4958.9799999999996</v>
      </c>
    </row>
    <row r="8162" spans="12:16" x14ac:dyDescent="0.25">
      <c r="L8162" s="208">
        <v>45280.767361111109</v>
      </c>
      <c r="M8162" s="28">
        <v>4974.68</v>
      </c>
      <c r="N8162" s="28">
        <v>4980.25</v>
      </c>
      <c r="O8162" s="28">
        <v>4974.68</v>
      </c>
      <c r="P8162" s="28">
        <v>4978.7299999999996</v>
      </c>
    </row>
    <row r="8163" spans="12:16" x14ac:dyDescent="0.25">
      <c r="L8163" s="208">
        <v>45280.763888888891</v>
      </c>
      <c r="M8163" s="28">
        <v>4977.21</v>
      </c>
      <c r="N8163" s="28">
        <v>4978.22</v>
      </c>
      <c r="O8163" s="28">
        <v>4974.68</v>
      </c>
      <c r="P8163" s="28">
        <v>4975.18</v>
      </c>
    </row>
    <row r="8164" spans="12:16" x14ac:dyDescent="0.25">
      <c r="L8164" s="208">
        <v>45280.760416666664</v>
      </c>
      <c r="M8164" s="28">
        <v>4977.71</v>
      </c>
      <c r="N8164" s="28">
        <v>4979.74</v>
      </c>
      <c r="O8164" s="28">
        <v>4977.21</v>
      </c>
      <c r="P8164" s="28">
        <v>4977.21</v>
      </c>
    </row>
    <row r="8165" spans="12:16" x14ac:dyDescent="0.25">
      <c r="L8165" s="208">
        <v>45280.756944444445</v>
      </c>
      <c r="M8165" s="28">
        <v>4978.22</v>
      </c>
      <c r="N8165" s="28">
        <v>4978.7299999999996</v>
      </c>
      <c r="O8165" s="28">
        <v>4976.7</v>
      </c>
      <c r="P8165" s="28">
        <v>4977.71</v>
      </c>
    </row>
    <row r="8166" spans="12:16" x14ac:dyDescent="0.25">
      <c r="L8166" s="208">
        <v>45280.753472222219</v>
      </c>
      <c r="M8166" s="28">
        <v>4976.7</v>
      </c>
      <c r="N8166" s="28">
        <v>4979.2299999999996</v>
      </c>
      <c r="O8166" s="28">
        <v>4976.7</v>
      </c>
      <c r="P8166" s="28">
        <v>4979.2299999999996</v>
      </c>
    </row>
    <row r="8167" spans="12:16" x14ac:dyDescent="0.25">
      <c r="L8167" s="208">
        <v>45280.75</v>
      </c>
      <c r="M8167" s="28">
        <v>4975.6899999999996</v>
      </c>
      <c r="N8167" s="28">
        <v>4976.7</v>
      </c>
      <c r="O8167" s="28">
        <v>4975.6899999999996</v>
      </c>
      <c r="P8167" s="28">
        <v>4976.7</v>
      </c>
    </row>
    <row r="8168" spans="12:16" x14ac:dyDescent="0.25">
      <c r="L8168" s="208">
        <v>45280.746527777781</v>
      </c>
      <c r="M8168" s="28">
        <v>4971.6400000000003</v>
      </c>
      <c r="N8168" s="28">
        <v>4976.7</v>
      </c>
      <c r="O8168" s="28">
        <v>4971.6400000000003</v>
      </c>
      <c r="P8168" s="28">
        <v>4976.1899999999996</v>
      </c>
    </row>
    <row r="8169" spans="12:16" x14ac:dyDescent="0.25">
      <c r="L8169" s="208">
        <v>45280.743055555555</v>
      </c>
      <c r="M8169" s="28">
        <v>4970.62</v>
      </c>
      <c r="N8169" s="28">
        <v>4973.66</v>
      </c>
      <c r="O8169" s="28">
        <v>4970.12</v>
      </c>
      <c r="P8169" s="28">
        <v>4972.1400000000003</v>
      </c>
    </row>
    <row r="8170" spans="12:16" x14ac:dyDescent="0.25">
      <c r="L8170" s="208">
        <v>45280.739583333336</v>
      </c>
      <c r="M8170" s="28">
        <v>4972.1400000000003</v>
      </c>
      <c r="N8170" s="28">
        <v>4973.16</v>
      </c>
      <c r="O8170" s="28">
        <v>4970.12</v>
      </c>
      <c r="P8170" s="28">
        <v>4971.13</v>
      </c>
    </row>
    <row r="8171" spans="12:16" x14ac:dyDescent="0.25">
      <c r="L8171" s="208">
        <v>45280.736111111109</v>
      </c>
      <c r="M8171" s="28">
        <v>4970.12</v>
      </c>
      <c r="N8171" s="28">
        <v>4974.68</v>
      </c>
      <c r="O8171" s="28">
        <v>4969.6099999999997</v>
      </c>
      <c r="P8171" s="28">
        <v>4972.1400000000003</v>
      </c>
    </row>
    <row r="8172" spans="12:16" x14ac:dyDescent="0.25">
      <c r="L8172" s="208">
        <v>45280.732638888891</v>
      </c>
      <c r="M8172" s="28">
        <v>4970.62</v>
      </c>
      <c r="N8172" s="28">
        <v>4971.6400000000003</v>
      </c>
      <c r="O8172" s="28">
        <v>4969.1000000000004</v>
      </c>
      <c r="P8172" s="28">
        <v>4970.12</v>
      </c>
    </row>
    <row r="8173" spans="12:16" x14ac:dyDescent="0.25">
      <c r="L8173" s="208">
        <v>45280.729166666664</v>
      </c>
      <c r="M8173" s="28">
        <v>4972.6499999999996</v>
      </c>
      <c r="N8173" s="28">
        <v>4972.6499999999996</v>
      </c>
      <c r="O8173" s="28">
        <v>4968.09</v>
      </c>
      <c r="P8173" s="28">
        <v>4970.62</v>
      </c>
    </row>
    <row r="8174" spans="12:16" x14ac:dyDescent="0.25">
      <c r="L8174" s="208">
        <v>45280.725694444445</v>
      </c>
      <c r="M8174" s="28">
        <v>4974.68</v>
      </c>
      <c r="N8174" s="28">
        <v>4975.6899999999996</v>
      </c>
      <c r="O8174" s="28">
        <v>4971.13</v>
      </c>
      <c r="P8174" s="28">
        <v>4972.6499999999996</v>
      </c>
    </row>
    <row r="8175" spans="12:16" x14ac:dyDescent="0.25">
      <c r="L8175" s="208">
        <v>45280.722222222219</v>
      </c>
      <c r="M8175" s="28">
        <v>4972.1400000000003</v>
      </c>
      <c r="N8175" s="28">
        <v>4974.68</v>
      </c>
      <c r="O8175" s="28">
        <v>4971.13</v>
      </c>
      <c r="P8175" s="28">
        <v>4974.68</v>
      </c>
    </row>
    <row r="8176" spans="12:16" x14ac:dyDescent="0.25">
      <c r="L8176" s="208">
        <v>45280.71875</v>
      </c>
      <c r="M8176" s="28">
        <v>4974.17</v>
      </c>
      <c r="N8176" s="28">
        <v>4974.17</v>
      </c>
      <c r="O8176" s="28">
        <v>4971.6400000000003</v>
      </c>
      <c r="P8176" s="28">
        <v>4972.1400000000003</v>
      </c>
    </row>
    <row r="8177" spans="12:16" x14ac:dyDescent="0.25">
      <c r="L8177" s="208">
        <v>45280.715277777781</v>
      </c>
      <c r="M8177" s="28">
        <v>4975.18</v>
      </c>
      <c r="N8177" s="28">
        <v>4975.18</v>
      </c>
      <c r="O8177" s="28">
        <v>4973.16</v>
      </c>
      <c r="P8177" s="28">
        <v>4974.68</v>
      </c>
    </row>
    <row r="8178" spans="12:16" x14ac:dyDescent="0.25">
      <c r="L8178" s="208">
        <v>45280.711805555555</v>
      </c>
      <c r="M8178" s="28">
        <v>4975.18</v>
      </c>
      <c r="N8178" s="28">
        <v>4977.71</v>
      </c>
      <c r="O8178" s="28">
        <v>4975.18</v>
      </c>
      <c r="P8178" s="28">
        <v>4975.6899999999996</v>
      </c>
    </row>
    <row r="8179" spans="12:16" x14ac:dyDescent="0.25">
      <c r="L8179" s="208">
        <v>45280.708333333336</v>
      </c>
      <c r="M8179" s="28">
        <v>4972.1400000000003</v>
      </c>
      <c r="N8179" s="28">
        <v>4975.18</v>
      </c>
      <c r="O8179" s="28">
        <v>4972.1400000000003</v>
      </c>
      <c r="P8179" s="28">
        <v>4974.68</v>
      </c>
    </row>
    <row r="8180" spans="12:16" x14ac:dyDescent="0.25">
      <c r="L8180" s="208">
        <v>45280.704861111109</v>
      </c>
      <c r="M8180" s="28">
        <v>4970.62</v>
      </c>
      <c r="N8180" s="28">
        <v>4973.16</v>
      </c>
      <c r="O8180" s="28">
        <v>4969.1000000000004</v>
      </c>
      <c r="P8180" s="28">
        <v>4971.6400000000003</v>
      </c>
    </row>
    <row r="8181" spans="12:16" x14ac:dyDescent="0.25">
      <c r="L8181" s="208">
        <v>45280.701388888891</v>
      </c>
      <c r="M8181" s="28">
        <v>4967.59</v>
      </c>
      <c r="N8181" s="28">
        <v>4973.66</v>
      </c>
      <c r="O8181" s="28">
        <v>4967.59</v>
      </c>
      <c r="P8181" s="28">
        <v>4970.62</v>
      </c>
    </row>
    <row r="8182" spans="12:16" x14ac:dyDescent="0.25">
      <c r="L8182" s="208">
        <v>45280.697916666664</v>
      </c>
      <c r="M8182" s="28">
        <v>4965.05</v>
      </c>
      <c r="N8182" s="28">
        <v>4968.6000000000004</v>
      </c>
      <c r="O8182" s="28">
        <v>4964.04</v>
      </c>
      <c r="P8182" s="28">
        <v>4968.09</v>
      </c>
    </row>
    <row r="8183" spans="12:16" x14ac:dyDescent="0.25">
      <c r="L8183" s="208">
        <v>45280.694444444445</v>
      </c>
      <c r="M8183" s="28">
        <v>4963.53</v>
      </c>
      <c r="N8183" s="28">
        <v>4966.57</v>
      </c>
      <c r="O8183" s="28">
        <v>4963.53</v>
      </c>
      <c r="P8183" s="28">
        <v>4965.05</v>
      </c>
    </row>
    <row r="8184" spans="12:16" x14ac:dyDescent="0.25">
      <c r="L8184" s="208">
        <v>45280.690972222219</v>
      </c>
      <c r="M8184" s="28">
        <v>4960.5</v>
      </c>
      <c r="N8184" s="28">
        <v>4964.04</v>
      </c>
      <c r="O8184" s="28">
        <v>4959.99</v>
      </c>
      <c r="P8184" s="28">
        <v>4963.53</v>
      </c>
    </row>
    <row r="8185" spans="12:16" x14ac:dyDescent="0.25">
      <c r="L8185" s="208">
        <v>45280.6875</v>
      </c>
      <c r="M8185" s="28">
        <v>4961</v>
      </c>
      <c r="N8185" s="28">
        <v>4962.01</v>
      </c>
      <c r="O8185" s="28">
        <v>4959.4799999999996</v>
      </c>
      <c r="P8185" s="28">
        <v>4960.5</v>
      </c>
    </row>
    <row r="8186" spans="12:16" x14ac:dyDescent="0.25">
      <c r="L8186" s="208">
        <v>45280.684027777781</v>
      </c>
      <c r="M8186" s="28">
        <v>4959.99</v>
      </c>
      <c r="N8186" s="28">
        <v>4961.51</v>
      </c>
      <c r="O8186" s="28">
        <v>4957.96</v>
      </c>
      <c r="P8186" s="28">
        <v>4961</v>
      </c>
    </row>
    <row r="8187" spans="12:16" x14ac:dyDescent="0.25">
      <c r="L8187" s="208">
        <v>45280.680555555555</v>
      </c>
      <c r="M8187" s="28">
        <v>4961</v>
      </c>
      <c r="N8187" s="28">
        <v>4963.03</v>
      </c>
      <c r="O8187" s="28">
        <v>4959.99</v>
      </c>
      <c r="P8187" s="28">
        <v>4959.99</v>
      </c>
    </row>
    <row r="8188" spans="12:16" x14ac:dyDescent="0.25">
      <c r="L8188" s="208">
        <v>45280.677083333336</v>
      </c>
      <c r="M8188" s="28">
        <v>4959.4799999999996</v>
      </c>
      <c r="N8188" s="28">
        <v>4961.51</v>
      </c>
      <c r="O8188" s="28">
        <v>4958.9799999999996</v>
      </c>
      <c r="P8188" s="28">
        <v>4961</v>
      </c>
    </row>
    <row r="8189" spans="12:16" x14ac:dyDescent="0.25">
      <c r="L8189" s="208">
        <v>45280.673611111109</v>
      </c>
      <c r="M8189" s="28">
        <v>4960.5</v>
      </c>
      <c r="N8189" s="28">
        <v>4961.51</v>
      </c>
      <c r="O8189" s="28">
        <v>4958.9799999999996</v>
      </c>
      <c r="P8189" s="28">
        <v>4958.9799999999996</v>
      </c>
    </row>
    <row r="8190" spans="12:16" x14ac:dyDescent="0.25">
      <c r="L8190" s="208">
        <v>45280.670138888891</v>
      </c>
      <c r="M8190" s="28">
        <v>4956.95</v>
      </c>
      <c r="N8190" s="28">
        <v>4960.5</v>
      </c>
      <c r="O8190" s="28">
        <v>4956.95</v>
      </c>
      <c r="P8190" s="28">
        <v>4960.5</v>
      </c>
    </row>
    <row r="8191" spans="12:16" x14ac:dyDescent="0.25">
      <c r="L8191" s="208">
        <v>45280.666666666664</v>
      </c>
      <c r="M8191" s="28">
        <v>4957.96</v>
      </c>
      <c r="N8191" s="28">
        <v>4958.47</v>
      </c>
      <c r="O8191" s="28">
        <v>4956.95</v>
      </c>
      <c r="P8191" s="28">
        <v>4956.95</v>
      </c>
    </row>
    <row r="8192" spans="12:16" x14ac:dyDescent="0.25">
      <c r="L8192" s="208">
        <v>45280.663194444445</v>
      </c>
      <c r="M8192" s="28">
        <v>4958.47</v>
      </c>
      <c r="N8192" s="28">
        <v>4959.4799999999996</v>
      </c>
      <c r="O8192" s="28">
        <v>4956.4399999999996</v>
      </c>
      <c r="P8192" s="28">
        <v>4958.47</v>
      </c>
    </row>
    <row r="8193" spans="12:16" x14ac:dyDescent="0.25">
      <c r="L8193" s="208">
        <v>45280.659722222219</v>
      </c>
      <c r="M8193" s="28">
        <v>4957.96</v>
      </c>
      <c r="N8193" s="28">
        <v>4959.4799999999996</v>
      </c>
      <c r="O8193" s="28">
        <v>4956.95</v>
      </c>
      <c r="P8193" s="28">
        <v>4957.96</v>
      </c>
    </row>
    <row r="8194" spans="12:16" x14ac:dyDescent="0.25">
      <c r="L8194" s="208">
        <v>45280.65625</v>
      </c>
      <c r="M8194" s="28">
        <v>4956.95</v>
      </c>
      <c r="N8194" s="28">
        <v>4959.4799999999996</v>
      </c>
      <c r="O8194" s="28">
        <v>4956.95</v>
      </c>
      <c r="P8194" s="28">
        <v>4957.96</v>
      </c>
    </row>
    <row r="8195" spans="12:16" x14ac:dyDescent="0.25">
      <c r="L8195" s="208">
        <v>45280.652777777781</v>
      </c>
      <c r="M8195" s="28">
        <v>4956.95</v>
      </c>
      <c r="N8195" s="28">
        <v>4958.9799999999996</v>
      </c>
      <c r="O8195" s="28">
        <v>4955.9399999999996</v>
      </c>
      <c r="P8195" s="28">
        <v>4957.46</v>
      </c>
    </row>
    <row r="8196" spans="12:16" x14ac:dyDescent="0.25">
      <c r="L8196" s="208">
        <v>45280.649305555555</v>
      </c>
      <c r="M8196" s="28">
        <v>4956.4399999999996</v>
      </c>
      <c r="N8196" s="28">
        <v>4958.9799999999996</v>
      </c>
      <c r="O8196" s="28">
        <v>4955.9399999999996</v>
      </c>
      <c r="P8196" s="28">
        <v>4956.4399999999996</v>
      </c>
    </row>
    <row r="8197" spans="12:16" x14ac:dyDescent="0.25">
      <c r="L8197" s="208">
        <v>45280.645833333336</v>
      </c>
      <c r="M8197" s="28">
        <v>4953.91</v>
      </c>
      <c r="N8197" s="28">
        <v>4957.96</v>
      </c>
      <c r="O8197" s="28">
        <v>4953.41</v>
      </c>
      <c r="P8197" s="28">
        <v>4956.4399999999996</v>
      </c>
    </row>
    <row r="8198" spans="12:16" x14ac:dyDescent="0.25">
      <c r="L8198" s="208">
        <v>45280.642361111109</v>
      </c>
      <c r="M8198" s="28">
        <v>4954.92</v>
      </c>
      <c r="N8198" s="28">
        <v>4954.92</v>
      </c>
      <c r="O8198" s="28">
        <v>4952.3900000000003</v>
      </c>
      <c r="P8198" s="28">
        <v>4954.42</v>
      </c>
    </row>
    <row r="8199" spans="12:16" x14ac:dyDescent="0.25">
      <c r="L8199" s="208">
        <v>45280.638888888891</v>
      </c>
      <c r="M8199" s="28">
        <v>4952.8999999999996</v>
      </c>
      <c r="N8199" s="28">
        <v>4956.4399999999996</v>
      </c>
      <c r="O8199" s="28">
        <v>4952.8999999999996</v>
      </c>
      <c r="P8199" s="28">
        <v>4955.43</v>
      </c>
    </row>
    <row r="8200" spans="12:16" x14ac:dyDescent="0.25">
      <c r="L8200" s="208">
        <v>45280.635416666664</v>
      </c>
      <c r="M8200" s="28">
        <v>4953.91</v>
      </c>
      <c r="N8200" s="28">
        <v>4954.92</v>
      </c>
      <c r="O8200" s="28">
        <v>4952.3900000000003</v>
      </c>
      <c r="P8200" s="28">
        <v>4953.41</v>
      </c>
    </row>
    <row r="8201" spans="12:16" x14ac:dyDescent="0.25">
      <c r="L8201" s="208">
        <v>45280.631944444445</v>
      </c>
      <c r="M8201" s="28">
        <v>4951.38</v>
      </c>
      <c r="N8201" s="28">
        <v>4953.91</v>
      </c>
      <c r="O8201" s="28">
        <v>4951.38</v>
      </c>
      <c r="P8201" s="28">
        <v>4953.91</v>
      </c>
    </row>
    <row r="8202" spans="12:16" x14ac:dyDescent="0.25">
      <c r="L8202" s="208">
        <v>45280.628472222219</v>
      </c>
      <c r="M8202" s="28">
        <v>4952.8999999999996</v>
      </c>
      <c r="N8202" s="28">
        <v>4954.42</v>
      </c>
      <c r="O8202" s="28">
        <v>4949.8599999999997</v>
      </c>
      <c r="P8202" s="28">
        <v>4950.37</v>
      </c>
    </row>
    <row r="8203" spans="12:16" x14ac:dyDescent="0.25">
      <c r="L8203" s="208">
        <v>45280.625</v>
      </c>
      <c r="M8203" s="28">
        <v>4950.87</v>
      </c>
      <c r="N8203" s="28">
        <v>4953.91</v>
      </c>
      <c r="O8203" s="28">
        <v>4949.8599999999997</v>
      </c>
      <c r="P8203" s="28">
        <v>4952.8999999999996</v>
      </c>
    </row>
    <row r="8204" spans="12:16" x14ac:dyDescent="0.25">
      <c r="L8204" s="208">
        <v>45280.621527777781</v>
      </c>
      <c r="M8204" s="28">
        <v>4951.8900000000003</v>
      </c>
      <c r="N8204" s="28">
        <v>4952.3900000000003</v>
      </c>
      <c r="O8204" s="28">
        <v>4948.34</v>
      </c>
      <c r="P8204" s="28">
        <v>4950.87</v>
      </c>
    </row>
    <row r="8205" spans="12:16" x14ac:dyDescent="0.25">
      <c r="L8205" s="208">
        <v>45280.618055555555</v>
      </c>
      <c r="M8205" s="28">
        <v>4952.3900000000003</v>
      </c>
      <c r="N8205" s="28">
        <v>4952.8999999999996</v>
      </c>
      <c r="O8205" s="28">
        <v>4950.37</v>
      </c>
      <c r="P8205" s="28">
        <v>4951.8900000000003</v>
      </c>
    </row>
    <row r="8206" spans="12:16" x14ac:dyDescent="0.25">
      <c r="L8206" s="208">
        <v>45280.614583333336</v>
      </c>
      <c r="M8206" s="28">
        <v>4951.8900000000003</v>
      </c>
      <c r="N8206" s="28">
        <v>4952.8999999999996</v>
      </c>
      <c r="O8206" s="28">
        <v>4950.37</v>
      </c>
      <c r="P8206" s="28">
        <v>4952.8999999999996</v>
      </c>
    </row>
    <row r="8207" spans="12:16" x14ac:dyDescent="0.25">
      <c r="L8207" s="208">
        <v>45280.611111111109</v>
      </c>
      <c r="M8207" s="28">
        <v>4952.8999999999996</v>
      </c>
      <c r="N8207" s="28">
        <v>4954.42</v>
      </c>
      <c r="O8207" s="28">
        <v>4951.38</v>
      </c>
      <c r="P8207" s="28">
        <v>4951.8900000000003</v>
      </c>
    </row>
    <row r="8208" spans="12:16" x14ac:dyDescent="0.25">
      <c r="L8208" s="208">
        <v>45280.607638888891</v>
      </c>
      <c r="M8208" s="28">
        <v>4950.87</v>
      </c>
      <c r="N8208" s="28">
        <v>4954.42</v>
      </c>
      <c r="O8208" s="28">
        <v>4950.87</v>
      </c>
      <c r="P8208" s="28">
        <v>4952.8999999999996</v>
      </c>
    </row>
    <row r="8209" spans="12:16" x14ac:dyDescent="0.25">
      <c r="L8209" s="208">
        <v>45280.604166666664</v>
      </c>
      <c r="M8209" s="28">
        <v>4950.37</v>
      </c>
      <c r="N8209" s="28">
        <v>4951.8900000000003</v>
      </c>
      <c r="O8209" s="28">
        <v>4950.37</v>
      </c>
      <c r="P8209" s="28">
        <v>4951.38</v>
      </c>
    </row>
    <row r="8210" spans="12:16" x14ac:dyDescent="0.25">
      <c r="L8210" s="208">
        <v>45280.600694444445</v>
      </c>
      <c r="M8210" s="28">
        <v>4950.87</v>
      </c>
      <c r="N8210" s="28">
        <v>4950.87</v>
      </c>
      <c r="O8210" s="28">
        <v>4949.8599999999997</v>
      </c>
      <c r="P8210" s="28">
        <v>4950.37</v>
      </c>
    </row>
    <row r="8211" spans="12:16" x14ac:dyDescent="0.25">
      <c r="L8211" s="208">
        <v>45280.597222222219</v>
      </c>
      <c r="M8211" s="28">
        <v>4948.8500000000004</v>
      </c>
      <c r="N8211" s="28">
        <v>4951.38</v>
      </c>
      <c r="O8211" s="28">
        <v>4948.34</v>
      </c>
      <c r="P8211" s="28">
        <v>4950.87</v>
      </c>
    </row>
    <row r="8212" spans="12:16" x14ac:dyDescent="0.25">
      <c r="L8212" s="208">
        <v>45280.59375</v>
      </c>
      <c r="M8212" s="28">
        <v>4948.34</v>
      </c>
      <c r="N8212" s="28">
        <v>4948.8500000000004</v>
      </c>
      <c r="O8212" s="28">
        <v>4946.82</v>
      </c>
      <c r="P8212" s="28">
        <v>4948.8500000000004</v>
      </c>
    </row>
    <row r="8213" spans="12:16" x14ac:dyDescent="0.25">
      <c r="L8213" s="208">
        <v>45280.590277777781</v>
      </c>
      <c r="M8213" s="28">
        <v>4949.8599999999997</v>
      </c>
      <c r="N8213" s="28">
        <v>4949.8599999999997</v>
      </c>
      <c r="O8213" s="28">
        <v>4947.33</v>
      </c>
      <c r="P8213" s="28">
        <v>4948.8500000000004</v>
      </c>
    </row>
    <row r="8214" spans="12:16" x14ac:dyDescent="0.25">
      <c r="L8214" s="208">
        <v>45280.586805555555</v>
      </c>
      <c r="M8214" s="28">
        <v>4947.33</v>
      </c>
      <c r="N8214" s="28">
        <v>4950.37</v>
      </c>
      <c r="O8214" s="28">
        <v>4945.8100000000004</v>
      </c>
      <c r="P8214" s="28">
        <v>4949.3500000000004</v>
      </c>
    </row>
    <row r="8215" spans="12:16" x14ac:dyDescent="0.25">
      <c r="L8215" s="208">
        <v>45280.583333333336</v>
      </c>
      <c r="M8215" s="28">
        <v>4951.8900000000003</v>
      </c>
      <c r="N8215" s="28">
        <v>4951.8900000000003</v>
      </c>
      <c r="O8215" s="28">
        <v>4946.82</v>
      </c>
      <c r="P8215" s="28">
        <v>4947.83</v>
      </c>
    </row>
    <row r="8216" spans="12:16" x14ac:dyDescent="0.25">
      <c r="L8216" s="208">
        <v>45280.579861111109</v>
      </c>
      <c r="M8216" s="28">
        <v>4950.37</v>
      </c>
      <c r="N8216" s="28">
        <v>4953.41</v>
      </c>
      <c r="O8216" s="28">
        <v>4950.37</v>
      </c>
      <c r="P8216" s="28">
        <v>4951.38</v>
      </c>
    </row>
    <row r="8217" spans="12:16" x14ac:dyDescent="0.25">
      <c r="L8217" s="208">
        <v>45280.576388888891</v>
      </c>
      <c r="M8217" s="28">
        <v>4949.3500000000004</v>
      </c>
      <c r="N8217" s="28">
        <v>4951.38</v>
      </c>
      <c r="O8217" s="28">
        <v>4947.83</v>
      </c>
      <c r="P8217" s="28">
        <v>4949.8599999999997</v>
      </c>
    </row>
    <row r="8218" spans="12:16" x14ac:dyDescent="0.25">
      <c r="L8218" s="208">
        <v>45280.572916666664</v>
      </c>
      <c r="M8218" s="28">
        <v>4947.33</v>
      </c>
      <c r="N8218" s="28">
        <v>4950.37</v>
      </c>
      <c r="O8218" s="28">
        <v>4945.8100000000004</v>
      </c>
      <c r="P8218" s="28">
        <v>4949.8599999999997</v>
      </c>
    </row>
    <row r="8219" spans="12:16" x14ac:dyDescent="0.25">
      <c r="L8219" s="208">
        <v>45280.569444444445</v>
      </c>
      <c r="M8219" s="28">
        <v>4944.29</v>
      </c>
      <c r="N8219" s="28">
        <v>4950.37</v>
      </c>
      <c r="O8219" s="28">
        <v>4944.29</v>
      </c>
      <c r="P8219" s="28">
        <v>4947.33</v>
      </c>
    </row>
    <row r="8220" spans="12:16" x14ac:dyDescent="0.25">
      <c r="L8220" s="208">
        <v>45280.565972222219</v>
      </c>
      <c r="M8220" s="28">
        <v>4944.29</v>
      </c>
      <c r="N8220" s="28">
        <v>4944.8</v>
      </c>
      <c r="O8220" s="28">
        <v>4944.29</v>
      </c>
      <c r="P8220" s="28">
        <v>4944.29</v>
      </c>
    </row>
    <row r="8221" spans="12:16" x14ac:dyDescent="0.25">
      <c r="L8221" s="208">
        <v>45280.5625</v>
      </c>
      <c r="M8221" s="28">
        <v>4941.76</v>
      </c>
      <c r="N8221" s="28">
        <v>4944.8</v>
      </c>
      <c r="O8221" s="28">
        <v>4941.25</v>
      </c>
      <c r="P8221" s="28">
        <v>4944.29</v>
      </c>
    </row>
    <row r="8222" spans="12:16" x14ac:dyDescent="0.25">
      <c r="L8222" s="208">
        <v>45280.559027777781</v>
      </c>
      <c r="M8222" s="28">
        <v>4941.76</v>
      </c>
      <c r="N8222" s="28">
        <v>4944.29</v>
      </c>
      <c r="O8222" s="28">
        <v>4941.76</v>
      </c>
      <c r="P8222" s="28">
        <v>4942.26</v>
      </c>
    </row>
    <row r="8223" spans="12:16" x14ac:dyDescent="0.25">
      <c r="L8223" s="208">
        <v>45280.555555555555</v>
      </c>
      <c r="M8223" s="28">
        <v>4941.76</v>
      </c>
      <c r="N8223" s="28">
        <v>4942.26</v>
      </c>
      <c r="O8223" s="28">
        <v>4939.7299999999996</v>
      </c>
      <c r="P8223" s="28">
        <v>4941.76</v>
      </c>
    </row>
    <row r="8224" spans="12:16" x14ac:dyDescent="0.25">
      <c r="L8224" s="208">
        <v>45280.552083333336</v>
      </c>
      <c r="M8224" s="28">
        <v>4940.24</v>
      </c>
      <c r="N8224" s="28">
        <v>4942.26</v>
      </c>
      <c r="O8224" s="28">
        <v>4939.7299999999996</v>
      </c>
      <c r="P8224" s="28">
        <v>4942.26</v>
      </c>
    </row>
    <row r="8225" spans="12:16" x14ac:dyDescent="0.25">
      <c r="L8225" s="208">
        <v>45280.548611111109</v>
      </c>
      <c r="M8225" s="28">
        <v>4938.72</v>
      </c>
      <c r="N8225" s="28">
        <v>4940.24</v>
      </c>
      <c r="O8225" s="28">
        <v>4936.1899999999996</v>
      </c>
      <c r="P8225" s="28">
        <v>4939.7299999999996</v>
      </c>
    </row>
    <row r="8226" spans="12:16" x14ac:dyDescent="0.25">
      <c r="L8226" s="208">
        <v>45280.545138888891</v>
      </c>
      <c r="M8226" s="28">
        <v>4942.26</v>
      </c>
      <c r="N8226" s="28">
        <v>4942.26</v>
      </c>
      <c r="O8226" s="28">
        <v>4936.1899999999996</v>
      </c>
      <c r="P8226" s="28">
        <v>4938.72</v>
      </c>
    </row>
    <row r="8227" spans="12:16" x14ac:dyDescent="0.25">
      <c r="L8227" s="208">
        <v>45280.541666666664</v>
      </c>
      <c r="M8227" s="28">
        <v>4943.28</v>
      </c>
      <c r="N8227" s="28">
        <v>4945.8100000000004</v>
      </c>
      <c r="O8227" s="28">
        <v>4941.76</v>
      </c>
      <c r="P8227" s="28">
        <v>4942.26</v>
      </c>
    </row>
    <row r="8228" spans="12:16" x14ac:dyDescent="0.25">
      <c r="L8228" s="208">
        <v>45280.538194444445</v>
      </c>
      <c r="M8228" s="28">
        <v>4938.72</v>
      </c>
      <c r="N8228" s="28">
        <v>4943.28</v>
      </c>
      <c r="O8228" s="28">
        <v>4938.72</v>
      </c>
      <c r="P8228" s="28">
        <v>4942.7700000000004</v>
      </c>
    </row>
    <row r="8229" spans="12:16" x14ac:dyDescent="0.25">
      <c r="L8229" s="208">
        <v>45280.534722222219</v>
      </c>
      <c r="M8229" s="28">
        <v>4939.22</v>
      </c>
      <c r="N8229" s="28">
        <v>4940.24</v>
      </c>
      <c r="O8229" s="28">
        <v>4937.2</v>
      </c>
      <c r="P8229" s="28">
        <v>4939.22</v>
      </c>
    </row>
    <row r="8230" spans="12:16" x14ac:dyDescent="0.25">
      <c r="L8230" s="208">
        <v>45280.53125</v>
      </c>
      <c r="M8230" s="28">
        <v>4936.6899999999996</v>
      </c>
      <c r="N8230" s="28">
        <v>4938.72</v>
      </c>
      <c r="O8230" s="28">
        <v>4936.1899999999996</v>
      </c>
      <c r="P8230" s="28">
        <v>4938.72</v>
      </c>
    </row>
    <row r="8231" spans="12:16" x14ac:dyDescent="0.25">
      <c r="L8231" s="208">
        <v>45280.527777777781</v>
      </c>
      <c r="M8231" s="28">
        <v>4935.68</v>
      </c>
      <c r="N8231" s="28">
        <v>4937.2</v>
      </c>
      <c r="O8231" s="28">
        <v>4935.17</v>
      </c>
      <c r="P8231" s="28">
        <v>4936.6899999999996</v>
      </c>
    </row>
    <row r="8232" spans="12:16" x14ac:dyDescent="0.25">
      <c r="L8232" s="208">
        <v>45280.524305555555</v>
      </c>
      <c r="M8232" s="28">
        <v>4937.71</v>
      </c>
      <c r="N8232" s="28">
        <v>4938.72</v>
      </c>
      <c r="O8232" s="28">
        <v>4935.17</v>
      </c>
      <c r="P8232" s="28">
        <v>4935.68</v>
      </c>
    </row>
    <row r="8233" spans="12:16" x14ac:dyDescent="0.25">
      <c r="L8233" s="208">
        <v>45280.520833333336</v>
      </c>
      <c r="M8233" s="28">
        <v>4937.2</v>
      </c>
      <c r="N8233" s="28">
        <v>4938.21</v>
      </c>
      <c r="O8233" s="28">
        <v>4937.2</v>
      </c>
      <c r="P8233" s="28">
        <v>4937.2</v>
      </c>
    </row>
    <row r="8234" spans="12:16" x14ac:dyDescent="0.25">
      <c r="L8234" s="208">
        <v>45280.517361111109</v>
      </c>
      <c r="M8234" s="28">
        <v>4938.72</v>
      </c>
      <c r="N8234" s="28">
        <v>4939.22</v>
      </c>
      <c r="O8234" s="28">
        <v>4936.6899999999996</v>
      </c>
      <c r="P8234" s="28">
        <v>4937.2</v>
      </c>
    </row>
    <row r="8235" spans="12:16" x14ac:dyDescent="0.25">
      <c r="L8235" s="208">
        <v>45280.513888888891</v>
      </c>
      <c r="M8235" s="28">
        <v>4940.74</v>
      </c>
      <c r="N8235" s="28">
        <v>4940.74</v>
      </c>
      <c r="O8235" s="28">
        <v>4938.21</v>
      </c>
      <c r="P8235" s="28">
        <v>4938.72</v>
      </c>
    </row>
    <row r="8236" spans="12:16" x14ac:dyDescent="0.25">
      <c r="L8236" s="208">
        <v>45280.510416666664</v>
      </c>
      <c r="M8236" s="28">
        <v>4941.25</v>
      </c>
      <c r="N8236" s="28">
        <v>4941.76</v>
      </c>
      <c r="O8236" s="28">
        <v>4939.7299999999996</v>
      </c>
      <c r="P8236" s="28">
        <v>4940.24</v>
      </c>
    </row>
    <row r="8237" spans="12:16" x14ac:dyDescent="0.25">
      <c r="L8237" s="208">
        <v>45280.506944444445</v>
      </c>
      <c r="M8237" s="28">
        <v>4939.7299999999996</v>
      </c>
      <c r="N8237" s="28">
        <v>4943.78</v>
      </c>
      <c r="O8237" s="28">
        <v>4939.7299999999996</v>
      </c>
      <c r="P8237" s="28">
        <v>4941.25</v>
      </c>
    </row>
    <row r="8238" spans="12:16" x14ac:dyDescent="0.25">
      <c r="L8238" s="208">
        <v>45280.503472222219</v>
      </c>
      <c r="M8238" s="28">
        <v>4940.74</v>
      </c>
      <c r="N8238" s="28">
        <v>4941.25</v>
      </c>
      <c r="O8238" s="28">
        <v>4937.2</v>
      </c>
      <c r="P8238" s="28">
        <v>4939.7299999999996</v>
      </c>
    </row>
    <row r="8239" spans="12:16" x14ac:dyDescent="0.25">
      <c r="L8239" s="208">
        <v>45280.5</v>
      </c>
      <c r="M8239" s="28">
        <v>4939.7299999999996</v>
      </c>
      <c r="N8239" s="28">
        <v>4944.29</v>
      </c>
      <c r="O8239" s="28">
        <v>4939.22</v>
      </c>
      <c r="P8239" s="28">
        <v>4940.74</v>
      </c>
    </row>
    <row r="8240" spans="12:16" x14ac:dyDescent="0.25">
      <c r="L8240" s="208">
        <v>45280.496527777781</v>
      </c>
      <c r="M8240" s="28">
        <v>4938.21</v>
      </c>
      <c r="N8240" s="28">
        <v>4940.74</v>
      </c>
      <c r="O8240" s="28">
        <v>4936.6899999999996</v>
      </c>
      <c r="P8240" s="28">
        <v>4938.72</v>
      </c>
    </row>
    <row r="8241" spans="12:16" x14ac:dyDescent="0.25">
      <c r="L8241" s="208">
        <v>45280.493055555555</v>
      </c>
      <c r="M8241" s="28">
        <v>4938.72</v>
      </c>
      <c r="N8241" s="28">
        <v>4940.74</v>
      </c>
      <c r="O8241" s="28">
        <v>4937.71</v>
      </c>
      <c r="P8241" s="28">
        <v>4938.21</v>
      </c>
    </row>
    <row r="8242" spans="12:16" x14ac:dyDescent="0.25">
      <c r="L8242" s="208">
        <v>45280.489583333336</v>
      </c>
      <c r="M8242" s="28">
        <v>4936.1899999999996</v>
      </c>
      <c r="N8242" s="28">
        <v>4938.72</v>
      </c>
      <c r="O8242" s="28">
        <v>4934.67</v>
      </c>
      <c r="P8242" s="28">
        <v>4938.72</v>
      </c>
    </row>
    <row r="8243" spans="12:16" x14ac:dyDescent="0.25">
      <c r="L8243" s="208">
        <v>45280.486111111109</v>
      </c>
      <c r="M8243" s="28">
        <v>4938.21</v>
      </c>
      <c r="N8243" s="28">
        <v>4939.22</v>
      </c>
      <c r="O8243" s="28">
        <v>4934.67</v>
      </c>
      <c r="P8243" s="28">
        <v>4935.17</v>
      </c>
    </row>
    <row r="8244" spans="12:16" x14ac:dyDescent="0.25">
      <c r="L8244" s="208">
        <v>45280.482638888891</v>
      </c>
      <c r="M8244" s="28">
        <v>4933.1499999999996</v>
      </c>
      <c r="N8244" s="28">
        <v>4939.22</v>
      </c>
      <c r="O8244" s="28">
        <v>4931.63</v>
      </c>
      <c r="P8244" s="28">
        <v>4937.71</v>
      </c>
    </row>
    <row r="8245" spans="12:16" x14ac:dyDescent="0.25">
      <c r="L8245" s="208">
        <v>45280.479166666664</v>
      </c>
      <c r="M8245" s="28">
        <v>4932.6400000000003</v>
      </c>
      <c r="N8245" s="28">
        <v>4933.6499999999996</v>
      </c>
      <c r="O8245" s="28">
        <v>4931.12</v>
      </c>
      <c r="P8245" s="28">
        <v>4932.6400000000003</v>
      </c>
    </row>
    <row r="8246" spans="12:16" x14ac:dyDescent="0.25">
      <c r="L8246" s="208">
        <v>45280.475694444445</v>
      </c>
      <c r="M8246" s="28">
        <v>4931.63</v>
      </c>
      <c r="N8246" s="28">
        <v>4934.16</v>
      </c>
      <c r="O8246" s="28">
        <v>4931.63</v>
      </c>
      <c r="P8246" s="28">
        <v>4933.1499999999996</v>
      </c>
    </row>
    <row r="8247" spans="12:16" x14ac:dyDescent="0.25">
      <c r="L8247" s="208">
        <v>45280.472222222219</v>
      </c>
      <c r="M8247" s="28">
        <v>4935.68</v>
      </c>
      <c r="N8247" s="28">
        <v>4936.6899999999996</v>
      </c>
      <c r="O8247" s="28">
        <v>4930.1099999999997</v>
      </c>
      <c r="P8247" s="28">
        <v>4931.12</v>
      </c>
    </row>
    <row r="8248" spans="12:16" x14ac:dyDescent="0.25">
      <c r="L8248" s="208">
        <v>45280.46875</v>
      </c>
      <c r="M8248" s="28">
        <v>4931.12</v>
      </c>
      <c r="N8248" s="28">
        <v>4937.2</v>
      </c>
      <c r="O8248" s="28">
        <v>4930.62</v>
      </c>
      <c r="P8248" s="28">
        <v>4936.1899999999996</v>
      </c>
    </row>
    <row r="8249" spans="12:16" x14ac:dyDescent="0.25">
      <c r="L8249" s="208">
        <v>45280.465277777781</v>
      </c>
      <c r="M8249" s="28">
        <v>4931.12</v>
      </c>
      <c r="N8249" s="28">
        <v>4932.6400000000003</v>
      </c>
      <c r="O8249" s="28">
        <v>4930.62</v>
      </c>
      <c r="P8249" s="28">
        <v>4931.12</v>
      </c>
    </row>
    <row r="8250" spans="12:16" x14ac:dyDescent="0.25">
      <c r="L8250" s="208">
        <v>45280.461805555555</v>
      </c>
      <c r="M8250" s="28">
        <v>4930.62</v>
      </c>
      <c r="N8250" s="28">
        <v>4935.17</v>
      </c>
      <c r="O8250" s="28">
        <v>4930.1099999999997</v>
      </c>
      <c r="P8250" s="28">
        <v>4931.12</v>
      </c>
    </row>
    <row r="8251" spans="12:16" x14ac:dyDescent="0.25">
      <c r="L8251" s="208">
        <v>45280.458333333336</v>
      </c>
      <c r="M8251" s="28">
        <v>4928.08</v>
      </c>
      <c r="N8251" s="28">
        <v>4930.1099999999997</v>
      </c>
      <c r="O8251" s="28">
        <v>4928.08</v>
      </c>
      <c r="P8251" s="28">
        <v>4930.1099999999997</v>
      </c>
    </row>
    <row r="8252" spans="12:16" x14ac:dyDescent="0.25">
      <c r="L8252" s="208">
        <v>45280.454861111109</v>
      </c>
      <c r="M8252" s="28">
        <v>4927.58</v>
      </c>
      <c r="N8252" s="28">
        <v>4929.6000000000004</v>
      </c>
      <c r="O8252" s="28">
        <v>4927.07</v>
      </c>
      <c r="P8252" s="28">
        <v>4928.08</v>
      </c>
    </row>
    <row r="8253" spans="12:16" x14ac:dyDescent="0.25">
      <c r="L8253" s="208">
        <v>45280.451388888891</v>
      </c>
      <c r="M8253" s="28">
        <v>4927.58</v>
      </c>
      <c r="N8253" s="28">
        <v>4928.08</v>
      </c>
      <c r="O8253" s="28">
        <v>4925.55</v>
      </c>
      <c r="P8253" s="28">
        <v>4927.58</v>
      </c>
    </row>
    <row r="8254" spans="12:16" x14ac:dyDescent="0.25">
      <c r="L8254" s="208">
        <v>45280.447916666664</v>
      </c>
      <c r="M8254" s="28">
        <v>4926.0600000000004</v>
      </c>
      <c r="N8254" s="28">
        <v>4927.07</v>
      </c>
      <c r="O8254" s="28">
        <v>4925.04</v>
      </c>
      <c r="P8254" s="28">
        <v>4927.07</v>
      </c>
    </row>
    <row r="8255" spans="12:16" x14ac:dyDescent="0.25">
      <c r="L8255" s="208">
        <v>45280.444444444445</v>
      </c>
      <c r="M8255" s="28">
        <v>4927.58</v>
      </c>
      <c r="N8255" s="28">
        <v>4928.08</v>
      </c>
      <c r="O8255" s="28">
        <v>4925.55</v>
      </c>
      <c r="P8255" s="28">
        <v>4926.5600000000004</v>
      </c>
    </row>
    <row r="8256" spans="12:16" x14ac:dyDescent="0.25">
      <c r="L8256" s="208">
        <v>45280.440972222219</v>
      </c>
      <c r="M8256" s="28">
        <v>4929.6000000000004</v>
      </c>
      <c r="N8256" s="28">
        <v>4929.6000000000004</v>
      </c>
      <c r="O8256" s="28">
        <v>4925.55</v>
      </c>
      <c r="P8256" s="28">
        <v>4927.58</v>
      </c>
    </row>
    <row r="8257" spans="12:16" x14ac:dyDescent="0.25">
      <c r="L8257" s="208">
        <v>45280.4375</v>
      </c>
      <c r="M8257" s="28">
        <v>4928.59</v>
      </c>
      <c r="N8257" s="28">
        <v>4930.1099999999997</v>
      </c>
      <c r="O8257" s="28">
        <v>4924.03</v>
      </c>
      <c r="P8257" s="28">
        <v>4930.1099999999997</v>
      </c>
    </row>
    <row r="8258" spans="12:16" x14ac:dyDescent="0.25">
      <c r="L8258" s="208">
        <v>45280.434027777781</v>
      </c>
      <c r="M8258" s="28">
        <v>4928.08</v>
      </c>
      <c r="N8258" s="28">
        <v>4929.1000000000004</v>
      </c>
      <c r="O8258" s="28">
        <v>4927.07</v>
      </c>
      <c r="P8258" s="28">
        <v>4928.59</v>
      </c>
    </row>
    <row r="8259" spans="12:16" x14ac:dyDescent="0.25">
      <c r="L8259" s="208">
        <v>45280.430555555555</v>
      </c>
      <c r="M8259" s="28">
        <v>4929.6000000000004</v>
      </c>
      <c r="N8259" s="28">
        <v>4930.62</v>
      </c>
      <c r="O8259" s="28">
        <v>4927.58</v>
      </c>
      <c r="P8259" s="28">
        <v>4928.08</v>
      </c>
    </row>
    <row r="8260" spans="12:16" x14ac:dyDescent="0.25">
      <c r="L8260" s="208">
        <v>45280.427083333336</v>
      </c>
      <c r="M8260" s="28">
        <v>4929.1000000000004</v>
      </c>
      <c r="N8260" s="28">
        <v>4930.62</v>
      </c>
      <c r="O8260" s="28">
        <v>4928.59</v>
      </c>
      <c r="P8260" s="28">
        <v>4929.6000000000004</v>
      </c>
    </row>
    <row r="8261" spans="12:16" x14ac:dyDescent="0.25">
      <c r="L8261" s="208">
        <v>45280.423611111109</v>
      </c>
      <c r="M8261" s="28">
        <v>4929.1000000000004</v>
      </c>
      <c r="N8261" s="28">
        <v>4930.1099999999997</v>
      </c>
      <c r="O8261" s="28">
        <v>4927.58</v>
      </c>
      <c r="P8261" s="28">
        <v>4929.1000000000004</v>
      </c>
    </row>
    <row r="8262" spans="12:16" x14ac:dyDescent="0.25">
      <c r="L8262" s="208">
        <v>45280.420138888891</v>
      </c>
      <c r="M8262" s="28">
        <v>4929.1000000000004</v>
      </c>
      <c r="N8262" s="28">
        <v>4931.63</v>
      </c>
      <c r="O8262" s="28">
        <v>4928.59</v>
      </c>
      <c r="P8262" s="28">
        <v>4928.59</v>
      </c>
    </row>
    <row r="8263" spans="12:16" x14ac:dyDescent="0.25">
      <c r="L8263" s="208">
        <v>45280.416666666664</v>
      </c>
      <c r="M8263" s="28">
        <v>4927.58</v>
      </c>
      <c r="N8263" s="28">
        <v>4929.6000000000004</v>
      </c>
      <c r="O8263" s="28">
        <v>4924.54</v>
      </c>
      <c r="P8263" s="28">
        <v>4929.6000000000004</v>
      </c>
    </row>
    <row r="8264" spans="12:16" x14ac:dyDescent="0.25">
      <c r="L8264" s="208">
        <v>45280.413194444445</v>
      </c>
      <c r="M8264" s="28">
        <v>4928.59</v>
      </c>
      <c r="N8264" s="28">
        <v>4929.6000000000004</v>
      </c>
      <c r="O8264" s="28">
        <v>4925.04</v>
      </c>
      <c r="P8264" s="28">
        <v>4927.07</v>
      </c>
    </row>
    <row r="8265" spans="12:16" x14ac:dyDescent="0.25">
      <c r="L8265" s="208">
        <v>45280.409722222219</v>
      </c>
      <c r="M8265" s="28">
        <v>4928.59</v>
      </c>
      <c r="N8265" s="28">
        <v>4929.6000000000004</v>
      </c>
      <c r="O8265" s="28">
        <v>4926.5600000000004</v>
      </c>
      <c r="P8265" s="28">
        <v>4928.59</v>
      </c>
    </row>
    <row r="8266" spans="12:16" x14ac:dyDescent="0.25">
      <c r="L8266" s="208">
        <v>45280.40625</v>
      </c>
      <c r="M8266" s="28">
        <v>4925.55</v>
      </c>
      <c r="N8266" s="28">
        <v>4930.62</v>
      </c>
      <c r="O8266" s="28">
        <v>4925.55</v>
      </c>
      <c r="P8266" s="28">
        <v>4929.1000000000004</v>
      </c>
    </row>
    <row r="8267" spans="12:16" x14ac:dyDescent="0.25">
      <c r="L8267" s="208">
        <v>45280.402777777781</v>
      </c>
      <c r="M8267" s="28">
        <v>4924.54</v>
      </c>
      <c r="N8267" s="28">
        <v>4927.07</v>
      </c>
      <c r="O8267" s="28">
        <v>4922.01</v>
      </c>
      <c r="P8267" s="28">
        <v>4925.55</v>
      </c>
    </row>
    <row r="8268" spans="12:16" x14ac:dyDescent="0.25">
      <c r="L8268" s="208">
        <v>45280.399305555555</v>
      </c>
      <c r="M8268" s="28">
        <v>4924.03</v>
      </c>
      <c r="N8268" s="28">
        <v>4926.0600000000004</v>
      </c>
      <c r="O8268" s="28">
        <v>4924.03</v>
      </c>
      <c r="P8268" s="28">
        <v>4924.54</v>
      </c>
    </row>
    <row r="8269" spans="12:16" x14ac:dyDescent="0.25">
      <c r="L8269" s="208">
        <v>45280.395833333336</v>
      </c>
      <c r="M8269" s="28">
        <v>4919.9799999999996</v>
      </c>
      <c r="N8269" s="28">
        <v>4925.55</v>
      </c>
      <c r="O8269" s="28">
        <v>4918.97</v>
      </c>
      <c r="P8269" s="28">
        <v>4923.53</v>
      </c>
    </row>
    <row r="8270" spans="12:16" x14ac:dyDescent="0.25">
      <c r="L8270" s="208">
        <v>45280.392361111109</v>
      </c>
      <c r="M8270" s="28">
        <v>4918.97</v>
      </c>
      <c r="N8270" s="28">
        <v>4923.53</v>
      </c>
      <c r="O8270" s="28">
        <v>4918.97</v>
      </c>
      <c r="P8270" s="28">
        <v>4919.9799999999996</v>
      </c>
    </row>
    <row r="8271" spans="12:16" x14ac:dyDescent="0.25">
      <c r="L8271" s="208">
        <v>45280.388888888891</v>
      </c>
      <c r="M8271" s="28">
        <v>4919.9799999999996</v>
      </c>
      <c r="N8271" s="28">
        <v>4920.99</v>
      </c>
      <c r="O8271" s="28">
        <v>4917.45</v>
      </c>
      <c r="P8271" s="28">
        <v>4919.47</v>
      </c>
    </row>
    <row r="8272" spans="12:16" x14ac:dyDescent="0.25">
      <c r="L8272" s="208">
        <v>45280.385416666664</v>
      </c>
      <c r="M8272" s="28">
        <v>4926.0600000000004</v>
      </c>
      <c r="N8272" s="28">
        <v>4926.0600000000004</v>
      </c>
      <c r="O8272" s="28">
        <v>4918.46</v>
      </c>
      <c r="P8272" s="28">
        <v>4919.9799999999996</v>
      </c>
    </row>
    <row r="8273" spans="12:16" x14ac:dyDescent="0.25">
      <c r="L8273" s="208">
        <v>45280.381944444445</v>
      </c>
      <c r="M8273" s="28">
        <v>4927.58</v>
      </c>
      <c r="N8273" s="28">
        <v>4928.59</v>
      </c>
      <c r="O8273" s="28">
        <v>4924.54</v>
      </c>
      <c r="P8273" s="28">
        <v>4926.0600000000004</v>
      </c>
    </row>
    <row r="8274" spans="12:16" x14ac:dyDescent="0.25">
      <c r="L8274" s="208">
        <v>45280.378472222219</v>
      </c>
      <c r="M8274" s="28">
        <v>4926.5600000000004</v>
      </c>
      <c r="N8274" s="28">
        <v>4928.08</v>
      </c>
      <c r="O8274" s="28">
        <v>4925.04</v>
      </c>
      <c r="P8274" s="28">
        <v>4927.58</v>
      </c>
    </row>
    <row r="8275" spans="12:16" x14ac:dyDescent="0.25">
      <c r="L8275" s="208">
        <v>45280.375</v>
      </c>
      <c r="M8275" s="28">
        <v>4928.59</v>
      </c>
      <c r="N8275" s="28">
        <v>4934.67</v>
      </c>
      <c r="O8275" s="28">
        <v>4924.54</v>
      </c>
      <c r="P8275" s="28">
        <v>4926.5600000000004</v>
      </c>
    </row>
    <row r="8276" spans="12:16" x14ac:dyDescent="0.25">
      <c r="L8276" s="208">
        <v>45279.767361111109</v>
      </c>
      <c r="M8276" s="28">
        <v>4929.6000000000004</v>
      </c>
      <c r="N8276" s="28">
        <v>4930.1099999999997</v>
      </c>
      <c r="O8276" s="28">
        <v>4926.5600000000004</v>
      </c>
      <c r="P8276" s="28">
        <v>4926.5600000000004</v>
      </c>
    </row>
    <row r="8277" spans="12:16" x14ac:dyDescent="0.25">
      <c r="L8277" s="208">
        <v>45279.763888888891</v>
      </c>
      <c r="M8277" s="28">
        <v>4926.5600000000004</v>
      </c>
      <c r="N8277" s="28">
        <v>4930.1099999999997</v>
      </c>
      <c r="O8277" s="28">
        <v>4926.5600000000004</v>
      </c>
      <c r="P8277" s="28">
        <v>4929.6000000000004</v>
      </c>
    </row>
    <row r="8278" spans="12:16" x14ac:dyDescent="0.25">
      <c r="L8278" s="208">
        <v>45279.760416666664</v>
      </c>
      <c r="M8278" s="28">
        <v>4925.55</v>
      </c>
      <c r="N8278" s="28">
        <v>4926.0600000000004</v>
      </c>
      <c r="O8278" s="28">
        <v>4924.54</v>
      </c>
      <c r="P8278" s="28">
        <v>4926.0600000000004</v>
      </c>
    </row>
    <row r="8279" spans="12:16" x14ac:dyDescent="0.25">
      <c r="L8279" s="208">
        <v>45279.756944444445</v>
      </c>
      <c r="M8279" s="28">
        <v>4925.55</v>
      </c>
      <c r="N8279" s="28">
        <v>4926.5600000000004</v>
      </c>
      <c r="O8279" s="28">
        <v>4925.55</v>
      </c>
      <c r="P8279" s="28">
        <v>4925.55</v>
      </c>
    </row>
    <row r="8280" spans="12:16" x14ac:dyDescent="0.25">
      <c r="L8280" s="208">
        <v>45279.753472222219</v>
      </c>
      <c r="M8280" s="28">
        <v>4925.04</v>
      </c>
      <c r="N8280" s="28">
        <v>4926.0600000000004</v>
      </c>
      <c r="O8280" s="28">
        <v>4924.54</v>
      </c>
      <c r="P8280" s="28">
        <v>4925.55</v>
      </c>
    </row>
    <row r="8281" spans="12:16" x14ac:dyDescent="0.25">
      <c r="L8281" s="208">
        <v>45279.75</v>
      </c>
      <c r="M8281" s="28">
        <v>4923.0200000000004</v>
      </c>
      <c r="N8281" s="28">
        <v>4925.04</v>
      </c>
      <c r="O8281" s="28">
        <v>4923.0200000000004</v>
      </c>
      <c r="P8281" s="28">
        <v>4925.04</v>
      </c>
    </row>
    <row r="8282" spans="12:16" x14ac:dyDescent="0.25">
      <c r="L8282" s="208">
        <v>45279.746527777781</v>
      </c>
      <c r="M8282" s="28">
        <v>4927.58</v>
      </c>
      <c r="N8282" s="28">
        <v>4927.58</v>
      </c>
      <c r="O8282" s="28">
        <v>4922.51</v>
      </c>
      <c r="P8282" s="28">
        <v>4924.03</v>
      </c>
    </row>
    <row r="8283" spans="12:16" x14ac:dyDescent="0.25">
      <c r="L8283" s="208">
        <v>45279.743055555555</v>
      </c>
      <c r="M8283" s="28">
        <v>4928.08</v>
      </c>
      <c r="N8283" s="28">
        <v>4931.12</v>
      </c>
      <c r="O8283" s="28">
        <v>4926.5600000000004</v>
      </c>
      <c r="P8283" s="28">
        <v>4927.58</v>
      </c>
    </row>
    <row r="8284" spans="12:16" x14ac:dyDescent="0.25">
      <c r="L8284" s="208">
        <v>45279.739583333336</v>
      </c>
      <c r="M8284" s="28">
        <v>4929.1000000000004</v>
      </c>
      <c r="N8284" s="28">
        <v>4929.6000000000004</v>
      </c>
      <c r="O8284" s="28">
        <v>4926.5600000000004</v>
      </c>
      <c r="P8284" s="28">
        <v>4927.58</v>
      </c>
    </row>
    <row r="8285" spans="12:16" x14ac:dyDescent="0.25">
      <c r="L8285" s="208">
        <v>45279.736111111109</v>
      </c>
      <c r="M8285" s="28">
        <v>4929.6000000000004</v>
      </c>
      <c r="N8285" s="28">
        <v>4929.6000000000004</v>
      </c>
      <c r="O8285" s="28">
        <v>4928.08</v>
      </c>
      <c r="P8285" s="28">
        <v>4929.1000000000004</v>
      </c>
    </row>
    <row r="8286" spans="12:16" x14ac:dyDescent="0.25">
      <c r="L8286" s="208">
        <v>45279.732638888891</v>
      </c>
      <c r="M8286" s="28">
        <v>4928.59</v>
      </c>
      <c r="N8286" s="28">
        <v>4930.1099999999997</v>
      </c>
      <c r="O8286" s="28">
        <v>4928.59</v>
      </c>
      <c r="P8286" s="28">
        <v>4929.6000000000004</v>
      </c>
    </row>
    <row r="8287" spans="12:16" x14ac:dyDescent="0.25">
      <c r="L8287" s="208">
        <v>45279.729166666664</v>
      </c>
      <c r="M8287" s="28">
        <v>4927.07</v>
      </c>
      <c r="N8287" s="28">
        <v>4928.59</v>
      </c>
      <c r="O8287" s="28">
        <v>4926.5600000000004</v>
      </c>
      <c r="P8287" s="28">
        <v>4928.08</v>
      </c>
    </row>
    <row r="8288" spans="12:16" x14ac:dyDescent="0.25">
      <c r="L8288" s="208">
        <v>45279.725694444445</v>
      </c>
      <c r="M8288" s="28">
        <v>4929.1000000000004</v>
      </c>
      <c r="N8288" s="28">
        <v>4929.1000000000004</v>
      </c>
      <c r="O8288" s="28">
        <v>4926.5600000000004</v>
      </c>
      <c r="P8288" s="28">
        <v>4926.5600000000004</v>
      </c>
    </row>
    <row r="8289" spans="12:16" x14ac:dyDescent="0.25">
      <c r="L8289" s="208">
        <v>45279.722222222219</v>
      </c>
      <c r="M8289" s="28">
        <v>4928.08</v>
      </c>
      <c r="N8289" s="28">
        <v>4929.1000000000004</v>
      </c>
      <c r="O8289" s="28">
        <v>4927.07</v>
      </c>
      <c r="P8289" s="28">
        <v>4929.1000000000004</v>
      </c>
    </row>
    <row r="8290" spans="12:16" x14ac:dyDescent="0.25">
      <c r="L8290" s="208">
        <v>45279.71875</v>
      </c>
      <c r="M8290" s="28">
        <v>4927.07</v>
      </c>
      <c r="N8290" s="28">
        <v>4928.59</v>
      </c>
      <c r="O8290" s="28">
        <v>4926.5600000000004</v>
      </c>
      <c r="P8290" s="28">
        <v>4928.59</v>
      </c>
    </row>
    <row r="8291" spans="12:16" x14ac:dyDescent="0.25">
      <c r="L8291" s="208">
        <v>45279.715277777781</v>
      </c>
      <c r="M8291" s="28">
        <v>4929.6000000000004</v>
      </c>
      <c r="N8291" s="28">
        <v>4929.6000000000004</v>
      </c>
      <c r="O8291" s="28">
        <v>4926.5600000000004</v>
      </c>
      <c r="P8291" s="28">
        <v>4926.5600000000004</v>
      </c>
    </row>
    <row r="8292" spans="12:16" x14ac:dyDescent="0.25">
      <c r="L8292" s="208">
        <v>45279.711805555555</v>
      </c>
      <c r="M8292" s="28">
        <v>4925.55</v>
      </c>
      <c r="N8292" s="28">
        <v>4929.6000000000004</v>
      </c>
      <c r="O8292" s="28">
        <v>4925.55</v>
      </c>
      <c r="P8292" s="28">
        <v>4929.1000000000004</v>
      </c>
    </row>
    <row r="8293" spans="12:16" x14ac:dyDescent="0.25">
      <c r="L8293" s="208">
        <v>45279.708333333336</v>
      </c>
      <c r="M8293" s="28">
        <v>4924.03</v>
      </c>
      <c r="N8293" s="28">
        <v>4925.55</v>
      </c>
      <c r="O8293" s="28">
        <v>4924.03</v>
      </c>
      <c r="P8293" s="28">
        <v>4925.04</v>
      </c>
    </row>
    <row r="8294" spans="12:16" x14ac:dyDescent="0.25">
      <c r="L8294" s="208">
        <v>45279.704861111109</v>
      </c>
      <c r="M8294" s="28">
        <v>4923.53</v>
      </c>
      <c r="N8294" s="28">
        <v>4924.54</v>
      </c>
      <c r="O8294" s="28">
        <v>4923.53</v>
      </c>
      <c r="P8294" s="28">
        <v>4923.53</v>
      </c>
    </row>
    <row r="8295" spans="12:16" x14ac:dyDescent="0.25">
      <c r="L8295" s="208">
        <v>45279.701388888891</v>
      </c>
      <c r="M8295" s="28">
        <v>4923.0200000000004</v>
      </c>
      <c r="N8295" s="28">
        <v>4923.53</v>
      </c>
      <c r="O8295" s="28">
        <v>4922.51</v>
      </c>
      <c r="P8295" s="28">
        <v>4923.53</v>
      </c>
    </row>
    <row r="8296" spans="12:16" x14ac:dyDescent="0.25">
      <c r="L8296" s="208">
        <v>45279.697916666664</v>
      </c>
      <c r="M8296" s="28">
        <v>4922.01</v>
      </c>
      <c r="N8296" s="28">
        <v>4923.0200000000004</v>
      </c>
      <c r="O8296" s="28">
        <v>4921.5</v>
      </c>
      <c r="P8296" s="28">
        <v>4923.0200000000004</v>
      </c>
    </row>
    <row r="8297" spans="12:16" x14ac:dyDescent="0.25">
      <c r="L8297" s="208">
        <v>45279.694444444445</v>
      </c>
      <c r="M8297" s="28">
        <v>4922.01</v>
      </c>
      <c r="N8297" s="28">
        <v>4922.51</v>
      </c>
      <c r="O8297" s="28">
        <v>4920.99</v>
      </c>
      <c r="P8297" s="28">
        <v>4921.5</v>
      </c>
    </row>
    <row r="8298" spans="12:16" x14ac:dyDescent="0.25">
      <c r="L8298" s="208">
        <v>45279.690972222219</v>
      </c>
      <c r="M8298" s="28">
        <v>4921.5</v>
      </c>
      <c r="N8298" s="28">
        <v>4922.01</v>
      </c>
      <c r="O8298" s="28">
        <v>4920.99</v>
      </c>
      <c r="P8298" s="28">
        <v>4922.01</v>
      </c>
    </row>
    <row r="8299" spans="12:16" x14ac:dyDescent="0.25">
      <c r="L8299" s="208">
        <v>45279.6875</v>
      </c>
      <c r="M8299" s="28">
        <v>4919.9799999999996</v>
      </c>
      <c r="N8299" s="28">
        <v>4922.01</v>
      </c>
      <c r="O8299" s="28">
        <v>4919.9799999999996</v>
      </c>
      <c r="P8299" s="28">
        <v>4921.5</v>
      </c>
    </row>
    <row r="8300" spans="12:16" x14ac:dyDescent="0.25">
      <c r="L8300" s="208">
        <v>45279.684027777781</v>
      </c>
      <c r="M8300" s="28">
        <v>4920.49</v>
      </c>
      <c r="N8300" s="28">
        <v>4920.99</v>
      </c>
      <c r="O8300" s="28">
        <v>4919.47</v>
      </c>
      <c r="P8300" s="28">
        <v>4919.47</v>
      </c>
    </row>
    <row r="8301" spans="12:16" x14ac:dyDescent="0.25">
      <c r="L8301" s="208">
        <v>45279.680555555555</v>
      </c>
      <c r="M8301" s="28">
        <v>4920.99</v>
      </c>
      <c r="N8301" s="28">
        <v>4921.5</v>
      </c>
      <c r="O8301" s="28">
        <v>4920.49</v>
      </c>
      <c r="P8301" s="28">
        <v>4920.49</v>
      </c>
    </row>
    <row r="8302" spans="12:16" x14ac:dyDescent="0.25">
      <c r="L8302" s="208">
        <v>45279.677083333336</v>
      </c>
      <c r="M8302" s="28">
        <v>4922.01</v>
      </c>
      <c r="N8302" s="28">
        <v>4922.01</v>
      </c>
      <c r="O8302" s="28">
        <v>4920.49</v>
      </c>
      <c r="P8302" s="28">
        <v>4920.99</v>
      </c>
    </row>
    <row r="8303" spans="12:16" x14ac:dyDescent="0.25">
      <c r="L8303" s="208">
        <v>45279.673611111109</v>
      </c>
      <c r="M8303" s="28">
        <v>4924.03</v>
      </c>
      <c r="N8303" s="28">
        <v>4924.03</v>
      </c>
      <c r="O8303" s="28">
        <v>4921.5</v>
      </c>
      <c r="P8303" s="28">
        <v>4921.5</v>
      </c>
    </row>
    <row r="8304" spans="12:16" x14ac:dyDescent="0.25">
      <c r="L8304" s="208">
        <v>45279.670138888891</v>
      </c>
      <c r="M8304" s="28">
        <v>4924.03</v>
      </c>
      <c r="N8304" s="28">
        <v>4925.04</v>
      </c>
      <c r="O8304" s="28">
        <v>4924.03</v>
      </c>
      <c r="P8304" s="28">
        <v>4924.03</v>
      </c>
    </row>
    <row r="8305" spans="12:16" x14ac:dyDescent="0.25">
      <c r="L8305" s="208">
        <v>45279.666666666664</v>
      </c>
      <c r="M8305" s="28">
        <v>4923.53</v>
      </c>
      <c r="N8305" s="28">
        <v>4925.04</v>
      </c>
      <c r="O8305" s="28">
        <v>4923.53</v>
      </c>
      <c r="P8305" s="28">
        <v>4924.03</v>
      </c>
    </row>
    <row r="8306" spans="12:16" x14ac:dyDescent="0.25">
      <c r="L8306" s="208">
        <v>45279.663194444445</v>
      </c>
      <c r="M8306" s="28">
        <v>4923.0200000000004</v>
      </c>
      <c r="N8306" s="28">
        <v>4926.0600000000004</v>
      </c>
      <c r="O8306" s="28">
        <v>4921.5</v>
      </c>
      <c r="P8306" s="28">
        <v>4923.53</v>
      </c>
    </row>
    <row r="8307" spans="12:16" x14ac:dyDescent="0.25">
      <c r="L8307" s="208">
        <v>45279.659722222219</v>
      </c>
      <c r="M8307" s="28">
        <v>4920.49</v>
      </c>
      <c r="N8307" s="28">
        <v>4926.0600000000004</v>
      </c>
      <c r="O8307" s="28">
        <v>4919.9799999999996</v>
      </c>
      <c r="P8307" s="28">
        <v>4923.0200000000004</v>
      </c>
    </row>
    <row r="8308" spans="12:16" x14ac:dyDescent="0.25">
      <c r="L8308" s="208">
        <v>45279.65625</v>
      </c>
      <c r="M8308" s="28">
        <v>4918.97</v>
      </c>
      <c r="N8308" s="28">
        <v>4922.01</v>
      </c>
      <c r="O8308" s="28">
        <v>4918.97</v>
      </c>
      <c r="P8308" s="28">
        <v>4920.49</v>
      </c>
    </row>
    <row r="8309" spans="12:16" x14ac:dyDescent="0.25">
      <c r="L8309" s="208">
        <v>45279.652777777781</v>
      </c>
      <c r="M8309" s="28">
        <v>4917.45</v>
      </c>
      <c r="N8309" s="28">
        <v>4919.47</v>
      </c>
      <c r="O8309" s="28">
        <v>4916.4399999999996</v>
      </c>
      <c r="P8309" s="28">
        <v>4918.46</v>
      </c>
    </row>
    <row r="8310" spans="12:16" x14ac:dyDescent="0.25">
      <c r="L8310" s="208">
        <v>45279.649305555555</v>
      </c>
      <c r="M8310" s="28">
        <v>4915.42</v>
      </c>
      <c r="N8310" s="28">
        <v>4919.9799999999996</v>
      </c>
      <c r="O8310" s="28">
        <v>4915.42</v>
      </c>
      <c r="P8310" s="28">
        <v>4916.9399999999996</v>
      </c>
    </row>
    <row r="8311" spans="12:16" x14ac:dyDescent="0.25">
      <c r="L8311" s="208">
        <v>45279.645833333336</v>
      </c>
      <c r="M8311" s="28">
        <v>4920.99</v>
      </c>
      <c r="N8311" s="28">
        <v>4920.99</v>
      </c>
      <c r="O8311" s="28">
        <v>4911.37</v>
      </c>
      <c r="P8311" s="28">
        <v>4914.92</v>
      </c>
    </row>
    <row r="8312" spans="12:16" x14ac:dyDescent="0.25">
      <c r="L8312" s="208">
        <v>45279.642361111109</v>
      </c>
      <c r="M8312" s="28">
        <v>4920.99</v>
      </c>
      <c r="N8312" s="28">
        <v>4922.01</v>
      </c>
      <c r="O8312" s="28">
        <v>4919.47</v>
      </c>
      <c r="P8312" s="28">
        <v>4920.99</v>
      </c>
    </row>
    <row r="8313" spans="12:16" x14ac:dyDescent="0.25">
      <c r="L8313" s="208">
        <v>45279.638888888891</v>
      </c>
      <c r="M8313" s="28">
        <v>4921.5</v>
      </c>
      <c r="N8313" s="28">
        <v>4922.51</v>
      </c>
      <c r="O8313" s="28">
        <v>4920.99</v>
      </c>
      <c r="P8313" s="28">
        <v>4921.5</v>
      </c>
    </row>
    <row r="8314" spans="12:16" x14ac:dyDescent="0.25">
      <c r="L8314" s="208">
        <v>45279.635416666664</v>
      </c>
      <c r="M8314" s="28">
        <v>4922.01</v>
      </c>
      <c r="N8314" s="28">
        <v>4922.51</v>
      </c>
      <c r="O8314" s="28">
        <v>4920.99</v>
      </c>
      <c r="P8314" s="28">
        <v>4922.01</v>
      </c>
    </row>
    <row r="8315" spans="12:16" x14ac:dyDescent="0.25">
      <c r="L8315" s="208">
        <v>45279.631944444445</v>
      </c>
      <c r="M8315" s="28">
        <v>4922.51</v>
      </c>
      <c r="N8315" s="28">
        <v>4923.0200000000004</v>
      </c>
      <c r="O8315" s="28">
        <v>4920.99</v>
      </c>
      <c r="P8315" s="28">
        <v>4922.01</v>
      </c>
    </row>
    <row r="8316" spans="12:16" x14ac:dyDescent="0.25">
      <c r="L8316" s="208">
        <v>45279.628472222219</v>
      </c>
      <c r="M8316" s="28">
        <v>4920.49</v>
      </c>
      <c r="N8316" s="28">
        <v>4923.0200000000004</v>
      </c>
      <c r="O8316" s="28">
        <v>4919.9799999999996</v>
      </c>
      <c r="P8316" s="28">
        <v>4922.51</v>
      </c>
    </row>
    <row r="8317" spans="12:16" x14ac:dyDescent="0.25">
      <c r="L8317" s="208">
        <v>45279.625</v>
      </c>
      <c r="M8317" s="28">
        <v>4919.9799999999996</v>
      </c>
      <c r="N8317" s="28">
        <v>4920.99</v>
      </c>
      <c r="O8317" s="28">
        <v>4919.47</v>
      </c>
      <c r="P8317" s="28">
        <v>4920.49</v>
      </c>
    </row>
    <row r="8318" spans="12:16" x14ac:dyDescent="0.25">
      <c r="L8318" s="208">
        <v>45279.621527777781</v>
      </c>
      <c r="M8318" s="28">
        <v>4919.9799999999996</v>
      </c>
      <c r="N8318" s="28">
        <v>4920.49</v>
      </c>
      <c r="O8318" s="28">
        <v>4918.97</v>
      </c>
      <c r="P8318" s="28">
        <v>4919.9799999999996</v>
      </c>
    </row>
    <row r="8319" spans="12:16" x14ac:dyDescent="0.25">
      <c r="L8319" s="208">
        <v>45279.618055555555</v>
      </c>
      <c r="M8319" s="28">
        <v>4920.49</v>
      </c>
      <c r="N8319" s="28">
        <v>4920.49</v>
      </c>
      <c r="O8319" s="28">
        <v>4918.97</v>
      </c>
      <c r="P8319" s="28">
        <v>4919.9799999999996</v>
      </c>
    </row>
    <row r="8320" spans="12:16" x14ac:dyDescent="0.25">
      <c r="L8320" s="208">
        <v>45279.614583333336</v>
      </c>
      <c r="M8320" s="28">
        <v>4920.49</v>
      </c>
      <c r="N8320" s="28">
        <v>4921.5</v>
      </c>
      <c r="O8320" s="28">
        <v>4918.46</v>
      </c>
      <c r="P8320" s="28">
        <v>4920.49</v>
      </c>
    </row>
    <row r="8321" spans="12:16" x14ac:dyDescent="0.25">
      <c r="L8321" s="208">
        <v>45279.611111111109</v>
      </c>
      <c r="M8321" s="28">
        <v>4919.47</v>
      </c>
      <c r="N8321" s="28">
        <v>4920.49</v>
      </c>
      <c r="O8321" s="28">
        <v>4918.97</v>
      </c>
      <c r="P8321" s="28">
        <v>4919.9799999999996</v>
      </c>
    </row>
    <row r="8322" spans="12:16" x14ac:dyDescent="0.25">
      <c r="L8322" s="208">
        <v>45279.607638888891</v>
      </c>
      <c r="M8322" s="28">
        <v>4923.53</v>
      </c>
      <c r="N8322" s="28">
        <v>4923.53</v>
      </c>
      <c r="O8322" s="28">
        <v>4919.47</v>
      </c>
      <c r="P8322" s="28">
        <v>4919.9799999999996</v>
      </c>
    </row>
    <row r="8323" spans="12:16" x14ac:dyDescent="0.25">
      <c r="L8323" s="208">
        <v>45279.604166666664</v>
      </c>
      <c r="M8323" s="28">
        <v>4923.53</v>
      </c>
      <c r="N8323" s="28">
        <v>4925.04</v>
      </c>
      <c r="O8323" s="28">
        <v>4923.53</v>
      </c>
      <c r="P8323" s="28">
        <v>4924.54</v>
      </c>
    </row>
    <row r="8324" spans="12:16" x14ac:dyDescent="0.25">
      <c r="L8324" s="208">
        <v>45279.600694444445</v>
      </c>
      <c r="M8324" s="28">
        <v>4923.53</v>
      </c>
      <c r="N8324" s="28">
        <v>4925.04</v>
      </c>
      <c r="O8324" s="28">
        <v>4923.53</v>
      </c>
      <c r="P8324" s="28">
        <v>4924.03</v>
      </c>
    </row>
    <row r="8325" spans="12:16" x14ac:dyDescent="0.25">
      <c r="L8325" s="208">
        <v>45279.597222222219</v>
      </c>
      <c r="M8325" s="28">
        <v>4922.01</v>
      </c>
      <c r="N8325" s="28">
        <v>4924.54</v>
      </c>
      <c r="O8325" s="28">
        <v>4920.99</v>
      </c>
      <c r="P8325" s="28">
        <v>4924.03</v>
      </c>
    </row>
    <row r="8326" spans="12:16" x14ac:dyDescent="0.25">
      <c r="L8326" s="208">
        <v>45279.59375</v>
      </c>
      <c r="M8326" s="28">
        <v>4923.53</v>
      </c>
      <c r="N8326" s="28">
        <v>4923.53</v>
      </c>
      <c r="O8326" s="28">
        <v>4920.99</v>
      </c>
      <c r="P8326" s="28">
        <v>4922.01</v>
      </c>
    </row>
    <row r="8327" spans="12:16" x14ac:dyDescent="0.25">
      <c r="L8327" s="208">
        <v>45279.590277777781</v>
      </c>
      <c r="M8327" s="28">
        <v>4923.0200000000004</v>
      </c>
      <c r="N8327" s="28">
        <v>4925.04</v>
      </c>
      <c r="O8327" s="28">
        <v>4923.0200000000004</v>
      </c>
      <c r="P8327" s="28">
        <v>4924.03</v>
      </c>
    </row>
    <row r="8328" spans="12:16" x14ac:dyDescent="0.25">
      <c r="L8328" s="208">
        <v>45279.586805555555</v>
      </c>
      <c r="M8328" s="28">
        <v>4923.53</v>
      </c>
      <c r="N8328" s="28">
        <v>4924.54</v>
      </c>
      <c r="O8328" s="28">
        <v>4922.01</v>
      </c>
      <c r="P8328" s="28">
        <v>4923.0200000000004</v>
      </c>
    </row>
    <row r="8329" spans="12:16" x14ac:dyDescent="0.25">
      <c r="L8329" s="208">
        <v>45279.583333333336</v>
      </c>
      <c r="M8329" s="28">
        <v>4925.04</v>
      </c>
      <c r="N8329" s="28">
        <v>4925.55</v>
      </c>
      <c r="O8329" s="28">
        <v>4923.53</v>
      </c>
      <c r="P8329" s="28">
        <v>4924.03</v>
      </c>
    </row>
    <row r="8330" spans="12:16" x14ac:dyDescent="0.25">
      <c r="L8330" s="208">
        <v>45279.579861111109</v>
      </c>
      <c r="M8330" s="28">
        <v>4923.53</v>
      </c>
      <c r="N8330" s="28">
        <v>4925.04</v>
      </c>
      <c r="O8330" s="28">
        <v>4922.51</v>
      </c>
      <c r="P8330" s="28">
        <v>4924.54</v>
      </c>
    </row>
    <row r="8331" spans="12:16" x14ac:dyDescent="0.25">
      <c r="L8331" s="208">
        <v>45279.576388888891</v>
      </c>
      <c r="M8331" s="28">
        <v>4924.03</v>
      </c>
      <c r="N8331" s="28">
        <v>4926.5600000000004</v>
      </c>
      <c r="O8331" s="28">
        <v>4923.0200000000004</v>
      </c>
      <c r="P8331" s="28">
        <v>4923.53</v>
      </c>
    </row>
    <row r="8332" spans="12:16" x14ac:dyDescent="0.25">
      <c r="L8332" s="208">
        <v>45279.572916666664</v>
      </c>
      <c r="M8332" s="28">
        <v>4921.5</v>
      </c>
      <c r="N8332" s="28">
        <v>4924.03</v>
      </c>
      <c r="O8332" s="28">
        <v>4920.99</v>
      </c>
      <c r="P8332" s="28">
        <v>4924.03</v>
      </c>
    </row>
    <row r="8333" spans="12:16" x14ac:dyDescent="0.25">
      <c r="L8333" s="208">
        <v>45279.569444444445</v>
      </c>
      <c r="M8333" s="28">
        <v>4921.5</v>
      </c>
      <c r="N8333" s="28">
        <v>4923.0200000000004</v>
      </c>
      <c r="O8333" s="28">
        <v>4920.99</v>
      </c>
      <c r="P8333" s="28">
        <v>4922.01</v>
      </c>
    </row>
    <row r="8334" spans="12:16" x14ac:dyDescent="0.25">
      <c r="L8334" s="208">
        <v>45279.565972222219</v>
      </c>
      <c r="M8334" s="28">
        <v>4922.01</v>
      </c>
      <c r="N8334" s="28">
        <v>4922.51</v>
      </c>
      <c r="O8334" s="28">
        <v>4922.01</v>
      </c>
      <c r="P8334" s="28">
        <v>4922.01</v>
      </c>
    </row>
    <row r="8335" spans="12:16" x14ac:dyDescent="0.25">
      <c r="L8335" s="208">
        <v>45279.5625</v>
      </c>
      <c r="M8335" s="28">
        <v>4921.5</v>
      </c>
      <c r="N8335" s="28">
        <v>4923.0200000000004</v>
      </c>
      <c r="O8335" s="28">
        <v>4920.99</v>
      </c>
      <c r="P8335" s="28">
        <v>4922.51</v>
      </c>
    </row>
    <row r="8336" spans="12:16" x14ac:dyDescent="0.25">
      <c r="L8336" s="208">
        <v>45279.559027777781</v>
      </c>
      <c r="M8336" s="28">
        <v>4921.5</v>
      </c>
      <c r="N8336" s="28">
        <v>4923.53</v>
      </c>
      <c r="O8336" s="28">
        <v>4920.99</v>
      </c>
      <c r="P8336" s="28">
        <v>4920.99</v>
      </c>
    </row>
    <row r="8337" spans="12:16" x14ac:dyDescent="0.25">
      <c r="L8337" s="208">
        <v>45279.555555555555</v>
      </c>
      <c r="M8337" s="28">
        <v>4918.97</v>
      </c>
      <c r="N8337" s="28">
        <v>4921.5</v>
      </c>
      <c r="O8337" s="28">
        <v>4918.97</v>
      </c>
      <c r="P8337" s="28">
        <v>4921.5</v>
      </c>
    </row>
    <row r="8338" spans="12:16" x14ac:dyDescent="0.25">
      <c r="L8338" s="208">
        <v>45279.552083333336</v>
      </c>
      <c r="M8338" s="28">
        <v>4919.9799999999996</v>
      </c>
      <c r="N8338" s="28">
        <v>4920.99</v>
      </c>
      <c r="O8338" s="28">
        <v>4917.95</v>
      </c>
      <c r="P8338" s="28">
        <v>4919.47</v>
      </c>
    </row>
    <row r="8339" spans="12:16" x14ac:dyDescent="0.25">
      <c r="L8339" s="208">
        <v>45279.548611111109</v>
      </c>
      <c r="M8339" s="28">
        <v>4919.9799999999996</v>
      </c>
      <c r="N8339" s="28">
        <v>4920.99</v>
      </c>
      <c r="O8339" s="28">
        <v>4917.95</v>
      </c>
      <c r="P8339" s="28">
        <v>4920.49</v>
      </c>
    </row>
    <row r="8340" spans="12:16" x14ac:dyDescent="0.25">
      <c r="L8340" s="208">
        <v>45279.545138888891</v>
      </c>
      <c r="M8340" s="28">
        <v>4918.46</v>
      </c>
      <c r="N8340" s="28">
        <v>4920.49</v>
      </c>
      <c r="O8340" s="28">
        <v>4917.45</v>
      </c>
      <c r="P8340" s="28">
        <v>4918.97</v>
      </c>
    </row>
    <row r="8341" spans="12:16" x14ac:dyDescent="0.25">
      <c r="L8341" s="208">
        <v>45279.541666666664</v>
      </c>
      <c r="M8341" s="28">
        <v>4916.9399999999996</v>
      </c>
      <c r="N8341" s="28">
        <v>4920.49</v>
      </c>
      <c r="O8341" s="28">
        <v>4916.9399999999996</v>
      </c>
      <c r="P8341" s="28">
        <v>4918.46</v>
      </c>
    </row>
    <row r="8342" spans="12:16" x14ac:dyDescent="0.25">
      <c r="L8342" s="208">
        <v>45279.538194444445</v>
      </c>
      <c r="M8342" s="28">
        <v>4917.45</v>
      </c>
      <c r="N8342" s="28">
        <v>4918.97</v>
      </c>
      <c r="O8342" s="28">
        <v>4914.92</v>
      </c>
      <c r="P8342" s="28">
        <v>4915.93</v>
      </c>
    </row>
    <row r="8343" spans="12:16" x14ac:dyDescent="0.25">
      <c r="L8343" s="208">
        <v>45279.534722222219</v>
      </c>
      <c r="M8343" s="28">
        <v>4918.46</v>
      </c>
      <c r="N8343" s="28">
        <v>4920.99</v>
      </c>
      <c r="O8343" s="28">
        <v>4916.9399999999996</v>
      </c>
      <c r="P8343" s="28">
        <v>4917.45</v>
      </c>
    </row>
    <row r="8344" spans="12:16" x14ac:dyDescent="0.25">
      <c r="L8344" s="208">
        <v>45279.53125</v>
      </c>
      <c r="M8344" s="28">
        <v>4919.9799999999996</v>
      </c>
      <c r="N8344" s="28">
        <v>4920.49</v>
      </c>
      <c r="O8344" s="28">
        <v>4917.45</v>
      </c>
      <c r="P8344" s="28">
        <v>4917.95</v>
      </c>
    </row>
    <row r="8345" spans="12:16" x14ac:dyDescent="0.25">
      <c r="L8345" s="208">
        <v>45279.527777777781</v>
      </c>
      <c r="M8345" s="28">
        <v>4922.51</v>
      </c>
      <c r="N8345" s="28">
        <v>4922.51</v>
      </c>
      <c r="O8345" s="28">
        <v>4918.97</v>
      </c>
      <c r="P8345" s="28">
        <v>4919.9799999999996</v>
      </c>
    </row>
    <row r="8346" spans="12:16" x14ac:dyDescent="0.25">
      <c r="L8346" s="208">
        <v>45279.524305555555</v>
      </c>
      <c r="M8346" s="28">
        <v>4928.59</v>
      </c>
      <c r="N8346" s="28">
        <v>4928.59</v>
      </c>
      <c r="O8346" s="28">
        <v>4922.01</v>
      </c>
      <c r="P8346" s="28">
        <v>4922.51</v>
      </c>
    </row>
    <row r="8347" spans="12:16" x14ac:dyDescent="0.25">
      <c r="L8347" s="208">
        <v>45279.520833333336</v>
      </c>
      <c r="M8347" s="28">
        <v>4929.6000000000004</v>
      </c>
      <c r="N8347" s="28">
        <v>4930.1099999999997</v>
      </c>
      <c r="O8347" s="28">
        <v>4927.58</v>
      </c>
      <c r="P8347" s="28">
        <v>4928.08</v>
      </c>
    </row>
    <row r="8348" spans="12:16" x14ac:dyDescent="0.25">
      <c r="L8348" s="208">
        <v>45279.517361111109</v>
      </c>
      <c r="M8348" s="28">
        <v>4929.6000000000004</v>
      </c>
      <c r="N8348" s="28">
        <v>4930.1099999999997</v>
      </c>
      <c r="O8348" s="28">
        <v>4928.59</v>
      </c>
      <c r="P8348" s="28">
        <v>4929.6000000000004</v>
      </c>
    </row>
    <row r="8349" spans="12:16" x14ac:dyDescent="0.25">
      <c r="L8349" s="208">
        <v>45279.513888888891</v>
      </c>
      <c r="M8349" s="28">
        <v>4928.59</v>
      </c>
      <c r="N8349" s="28">
        <v>4929.6000000000004</v>
      </c>
      <c r="O8349" s="28">
        <v>4928.08</v>
      </c>
      <c r="P8349" s="28">
        <v>4929.1000000000004</v>
      </c>
    </row>
    <row r="8350" spans="12:16" x14ac:dyDescent="0.25">
      <c r="L8350" s="208">
        <v>45279.510416666664</v>
      </c>
      <c r="M8350" s="28">
        <v>4930.62</v>
      </c>
      <c r="N8350" s="28">
        <v>4931.63</v>
      </c>
      <c r="O8350" s="28">
        <v>4928.08</v>
      </c>
      <c r="P8350" s="28">
        <v>4929.1000000000004</v>
      </c>
    </row>
    <row r="8351" spans="12:16" x14ac:dyDescent="0.25">
      <c r="L8351" s="208">
        <v>45279.506944444445</v>
      </c>
      <c r="M8351" s="28">
        <v>4929.6000000000004</v>
      </c>
      <c r="N8351" s="28">
        <v>4932.6400000000003</v>
      </c>
      <c r="O8351" s="28">
        <v>4929.1000000000004</v>
      </c>
      <c r="P8351" s="28">
        <v>4931.12</v>
      </c>
    </row>
    <row r="8352" spans="12:16" x14ac:dyDescent="0.25">
      <c r="L8352" s="208">
        <v>45279.503472222219</v>
      </c>
      <c r="M8352" s="28">
        <v>4928.59</v>
      </c>
      <c r="N8352" s="28">
        <v>4930.1099999999997</v>
      </c>
      <c r="O8352" s="28">
        <v>4927.58</v>
      </c>
      <c r="P8352" s="28">
        <v>4929.6000000000004</v>
      </c>
    </row>
    <row r="8353" spans="12:16" x14ac:dyDescent="0.25">
      <c r="L8353" s="208">
        <v>45279.5</v>
      </c>
      <c r="M8353" s="28">
        <v>4929.1000000000004</v>
      </c>
      <c r="N8353" s="28">
        <v>4930.1099999999997</v>
      </c>
      <c r="O8353" s="28">
        <v>4928.59</v>
      </c>
      <c r="P8353" s="28">
        <v>4928.59</v>
      </c>
    </row>
    <row r="8354" spans="12:16" x14ac:dyDescent="0.25">
      <c r="L8354" s="208">
        <v>45279.496527777781</v>
      </c>
      <c r="M8354" s="28">
        <v>4925.55</v>
      </c>
      <c r="N8354" s="28">
        <v>4930.62</v>
      </c>
      <c r="O8354" s="28">
        <v>4925.55</v>
      </c>
      <c r="P8354" s="28">
        <v>4929.1000000000004</v>
      </c>
    </row>
    <row r="8355" spans="12:16" x14ac:dyDescent="0.25">
      <c r="L8355" s="208">
        <v>45279.493055555555</v>
      </c>
      <c r="M8355" s="28">
        <v>4927.58</v>
      </c>
      <c r="N8355" s="28">
        <v>4928.08</v>
      </c>
      <c r="O8355" s="28">
        <v>4925.04</v>
      </c>
      <c r="P8355" s="28">
        <v>4925.55</v>
      </c>
    </row>
    <row r="8356" spans="12:16" x14ac:dyDescent="0.25">
      <c r="L8356" s="208">
        <v>45279.489583333336</v>
      </c>
      <c r="M8356" s="28">
        <v>4928.59</v>
      </c>
      <c r="N8356" s="28">
        <v>4929.1000000000004</v>
      </c>
      <c r="O8356" s="28">
        <v>4926.0600000000004</v>
      </c>
      <c r="P8356" s="28">
        <v>4927.58</v>
      </c>
    </row>
    <row r="8357" spans="12:16" x14ac:dyDescent="0.25">
      <c r="L8357" s="208">
        <v>45279.486111111109</v>
      </c>
      <c r="M8357" s="28">
        <v>4931.63</v>
      </c>
      <c r="N8357" s="28">
        <v>4931.63</v>
      </c>
      <c r="O8357" s="28">
        <v>4925.55</v>
      </c>
      <c r="P8357" s="28">
        <v>4928.08</v>
      </c>
    </row>
    <row r="8358" spans="12:16" x14ac:dyDescent="0.25">
      <c r="L8358" s="208">
        <v>45279.482638888891</v>
      </c>
      <c r="M8358" s="28">
        <v>4930.62</v>
      </c>
      <c r="N8358" s="28">
        <v>4932.13</v>
      </c>
      <c r="O8358" s="28">
        <v>4928.59</v>
      </c>
      <c r="P8358" s="28">
        <v>4931.12</v>
      </c>
    </row>
    <row r="8359" spans="12:16" x14ac:dyDescent="0.25">
      <c r="L8359" s="208">
        <v>45279.479166666664</v>
      </c>
      <c r="M8359" s="28">
        <v>4931.63</v>
      </c>
      <c r="N8359" s="28">
        <v>4931.63</v>
      </c>
      <c r="O8359" s="28">
        <v>4929.6000000000004</v>
      </c>
      <c r="P8359" s="28">
        <v>4930.62</v>
      </c>
    </row>
    <row r="8360" spans="12:16" x14ac:dyDescent="0.25">
      <c r="L8360" s="208">
        <v>45279.475694444445</v>
      </c>
      <c r="M8360" s="28">
        <v>4927.58</v>
      </c>
      <c r="N8360" s="28">
        <v>4931.12</v>
      </c>
      <c r="O8360" s="28">
        <v>4927.58</v>
      </c>
      <c r="P8360" s="28">
        <v>4931.12</v>
      </c>
    </row>
    <row r="8361" spans="12:16" x14ac:dyDescent="0.25">
      <c r="L8361" s="208">
        <v>45279.472222222219</v>
      </c>
      <c r="M8361" s="28">
        <v>4928.08</v>
      </c>
      <c r="N8361" s="28">
        <v>4929.1000000000004</v>
      </c>
      <c r="O8361" s="28">
        <v>4924.54</v>
      </c>
      <c r="P8361" s="28">
        <v>4927.58</v>
      </c>
    </row>
    <row r="8362" spans="12:16" x14ac:dyDescent="0.25">
      <c r="L8362" s="208">
        <v>45279.46875</v>
      </c>
      <c r="M8362" s="28">
        <v>4928.59</v>
      </c>
      <c r="N8362" s="28">
        <v>4930.1099999999997</v>
      </c>
      <c r="O8362" s="28">
        <v>4926.5600000000004</v>
      </c>
      <c r="P8362" s="28">
        <v>4928.59</v>
      </c>
    </row>
    <row r="8363" spans="12:16" x14ac:dyDescent="0.25">
      <c r="L8363" s="208">
        <v>45279.465277777781</v>
      </c>
      <c r="M8363" s="28">
        <v>4927.58</v>
      </c>
      <c r="N8363" s="28">
        <v>4928.59</v>
      </c>
      <c r="O8363" s="28">
        <v>4926.5600000000004</v>
      </c>
      <c r="P8363" s="28">
        <v>4928.59</v>
      </c>
    </row>
    <row r="8364" spans="12:16" x14ac:dyDescent="0.25">
      <c r="L8364" s="208">
        <v>45279.461805555555</v>
      </c>
      <c r="M8364" s="28">
        <v>4927.07</v>
      </c>
      <c r="N8364" s="28">
        <v>4927.58</v>
      </c>
      <c r="O8364" s="28">
        <v>4924.54</v>
      </c>
      <c r="P8364" s="28">
        <v>4927.58</v>
      </c>
    </row>
    <row r="8365" spans="12:16" x14ac:dyDescent="0.25">
      <c r="L8365" s="208">
        <v>45279.458333333336</v>
      </c>
      <c r="M8365" s="28">
        <v>4927.58</v>
      </c>
      <c r="N8365" s="28">
        <v>4928.08</v>
      </c>
      <c r="O8365" s="28">
        <v>4926.5600000000004</v>
      </c>
      <c r="P8365" s="28">
        <v>4926.5600000000004</v>
      </c>
    </row>
    <row r="8366" spans="12:16" x14ac:dyDescent="0.25">
      <c r="L8366" s="208">
        <v>45279.454861111109</v>
      </c>
      <c r="M8366" s="28">
        <v>4928.08</v>
      </c>
      <c r="N8366" s="28">
        <v>4929.1000000000004</v>
      </c>
      <c r="O8366" s="28">
        <v>4926.0600000000004</v>
      </c>
      <c r="P8366" s="28">
        <v>4927.58</v>
      </c>
    </row>
    <row r="8367" spans="12:16" x14ac:dyDescent="0.25">
      <c r="L8367" s="208">
        <v>45279.451388888891</v>
      </c>
      <c r="M8367" s="28">
        <v>4928.08</v>
      </c>
      <c r="N8367" s="28">
        <v>4929.1000000000004</v>
      </c>
      <c r="O8367" s="28">
        <v>4926.5600000000004</v>
      </c>
      <c r="P8367" s="28">
        <v>4928.59</v>
      </c>
    </row>
    <row r="8368" spans="12:16" x14ac:dyDescent="0.25">
      <c r="L8368" s="208">
        <v>45279.447916666664</v>
      </c>
      <c r="M8368" s="28">
        <v>4925.04</v>
      </c>
      <c r="N8368" s="28">
        <v>4928.08</v>
      </c>
      <c r="O8368" s="28">
        <v>4923.0200000000004</v>
      </c>
      <c r="P8368" s="28">
        <v>4927.58</v>
      </c>
    </row>
    <row r="8369" spans="12:16" x14ac:dyDescent="0.25">
      <c r="L8369" s="208">
        <v>45279.444444444445</v>
      </c>
      <c r="M8369" s="28">
        <v>4923.0200000000004</v>
      </c>
      <c r="N8369" s="28">
        <v>4927.07</v>
      </c>
      <c r="O8369" s="28">
        <v>4923.0200000000004</v>
      </c>
      <c r="P8369" s="28">
        <v>4924.54</v>
      </c>
    </row>
    <row r="8370" spans="12:16" x14ac:dyDescent="0.25">
      <c r="L8370" s="208">
        <v>45279.440972222219</v>
      </c>
      <c r="M8370" s="28">
        <v>4926.0600000000004</v>
      </c>
      <c r="N8370" s="28">
        <v>4927.58</v>
      </c>
      <c r="O8370" s="28">
        <v>4920.99</v>
      </c>
      <c r="P8370" s="28">
        <v>4923.53</v>
      </c>
    </row>
    <row r="8371" spans="12:16" x14ac:dyDescent="0.25">
      <c r="L8371" s="208">
        <v>45279.4375</v>
      </c>
      <c r="M8371" s="28">
        <v>4929.1000000000004</v>
      </c>
      <c r="N8371" s="28">
        <v>4931.63</v>
      </c>
      <c r="O8371" s="28">
        <v>4925.55</v>
      </c>
      <c r="P8371" s="28">
        <v>4926.5600000000004</v>
      </c>
    </row>
    <row r="8372" spans="12:16" x14ac:dyDescent="0.25">
      <c r="L8372" s="208">
        <v>45279.434027777781</v>
      </c>
      <c r="M8372" s="28">
        <v>4931.12</v>
      </c>
      <c r="N8372" s="28">
        <v>4933.1499999999996</v>
      </c>
      <c r="O8372" s="28">
        <v>4928.08</v>
      </c>
      <c r="P8372" s="28">
        <v>4928.59</v>
      </c>
    </row>
    <row r="8373" spans="12:16" x14ac:dyDescent="0.25">
      <c r="L8373" s="208">
        <v>45279.430555555555</v>
      </c>
      <c r="M8373" s="28">
        <v>4930.1099999999997</v>
      </c>
      <c r="N8373" s="28">
        <v>4933.1499999999996</v>
      </c>
      <c r="O8373" s="28">
        <v>4930.1099999999997</v>
      </c>
      <c r="P8373" s="28">
        <v>4931.63</v>
      </c>
    </row>
    <row r="8374" spans="12:16" x14ac:dyDescent="0.25">
      <c r="L8374" s="208">
        <v>45279.427083333336</v>
      </c>
      <c r="M8374" s="28">
        <v>4929.6000000000004</v>
      </c>
      <c r="N8374" s="28">
        <v>4932.6400000000003</v>
      </c>
      <c r="O8374" s="28">
        <v>4929.6000000000004</v>
      </c>
      <c r="P8374" s="28">
        <v>4930.62</v>
      </c>
    </row>
    <row r="8375" spans="12:16" x14ac:dyDescent="0.25">
      <c r="L8375" s="208">
        <v>45279.423611111109</v>
      </c>
      <c r="M8375" s="28">
        <v>4930.1099999999997</v>
      </c>
      <c r="N8375" s="28">
        <v>4932.6400000000003</v>
      </c>
      <c r="O8375" s="28">
        <v>4929.1000000000004</v>
      </c>
      <c r="P8375" s="28">
        <v>4929.6000000000004</v>
      </c>
    </row>
    <row r="8376" spans="12:16" x14ac:dyDescent="0.25">
      <c r="L8376" s="208">
        <v>45279.420138888891</v>
      </c>
      <c r="M8376" s="28">
        <v>4926.0600000000004</v>
      </c>
      <c r="N8376" s="28">
        <v>4931.63</v>
      </c>
      <c r="O8376" s="28">
        <v>4925.55</v>
      </c>
      <c r="P8376" s="28">
        <v>4930.1099999999997</v>
      </c>
    </row>
    <row r="8377" spans="12:16" x14ac:dyDescent="0.25">
      <c r="L8377" s="208">
        <v>45279.416666666664</v>
      </c>
      <c r="M8377" s="28">
        <v>4928.08</v>
      </c>
      <c r="N8377" s="28">
        <v>4928.08</v>
      </c>
      <c r="O8377" s="28">
        <v>4925.55</v>
      </c>
      <c r="P8377" s="28">
        <v>4926.5600000000004</v>
      </c>
    </row>
    <row r="8378" spans="12:16" x14ac:dyDescent="0.25">
      <c r="L8378" s="208">
        <v>45279.413194444445</v>
      </c>
      <c r="M8378" s="28">
        <v>4930.1099999999997</v>
      </c>
      <c r="N8378" s="28">
        <v>4931.63</v>
      </c>
      <c r="O8378" s="28">
        <v>4924.54</v>
      </c>
      <c r="P8378" s="28">
        <v>4928.08</v>
      </c>
    </row>
    <row r="8379" spans="12:16" x14ac:dyDescent="0.25">
      <c r="L8379" s="208">
        <v>45279.409722222219</v>
      </c>
      <c r="M8379" s="28">
        <v>4934.67</v>
      </c>
      <c r="N8379" s="28">
        <v>4937.71</v>
      </c>
      <c r="O8379" s="28">
        <v>4929.1000000000004</v>
      </c>
      <c r="P8379" s="28">
        <v>4929.6000000000004</v>
      </c>
    </row>
    <row r="8380" spans="12:16" x14ac:dyDescent="0.25">
      <c r="L8380" s="208">
        <v>45279.40625</v>
      </c>
      <c r="M8380" s="28">
        <v>4935.68</v>
      </c>
      <c r="N8380" s="28">
        <v>4937.71</v>
      </c>
      <c r="O8380" s="28">
        <v>4934.67</v>
      </c>
      <c r="P8380" s="28">
        <v>4935.17</v>
      </c>
    </row>
    <row r="8381" spans="12:16" x14ac:dyDescent="0.25">
      <c r="L8381" s="208">
        <v>45279.402777777781</v>
      </c>
      <c r="M8381" s="28">
        <v>4942.26</v>
      </c>
      <c r="N8381" s="28">
        <v>4942.7700000000004</v>
      </c>
      <c r="O8381" s="28">
        <v>4935.68</v>
      </c>
      <c r="P8381" s="28">
        <v>4936.6899999999996</v>
      </c>
    </row>
    <row r="8382" spans="12:16" x14ac:dyDescent="0.25">
      <c r="L8382" s="208">
        <v>45279.399305555555</v>
      </c>
      <c r="M8382" s="28">
        <v>4942.7700000000004</v>
      </c>
      <c r="N8382" s="28">
        <v>4942.7700000000004</v>
      </c>
      <c r="O8382" s="28">
        <v>4937.71</v>
      </c>
      <c r="P8382" s="28">
        <v>4941.76</v>
      </c>
    </row>
    <row r="8383" spans="12:16" x14ac:dyDescent="0.25">
      <c r="L8383" s="208">
        <v>45279.395833333336</v>
      </c>
      <c r="M8383" s="28">
        <v>4940.74</v>
      </c>
      <c r="N8383" s="28">
        <v>4943.28</v>
      </c>
      <c r="O8383" s="28">
        <v>4936.6899999999996</v>
      </c>
      <c r="P8383" s="28">
        <v>4942.7700000000004</v>
      </c>
    </row>
    <row r="8384" spans="12:16" x14ac:dyDescent="0.25">
      <c r="L8384" s="208">
        <v>45279.392361111109</v>
      </c>
      <c r="M8384" s="28">
        <v>4936.6899999999996</v>
      </c>
      <c r="N8384" s="28">
        <v>4941.25</v>
      </c>
      <c r="O8384" s="28">
        <v>4934.16</v>
      </c>
      <c r="P8384" s="28">
        <v>4940.74</v>
      </c>
    </row>
    <row r="8385" spans="12:16" x14ac:dyDescent="0.25">
      <c r="L8385" s="208">
        <v>45279.388888888891</v>
      </c>
      <c r="M8385" s="28">
        <v>4935.17</v>
      </c>
      <c r="N8385" s="28">
        <v>4939.7299999999996</v>
      </c>
      <c r="O8385" s="28">
        <v>4934.67</v>
      </c>
      <c r="P8385" s="28">
        <v>4936.1899999999996</v>
      </c>
    </row>
    <row r="8386" spans="12:16" x14ac:dyDescent="0.25">
      <c r="L8386" s="208">
        <v>45279.385416666664</v>
      </c>
      <c r="M8386" s="28">
        <v>4950.37</v>
      </c>
      <c r="N8386" s="28">
        <v>4950.37</v>
      </c>
      <c r="O8386" s="28">
        <v>4934.67</v>
      </c>
      <c r="P8386" s="28">
        <v>4935.17</v>
      </c>
    </row>
    <row r="8387" spans="12:16" x14ac:dyDescent="0.25">
      <c r="L8387" s="208">
        <v>45279.381944444445</v>
      </c>
      <c r="M8387" s="28">
        <v>4943.78</v>
      </c>
      <c r="N8387" s="28">
        <v>4951.8900000000003</v>
      </c>
      <c r="O8387" s="28">
        <v>4943.28</v>
      </c>
      <c r="P8387" s="28">
        <v>4950.37</v>
      </c>
    </row>
    <row r="8388" spans="12:16" x14ac:dyDescent="0.25">
      <c r="L8388" s="208">
        <v>45279.378472222219</v>
      </c>
      <c r="M8388" s="28">
        <v>4951.38</v>
      </c>
      <c r="N8388" s="28">
        <v>4951.38</v>
      </c>
      <c r="O8388" s="28">
        <v>4942.7700000000004</v>
      </c>
      <c r="P8388" s="28">
        <v>4944.29</v>
      </c>
    </row>
    <row r="8389" spans="12:16" x14ac:dyDescent="0.25">
      <c r="L8389" s="208">
        <v>45279.375</v>
      </c>
      <c r="M8389" s="28">
        <v>4952.3900000000003</v>
      </c>
      <c r="N8389" s="28">
        <v>4959.4799999999996</v>
      </c>
      <c r="O8389" s="28">
        <v>4948.34</v>
      </c>
      <c r="P8389" s="28">
        <v>4950.37</v>
      </c>
    </row>
    <row r="8390" spans="12:16" x14ac:dyDescent="0.25">
      <c r="L8390" s="208">
        <v>45278.767361111109</v>
      </c>
      <c r="M8390" s="28">
        <v>4959.4799999999996</v>
      </c>
      <c r="N8390" s="28">
        <v>4959.4799999999996</v>
      </c>
      <c r="O8390" s="28">
        <v>4957.96</v>
      </c>
      <c r="P8390" s="28">
        <v>4959.4799999999996</v>
      </c>
    </row>
    <row r="8391" spans="12:16" x14ac:dyDescent="0.25">
      <c r="L8391" s="208">
        <v>45278.763888888891</v>
      </c>
      <c r="M8391" s="28">
        <v>4958.9799999999996</v>
      </c>
      <c r="N8391" s="28">
        <v>4959.99</v>
      </c>
      <c r="O8391" s="28">
        <v>4958.47</v>
      </c>
      <c r="P8391" s="28">
        <v>4958.9799999999996</v>
      </c>
    </row>
    <row r="8392" spans="12:16" x14ac:dyDescent="0.25">
      <c r="L8392" s="208">
        <v>45278.760416666664</v>
      </c>
      <c r="M8392" s="28">
        <v>4958.47</v>
      </c>
      <c r="N8392" s="28">
        <v>4959.99</v>
      </c>
      <c r="O8392" s="28">
        <v>4958.47</v>
      </c>
      <c r="P8392" s="28">
        <v>4958.9799999999996</v>
      </c>
    </row>
    <row r="8393" spans="12:16" x14ac:dyDescent="0.25">
      <c r="L8393" s="208">
        <v>45278.756944444445</v>
      </c>
      <c r="M8393" s="28">
        <v>4963.03</v>
      </c>
      <c r="N8393" s="28">
        <v>4963.03</v>
      </c>
      <c r="O8393" s="28">
        <v>4957.96</v>
      </c>
      <c r="P8393" s="28">
        <v>4958.47</v>
      </c>
    </row>
    <row r="8394" spans="12:16" x14ac:dyDescent="0.25">
      <c r="L8394" s="208">
        <v>45278.753472222219</v>
      </c>
      <c r="M8394" s="28">
        <v>4965.05</v>
      </c>
      <c r="N8394" s="28">
        <v>4965.05</v>
      </c>
      <c r="O8394" s="28">
        <v>4963.03</v>
      </c>
      <c r="P8394" s="28">
        <v>4963.03</v>
      </c>
    </row>
    <row r="8395" spans="12:16" x14ac:dyDescent="0.25">
      <c r="L8395" s="208">
        <v>45278.75</v>
      </c>
      <c r="M8395" s="28">
        <v>4966.07</v>
      </c>
      <c r="N8395" s="28">
        <v>4966.57</v>
      </c>
      <c r="O8395" s="28">
        <v>4965.5600000000004</v>
      </c>
      <c r="P8395" s="28">
        <v>4965.5600000000004</v>
      </c>
    </row>
    <row r="8396" spans="12:16" x14ac:dyDescent="0.25">
      <c r="L8396" s="208">
        <v>45278.746527777781</v>
      </c>
      <c r="M8396" s="28">
        <v>4966.57</v>
      </c>
      <c r="N8396" s="28">
        <v>4968.09</v>
      </c>
      <c r="O8396" s="28">
        <v>4965.5600000000004</v>
      </c>
      <c r="P8396" s="28">
        <v>4966.57</v>
      </c>
    </row>
    <row r="8397" spans="12:16" x14ac:dyDescent="0.25">
      <c r="L8397" s="208">
        <v>45278.743055555555</v>
      </c>
      <c r="M8397" s="28">
        <v>4966.57</v>
      </c>
      <c r="N8397" s="28">
        <v>4967.59</v>
      </c>
      <c r="O8397" s="28">
        <v>4966.07</v>
      </c>
      <c r="P8397" s="28">
        <v>4967.08</v>
      </c>
    </row>
    <row r="8398" spans="12:16" x14ac:dyDescent="0.25">
      <c r="L8398" s="208">
        <v>45278.739583333336</v>
      </c>
      <c r="M8398" s="28">
        <v>4967.59</v>
      </c>
      <c r="N8398" s="28">
        <v>4968.09</v>
      </c>
      <c r="O8398" s="28">
        <v>4965.5600000000004</v>
      </c>
      <c r="P8398" s="28">
        <v>4965.5600000000004</v>
      </c>
    </row>
    <row r="8399" spans="12:16" x14ac:dyDescent="0.25">
      <c r="L8399" s="208">
        <v>45278.736111111109</v>
      </c>
      <c r="M8399" s="28">
        <v>4967.08</v>
      </c>
      <c r="N8399" s="28">
        <v>4969.1000000000004</v>
      </c>
      <c r="O8399" s="28">
        <v>4967.08</v>
      </c>
      <c r="P8399" s="28">
        <v>4968.09</v>
      </c>
    </row>
    <row r="8400" spans="12:16" x14ac:dyDescent="0.25">
      <c r="L8400" s="208">
        <v>45278.732638888891</v>
      </c>
      <c r="M8400" s="28">
        <v>4966.07</v>
      </c>
      <c r="N8400" s="28">
        <v>4968.09</v>
      </c>
      <c r="O8400" s="28">
        <v>4965.5600000000004</v>
      </c>
      <c r="P8400" s="28">
        <v>4967.08</v>
      </c>
    </row>
    <row r="8401" spans="12:16" x14ac:dyDescent="0.25">
      <c r="L8401" s="208">
        <v>45278.729166666664</v>
      </c>
      <c r="M8401" s="28">
        <v>4967.08</v>
      </c>
      <c r="N8401" s="28">
        <v>4968.09</v>
      </c>
      <c r="O8401" s="28">
        <v>4965.05</v>
      </c>
      <c r="P8401" s="28">
        <v>4965.5600000000004</v>
      </c>
    </row>
    <row r="8402" spans="12:16" x14ac:dyDescent="0.25">
      <c r="L8402" s="208">
        <v>45278.725694444445</v>
      </c>
      <c r="M8402" s="28">
        <v>4967.08</v>
      </c>
      <c r="N8402" s="28">
        <v>4967.59</v>
      </c>
      <c r="O8402" s="28">
        <v>4966.57</v>
      </c>
      <c r="P8402" s="28">
        <v>4966.57</v>
      </c>
    </row>
    <row r="8403" spans="12:16" x14ac:dyDescent="0.25">
      <c r="L8403" s="208">
        <v>45278.722222222219</v>
      </c>
      <c r="M8403" s="28">
        <v>4967.59</v>
      </c>
      <c r="N8403" s="28">
        <v>4968.09</v>
      </c>
      <c r="O8403" s="28">
        <v>4966.57</v>
      </c>
      <c r="P8403" s="28">
        <v>4967.59</v>
      </c>
    </row>
    <row r="8404" spans="12:16" x14ac:dyDescent="0.25">
      <c r="L8404" s="208">
        <v>45278.71875</v>
      </c>
      <c r="M8404" s="28">
        <v>4966.57</v>
      </c>
      <c r="N8404" s="28">
        <v>4967.59</v>
      </c>
      <c r="O8404" s="28">
        <v>4965.5600000000004</v>
      </c>
      <c r="P8404" s="28">
        <v>4967.59</v>
      </c>
    </row>
    <row r="8405" spans="12:16" x14ac:dyDescent="0.25">
      <c r="L8405" s="208">
        <v>45278.715277777781</v>
      </c>
      <c r="M8405" s="28">
        <v>4968.09</v>
      </c>
      <c r="N8405" s="28">
        <v>4968.6000000000004</v>
      </c>
      <c r="O8405" s="28">
        <v>4966.07</v>
      </c>
      <c r="P8405" s="28">
        <v>4966.07</v>
      </c>
    </row>
    <row r="8406" spans="12:16" x14ac:dyDescent="0.25">
      <c r="L8406" s="208">
        <v>45278.711805555555</v>
      </c>
      <c r="M8406" s="28">
        <v>4967.59</v>
      </c>
      <c r="N8406" s="28">
        <v>4968.09</v>
      </c>
      <c r="O8406" s="28">
        <v>4966.57</v>
      </c>
      <c r="P8406" s="28">
        <v>4967.59</v>
      </c>
    </row>
    <row r="8407" spans="12:16" x14ac:dyDescent="0.25">
      <c r="L8407" s="208">
        <v>45278.708333333336</v>
      </c>
      <c r="M8407" s="28">
        <v>4967.08</v>
      </c>
      <c r="N8407" s="28">
        <v>4968.09</v>
      </c>
      <c r="O8407" s="28">
        <v>4967.08</v>
      </c>
      <c r="P8407" s="28">
        <v>4968.09</v>
      </c>
    </row>
    <row r="8408" spans="12:16" x14ac:dyDescent="0.25">
      <c r="L8408" s="208">
        <v>45278.704861111109</v>
      </c>
      <c r="M8408" s="28">
        <v>4966.07</v>
      </c>
      <c r="N8408" s="28">
        <v>4967.59</v>
      </c>
      <c r="O8408" s="28">
        <v>4966.07</v>
      </c>
      <c r="P8408" s="28">
        <v>4967.08</v>
      </c>
    </row>
    <row r="8409" spans="12:16" x14ac:dyDescent="0.25">
      <c r="L8409" s="208">
        <v>45278.701388888891</v>
      </c>
      <c r="M8409" s="28">
        <v>4969.6099999999997</v>
      </c>
      <c r="N8409" s="28">
        <v>4970.12</v>
      </c>
      <c r="O8409" s="28">
        <v>4964.55</v>
      </c>
      <c r="P8409" s="28">
        <v>4966.07</v>
      </c>
    </row>
    <row r="8410" spans="12:16" x14ac:dyDescent="0.25">
      <c r="L8410" s="208">
        <v>45278.697916666664</v>
      </c>
      <c r="M8410" s="28">
        <v>4968.6000000000004</v>
      </c>
      <c r="N8410" s="28">
        <v>4970.12</v>
      </c>
      <c r="O8410" s="28">
        <v>4968.09</v>
      </c>
      <c r="P8410" s="28">
        <v>4969.1000000000004</v>
      </c>
    </row>
    <row r="8411" spans="12:16" x14ac:dyDescent="0.25">
      <c r="L8411" s="208">
        <v>45278.694444444445</v>
      </c>
      <c r="M8411" s="28">
        <v>4971.13</v>
      </c>
      <c r="N8411" s="28">
        <v>4971.13</v>
      </c>
      <c r="O8411" s="28">
        <v>4967.59</v>
      </c>
      <c r="P8411" s="28">
        <v>4968.6000000000004</v>
      </c>
    </row>
    <row r="8412" spans="12:16" x14ac:dyDescent="0.25">
      <c r="L8412" s="208">
        <v>45278.690972222219</v>
      </c>
      <c r="M8412" s="28">
        <v>4972.1400000000003</v>
      </c>
      <c r="N8412" s="28">
        <v>4972.1400000000003</v>
      </c>
      <c r="O8412" s="28">
        <v>4970.62</v>
      </c>
      <c r="P8412" s="28">
        <v>4970.62</v>
      </c>
    </row>
    <row r="8413" spans="12:16" x14ac:dyDescent="0.25">
      <c r="L8413" s="208">
        <v>45278.6875</v>
      </c>
      <c r="M8413" s="28">
        <v>4972.1400000000003</v>
      </c>
      <c r="N8413" s="28">
        <v>4972.1400000000003</v>
      </c>
      <c r="O8413" s="28">
        <v>4971.13</v>
      </c>
      <c r="P8413" s="28">
        <v>4972.1400000000003</v>
      </c>
    </row>
    <row r="8414" spans="12:16" x14ac:dyDescent="0.25">
      <c r="L8414" s="208">
        <v>45278.684027777781</v>
      </c>
      <c r="M8414" s="28">
        <v>4971.13</v>
      </c>
      <c r="N8414" s="28">
        <v>4972.1400000000003</v>
      </c>
      <c r="O8414" s="28">
        <v>4970.12</v>
      </c>
      <c r="P8414" s="28">
        <v>4972.1400000000003</v>
      </c>
    </row>
    <row r="8415" spans="12:16" x14ac:dyDescent="0.25">
      <c r="L8415" s="208">
        <v>45278.680555555555</v>
      </c>
      <c r="M8415" s="28">
        <v>4971.6400000000003</v>
      </c>
      <c r="N8415" s="28">
        <v>4971.6400000000003</v>
      </c>
      <c r="O8415" s="28">
        <v>4970.12</v>
      </c>
      <c r="P8415" s="28">
        <v>4971.6400000000003</v>
      </c>
    </row>
    <row r="8416" spans="12:16" x14ac:dyDescent="0.25">
      <c r="L8416" s="208">
        <v>45278.677083333336</v>
      </c>
      <c r="M8416" s="28">
        <v>4972.6499999999996</v>
      </c>
      <c r="N8416" s="28">
        <v>4973.16</v>
      </c>
      <c r="O8416" s="28">
        <v>4971.13</v>
      </c>
      <c r="P8416" s="28">
        <v>4971.13</v>
      </c>
    </row>
    <row r="8417" spans="12:16" x14ac:dyDescent="0.25">
      <c r="L8417" s="208">
        <v>45278.673611111109</v>
      </c>
      <c r="M8417" s="28">
        <v>4969.6099999999997</v>
      </c>
      <c r="N8417" s="28">
        <v>4972.6499999999996</v>
      </c>
      <c r="O8417" s="28">
        <v>4969.1000000000004</v>
      </c>
      <c r="P8417" s="28">
        <v>4972.6499999999996</v>
      </c>
    </row>
    <row r="8418" spans="12:16" x14ac:dyDescent="0.25">
      <c r="L8418" s="208">
        <v>45278.670138888891</v>
      </c>
      <c r="M8418" s="28">
        <v>4968.09</v>
      </c>
      <c r="N8418" s="28">
        <v>4971.6400000000003</v>
      </c>
      <c r="O8418" s="28">
        <v>4967.59</v>
      </c>
      <c r="P8418" s="28">
        <v>4970.12</v>
      </c>
    </row>
    <row r="8419" spans="12:16" x14ac:dyDescent="0.25">
      <c r="L8419" s="208">
        <v>45278.666666666664</v>
      </c>
      <c r="M8419" s="28">
        <v>4967.59</v>
      </c>
      <c r="N8419" s="28">
        <v>4969.1000000000004</v>
      </c>
      <c r="O8419" s="28">
        <v>4966.07</v>
      </c>
      <c r="P8419" s="28">
        <v>4968.6000000000004</v>
      </c>
    </row>
    <row r="8420" spans="12:16" x14ac:dyDescent="0.25">
      <c r="L8420" s="208">
        <v>45278.663194444445</v>
      </c>
      <c r="M8420" s="28">
        <v>4965.5600000000004</v>
      </c>
      <c r="N8420" s="28">
        <v>4968.09</v>
      </c>
      <c r="O8420" s="28">
        <v>4964.55</v>
      </c>
      <c r="P8420" s="28">
        <v>4968.09</v>
      </c>
    </row>
    <row r="8421" spans="12:16" x14ac:dyDescent="0.25">
      <c r="L8421" s="208">
        <v>45278.659722222219</v>
      </c>
      <c r="M8421" s="28">
        <v>4964.55</v>
      </c>
      <c r="N8421" s="28">
        <v>4966.57</v>
      </c>
      <c r="O8421" s="28">
        <v>4962.01</v>
      </c>
      <c r="P8421" s="28">
        <v>4965.5600000000004</v>
      </c>
    </row>
    <row r="8422" spans="12:16" x14ac:dyDescent="0.25">
      <c r="L8422" s="208">
        <v>45278.65625</v>
      </c>
      <c r="M8422" s="28">
        <v>4964.04</v>
      </c>
      <c r="N8422" s="28">
        <v>4965.05</v>
      </c>
      <c r="O8422" s="28">
        <v>4958.9799999999996</v>
      </c>
      <c r="P8422" s="28">
        <v>4964.04</v>
      </c>
    </row>
    <row r="8423" spans="12:16" x14ac:dyDescent="0.25">
      <c r="L8423" s="208">
        <v>45278.652777777781</v>
      </c>
      <c r="M8423" s="28">
        <v>4967.08</v>
      </c>
      <c r="N8423" s="28">
        <v>4967.59</v>
      </c>
      <c r="O8423" s="28">
        <v>4958.47</v>
      </c>
      <c r="P8423" s="28">
        <v>4964.04</v>
      </c>
    </row>
    <row r="8424" spans="12:16" x14ac:dyDescent="0.25">
      <c r="L8424" s="208">
        <v>45278.649305555555</v>
      </c>
      <c r="M8424" s="28">
        <v>4964.04</v>
      </c>
      <c r="N8424" s="28">
        <v>4969.6099999999997</v>
      </c>
      <c r="O8424" s="28">
        <v>4963.53</v>
      </c>
      <c r="P8424" s="28">
        <v>4966.57</v>
      </c>
    </row>
    <row r="8425" spans="12:16" x14ac:dyDescent="0.25">
      <c r="L8425" s="208">
        <v>45278.645833333336</v>
      </c>
      <c r="M8425" s="28">
        <v>4975.6899999999996</v>
      </c>
      <c r="N8425" s="28">
        <v>4976.1899999999996</v>
      </c>
      <c r="O8425" s="28">
        <v>4954.92</v>
      </c>
      <c r="P8425" s="28">
        <v>4964.55</v>
      </c>
    </row>
    <row r="8426" spans="12:16" x14ac:dyDescent="0.25">
      <c r="L8426" s="208">
        <v>45278.642361111109</v>
      </c>
      <c r="M8426" s="28">
        <v>4983.79</v>
      </c>
      <c r="N8426" s="28">
        <v>4983.79</v>
      </c>
      <c r="O8426" s="28">
        <v>4971.13</v>
      </c>
      <c r="P8426" s="28">
        <v>4975.6899999999996</v>
      </c>
    </row>
    <row r="8427" spans="12:16" x14ac:dyDescent="0.25">
      <c r="L8427" s="208">
        <v>45278.638888888891</v>
      </c>
      <c r="M8427" s="28">
        <v>4989.3599999999997</v>
      </c>
      <c r="N8427" s="28">
        <v>4989.3599999999997</v>
      </c>
      <c r="O8427" s="28">
        <v>4983.28</v>
      </c>
      <c r="P8427" s="28">
        <v>4983.79</v>
      </c>
    </row>
    <row r="8428" spans="12:16" x14ac:dyDescent="0.25">
      <c r="L8428" s="208">
        <v>45278.635416666664</v>
      </c>
      <c r="M8428" s="28">
        <v>4986.32</v>
      </c>
      <c r="N8428" s="28">
        <v>4990.37</v>
      </c>
      <c r="O8428" s="28">
        <v>4985.3100000000004</v>
      </c>
      <c r="P8428" s="28">
        <v>4989.3599999999997</v>
      </c>
    </row>
    <row r="8429" spans="12:16" x14ac:dyDescent="0.25">
      <c r="L8429" s="208">
        <v>45278.631944444445</v>
      </c>
      <c r="M8429" s="28">
        <v>4990.88</v>
      </c>
      <c r="N8429" s="28">
        <v>4991.3900000000003</v>
      </c>
      <c r="O8429" s="28">
        <v>4982.2700000000004</v>
      </c>
      <c r="P8429" s="28">
        <v>4986.83</v>
      </c>
    </row>
    <row r="8430" spans="12:16" x14ac:dyDescent="0.25">
      <c r="L8430" s="208">
        <v>45278.628472222219</v>
      </c>
      <c r="M8430" s="28">
        <v>4992.91</v>
      </c>
      <c r="N8430" s="28">
        <v>4992.91</v>
      </c>
      <c r="O8430" s="28">
        <v>4990.88</v>
      </c>
      <c r="P8430" s="28">
        <v>4990.88</v>
      </c>
    </row>
    <row r="8431" spans="12:16" x14ac:dyDescent="0.25">
      <c r="L8431" s="208">
        <v>45278.625</v>
      </c>
      <c r="M8431" s="28">
        <v>4992.3999999999996</v>
      </c>
      <c r="N8431" s="28">
        <v>4993.41</v>
      </c>
      <c r="O8431" s="28">
        <v>4990.88</v>
      </c>
      <c r="P8431" s="28">
        <v>4992.91</v>
      </c>
    </row>
    <row r="8432" spans="12:16" x14ac:dyDescent="0.25">
      <c r="L8432" s="208">
        <v>45278.621527777781</v>
      </c>
      <c r="M8432" s="28">
        <v>4995.95</v>
      </c>
      <c r="N8432" s="28">
        <v>4996.45</v>
      </c>
      <c r="O8432" s="28">
        <v>4992.3999999999996</v>
      </c>
      <c r="P8432" s="28">
        <v>4992.3999999999996</v>
      </c>
    </row>
    <row r="8433" spans="12:16" x14ac:dyDescent="0.25">
      <c r="L8433" s="208">
        <v>45278.618055555555</v>
      </c>
      <c r="M8433" s="28">
        <v>4993.92</v>
      </c>
      <c r="N8433" s="28">
        <v>4996.45</v>
      </c>
      <c r="O8433" s="28">
        <v>4993.41</v>
      </c>
      <c r="P8433" s="28">
        <v>4995.4399999999996</v>
      </c>
    </row>
    <row r="8434" spans="12:16" x14ac:dyDescent="0.25">
      <c r="L8434" s="208">
        <v>45278.614583333336</v>
      </c>
      <c r="M8434" s="28">
        <v>4994.93</v>
      </c>
      <c r="N8434" s="28">
        <v>4996.45</v>
      </c>
      <c r="O8434" s="28">
        <v>4993.41</v>
      </c>
      <c r="P8434" s="28">
        <v>4993.41</v>
      </c>
    </row>
    <row r="8435" spans="12:16" x14ac:dyDescent="0.25">
      <c r="L8435" s="208">
        <v>45278.611111111109</v>
      </c>
      <c r="M8435" s="28">
        <v>4995.4399999999996</v>
      </c>
      <c r="N8435" s="28">
        <v>4995.4399999999996</v>
      </c>
      <c r="O8435" s="28">
        <v>4993.41</v>
      </c>
      <c r="P8435" s="28">
        <v>4994.43</v>
      </c>
    </row>
    <row r="8436" spans="12:16" x14ac:dyDescent="0.25">
      <c r="L8436" s="208">
        <v>45278.607638888891</v>
      </c>
      <c r="M8436" s="28">
        <v>4994.93</v>
      </c>
      <c r="N8436" s="28">
        <v>4995.95</v>
      </c>
      <c r="O8436" s="28">
        <v>4992.91</v>
      </c>
      <c r="P8436" s="28">
        <v>4994.93</v>
      </c>
    </row>
    <row r="8437" spans="12:16" x14ac:dyDescent="0.25">
      <c r="L8437" s="208">
        <v>45278.604166666664</v>
      </c>
      <c r="M8437" s="28">
        <v>4994.43</v>
      </c>
      <c r="N8437" s="28">
        <v>4994.93</v>
      </c>
      <c r="O8437" s="28">
        <v>4992.3999999999996</v>
      </c>
      <c r="P8437" s="28">
        <v>4994.43</v>
      </c>
    </row>
    <row r="8438" spans="12:16" x14ac:dyDescent="0.25">
      <c r="L8438" s="208">
        <v>45278.600694444445</v>
      </c>
      <c r="M8438" s="28">
        <v>4993.41</v>
      </c>
      <c r="N8438" s="28">
        <v>4996.45</v>
      </c>
      <c r="O8438" s="28">
        <v>4990.88</v>
      </c>
      <c r="P8438" s="28">
        <v>4994.93</v>
      </c>
    </row>
    <row r="8439" spans="12:16" x14ac:dyDescent="0.25">
      <c r="L8439" s="208">
        <v>45278.597222222219</v>
      </c>
      <c r="M8439" s="28">
        <v>4998.9799999999996</v>
      </c>
      <c r="N8439" s="28">
        <v>4999.49</v>
      </c>
      <c r="O8439" s="28">
        <v>4992.3999999999996</v>
      </c>
      <c r="P8439" s="28">
        <v>4993.41</v>
      </c>
    </row>
    <row r="8440" spans="12:16" x14ac:dyDescent="0.25">
      <c r="L8440" s="208">
        <v>45278.59375</v>
      </c>
      <c r="M8440" s="28">
        <v>5001.5200000000004</v>
      </c>
      <c r="N8440" s="28">
        <v>5002.0200000000004</v>
      </c>
      <c r="O8440" s="28">
        <v>4998.4799999999996</v>
      </c>
      <c r="P8440" s="28">
        <v>4999.49</v>
      </c>
    </row>
    <row r="8441" spans="12:16" x14ac:dyDescent="0.25">
      <c r="L8441" s="208">
        <v>45278.590277777781</v>
      </c>
      <c r="M8441" s="28">
        <v>5002.0200000000004</v>
      </c>
      <c r="N8441" s="28">
        <v>5003.04</v>
      </c>
      <c r="O8441" s="28">
        <v>5001.01</v>
      </c>
      <c r="P8441" s="28">
        <v>5001.5200000000004</v>
      </c>
    </row>
    <row r="8442" spans="12:16" x14ac:dyDescent="0.25">
      <c r="L8442" s="208">
        <v>45278.586805555555</v>
      </c>
      <c r="M8442" s="28">
        <v>5001.01</v>
      </c>
      <c r="N8442" s="28">
        <v>5004.55</v>
      </c>
      <c r="O8442" s="28">
        <v>5000</v>
      </c>
      <c r="P8442" s="28">
        <v>5002.53</v>
      </c>
    </row>
    <row r="8443" spans="12:16" x14ac:dyDescent="0.25">
      <c r="L8443" s="208">
        <v>45278.583333333336</v>
      </c>
      <c r="M8443" s="28">
        <v>5002.0200000000004</v>
      </c>
      <c r="N8443" s="28">
        <v>5003.04</v>
      </c>
      <c r="O8443" s="28">
        <v>5000</v>
      </c>
      <c r="P8443" s="28">
        <v>5000.5</v>
      </c>
    </row>
    <row r="8444" spans="12:16" x14ac:dyDescent="0.25">
      <c r="L8444" s="208">
        <v>45278.579861111109</v>
      </c>
      <c r="M8444" s="28">
        <v>5001.01</v>
      </c>
      <c r="N8444" s="28">
        <v>5002.53</v>
      </c>
      <c r="O8444" s="28">
        <v>5001.01</v>
      </c>
      <c r="P8444" s="28">
        <v>5002.53</v>
      </c>
    </row>
    <row r="8445" spans="12:16" x14ac:dyDescent="0.25">
      <c r="L8445" s="208">
        <v>45278.576388888891</v>
      </c>
      <c r="M8445" s="28">
        <v>5000</v>
      </c>
      <c r="N8445" s="28">
        <v>5001.5200000000004</v>
      </c>
      <c r="O8445" s="28">
        <v>5000</v>
      </c>
      <c r="P8445" s="28">
        <v>5001.01</v>
      </c>
    </row>
    <row r="8446" spans="12:16" x14ac:dyDescent="0.25">
      <c r="L8446" s="208">
        <v>45278.572916666664</v>
      </c>
      <c r="M8446" s="28">
        <v>5001.01</v>
      </c>
      <c r="N8446" s="28">
        <v>5002.53</v>
      </c>
      <c r="O8446" s="28">
        <v>4999.49</v>
      </c>
      <c r="P8446" s="28">
        <v>5000.5</v>
      </c>
    </row>
    <row r="8447" spans="12:16" x14ac:dyDescent="0.25">
      <c r="L8447" s="208">
        <v>45278.569444444445</v>
      </c>
      <c r="M8447" s="28">
        <v>5002.53</v>
      </c>
      <c r="N8447" s="28">
        <v>5007.09</v>
      </c>
      <c r="O8447" s="28">
        <v>5001.5200000000004</v>
      </c>
      <c r="P8447" s="28">
        <v>5001.5200000000004</v>
      </c>
    </row>
    <row r="8448" spans="12:16" x14ac:dyDescent="0.25">
      <c r="L8448" s="208">
        <v>45278.565972222219</v>
      </c>
      <c r="M8448" s="28">
        <v>5002.53</v>
      </c>
      <c r="N8448" s="28">
        <v>5004.05</v>
      </c>
      <c r="O8448" s="28">
        <v>5001.5200000000004</v>
      </c>
      <c r="P8448" s="28">
        <v>5002.53</v>
      </c>
    </row>
    <row r="8449" spans="12:16" x14ac:dyDescent="0.25">
      <c r="L8449" s="208">
        <v>45278.5625</v>
      </c>
      <c r="M8449" s="28">
        <v>5001.01</v>
      </c>
      <c r="N8449" s="28">
        <v>5003.54</v>
      </c>
      <c r="O8449" s="28">
        <v>5001.01</v>
      </c>
      <c r="P8449" s="28">
        <v>5003.04</v>
      </c>
    </row>
    <row r="8450" spans="12:16" x14ac:dyDescent="0.25">
      <c r="L8450" s="208">
        <v>45278.559027777781</v>
      </c>
      <c r="M8450" s="28">
        <v>5001.01</v>
      </c>
      <c r="N8450" s="28">
        <v>5002.53</v>
      </c>
      <c r="O8450" s="28">
        <v>5001.01</v>
      </c>
      <c r="P8450" s="28">
        <v>5001.01</v>
      </c>
    </row>
    <row r="8451" spans="12:16" x14ac:dyDescent="0.25">
      <c r="L8451" s="208">
        <v>45278.555555555555</v>
      </c>
      <c r="M8451" s="28">
        <v>5001.01</v>
      </c>
      <c r="N8451" s="28">
        <v>5002.0200000000004</v>
      </c>
      <c r="O8451" s="28">
        <v>5001.01</v>
      </c>
      <c r="P8451" s="28">
        <v>5001.5200000000004</v>
      </c>
    </row>
    <row r="8452" spans="12:16" x14ac:dyDescent="0.25">
      <c r="L8452" s="208">
        <v>45278.552083333336</v>
      </c>
      <c r="M8452" s="28">
        <v>5002.0200000000004</v>
      </c>
      <c r="N8452" s="28">
        <v>5002.0200000000004</v>
      </c>
      <c r="O8452" s="28">
        <v>4999.49</v>
      </c>
      <c r="P8452" s="28">
        <v>5001.01</v>
      </c>
    </row>
    <row r="8453" spans="12:16" x14ac:dyDescent="0.25">
      <c r="L8453" s="208">
        <v>45278.548611111109</v>
      </c>
      <c r="M8453" s="28">
        <v>5002.0200000000004</v>
      </c>
      <c r="N8453" s="28">
        <v>5002.0200000000004</v>
      </c>
      <c r="O8453" s="28">
        <v>5000.5</v>
      </c>
      <c r="P8453" s="28">
        <v>5002.0200000000004</v>
      </c>
    </row>
    <row r="8454" spans="12:16" x14ac:dyDescent="0.25">
      <c r="L8454" s="208">
        <v>45278.545138888891</v>
      </c>
      <c r="M8454" s="28">
        <v>5003.04</v>
      </c>
      <c r="N8454" s="28">
        <v>5005.0600000000004</v>
      </c>
      <c r="O8454" s="28">
        <v>5001.5200000000004</v>
      </c>
      <c r="P8454" s="28">
        <v>5001.5200000000004</v>
      </c>
    </row>
    <row r="8455" spans="12:16" x14ac:dyDescent="0.25">
      <c r="L8455" s="208">
        <v>45278.541666666664</v>
      </c>
      <c r="M8455" s="28">
        <v>5000</v>
      </c>
      <c r="N8455" s="28">
        <v>5003.04</v>
      </c>
      <c r="O8455" s="28">
        <v>4998.9799999999996</v>
      </c>
      <c r="P8455" s="28">
        <v>5003.04</v>
      </c>
    </row>
    <row r="8456" spans="12:16" x14ac:dyDescent="0.25">
      <c r="L8456" s="208">
        <v>45278.538194444445</v>
      </c>
      <c r="M8456" s="28">
        <v>4999.49</v>
      </c>
      <c r="N8456" s="28">
        <v>5003.04</v>
      </c>
      <c r="O8456" s="28">
        <v>4998.4799999999996</v>
      </c>
      <c r="P8456" s="28">
        <v>4998.9799999999996</v>
      </c>
    </row>
    <row r="8457" spans="12:16" x14ac:dyDescent="0.25">
      <c r="L8457" s="208">
        <v>45278.534722222219</v>
      </c>
      <c r="M8457" s="28">
        <v>4999.49</v>
      </c>
      <c r="N8457" s="28">
        <v>5001.01</v>
      </c>
      <c r="O8457" s="28">
        <v>4998.4799999999996</v>
      </c>
      <c r="P8457" s="28">
        <v>5000</v>
      </c>
    </row>
    <row r="8458" spans="12:16" x14ac:dyDescent="0.25">
      <c r="L8458" s="208">
        <v>45278.53125</v>
      </c>
      <c r="M8458" s="28">
        <v>5002.0200000000004</v>
      </c>
      <c r="N8458" s="28">
        <v>5002.0200000000004</v>
      </c>
      <c r="O8458" s="28">
        <v>4998.9799999999996</v>
      </c>
      <c r="P8458" s="28">
        <v>4999.49</v>
      </c>
    </row>
    <row r="8459" spans="12:16" x14ac:dyDescent="0.25">
      <c r="L8459" s="208">
        <v>45278.527777777781</v>
      </c>
      <c r="M8459" s="28">
        <v>5000.5</v>
      </c>
      <c r="N8459" s="28">
        <v>5003.54</v>
      </c>
      <c r="O8459" s="28">
        <v>5000.5</v>
      </c>
      <c r="P8459" s="28">
        <v>5002.53</v>
      </c>
    </row>
    <row r="8460" spans="12:16" x14ac:dyDescent="0.25">
      <c r="L8460" s="208">
        <v>45278.524305555555</v>
      </c>
      <c r="M8460" s="28">
        <v>4997.97</v>
      </c>
      <c r="N8460" s="28">
        <v>5001.5200000000004</v>
      </c>
      <c r="O8460" s="28">
        <v>4997.46</v>
      </c>
      <c r="P8460" s="28">
        <v>5001.5200000000004</v>
      </c>
    </row>
    <row r="8461" spans="12:16" x14ac:dyDescent="0.25">
      <c r="L8461" s="208">
        <v>45278.520833333336</v>
      </c>
      <c r="M8461" s="28">
        <v>5001.01</v>
      </c>
      <c r="N8461" s="28">
        <v>5003.04</v>
      </c>
      <c r="O8461" s="28">
        <v>4996.96</v>
      </c>
      <c r="P8461" s="28">
        <v>4998.4799999999996</v>
      </c>
    </row>
    <row r="8462" spans="12:16" x14ac:dyDescent="0.25">
      <c r="L8462" s="208">
        <v>45278.517361111109</v>
      </c>
      <c r="M8462" s="28">
        <v>5001.5200000000004</v>
      </c>
      <c r="N8462" s="28">
        <v>5003.54</v>
      </c>
      <c r="O8462" s="28">
        <v>5000.5</v>
      </c>
      <c r="P8462" s="28">
        <v>5001.5200000000004</v>
      </c>
    </row>
    <row r="8463" spans="12:16" x14ac:dyDescent="0.25">
      <c r="L8463" s="208">
        <v>45278.513888888891</v>
      </c>
      <c r="M8463" s="28">
        <v>5005.0600000000004</v>
      </c>
      <c r="N8463" s="28">
        <v>5006.07</v>
      </c>
      <c r="O8463" s="28">
        <v>5002.0200000000004</v>
      </c>
      <c r="P8463" s="28">
        <v>5002.0200000000004</v>
      </c>
    </row>
    <row r="8464" spans="12:16" x14ac:dyDescent="0.25">
      <c r="L8464" s="208">
        <v>45278.510416666664</v>
      </c>
      <c r="M8464" s="28">
        <v>5006.58</v>
      </c>
      <c r="N8464" s="28">
        <v>5006.58</v>
      </c>
      <c r="O8464" s="28">
        <v>5003.04</v>
      </c>
      <c r="P8464" s="28">
        <v>5004.55</v>
      </c>
    </row>
    <row r="8465" spans="12:16" x14ac:dyDescent="0.25">
      <c r="L8465" s="208">
        <v>45278.506944444445</v>
      </c>
      <c r="M8465" s="28">
        <v>5005.57</v>
      </c>
      <c r="N8465" s="28">
        <v>5007.59</v>
      </c>
      <c r="O8465" s="28">
        <v>5003.54</v>
      </c>
      <c r="P8465" s="28">
        <v>5006.07</v>
      </c>
    </row>
    <row r="8466" spans="12:16" x14ac:dyDescent="0.25">
      <c r="L8466" s="208">
        <v>45278.503472222219</v>
      </c>
      <c r="M8466" s="28">
        <v>5004.05</v>
      </c>
      <c r="N8466" s="28">
        <v>5006.58</v>
      </c>
      <c r="O8466" s="28">
        <v>5003.04</v>
      </c>
      <c r="P8466" s="28">
        <v>5006.07</v>
      </c>
    </row>
    <row r="8467" spans="12:16" x14ac:dyDescent="0.25">
      <c r="L8467" s="208">
        <v>45278.5</v>
      </c>
      <c r="M8467" s="28">
        <v>5003.54</v>
      </c>
      <c r="N8467" s="28">
        <v>5004.55</v>
      </c>
      <c r="O8467" s="28">
        <v>5001.01</v>
      </c>
      <c r="P8467" s="28">
        <v>5004.55</v>
      </c>
    </row>
    <row r="8468" spans="12:16" x14ac:dyDescent="0.25">
      <c r="L8468" s="208">
        <v>45278.496527777781</v>
      </c>
      <c r="M8468" s="28">
        <v>5004.05</v>
      </c>
      <c r="N8468" s="28">
        <v>5007.09</v>
      </c>
      <c r="O8468" s="28">
        <v>5001.5200000000004</v>
      </c>
      <c r="P8468" s="28">
        <v>5003.54</v>
      </c>
    </row>
    <row r="8469" spans="12:16" x14ac:dyDescent="0.25">
      <c r="L8469" s="208">
        <v>45278.493055555555</v>
      </c>
      <c r="M8469" s="28">
        <v>5000.5</v>
      </c>
      <c r="N8469" s="28">
        <v>5005.0600000000004</v>
      </c>
      <c r="O8469" s="28">
        <v>5000.5</v>
      </c>
      <c r="P8469" s="28">
        <v>5003.54</v>
      </c>
    </row>
    <row r="8470" spans="12:16" x14ac:dyDescent="0.25">
      <c r="L8470" s="208">
        <v>45278.489583333336</v>
      </c>
      <c r="M8470" s="28">
        <v>5003.04</v>
      </c>
      <c r="N8470" s="28">
        <v>5005.57</v>
      </c>
      <c r="O8470" s="28">
        <v>5000</v>
      </c>
      <c r="P8470" s="28">
        <v>5000.5</v>
      </c>
    </row>
    <row r="8471" spans="12:16" x14ac:dyDescent="0.25">
      <c r="L8471" s="208">
        <v>45278.486111111109</v>
      </c>
      <c r="M8471" s="28">
        <v>5000</v>
      </c>
      <c r="N8471" s="28">
        <v>5005.0600000000004</v>
      </c>
      <c r="O8471" s="28">
        <v>4999.49</v>
      </c>
      <c r="P8471" s="28">
        <v>5003.04</v>
      </c>
    </row>
    <row r="8472" spans="12:16" x14ac:dyDescent="0.25">
      <c r="L8472" s="208">
        <v>45278.482638888891</v>
      </c>
      <c r="M8472" s="28">
        <v>5003.54</v>
      </c>
      <c r="N8472" s="28">
        <v>5004.55</v>
      </c>
      <c r="O8472" s="28">
        <v>4997.46</v>
      </c>
      <c r="P8472" s="28">
        <v>4998.9799999999996</v>
      </c>
    </row>
    <row r="8473" spans="12:16" x14ac:dyDescent="0.25">
      <c r="L8473" s="208">
        <v>45278.479166666664</v>
      </c>
      <c r="M8473" s="28">
        <v>4999.49</v>
      </c>
      <c r="N8473" s="28">
        <v>5005.57</v>
      </c>
      <c r="O8473" s="28">
        <v>4998.4799999999996</v>
      </c>
      <c r="P8473" s="28">
        <v>5003.54</v>
      </c>
    </row>
    <row r="8474" spans="12:16" x14ac:dyDescent="0.25">
      <c r="L8474" s="208">
        <v>45278.475694444445</v>
      </c>
      <c r="M8474" s="28">
        <v>5000.5</v>
      </c>
      <c r="N8474" s="28">
        <v>5003.04</v>
      </c>
      <c r="O8474" s="28">
        <v>4998.9799999999996</v>
      </c>
      <c r="P8474" s="28">
        <v>5000</v>
      </c>
    </row>
    <row r="8475" spans="12:16" x14ac:dyDescent="0.25">
      <c r="L8475" s="208">
        <v>45278.472222222219</v>
      </c>
      <c r="M8475" s="28">
        <v>5007.59</v>
      </c>
      <c r="N8475" s="28">
        <v>5008.1000000000004</v>
      </c>
      <c r="O8475" s="28">
        <v>5000</v>
      </c>
      <c r="P8475" s="28">
        <v>5001.01</v>
      </c>
    </row>
    <row r="8476" spans="12:16" x14ac:dyDescent="0.25">
      <c r="L8476" s="208">
        <v>45278.46875</v>
      </c>
      <c r="M8476" s="28">
        <v>5011.1400000000003</v>
      </c>
      <c r="N8476" s="28">
        <v>5012.66</v>
      </c>
      <c r="O8476" s="28">
        <v>5006.58</v>
      </c>
      <c r="P8476" s="28">
        <v>5007.59</v>
      </c>
    </row>
    <row r="8477" spans="12:16" x14ac:dyDescent="0.25">
      <c r="L8477" s="208">
        <v>45278.465277777781</v>
      </c>
      <c r="M8477" s="28">
        <v>5006.58</v>
      </c>
      <c r="N8477" s="28">
        <v>5011.1400000000003</v>
      </c>
      <c r="O8477" s="28">
        <v>5006.07</v>
      </c>
      <c r="P8477" s="28">
        <v>5011.1400000000003</v>
      </c>
    </row>
    <row r="8478" spans="12:16" x14ac:dyDescent="0.25">
      <c r="L8478" s="208">
        <v>45278.461805555555</v>
      </c>
      <c r="M8478" s="28">
        <v>5004.55</v>
      </c>
      <c r="N8478" s="28">
        <v>5008.1000000000004</v>
      </c>
      <c r="O8478" s="28">
        <v>5003.54</v>
      </c>
      <c r="P8478" s="28">
        <v>5007.09</v>
      </c>
    </row>
    <row r="8479" spans="12:16" x14ac:dyDescent="0.25">
      <c r="L8479" s="208">
        <v>45278.458333333336</v>
      </c>
      <c r="M8479" s="28">
        <v>4998.9799999999996</v>
      </c>
      <c r="N8479" s="28">
        <v>5005.0600000000004</v>
      </c>
      <c r="O8479" s="28">
        <v>4998.9799999999996</v>
      </c>
      <c r="P8479" s="28">
        <v>5005.0600000000004</v>
      </c>
    </row>
    <row r="8480" spans="12:16" x14ac:dyDescent="0.25">
      <c r="L8480" s="208">
        <v>45278.454861111109</v>
      </c>
      <c r="M8480" s="28">
        <v>4996.96</v>
      </c>
      <c r="N8480" s="28">
        <v>5000</v>
      </c>
      <c r="O8480" s="28">
        <v>4996.96</v>
      </c>
      <c r="P8480" s="28">
        <v>4999.49</v>
      </c>
    </row>
    <row r="8481" spans="12:16" x14ac:dyDescent="0.25">
      <c r="L8481" s="208">
        <v>45278.451388888891</v>
      </c>
      <c r="M8481" s="28">
        <v>4993.41</v>
      </c>
      <c r="N8481" s="28">
        <v>5000.5</v>
      </c>
      <c r="O8481" s="28">
        <v>4993.41</v>
      </c>
      <c r="P8481" s="28">
        <v>4996.45</v>
      </c>
    </row>
    <row r="8482" spans="12:16" x14ac:dyDescent="0.25">
      <c r="L8482" s="208">
        <v>45278.447916666664</v>
      </c>
      <c r="M8482" s="28">
        <v>5002.0200000000004</v>
      </c>
      <c r="N8482" s="28">
        <v>5002.53</v>
      </c>
      <c r="O8482" s="28">
        <v>4992.91</v>
      </c>
      <c r="P8482" s="28">
        <v>4993.41</v>
      </c>
    </row>
    <row r="8483" spans="12:16" x14ac:dyDescent="0.25">
      <c r="L8483" s="208">
        <v>45278.444444444445</v>
      </c>
      <c r="M8483" s="28">
        <v>5009.62</v>
      </c>
      <c r="N8483" s="28">
        <v>5011.1400000000003</v>
      </c>
      <c r="O8483" s="28">
        <v>5002.0200000000004</v>
      </c>
      <c r="P8483" s="28">
        <v>5002.0200000000004</v>
      </c>
    </row>
    <row r="8484" spans="12:16" x14ac:dyDescent="0.25">
      <c r="L8484" s="208">
        <v>45278.440972222219</v>
      </c>
      <c r="M8484" s="28">
        <v>5002.53</v>
      </c>
      <c r="N8484" s="28">
        <v>5010.13</v>
      </c>
      <c r="O8484" s="28">
        <v>5002.53</v>
      </c>
      <c r="P8484" s="28">
        <v>5009.62</v>
      </c>
    </row>
    <row r="8485" spans="12:16" x14ac:dyDescent="0.25">
      <c r="L8485" s="208">
        <v>45278.4375</v>
      </c>
      <c r="M8485" s="28">
        <v>5012.1499999999996</v>
      </c>
      <c r="N8485" s="28">
        <v>5012.66</v>
      </c>
      <c r="O8485" s="28">
        <v>5002.0200000000004</v>
      </c>
      <c r="P8485" s="28">
        <v>5003.04</v>
      </c>
    </row>
    <row r="8486" spans="12:16" x14ac:dyDescent="0.25">
      <c r="L8486" s="208">
        <v>45278.434027777781</v>
      </c>
      <c r="M8486" s="28">
        <v>5010.13</v>
      </c>
      <c r="N8486" s="28">
        <v>5016.2</v>
      </c>
      <c r="O8486" s="28">
        <v>5010.13</v>
      </c>
      <c r="P8486" s="28">
        <v>5011.1400000000003</v>
      </c>
    </row>
    <row r="8487" spans="12:16" x14ac:dyDescent="0.25">
      <c r="L8487" s="208">
        <v>45278.430555555555</v>
      </c>
      <c r="M8487" s="28">
        <v>5011.1400000000003</v>
      </c>
      <c r="N8487" s="28">
        <v>5012.1499999999996</v>
      </c>
      <c r="O8487" s="28">
        <v>5010.13</v>
      </c>
      <c r="P8487" s="28">
        <v>5010.63</v>
      </c>
    </row>
    <row r="8488" spans="12:16" x14ac:dyDescent="0.25">
      <c r="L8488" s="208">
        <v>45278.427083333336</v>
      </c>
      <c r="M8488" s="28">
        <v>5007.59</v>
      </c>
      <c r="N8488" s="28">
        <v>5011.1400000000003</v>
      </c>
      <c r="O8488" s="28">
        <v>5006.07</v>
      </c>
      <c r="P8488" s="28">
        <v>5011.1400000000003</v>
      </c>
    </row>
    <row r="8489" spans="12:16" x14ac:dyDescent="0.25">
      <c r="L8489" s="208">
        <v>45278.423611111109</v>
      </c>
      <c r="M8489" s="28">
        <v>5005.0600000000004</v>
      </c>
      <c r="N8489" s="28">
        <v>5009.1099999999997</v>
      </c>
      <c r="O8489" s="28">
        <v>5004.05</v>
      </c>
      <c r="P8489" s="28">
        <v>5007.59</v>
      </c>
    </row>
    <row r="8490" spans="12:16" x14ac:dyDescent="0.25">
      <c r="L8490" s="208">
        <v>45278.420138888891</v>
      </c>
      <c r="M8490" s="28">
        <v>5002.0200000000004</v>
      </c>
      <c r="N8490" s="28">
        <v>5005.57</v>
      </c>
      <c r="O8490" s="28">
        <v>5001.01</v>
      </c>
      <c r="P8490" s="28">
        <v>5004.55</v>
      </c>
    </row>
    <row r="8491" spans="12:16" x14ac:dyDescent="0.25">
      <c r="L8491" s="208">
        <v>45278.416666666664</v>
      </c>
      <c r="M8491" s="28">
        <v>5006.58</v>
      </c>
      <c r="N8491" s="28">
        <v>5007.09</v>
      </c>
      <c r="O8491" s="28">
        <v>5000.5</v>
      </c>
      <c r="P8491" s="28">
        <v>5002.0200000000004</v>
      </c>
    </row>
    <row r="8492" spans="12:16" x14ac:dyDescent="0.25">
      <c r="L8492" s="208">
        <v>45278.413194444445</v>
      </c>
      <c r="M8492" s="28">
        <v>5007.59</v>
      </c>
      <c r="N8492" s="28">
        <v>5008.1000000000004</v>
      </c>
      <c r="O8492" s="28">
        <v>5006.07</v>
      </c>
      <c r="P8492" s="28">
        <v>5006.07</v>
      </c>
    </row>
    <row r="8493" spans="12:16" x14ac:dyDescent="0.25">
      <c r="L8493" s="208">
        <v>45278.409722222219</v>
      </c>
      <c r="M8493" s="28">
        <v>5008.1000000000004</v>
      </c>
      <c r="N8493" s="28">
        <v>5011.1400000000003</v>
      </c>
      <c r="O8493" s="28">
        <v>5006.58</v>
      </c>
      <c r="P8493" s="28">
        <v>5007.09</v>
      </c>
    </row>
    <row r="8494" spans="12:16" x14ac:dyDescent="0.25">
      <c r="L8494" s="208">
        <v>45278.40625</v>
      </c>
      <c r="M8494" s="28">
        <v>5007.09</v>
      </c>
      <c r="N8494" s="28">
        <v>5008.6099999999997</v>
      </c>
      <c r="O8494" s="28">
        <v>5006.58</v>
      </c>
      <c r="P8494" s="28">
        <v>5008.1000000000004</v>
      </c>
    </row>
    <row r="8495" spans="12:16" x14ac:dyDescent="0.25">
      <c r="L8495" s="208">
        <v>45278.402777777781</v>
      </c>
      <c r="M8495" s="28">
        <v>5008.1000000000004</v>
      </c>
      <c r="N8495" s="28">
        <v>5010.13</v>
      </c>
      <c r="O8495" s="28">
        <v>5006.58</v>
      </c>
      <c r="P8495" s="28">
        <v>5007.09</v>
      </c>
    </row>
    <row r="8496" spans="12:16" x14ac:dyDescent="0.25">
      <c r="L8496" s="208">
        <v>45278.399305555555</v>
      </c>
      <c r="M8496" s="28">
        <v>5008.1000000000004</v>
      </c>
      <c r="N8496" s="28">
        <v>5009.1099999999997</v>
      </c>
      <c r="O8496" s="28">
        <v>5006.07</v>
      </c>
      <c r="P8496" s="28">
        <v>5008.1000000000004</v>
      </c>
    </row>
    <row r="8497" spans="12:16" x14ac:dyDescent="0.25">
      <c r="L8497" s="208">
        <v>45278.395833333336</v>
      </c>
      <c r="M8497" s="28">
        <v>5012.66</v>
      </c>
      <c r="N8497" s="28">
        <v>5013.67</v>
      </c>
      <c r="O8497" s="28">
        <v>5008.1000000000004</v>
      </c>
      <c r="P8497" s="28">
        <v>5008.1000000000004</v>
      </c>
    </row>
    <row r="8498" spans="12:16" x14ac:dyDescent="0.25">
      <c r="L8498" s="208">
        <v>45278.392361111109</v>
      </c>
      <c r="M8498" s="28">
        <v>5012.1499999999996</v>
      </c>
      <c r="N8498" s="28">
        <v>5013.67</v>
      </c>
      <c r="O8498" s="28">
        <v>5010.63</v>
      </c>
      <c r="P8498" s="28">
        <v>5012.66</v>
      </c>
    </row>
    <row r="8499" spans="12:16" x14ac:dyDescent="0.25">
      <c r="L8499" s="208">
        <v>45278.388888888891</v>
      </c>
      <c r="M8499" s="28">
        <v>5009.62</v>
      </c>
      <c r="N8499" s="28">
        <v>5013.16</v>
      </c>
      <c r="O8499" s="28">
        <v>5007.59</v>
      </c>
      <c r="P8499" s="28">
        <v>5012.1499999999996</v>
      </c>
    </row>
    <row r="8500" spans="12:16" x14ac:dyDescent="0.25">
      <c r="L8500" s="208">
        <v>45278.385416666664</v>
      </c>
      <c r="M8500" s="28">
        <v>5007.59</v>
      </c>
      <c r="N8500" s="28">
        <v>5010.63</v>
      </c>
      <c r="O8500" s="28">
        <v>5006.58</v>
      </c>
      <c r="P8500" s="28">
        <v>5009.62</v>
      </c>
    </row>
    <row r="8501" spans="12:16" x14ac:dyDescent="0.25">
      <c r="L8501" s="208">
        <v>45278.381944444445</v>
      </c>
      <c r="M8501" s="28">
        <v>5005.0600000000004</v>
      </c>
      <c r="N8501" s="28">
        <v>5009.1099999999997</v>
      </c>
      <c r="O8501" s="28">
        <v>5002.53</v>
      </c>
      <c r="P8501" s="28">
        <v>5007.09</v>
      </c>
    </row>
    <row r="8502" spans="12:16" x14ac:dyDescent="0.25">
      <c r="L8502" s="208">
        <v>45278.378472222219</v>
      </c>
      <c r="M8502" s="28">
        <v>5007.09</v>
      </c>
      <c r="N8502" s="28">
        <v>5009.62</v>
      </c>
      <c r="O8502" s="28">
        <v>5004.05</v>
      </c>
      <c r="P8502" s="28">
        <v>5005.0600000000004</v>
      </c>
    </row>
    <row r="8503" spans="12:16" x14ac:dyDescent="0.25">
      <c r="L8503" s="208">
        <v>45278.375</v>
      </c>
      <c r="M8503" s="28">
        <v>5004.55</v>
      </c>
      <c r="N8503" s="28">
        <v>5011.6400000000003</v>
      </c>
      <c r="O8503" s="28">
        <v>5002.0200000000004</v>
      </c>
      <c r="P8503" s="28">
        <v>5007.09</v>
      </c>
    </row>
    <row r="8504" spans="12:16" x14ac:dyDescent="0.25">
      <c r="L8504" s="208">
        <v>45275.767361111109</v>
      </c>
      <c r="M8504" s="28">
        <v>5005.57</v>
      </c>
      <c r="N8504" s="28">
        <v>5006.07</v>
      </c>
      <c r="O8504" s="28">
        <v>5002.53</v>
      </c>
      <c r="P8504" s="28">
        <v>5002.53</v>
      </c>
    </row>
    <row r="8505" spans="12:16" x14ac:dyDescent="0.25">
      <c r="L8505" s="208">
        <v>45275.763888888891</v>
      </c>
      <c r="M8505" s="28">
        <v>5006.58</v>
      </c>
      <c r="N8505" s="28">
        <v>5007.09</v>
      </c>
      <c r="O8505" s="28">
        <v>5005.0600000000004</v>
      </c>
      <c r="P8505" s="28">
        <v>5005.57</v>
      </c>
    </row>
    <row r="8506" spans="12:16" x14ac:dyDescent="0.25">
      <c r="L8506" s="208">
        <v>45275.760416666664</v>
      </c>
      <c r="M8506" s="28">
        <v>5005.57</v>
      </c>
      <c r="N8506" s="28">
        <v>5008.1000000000004</v>
      </c>
      <c r="O8506" s="28">
        <v>5003.54</v>
      </c>
      <c r="P8506" s="28">
        <v>5006.58</v>
      </c>
    </row>
    <row r="8507" spans="12:16" x14ac:dyDescent="0.25">
      <c r="L8507" s="208">
        <v>45275.756944444445</v>
      </c>
      <c r="M8507" s="28">
        <v>5009.1099999999997</v>
      </c>
      <c r="N8507" s="28">
        <v>5009.62</v>
      </c>
      <c r="O8507" s="28">
        <v>5006.07</v>
      </c>
      <c r="P8507" s="28">
        <v>5006.07</v>
      </c>
    </row>
    <row r="8508" spans="12:16" x14ac:dyDescent="0.25">
      <c r="L8508" s="208">
        <v>45275.753472222219</v>
      </c>
      <c r="M8508" s="28">
        <v>5008.6099999999997</v>
      </c>
      <c r="N8508" s="28">
        <v>5009.1099999999997</v>
      </c>
      <c r="O8508" s="28">
        <v>5008.1000000000004</v>
      </c>
      <c r="P8508" s="28">
        <v>5009.1099999999997</v>
      </c>
    </row>
    <row r="8509" spans="12:16" x14ac:dyDescent="0.25">
      <c r="L8509" s="208">
        <v>45275.75</v>
      </c>
      <c r="M8509" s="28">
        <v>5010.13</v>
      </c>
      <c r="N8509" s="28">
        <v>5010.13</v>
      </c>
      <c r="O8509" s="28">
        <v>5007.09</v>
      </c>
      <c r="P8509" s="28">
        <v>5008.1000000000004</v>
      </c>
    </row>
    <row r="8510" spans="12:16" x14ac:dyDescent="0.25">
      <c r="L8510" s="208">
        <v>45275.746527777781</v>
      </c>
      <c r="M8510" s="28">
        <v>5008.6099999999997</v>
      </c>
      <c r="N8510" s="28">
        <v>5010.63</v>
      </c>
      <c r="O8510" s="28">
        <v>5008.6099999999997</v>
      </c>
      <c r="P8510" s="28">
        <v>5009.62</v>
      </c>
    </row>
    <row r="8511" spans="12:16" x14ac:dyDescent="0.25">
      <c r="L8511" s="208">
        <v>45275.743055555555</v>
      </c>
      <c r="M8511" s="28">
        <v>5008.6099999999997</v>
      </c>
      <c r="N8511" s="28">
        <v>5008.6099999999997</v>
      </c>
      <c r="O8511" s="28">
        <v>5005.57</v>
      </c>
      <c r="P8511" s="28">
        <v>5008.6099999999997</v>
      </c>
    </row>
    <row r="8512" spans="12:16" x14ac:dyDescent="0.25">
      <c r="L8512" s="208">
        <v>45275.739583333336</v>
      </c>
      <c r="M8512" s="28">
        <v>5008.1000000000004</v>
      </c>
      <c r="N8512" s="28">
        <v>5010.13</v>
      </c>
      <c r="O8512" s="28">
        <v>5008.1000000000004</v>
      </c>
      <c r="P8512" s="28">
        <v>5009.1099999999997</v>
      </c>
    </row>
    <row r="8513" spans="12:16" x14ac:dyDescent="0.25">
      <c r="L8513" s="208">
        <v>45275.736111111109</v>
      </c>
      <c r="M8513" s="28">
        <v>5007.59</v>
      </c>
      <c r="N8513" s="28">
        <v>5008.1000000000004</v>
      </c>
      <c r="O8513" s="28">
        <v>5006.58</v>
      </c>
      <c r="P8513" s="28">
        <v>5007.59</v>
      </c>
    </row>
    <row r="8514" spans="12:16" x14ac:dyDescent="0.25">
      <c r="L8514" s="208">
        <v>45275.732638888891</v>
      </c>
      <c r="M8514" s="28">
        <v>5005.57</v>
      </c>
      <c r="N8514" s="28">
        <v>5007.59</v>
      </c>
      <c r="O8514" s="28">
        <v>5005.57</v>
      </c>
      <c r="P8514" s="28">
        <v>5007.09</v>
      </c>
    </row>
    <row r="8515" spans="12:16" x14ac:dyDescent="0.25">
      <c r="L8515" s="208">
        <v>45275.729166666664</v>
      </c>
      <c r="M8515" s="28">
        <v>5004.55</v>
      </c>
      <c r="N8515" s="28">
        <v>5006.58</v>
      </c>
      <c r="O8515" s="28">
        <v>5003.54</v>
      </c>
      <c r="P8515" s="28">
        <v>5006.07</v>
      </c>
    </row>
    <row r="8516" spans="12:16" x14ac:dyDescent="0.25">
      <c r="L8516" s="208">
        <v>45275.725694444445</v>
      </c>
      <c r="M8516" s="28">
        <v>5004.55</v>
      </c>
      <c r="N8516" s="28">
        <v>5005.57</v>
      </c>
      <c r="O8516" s="28">
        <v>5004.05</v>
      </c>
      <c r="P8516" s="28">
        <v>5004.55</v>
      </c>
    </row>
    <row r="8517" spans="12:16" x14ac:dyDescent="0.25">
      <c r="L8517" s="208">
        <v>45275.722222222219</v>
      </c>
      <c r="M8517" s="28">
        <v>5004.05</v>
      </c>
      <c r="N8517" s="28">
        <v>5005.57</v>
      </c>
      <c r="O8517" s="28">
        <v>5004.05</v>
      </c>
      <c r="P8517" s="28">
        <v>5004.55</v>
      </c>
    </row>
    <row r="8518" spans="12:16" x14ac:dyDescent="0.25">
      <c r="L8518" s="208">
        <v>45275.71875</v>
      </c>
      <c r="M8518" s="28">
        <v>5005.57</v>
      </c>
      <c r="N8518" s="28">
        <v>5005.57</v>
      </c>
      <c r="O8518" s="28">
        <v>5004.05</v>
      </c>
      <c r="P8518" s="28">
        <v>5004.05</v>
      </c>
    </row>
    <row r="8519" spans="12:16" x14ac:dyDescent="0.25">
      <c r="L8519" s="208">
        <v>45275.715277777781</v>
      </c>
      <c r="M8519" s="28">
        <v>5001.5200000000004</v>
      </c>
      <c r="N8519" s="28">
        <v>5005.57</v>
      </c>
      <c r="O8519" s="28">
        <v>5001.01</v>
      </c>
      <c r="P8519" s="28">
        <v>5005.57</v>
      </c>
    </row>
    <row r="8520" spans="12:16" x14ac:dyDescent="0.25">
      <c r="L8520" s="208">
        <v>45275.711805555555</v>
      </c>
      <c r="M8520" s="28">
        <v>5002.0200000000004</v>
      </c>
      <c r="N8520" s="28">
        <v>5002.53</v>
      </c>
      <c r="O8520" s="28">
        <v>5000.5</v>
      </c>
      <c r="P8520" s="28">
        <v>5002.0200000000004</v>
      </c>
    </row>
    <row r="8521" spans="12:16" x14ac:dyDescent="0.25">
      <c r="L8521" s="208">
        <v>45275.708333333336</v>
      </c>
      <c r="M8521" s="28">
        <v>5003.04</v>
      </c>
      <c r="N8521" s="28">
        <v>5004.05</v>
      </c>
      <c r="O8521" s="28">
        <v>5001.5200000000004</v>
      </c>
      <c r="P8521" s="28">
        <v>5002.0200000000004</v>
      </c>
    </row>
    <row r="8522" spans="12:16" x14ac:dyDescent="0.25">
      <c r="L8522" s="208">
        <v>45275.704861111109</v>
      </c>
      <c r="M8522" s="28">
        <v>5006.07</v>
      </c>
      <c r="N8522" s="28">
        <v>5006.07</v>
      </c>
      <c r="O8522" s="28">
        <v>5003.54</v>
      </c>
      <c r="P8522" s="28">
        <v>5003.54</v>
      </c>
    </row>
    <row r="8523" spans="12:16" x14ac:dyDescent="0.25">
      <c r="L8523" s="208">
        <v>45275.701388888891</v>
      </c>
      <c r="M8523" s="28">
        <v>5008.6099999999997</v>
      </c>
      <c r="N8523" s="28">
        <v>5008.6099999999997</v>
      </c>
      <c r="O8523" s="28">
        <v>5006.07</v>
      </c>
      <c r="P8523" s="28">
        <v>5006.07</v>
      </c>
    </row>
    <row r="8524" spans="12:16" x14ac:dyDescent="0.25">
      <c r="L8524" s="208">
        <v>45275.697916666664</v>
      </c>
      <c r="M8524" s="28">
        <v>5008.6099999999997</v>
      </c>
      <c r="N8524" s="28">
        <v>5009.62</v>
      </c>
      <c r="O8524" s="28">
        <v>5007.59</v>
      </c>
      <c r="P8524" s="28">
        <v>5008.6099999999997</v>
      </c>
    </row>
    <row r="8525" spans="12:16" x14ac:dyDescent="0.25">
      <c r="L8525" s="208">
        <v>45275.694444444445</v>
      </c>
      <c r="M8525" s="28">
        <v>5009.62</v>
      </c>
      <c r="N8525" s="28">
        <v>5010.13</v>
      </c>
      <c r="O8525" s="28">
        <v>5008.1000000000004</v>
      </c>
      <c r="P8525" s="28">
        <v>5008.6099999999997</v>
      </c>
    </row>
    <row r="8526" spans="12:16" x14ac:dyDescent="0.25">
      <c r="L8526" s="208">
        <v>45275.690972222219</v>
      </c>
      <c r="M8526" s="28">
        <v>5009.62</v>
      </c>
      <c r="N8526" s="28">
        <v>5010.13</v>
      </c>
      <c r="O8526" s="28">
        <v>5009.1099999999997</v>
      </c>
      <c r="P8526" s="28">
        <v>5009.62</v>
      </c>
    </row>
    <row r="8527" spans="12:16" x14ac:dyDescent="0.25">
      <c r="L8527" s="208">
        <v>45275.6875</v>
      </c>
      <c r="M8527" s="28">
        <v>5010.63</v>
      </c>
      <c r="N8527" s="28">
        <v>5010.63</v>
      </c>
      <c r="O8527" s="28">
        <v>5008.6099999999997</v>
      </c>
      <c r="P8527" s="28">
        <v>5009.1099999999997</v>
      </c>
    </row>
    <row r="8528" spans="12:16" x14ac:dyDescent="0.25">
      <c r="L8528" s="208">
        <v>45275.684027777781</v>
      </c>
      <c r="M8528" s="28">
        <v>5010.13</v>
      </c>
      <c r="N8528" s="28">
        <v>5011.1400000000003</v>
      </c>
      <c r="O8528" s="28">
        <v>5009.62</v>
      </c>
      <c r="P8528" s="28">
        <v>5010.63</v>
      </c>
    </row>
    <row r="8529" spans="12:16" x14ac:dyDescent="0.25">
      <c r="L8529" s="208">
        <v>45275.680555555555</v>
      </c>
      <c r="M8529" s="28">
        <v>5008.6099999999997</v>
      </c>
      <c r="N8529" s="28">
        <v>5011.1400000000003</v>
      </c>
      <c r="O8529" s="28">
        <v>5007.09</v>
      </c>
      <c r="P8529" s="28">
        <v>5009.1099999999997</v>
      </c>
    </row>
    <row r="8530" spans="12:16" x14ac:dyDescent="0.25">
      <c r="L8530" s="208">
        <v>45275.677083333336</v>
      </c>
      <c r="M8530" s="28">
        <v>5008.1000000000004</v>
      </c>
      <c r="N8530" s="28">
        <v>5009.1099999999997</v>
      </c>
      <c r="O8530" s="28">
        <v>5006.58</v>
      </c>
      <c r="P8530" s="28">
        <v>5008.6099999999997</v>
      </c>
    </row>
    <row r="8531" spans="12:16" x14ac:dyDescent="0.25">
      <c r="L8531" s="208">
        <v>45275.673611111109</v>
      </c>
      <c r="M8531" s="28">
        <v>5008.1000000000004</v>
      </c>
      <c r="N8531" s="28">
        <v>5008.1000000000004</v>
      </c>
      <c r="O8531" s="28">
        <v>5005.0600000000004</v>
      </c>
      <c r="P8531" s="28">
        <v>5007.59</v>
      </c>
    </row>
    <row r="8532" spans="12:16" x14ac:dyDescent="0.25">
      <c r="L8532" s="208">
        <v>45275.670138888891</v>
      </c>
      <c r="M8532" s="28">
        <v>5007.09</v>
      </c>
      <c r="N8532" s="28">
        <v>5008.1000000000004</v>
      </c>
      <c r="O8532" s="28">
        <v>5006.58</v>
      </c>
      <c r="P8532" s="28">
        <v>5008.1000000000004</v>
      </c>
    </row>
    <row r="8533" spans="12:16" x14ac:dyDescent="0.25">
      <c r="L8533" s="208">
        <v>45275.666666666664</v>
      </c>
      <c r="M8533" s="28">
        <v>5007.59</v>
      </c>
      <c r="N8533" s="28">
        <v>5010.13</v>
      </c>
      <c r="O8533" s="28">
        <v>5007.59</v>
      </c>
      <c r="P8533" s="28">
        <v>5007.59</v>
      </c>
    </row>
    <row r="8534" spans="12:16" x14ac:dyDescent="0.25">
      <c r="L8534" s="208">
        <v>45275.663194444445</v>
      </c>
      <c r="M8534" s="28">
        <v>5008.6099999999997</v>
      </c>
      <c r="N8534" s="28">
        <v>5011.1400000000003</v>
      </c>
      <c r="O8534" s="28">
        <v>5006.58</v>
      </c>
      <c r="P8534" s="28">
        <v>5007.09</v>
      </c>
    </row>
    <row r="8535" spans="12:16" x14ac:dyDescent="0.25">
      <c r="L8535" s="208">
        <v>45275.659722222219</v>
      </c>
      <c r="M8535" s="28">
        <v>5007.59</v>
      </c>
      <c r="N8535" s="28">
        <v>5009.62</v>
      </c>
      <c r="O8535" s="28">
        <v>5005.57</v>
      </c>
      <c r="P8535" s="28">
        <v>5008.6099999999997</v>
      </c>
    </row>
    <row r="8536" spans="12:16" x14ac:dyDescent="0.25">
      <c r="L8536" s="208">
        <v>45275.65625</v>
      </c>
      <c r="M8536" s="28">
        <v>5010.13</v>
      </c>
      <c r="N8536" s="28">
        <v>5011.6400000000003</v>
      </c>
      <c r="O8536" s="28">
        <v>5007.59</v>
      </c>
      <c r="P8536" s="28">
        <v>5007.59</v>
      </c>
    </row>
    <row r="8537" spans="12:16" x14ac:dyDescent="0.25">
      <c r="L8537" s="208">
        <v>45275.652777777781</v>
      </c>
      <c r="M8537" s="28">
        <v>5007.59</v>
      </c>
      <c r="N8537" s="28">
        <v>5010.13</v>
      </c>
      <c r="O8537" s="28">
        <v>5007.59</v>
      </c>
      <c r="P8537" s="28">
        <v>5010.13</v>
      </c>
    </row>
    <row r="8538" spans="12:16" x14ac:dyDescent="0.25">
      <c r="L8538" s="208">
        <v>45275.649305555555</v>
      </c>
      <c r="M8538" s="28">
        <v>5009.62</v>
      </c>
      <c r="N8538" s="28">
        <v>5010.13</v>
      </c>
      <c r="O8538" s="28">
        <v>5006.58</v>
      </c>
      <c r="P8538" s="28">
        <v>5008.1000000000004</v>
      </c>
    </row>
    <row r="8539" spans="12:16" x14ac:dyDescent="0.25">
      <c r="L8539" s="208">
        <v>45275.645833333336</v>
      </c>
      <c r="M8539" s="28">
        <v>5011.1400000000003</v>
      </c>
      <c r="N8539" s="28">
        <v>5011.1400000000003</v>
      </c>
      <c r="O8539" s="28">
        <v>5009.62</v>
      </c>
      <c r="P8539" s="28">
        <v>5009.62</v>
      </c>
    </row>
    <row r="8540" spans="12:16" x14ac:dyDescent="0.25">
      <c r="L8540" s="208">
        <v>45275.642361111109</v>
      </c>
      <c r="M8540" s="28">
        <v>5011.1400000000003</v>
      </c>
      <c r="N8540" s="28">
        <v>5012.1499999999996</v>
      </c>
      <c r="O8540" s="28">
        <v>5009.62</v>
      </c>
      <c r="P8540" s="28">
        <v>5011.1400000000003</v>
      </c>
    </row>
    <row r="8541" spans="12:16" x14ac:dyDescent="0.25">
      <c r="L8541" s="208">
        <v>45275.638888888891</v>
      </c>
      <c r="M8541" s="28">
        <v>5009.1099999999997</v>
      </c>
      <c r="N8541" s="28">
        <v>5011.6400000000003</v>
      </c>
      <c r="O8541" s="28">
        <v>5009.1099999999997</v>
      </c>
      <c r="P8541" s="28">
        <v>5011.1400000000003</v>
      </c>
    </row>
    <row r="8542" spans="12:16" x14ac:dyDescent="0.25">
      <c r="L8542" s="208">
        <v>45275.635416666664</v>
      </c>
      <c r="M8542" s="28">
        <v>5007.59</v>
      </c>
      <c r="N8542" s="28">
        <v>5009.1099999999997</v>
      </c>
      <c r="O8542" s="28">
        <v>5007.59</v>
      </c>
      <c r="P8542" s="28">
        <v>5009.1099999999997</v>
      </c>
    </row>
    <row r="8543" spans="12:16" x14ac:dyDescent="0.25">
      <c r="L8543" s="208">
        <v>45275.631944444445</v>
      </c>
      <c r="M8543" s="28">
        <v>5005.57</v>
      </c>
      <c r="N8543" s="28">
        <v>5009.1099999999997</v>
      </c>
      <c r="O8543" s="28">
        <v>5005.57</v>
      </c>
      <c r="P8543" s="28">
        <v>5007.59</v>
      </c>
    </row>
    <row r="8544" spans="12:16" x14ac:dyDescent="0.25">
      <c r="L8544" s="208">
        <v>45275.628472222219</v>
      </c>
      <c r="M8544" s="28">
        <v>5003.54</v>
      </c>
      <c r="N8544" s="28">
        <v>5007.59</v>
      </c>
      <c r="O8544" s="28">
        <v>5003.04</v>
      </c>
      <c r="P8544" s="28">
        <v>5006.07</v>
      </c>
    </row>
    <row r="8545" spans="12:16" x14ac:dyDescent="0.25">
      <c r="L8545" s="208">
        <v>45275.625</v>
      </c>
      <c r="M8545" s="28">
        <v>5004.05</v>
      </c>
      <c r="N8545" s="28">
        <v>5005.0600000000004</v>
      </c>
      <c r="O8545" s="28">
        <v>5002.0200000000004</v>
      </c>
      <c r="P8545" s="28">
        <v>5003.04</v>
      </c>
    </row>
    <row r="8546" spans="12:16" x14ac:dyDescent="0.25">
      <c r="L8546" s="208">
        <v>45275.621527777781</v>
      </c>
      <c r="M8546" s="28">
        <v>5004.55</v>
      </c>
      <c r="N8546" s="28">
        <v>5004.55</v>
      </c>
      <c r="O8546" s="28">
        <v>5002.53</v>
      </c>
      <c r="P8546" s="28">
        <v>5003.54</v>
      </c>
    </row>
    <row r="8547" spans="12:16" x14ac:dyDescent="0.25">
      <c r="L8547" s="208">
        <v>45275.618055555555</v>
      </c>
      <c r="M8547" s="28">
        <v>5003.04</v>
      </c>
      <c r="N8547" s="28">
        <v>5005.0600000000004</v>
      </c>
      <c r="O8547" s="28">
        <v>5003.04</v>
      </c>
      <c r="P8547" s="28">
        <v>5004.55</v>
      </c>
    </row>
    <row r="8548" spans="12:16" x14ac:dyDescent="0.25">
      <c r="L8548" s="208">
        <v>45275.614583333336</v>
      </c>
      <c r="M8548" s="28">
        <v>5006.07</v>
      </c>
      <c r="N8548" s="28">
        <v>5006.58</v>
      </c>
      <c r="O8548" s="28">
        <v>5003.04</v>
      </c>
      <c r="P8548" s="28">
        <v>5003.04</v>
      </c>
    </row>
    <row r="8549" spans="12:16" x14ac:dyDescent="0.25">
      <c r="L8549" s="208">
        <v>45275.611111111109</v>
      </c>
      <c r="M8549" s="28">
        <v>5006.58</v>
      </c>
      <c r="N8549" s="28">
        <v>5008.1000000000004</v>
      </c>
      <c r="O8549" s="28">
        <v>5005.57</v>
      </c>
      <c r="P8549" s="28">
        <v>5005.57</v>
      </c>
    </row>
    <row r="8550" spans="12:16" x14ac:dyDescent="0.25">
      <c r="L8550" s="208">
        <v>45275.607638888891</v>
      </c>
      <c r="M8550" s="28">
        <v>5008.1000000000004</v>
      </c>
      <c r="N8550" s="28">
        <v>5009.1099999999997</v>
      </c>
      <c r="O8550" s="28">
        <v>5006.07</v>
      </c>
      <c r="P8550" s="28">
        <v>5007.09</v>
      </c>
    </row>
    <row r="8551" spans="12:16" x14ac:dyDescent="0.25">
      <c r="L8551" s="208">
        <v>45275.604166666664</v>
      </c>
      <c r="M8551" s="28">
        <v>5007.59</v>
      </c>
      <c r="N8551" s="28">
        <v>5008.1000000000004</v>
      </c>
      <c r="O8551" s="28">
        <v>5007.09</v>
      </c>
      <c r="P8551" s="28">
        <v>5008.1000000000004</v>
      </c>
    </row>
    <row r="8552" spans="12:16" x14ac:dyDescent="0.25">
      <c r="L8552" s="208">
        <v>45275.600694444445</v>
      </c>
      <c r="M8552" s="28">
        <v>5008.1000000000004</v>
      </c>
      <c r="N8552" s="28">
        <v>5009.1099999999997</v>
      </c>
      <c r="O8552" s="28">
        <v>5007.09</v>
      </c>
      <c r="P8552" s="28">
        <v>5007.59</v>
      </c>
    </row>
    <row r="8553" spans="12:16" x14ac:dyDescent="0.25">
      <c r="L8553" s="208">
        <v>45275.597222222219</v>
      </c>
      <c r="M8553" s="28">
        <v>5003.54</v>
      </c>
      <c r="N8553" s="28">
        <v>5008.1000000000004</v>
      </c>
      <c r="O8553" s="28">
        <v>5002.53</v>
      </c>
      <c r="P8553" s="28">
        <v>5008.1000000000004</v>
      </c>
    </row>
    <row r="8554" spans="12:16" x14ac:dyDescent="0.25">
      <c r="L8554" s="208">
        <v>45275.59375</v>
      </c>
      <c r="M8554" s="28">
        <v>5005.57</v>
      </c>
      <c r="N8554" s="28">
        <v>5005.57</v>
      </c>
      <c r="O8554" s="28">
        <v>5003.54</v>
      </c>
      <c r="P8554" s="28">
        <v>5003.54</v>
      </c>
    </row>
    <row r="8555" spans="12:16" x14ac:dyDescent="0.25">
      <c r="L8555" s="208">
        <v>45275.590277777781</v>
      </c>
      <c r="M8555" s="28">
        <v>5005.0600000000004</v>
      </c>
      <c r="N8555" s="28">
        <v>5006.07</v>
      </c>
      <c r="O8555" s="28">
        <v>5004.55</v>
      </c>
      <c r="P8555" s="28">
        <v>5005.57</v>
      </c>
    </row>
    <row r="8556" spans="12:16" x14ac:dyDescent="0.25">
      <c r="L8556" s="208">
        <v>45275.586805555555</v>
      </c>
      <c r="M8556" s="28">
        <v>5006.07</v>
      </c>
      <c r="N8556" s="28">
        <v>5006.58</v>
      </c>
      <c r="O8556" s="28">
        <v>5005.0600000000004</v>
      </c>
      <c r="P8556" s="28">
        <v>5005.57</v>
      </c>
    </row>
    <row r="8557" spans="12:16" x14ac:dyDescent="0.25">
      <c r="L8557" s="208">
        <v>45275.583333333336</v>
      </c>
      <c r="M8557" s="28">
        <v>5005.0600000000004</v>
      </c>
      <c r="N8557" s="28">
        <v>5007.09</v>
      </c>
      <c r="O8557" s="28">
        <v>5004.55</v>
      </c>
      <c r="P8557" s="28">
        <v>5007.09</v>
      </c>
    </row>
    <row r="8558" spans="12:16" x14ac:dyDescent="0.25">
      <c r="L8558" s="208">
        <v>45275.579861111109</v>
      </c>
      <c r="M8558" s="28">
        <v>5005.57</v>
      </c>
      <c r="N8558" s="28">
        <v>5006.58</v>
      </c>
      <c r="O8558" s="28">
        <v>5004.55</v>
      </c>
      <c r="P8558" s="28">
        <v>5005.57</v>
      </c>
    </row>
    <row r="8559" spans="12:16" x14ac:dyDescent="0.25">
      <c r="L8559" s="208">
        <v>45275.576388888891</v>
      </c>
      <c r="M8559" s="28">
        <v>5008.6099999999997</v>
      </c>
      <c r="N8559" s="28">
        <v>5008.6099999999997</v>
      </c>
      <c r="O8559" s="28">
        <v>5004.55</v>
      </c>
      <c r="P8559" s="28">
        <v>5005.0600000000004</v>
      </c>
    </row>
    <row r="8560" spans="12:16" x14ac:dyDescent="0.25">
      <c r="L8560" s="208">
        <v>45275.572916666664</v>
      </c>
      <c r="M8560" s="28">
        <v>5006.58</v>
      </c>
      <c r="N8560" s="28">
        <v>5008.6099999999997</v>
      </c>
      <c r="O8560" s="28">
        <v>5006.58</v>
      </c>
      <c r="P8560" s="28">
        <v>5008.6099999999997</v>
      </c>
    </row>
    <row r="8561" spans="12:16" x14ac:dyDescent="0.25">
      <c r="L8561" s="208">
        <v>45275.569444444445</v>
      </c>
      <c r="M8561" s="28">
        <v>5007.59</v>
      </c>
      <c r="N8561" s="28">
        <v>5008.6099999999997</v>
      </c>
      <c r="O8561" s="28">
        <v>5005.57</v>
      </c>
      <c r="P8561" s="28">
        <v>5006.58</v>
      </c>
    </row>
    <row r="8562" spans="12:16" x14ac:dyDescent="0.25">
      <c r="L8562" s="208">
        <v>45275.565972222219</v>
      </c>
      <c r="M8562" s="28">
        <v>5005.0600000000004</v>
      </c>
      <c r="N8562" s="28">
        <v>5008.6099999999997</v>
      </c>
      <c r="O8562" s="28">
        <v>5005.0600000000004</v>
      </c>
      <c r="P8562" s="28">
        <v>5008.1000000000004</v>
      </c>
    </row>
    <row r="8563" spans="12:16" x14ac:dyDescent="0.25">
      <c r="L8563" s="208">
        <v>45275.5625</v>
      </c>
      <c r="M8563" s="28">
        <v>5005.57</v>
      </c>
      <c r="N8563" s="28">
        <v>5005.57</v>
      </c>
      <c r="O8563" s="28">
        <v>5003.04</v>
      </c>
      <c r="P8563" s="28">
        <v>5005.0600000000004</v>
      </c>
    </row>
    <row r="8564" spans="12:16" x14ac:dyDescent="0.25">
      <c r="L8564" s="208">
        <v>45275.559027777781</v>
      </c>
      <c r="M8564" s="28">
        <v>5007.09</v>
      </c>
      <c r="N8564" s="28">
        <v>5007.59</v>
      </c>
      <c r="O8564" s="28">
        <v>5005.0600000000004</v>
      </c>
      <c r="P8564" s="28">
        <v>5005.57</v>
      </c>
    </row>
    <row r="8565" spans="12:16" x14ac:dyDescent="0.25">
      <c r="L8565" s="208">
        <v>45275.555555555555</v>
      </c>
      <c r="M8565" s="28">
        <v>5010.13</v>
      </c>
      <c r="N8565" s="28">
        <v>5010.63</v>
      </c>
      <c r="O8565" s="28">
        <v>5006.07</v>
      </c>
      <c r="P8565" s="28">
        <v>5006.58</v>
      </c>
    </row>
    <row r="8566" spans="12:16" x14ac:dyDescent="0.25">
      <c r="L8566" s="208">
        <v>45275.552083333336</v>
      </c>
      <c r="M8566" s="28">
        <v>5011.1400000000003</v>
      </c>
      <c r="N8566" s="28">
        <v>5012.66</v>
      </c>
      <c r="O8566" s="28">
        <v>5009.62</v>
      </c>
      <c r="P8566" s="28">
        <v>5010.13</v>
      </c>
    </row>
    <row r="8567" spans="12:16" x14ac:dyDescent="0.25">
      <c r="L8567" s="208">
        <v>45275.548611111109</v>
      </c>
      <c r="M8567" s="28">
        <v>5013.16</v>
      </c>
      <c r="N8567" s="28">
        <v>5014.68</v>
      </c>
      <c r="O8567" s="28">
        <v>5010.63</v>
      </c>
      <c r="P8567" s="28">
        <v>5010.63</v>
      </c>
    </row>
    <row r="8568" spans="12:16" x14ac:dyDescent="0.25">
      <c r="L8568" s="208">
        <v>45275.545138888891</v>
      </c>
      <c r="M8568" s="28">
        <v>5012.66</v>
      </c>
      <c r="N8568" s="28">
        <v>5014.18</v>
      </c>
      <c r="O8568" s="28">
        <v>5011.1400000000003</v>
      </c>
      <c r="P8568" s="28">
        <v>5013.67</v>
      </c>
    </row>
    <row r="8569" spans="12:16" x14ac:dyDescent="0.25">
      <c r="L8569" s="208">
        <v>45275.541666666664</v>
      </c>
      <c r="M8569" s="28">
        <v>5010.63</v>
      </c>
      <c r="N8569" s="28">
        <v>5014.18</v>
      </c>
      <c r="O8569" s="28">
        <v>5010.63</v>
      </c>
      <c r="P8569" s="28">
        <v>5012.1499999999996</v>
      </c>
    </row>
    <row r="8570" spans="12:16" x14ac:dyDescent="0.25">
      <c r="L8570" s="208">
        <v>45275.538194444445</v>
      </c>
      <c r="M8570" s="28">
        <v>5006.07</v>
      </c>
      <c r="N8570" s="28">
        <v>5011.6400000000003</v>
      </c>
      <c r="O8570" s="28">
        <v>5005.0600000000004</v>
      </c>
      <c r="P8570" s="28">
        <v>5010.63</v>
      </c>
    </row>
    <row r="8571" spans="12:16" x14ac:dyDescent="0.25">
      <c r="L8571" s="208">
        <v>45275.534722222219</v>
      </c>
      <c r="M8571" s="28">
        <v>5006.07</v>
      </c>
      <c r="N8571" s="28">
        <v>5008.1000000000004</v>
      </c>
      <c r="O8571" s="28">
        <v>5004.55</v>
      </c>
      <c r="P8571" s="28">
        <v>5006.58</v>
      </c>
    </row>
    <row r="8572" spans="12:16" x14ac:dyDescent="0.25">
      <c r="L8572" s="208">
        <v>45275.53125</v>
      </c>
      <c r="M8572" s="28">
        <v>5007.09</v>
      </c>
      <c r="N8572" s="28">
        <v>5008.6099999999997</v>
      </c>
      <c r="O8572" s="28">
        <v>5005.0600000000004</v>
      </c>
      <c r="P8572" s="28">
        <v>5006.07</v>
      </c>
    </row>
    <row r="8573" spans="12:16" x14ac:dyDescent="0.25">
      <c r="L8573" s="208">
        <v>45275.527777777781</v>
      </c>
      <c r="M8573" s="28">
        <v>5005.0600000000004</v>
      </c>
      <c r="N8573" s="28">
        <v>5008.1000000000004</v>
      </c>
      <c r="O8573" s="28">
        <v>5005.0600000000004</v>
      </c>
      <c r="P8573" s="28">
        <v>5007.09</v>
      </c>
    </row>
    <row r="8574" spans="12:16" x14ac:dyDescent="0.25">
      <c r="L8574" s="208">
        <v>45275.524305555555</v>
      </c>
      <c r="M8574" s="28">
        <v>5001.5200000000004</v>
      </c>
      <c r="N8574" s="28">
        <v>5005.57</v>
      </c>
      <c r="O8574" s="28">
        <v>5001.01</v>
      </c>
      <c r="P8574" s="28">
        <v>5005.0600000000004</v>
      </c>
    </row>
    <row r="8575" spans="12:16" x14ac:dyDescent="0.25">
      <c r="L8575" s="208">
        <v>45275.520833333336</v>
      </c>
      <c r="M8575" s="28">
        <v>5002.53</v>
      </c>
      <c r="N8575" s="28">
        <v>5004.05</v>
      </c>
      <c r="O8575" s="28">
        <v>5000.5</v>
      </c>
      <c r="P8575" s="28">
        <v>5001.01</v>
      </c>
    </row>
    <row r="8576" spans="12:16" x14ac:dyDescent="0.25">
      <c r="L8576" s="208">
        <v>45275.517361111109</v>
      </c>
      <c r="M8576" s="28">
        <v>5004.55</v>
      </c>
      <c r="N8576" s="28">
        <v>5005.57</v>
      </c>
      <c r="O8576" s="28">
        <v>5001.01</v>
      </c>
      <c r="P8576" s="28">
        <v>5002.53</v>
      </c>
    </row>
    <row r="8577" spans="12:16" x14ac:dyDescent="0.25">
      <c r="L8577" s="208">
        <v>45275.513888888891</v>
      </c>
      <c r="M8577" s="28">
        <v>5001.01</v>
      </c>
      <c r="N8577" s="28">
        <v>5006.58</v>
      </c>
      <c r="O8577" s="28">
        <v>5000.5</v>
      </c>
      <c r="P8577" s="28">
        <v>5005.0600000000004</v>
      </c>
    </row>
    <row r="8578" spans="12:16" x14ac:dyDescent="0.25">
      <c r="L8578" s="208">
        <v>45275.510416666664</v>
      </c>
      <c r="M8578" s="28">
        <v>5001.01</v>
      </c>
      <c r="N8578" s="28">
        <v>5002.0200000000004</v>
      </c>
      <c r="O8578" s="28">
        <v>4999.49</v>
      </c>
      <c r="P8578" s="28">
        <v>5000.5</v>
      </c>
    </row>
    <row r="8579" spans="12:16" x14ac:dyDescent="0.25">
      <c r="L8579" s="208">
        <v>45275.506944444445</v>
      </c>
      <c r="M8579" s="28">
        <v>5000</v>
      </c>
      <c r="N8579" s="28">
        <v>5003.54</v>
      </c>
      <c r="O8579" s="28">
        <v>5000</v>
      </c>
      <c r="P8579" s="28">
        <v>5001.01</v>
      </c>
    </row>
    <row r="8580" spans="12:16" x14ac:dyDescent="0.25">
      <c r="L8580" s="208">
        <v>45275.503472222219</v>
      </c>
      <c r="M8580" s="28">
        <v>4997.46</v>
      </c>
      <c r="N8580" s="28">
        <v>5001.01</v>
      </c>
      <c r="O8580" s="28">
        <v>4996.96</v>
      </c>
      <c r="P8580" s="28">
        <v>5000</v>
      </c>
    </row>
    <row r="8581" spans="12:16" x14ac:dyDescent="0.25">
      <c r="L8581" s="208">
        <v>45275.5</v>
      </c>
      <c r="M8581" s="28">
        <v>4995.95</v>
      </c>
      <c r="N8581" s="28">
        <v>4997.97</v>
      </c>
      <c r="O8581" s="28">
        <v>4994.43</v>
      </c>
      <c r="P8581" s="28">
        <v>4997.97</v>
      </c>
    </row>
    <row r="8582" spans="12:16" x14ac:dyDescent="0.25">
      <c r="L8582" s="208">
        <v>45275.496527777781</v>
      </c>
      <c r="M8582" s="28">
        <v>4997.46</v>
      </c>
      <c r="N8582" s="28">
        <v>5000.5</v>
      </c>
      <c r="O8582" s="28">
        <v>4993.92</v>
      </c>
      <c r="P8582" s="28">
        <v>4996.45</v>
      </c>
    </row>
    <row r="8583" spans="12:16" x14ac:dyDescent="0.25">
      <c r="L8583" s="208">
        <v>45275.493055555555</v>
      </c>
      <c r="M8583" s="28">
        <v>4991.8900000000003</v>
      </c>
      <c r="N8583" s="28">
        <v>4996.96</v>
      </c>
      <c r="O8583" s="28">
        <v>4991.8900000000003</v>
      </c>
      <c r="P8583" s="28">
        <v>4996.96</v>
      </c>
    </row>
    <row r="8584" spans="12:16" x14ac:dyDescent="0.25">
      <c r="L8584" s="208">
        <v>45275.489583333336</v>
      </c>
      <c r="M8584" s="28">
        <v>4995.95</v>
      </c>
      <c r="N8584" s="28">
        <v>4998.4799999999996</v>
      </c>
      <c r="O8584" s="28">
        <v>4992.91</v>
      </c>
      <c r="P8584" s="28">
        <v>4992.91</v>
      </c>
    </row>
    <row r="8585" spans="12:16" x14ac:dyDescent="0.25">
      <c r="L8585" s="208">
        <v>45275.486111111109</v>
      </c>
      <c r="M8585" s="28">
        <v>4996.45</v>
      </c>
      <c r="N8585" s="28">
        <v>4997.97</v>
      </c>
      <c r="O8585" s="28">
        <v>4992.3999999999996</v>
      </c>
      <c r="P8585" s="28">
        <v>4996.96</v>
      </c>
    </row>
    <row r="8586" spans="12:16" x14ac:dyDescent="0.25">
      <c r="L8586" s="208">
        <v>45275.482638888891</v>
      </c>
      <c r="M8586" s="28">
        <v>4991.3900000000003</v>
      </c>
      <c r="N8586" s="28">
        <v>4996.96</v>
      </c>
      <c r="O8586" s="28">
        <v>4991.3900000000003</v>
      </c>
      <c r="P8586" s="28">
        <v>4996.45</v>
      </c>
    </row>
    <row r="8587" spans="12:16" x14ac:dyDescent="0.25">
      <c r="L8587" s="208">
        <v>45275.479166666664</v>
      </c>
      <c r="M8587" s="28">
        <v>4992.3999999999996</v>
      </c>
      <c r="N8587" s="28">
        <v>4994.93</v>
      </c>
      <c r="O8587" s="28">
        <v>4990.88</v>
      </c>
      <c r="P8587" s="28">
        <v>4991.3900000000003</v>
      </c>
    </row>
    <row r="8588" spans="12:16" x14ac:dyDescent="0.25">
      <c r="L8588" s="208">
        <v>45275.475694444445</v>
      </c>
      <c r="M8588" s="28">
        <v>4988.3500000000004</v>
      </c>
      <c r="N8588" s="28">
        <v>4992.91</v>
      </c>
      <c r="O8588" s="28">
        <v>4987.84</v>
      </c>
      <c r="P8588" s="28">
        <v>4992.91</v>
      </c>
    </row>
    <row r="8589" spans="12:16" x14ac:dyDescent="0.25">
      <c r="L8589" s="208">
        <v>45275.472222222219</v>
      </c>
      <c r="M8589" s="28">
        <v>4991.8900000000003</v>
      </c>
      <c r="N8589" s="28">
        <v>4992.3999999999996</v>
      </c>
      <c r="O8589" s="28">
        <v>4983.79</v>
      </c>
      <c r="P8589" s="28">
        <v>4987.84</v>
      </c>
    </row>
    <row r="8590" spans="12:16" x14ac:dyDescent="0.25">
      <c r="L8590" s="208">
        <v>45275.46875</v>
      </c>
      <c r="M8590" s="28">
        <v>4998.9799999999996</v>
      </c>
      <c r="N8590" s="28">
        <v>5000</v>
      </c>
      <c r="O8590" s="28">
        <v>4989.3599999999997</v>
      </c>
      <c r="P8590" s="28">
        <v>4991.8900000000003</v>
      </c>
    </row>
    <row r="8591" spans="12:16" x14ac:dyDescent="0.25">
      <c r="L8591" s="208">
        <v>45275.465277777781</v>
      </c>
      <c r="M8591" s="28">
        <v>4998.4799999999996</v>
      </c>
      <c r="N8591" s="28">
        <v>5001.01</v>
      </c>
      <c r="O8591" s="28">
        <v>4995.95</v>
      </c>
      <c r="P8591" s="28">
        <v>4998.4799999999996</v>
      </c>
    </row>
    <row r="8592" spans="12:16" x14ac:dyDescent="0.25">
      <c r="L8592" s="208">
        <v>45275.461805555555</v>
      </c>
      <c r="M8592" s="28">
        <v>5004.05</v>
      </c>
      <c r="N8592" s="28">
        <v>5005.0600000000004</v>
      </c>
      <c r="O8592" s="28">
        <v>4997.97</v>
      </c>
      <c r="P8592" s="28">
        <v>4998.9799999999996</v>
      </c>
    </row>
    <row r="8593" spans="12:16" x14ac:dyDescent="0.25">
      <c r="L8593" s="208">
        <v>45275.458333333336</v>
      </c>
      <c r="M8593" s="28">
        <v>5004.05</v>
      </c>
      <c r="N8593" s="28">
        <v>5005.57</v>
      </c>
      <c r="O8593" s="28">
        <v>5000.5</v>
      </c>
      <c r="P8593" s="28">
        <v>5004.55</v>
      </c>
    </row>
    <row r="8594" spans="12:16" x14ac:dyDescent="0.25">
      <c r="L8594" s="208">
        <v>45275.454861111109</v>
      </c>
      <c r="M8594" s="28">
        <v>5007.09</v>
      </c>
      <c r="N8594" s="28">
        <v>5010.63</v>
      </c>
      <c r="O8594" s="28">
        <v>5003.04</v>
      </c>
      <c r="P8594" s="28">
        <v>5004.05</v>
      </c>
    </row>
    <row r="8595" spans="12:16" x14ac:dyDescent="0.25">
      <c r="L8595" s="208">
        <v>45275.451388888891</v>
      </c>
      <c r="M8595" s="28">
        <v>5008.6099999999997</v>
      </c>
      <c r="N8595" s="28">
        <v>5009.1099999999997</v>
      </c>
      <c r="O8595" s="28">
        <v>5004.55</v>
      </c>
      <c r="P8595" s="28">
        <v>5006.58</v>
      </c>
    </row>
    <row r="8596" spans="12:16" x14ac:dyDescent="0.25">
      <c r="L8596" s="208">
        <v>45275.447916666664</v>
      </c>
      <c r="M8596" s="28">
        <v>5011.1400000000003</v>
      </c>
      <c r="N8596" s="28">
        <v>5013.16</v>
      </c>
      <c r="O8596" s="28">
        <v>5007.59</v>
      </c>
      <c r="P8596" s="28">
        <v>5008.6099999999997</v>
      </c>
    </row>
    <row r="8597" spans="12:16" x14ac:dyDescent="0.25">
      <c r="L8597" s="208">
        <v>45275.444444444445</v>
      </c>
      <c r="M8597" s="28">
        <v>5016.71</v>
      </c>
      <c r="N8597" s="28">
        <v>5016.71</v>
      </c>
      <c r="O8597" s="28">
        <v>5010.63</v>
      </c>
      <c r="P8597" s="28">
        <v>5010.63</v>
      </c>
    </row>
    <row r="8598" spans="12:16" x14ac:dyDescent="0.25">
      <c r="L8598" s="208">
        <v>45275.440972222219</v>
      </c>
      <c r="M8598" s="28">
        <v>5014.68</v>
      </c>
      <c r="N8598" s="28">
        <v>5017.72</v>
      </c>
      <c r="O8598" s="28">
        <v>5011.6400000000003</v>
      </c>
      <c r="P8598" s="28">
        <v>5016.2</v>
      </c>
    </row>
    <row r="8599" spans="12:16" x14ac:dyDescent="0.25">
      <c r="L8599" s="208">
        <v>45275.4375</v>
      </c>
      <c r="M8599" s="28">
        <v>5005.0600000000004</v>
      </c>
      <c r="N8599" s="28">
        <v>5015.7</v>
      </c>
      <c r="O8599" s="28">
        <v>5000</v>
      </c>
      <c r="P8599" s="28">
        <v>5015.1899999999996</v>
      </c>
    </row>
    <row r="8600" spans="12:16" x14ac:dyDescent="0.25">
      <c r="L8600" s="208">
        <v>45275.434027777781</v>
      </c>
      <c r="M8600" s="28">
        <v>5007.09</v>
      </c>
      <c r="N8600" s="28">
        <v>5007.59</v>
      </c>
      <c r="O8600" s="28">
        <v>5004.05</v>
      </c>
      <c r="P8600" s="28">
        <v>5005.57</v>
      </c>
    </row>
    <row r="8601" spans="12:16" x14ac:dyDescent="0.25">
      <c r="L8601" s="208">
        <v>45275.430555555555</v>
      </c>
      <c r="M8601" s="28">
        <v>5010.13</v>
      </c>
      <c r="N8601" s="28">
        <v>5010.13</v>
      </c>
      <c r="O8601" s="28">
        <v>5007.09</v>
      </c>
      <c r="P8601" s="28">
        <v>5007.09</v>
      </c>
    </row>
    <row r="8602" spans="12:16" x14ac:dyDescent="0.25">
      <c r="L8602" s="208">
        <v>45275.427083333336</v>
      </c>
      <c r="M8602" s="28">
        <v>5006.07</v>
      </c>
      <c r="N8602" s="28">
        <v>5010.63</v>
      </c>
      <c r="O8602" s="28">
        <v>5006.07</v>
      </c>
      <c r="P8602" s="28">
        <v>5009.62</v>
      </c>
    </row>
    <row r="8603" spans="12:16" x14ac:dyDescent="0.25">
      <c r="L8603" s="208">
        <v>45275.423611111109</v>
      </c>
      <c r="M8603" s="28">
        <v>5006.58</v>
      </c>
      <c r="N8603" s="28">
        <v>5006.58</v>
      </c>
      <c r="O8603" s="28">
        <v>5003.54</v>
      </c>
      <c r="P8603" s="28">
        <v>5005.57</v>
      </c>
    </row>
    <row r="8604" spans="12:16" x14ac:dyDescent="0.25">
      <c r="L8604" s="208">
        <v>45275.420138888891</v>
      </c>
      <c r="M8604" s="28">
        <v>5008.1000000000004</v>
      </c>
      <c r="N8604" s="28">
        <v>5009.62</v>
      </c>
      <c r="O8604" s="28">
        <v>5006.58</v>
      </c>
      <c r="P8604" s="28">
        <v>5007.09</v>
      </c>
    </row>
    <row r="8605" spans="12:16" x14ac:dyDescent="0.25">
      <c r="L8605" s="208">
        <v>45275.416666666664</v>
      </c>
      <c r="M8605" s="28">
        <v>5006.58</v>
      </c>
      <c r="N8605" s="28">
        <v>5009.62</v>
      </c>
      <c r="O8605" s="28">
        <v>5005.57</v>
      </c>
      <c r="P8605" s="28">
        <v>5007.59</v>
      </c>
    </row>
    <row r="8606" spans="12:16" x14ac:dyDescent="0.25">
      <c r="L8606" s="208">
        <v>45275.413194444445</v>
      </c>
      <c r="M8606" s="28">
        <v>5003.04</v>
      </c>
      <c r="N8606" s="28">
        <v>5007.59</v>
      </c>
      <c r="O8606" s="28">
        <v>5002.0200000000004</v>
      </c>
      <c r="P8606" s="28">
        <v>5006.58</v>
      </c>
    </row>
    <row r="8607" spans="12:16" x14ac:dyDescent="0.25">
      <c r="L8607" s="208">
        <v>45275.409722222219</v>
      </c>
      <c r="M8607" s="28">
        <v>5002.0200000000004</v>
      </c>
      <c r="N8607" s="28">
        <v>5004.55</v>
      </c>
      <c r="O8607" s="28">
        <v>4997.97</v>
      </c>
      <c r="P8607" s="28">
        <v>5003.54</v>
      </c>
    </row>
    <row r="8608" spans="12:16" x14ac:dyDescent="0.25">
      <c r="L8608" s="208">
        <v>45275.40625</v>
      </c>
      <c r="M8608" s="28">
        <v>4998.9799999999996</v>
      </c>
      <c r="N8608" s="28">
        <v>5003.04</v>
      </c>
      <c r="O8608" s="28">
        <v>4997.97</v>
      </c>
      <c r="P8608" s="28">
        <v>5001.5200000000004</v>
      </c>
    </row>
    <row r="8609" spans="12:16" x14ac:dyDescent="0.25">
      <c r="L8609" s="208">
        <v>45275.402777777781</v>
      </c>
      <c r="M8609" s="28">
        <v>4993.41</v>
      </c>
      <c r="N8609" s="28">
        <v>5000</v>
      </c>
      <c r="O8609" s="28">
        <v>4993.41</v>
      </c>
      <c r="P8609" s="28">
        <v>4999.49</v>
      </c>
    </row>
    <row r="8610" spans="12:16" x14ac:dyDescent="0.25">
      <c r="L8610" s="208">
        <v>45275.399305555555</v>
      </c>
      <c r="M8610" s="28">
        <v>4996.45</v>
      </c>
      <c r="N8610" s="28">
        <v>4996.96</v>
      </c>
      <c r="O8610" s="28">
        <v>4992.91</v>
      </c>
      <c r="P8610" s="28">
        <v>4993.41</v>
      </c>
    </row>
    <row r="8611" spans="12:16" x14ac:dyDescent="0.25">
      <c r="L8611" s="208">
        <v>45275.395833333336</v>
      </c>
      <c r="M8611" s="28">
        <v>4990.37</v>
      </c>
      <c r="N8611" s="28">
        <v>4997.46</v>
      </c>
      <c r="O8611" s="28">
        <v>4990.37</v>
      </c>
      <c r="P8611" s="28">
        <v>4995.95</v>
      </c>
    </row>
    <row r="8612" spans="12:16" x14ac:dyDescent="0.25">
      <c r="L8612" s="208">
        <v>45275.392361111109</v>
      </c>
      <c r="M8612" s="28">
        <v>4992.3999999999996</v>
      </c>
      <c r="N8612" s="28">
        <v>4993.41</v>
      </c>
      <c r="O8612" s="28">
        <v>4988.8599999999997</v>
      </c>
      <c r="P8612" s="28">
        <v>4990.37</v>
      </c>
    </row>
    <row r="8613" spans="12:16" x14ac:dyDescent="0.25">
      <c r="L8613" s="208">
        <v>45275.388888888891</v>
      </c>
      <c r="M8613" s="28">
        <v>4988.8599999999997</v>
      </c>
      <c r="N8613" s="28">
        <v>4994.43</v>
      </c>
      <c r="O8613" s="28">
        <v>4986.83</v>
      </c>
      <c r="P8613" s="28">
        <v>4992.91</v>
      </c>
    </row>
    <row r="8614" spans="12:16" x14ac:dyDescent="0.25">
      <c r="L8614" s="208">
        <v>45275.385416666664</v>
      </c>
      <c r="M8614" s="28">
        <v>4990.88</v>
      </c>
      <c r="N8614" s="28">
        <v>4992.91</v>
      </c>
      <c r="O8614" s="28">
        <v>4988.8599999999997</v>
      </c>
      <c r="P8614" s="28">
        <v>4988.8599999999997</v>
      </c>
    </row>
    <row r="8615" spans="12:16" x14ac:dyDescent="0.25">
      <c r="L8615" s="208">
        <v>45275.381944444445</v>
      </c>
      <c r="M8615" s="28">
        <v>4987.84</v>
      </c>
      <c r="N8615" s="28">
        <v>4991.8900000000003</v>
      </c>
      <c r="O8615" s="28">
        <v>4986.32</v>
      </c>
      <c r="P8615" s="28">
        <v>4991.3900000000003</v>
      </c>
    </row>
    <row r="8616" spans="12:16" x14ac:dyDescent="0.25">
      <c r="L8616" s="208">
        <v>45275.378472222219</v>
      </c>
      <c r="M8616" s="28">
        <v>4982.2700000000004</v>
      </c>
      <c r="N8616" s="28">
        <v>4988.8599999999997</v>
      </c>
      <c r="O8616" s="28">
        <v>4981.7700000000004</v>
      </c>
      <c r="P8616" s="28">
        <v>4988.3500000000004</v>
      </c>
    </row>
    <row r="8617" spans="12:16" x14ac:dyDescent="0.25">
      <c r="L8617" s="208">
        <v>45275.375</v>
      </c>
      <c r="M8617" s="28">
        <v>4976.1899999999996</v>
      </c>
      <c r="N8617" s="28">
        <v>4986.83</v>
      </c>
      <c r="O8617" s="28">
        <v>4970.12</v>
      </c>
      <c r="P8617" s="28">
        <v>4982.2700000000004</v>
      </c>
    </row>
    <row r="8618" spans="12:16" x14ac:dyDescent="0.25">
      <c r="L8618" s="208">
        <v>45274.767361111109</v>
      </c>
      <c r="M8618" s="28">
        <v>4982.2700000000004</v>
      </c>
      <c r="N8618" s="28">
        <v>4985.3100000000004</v>
      </c>
      <c r="O8618" s="28">
        <v>4980.75</v>
      </c>
      <c r="P8618" s="28">
        <v>4980.75</v>
      </c>
    </row>
    <row r="8619" spans="12:16" x14ac:dyDescent="0.25">
      <c r="L8619" s="208">
        <v>45274.763888888891</v>
      </c>
      <c r="M8619" s="28">
        <v>4984.8</v>
      </c>
      <c r="N8619" s="28">
        <v>4984.8</v>
      </c>
      <c r="O8619" s="28">
        <v>4981.7700000000004</v>
      </c>
      <c r="P8619" s="28">
        <v>4981.7700000000004</v>
      </c>
    </row>
    <row r="8620" spans="12:16" x14ac:dyDescent="0.25">
      <c r="L8620" s="208">
        <v>45274.760416666664</v>
      </c>
      <c r="M8620" s="28">
        <v>4982.78</v>
      </c>
      <c r="N8620" s="28">
        <v>4985.3100000000004</v>
      </c>
      <c r="O8620" s="28">
        <v>4982.2700000000004</v>
      </c>
      <c r="P8620" s="28">
        <v>4985.3100000000004</v>
      </c>
    </row>
    <row r="8621" spans="12:16" x14ac:dyDescent="0.25">
      <c r="L8621" s="208">
        <v>45274.756944444445</v>
      </c>
      <c r="M8621" s="28">
        <v>4982.2700000000004</v>
      </c>
      <c r="N8621" s="28">
        <v>4984.8</v>
      </c>
      <c r="O8621" s="28">
        <v>4981.7700000000004</v>
      </c>
      <c r="P8621" s="28">
        <v>4983.28</v>
      </c>
    </row>
    <row r="8622" spans="12:16" x14ac:dyDescent="0.25">
      <c r="L8622" s="208">
        <v>45274.753472222219</v>
      </c>
      <c r="M8622" s="28">
        <v>4982.2700000000004</v>
      </c>
      <c r="N8622" s="28">
        <v>4982.78</v>
      </c>
      <c r="O8622" s="28">
        <v>4981.26</v>
      </c>
      <c r="P8622" s="28">
        <v>4982.78</v>
      </c>
    </row>
    <row r="8623" spans="12:16" x14ac:dyDescent="0.25">
      <c r="L8623" s="208">
        <v>45274.75</v>
      </c>
      <c r="M8623" s="28">
        <v>4979.74</v>
      </c>
      <c r="N8623" s="28">
        <v>4983.28</v>
      </c>
      <c r="O8623" s="28">
        <v>4979.2299999999996</v>
      </c>
      <c r="P8623" s="28">
        <v>4982.2700000000004</v>
      </c>
    </row>
    <row r="8624" spans="12:16" x14ac:dyDescent="0.25">
      <c r="L8624" s="208">
        <v>45274.746527777781</v>
      </c>
      <c r="M8624" s="28">
        <v>4977.21</v>
      </c>
      <c r="N8624" s="28">
        <v>4981.26</v>
      </c>
      <c r="O8624" s="28">
        <v>4976.1899999999996</v>
      </c>
      <c r="P8624" s="28">
        <v>4979.2299999999996</v>
      </c>
    </row>
    <row r="8625" spans="12:16" x14ac:dyDescent="0.25">
      <c r="L8625" s="208">
        <v>45274.743055555555</v>
      </c>
      <c r="M8625" s="28">
        <v>4977.21</v>
      </c>
      <c r="N8625" s="28">
        <v>4977.71</v>
      </c>
      <c r="O8625" s="28">
        <v>4975.18</v>
      </c>
      <c r="P8625" s="28">
        <v>4977.21</v>
      </c>
    </row>
    <row r="8626" spans="12:16" x14ac:dyDescent="0.25">
      <c r="L8626" s="208">
        <v>45274.739583333336</v>
      </c>
      <c r="M8626" s="28">
        <v>4977.21</v>
      </c>
      <c r="N8626" s="28">
        <v>4980.25</v>
      </c>
      <c r="O8626" s="28">
        <v>4976.7</v>
      </c>
      <c r="P8626" s="28">
        <v>4977.21</v>
      </c>
    </row>
    <row r="8627" spans="12:16" x14ac:dyDescent="0.25">
      <c r="L8627" s="208">
        <v>45274.736111111109</v>
      </c>
      <c r="M8627" s="28">
        <v>4975.6899999999996</v>
      </c>
      <c r="N8627" s="28">
        <v>4977.71</v>
      </c>
      <c r="O8627" s="28">
        <v>4974.68</v>
      </c>
      <c r="P8627" s="28">
        <v>4977.71</v>
      </c>
    </row>
    <row r="8628" spans="12:16" x14ac:dyDescent="0.25">
      <c r="L8628" s="208">
        <v>45274.732638888891</v>
      </c>
      <c r="M8628" s="28">
        <v>4976.1899999999996</v>
      </c>
      <c r="N8628" s="28">
        <v>4976.7</v>
      </c>
      <c r="O8628" s="28">
        <v>4974.68</v>
      </c>
      <c r="P8628" s="28">
        <v>4975.6899999999996</v>
      </c>
    </row>
    <row r="8629" spans="12:16" x14ac:dyDescent="0.25">
      <c r="L8629" s="208">
        <v>45274.729166666664</v>
      </c>
      <c r="M8629" s="28">
        <v>4979.2299999999996</v>
      </c>
      <c r="N8629" s="28">
        <v>4979.74</v>
      </c>
      <c r="O8629" s="28">
        <v>4974.68</v>
      </c>
      <c r="P8629" s="28">
        <v>4975.6899999999996</v>
      </c>
    </row>
    <row r="8630" spans="12:16" x14ac:dyDescent="0.25">
      <c r="L8630" s="208">
        <v>45274.725694444445</v>
      </c>
      <c r="M8630" s="28">
        <v>4979.74</v>
      </c>
      <c r="N8630" s="28">
        <v>4979.74</v>
      </c>
      <c r="O8630" s="28">
        <v>4977.71</v>
      </c>
      <c r="P8630" s="28">
        <v>4979.2299999999996</v>
      </c>
    </row>
    <row r="8631" spans="12:16" x14ac:dyDescent="0.25">
      <c r="L8631" s="208">
        <v>45274.722222222219</v>
      </c>
      <c r="M8631" s="28">
        <v>4981.7700000000004</v>
      </c>
      <c r="N8631" s="28">
        <v>4982.78</v>
      </c>
      <c r="O8631" s="28">
        <v>4979.74</v>
      </c>
      <c r="P8631" s="28">
        <v>4979.74</v>
      </c>
    </row>
    <row r="8632" spans="12:16" x14ac:dyDescent="0.25">
      <c r="L8632" s="208">
        <v>45274.71875</v>
      </c>
      <c r="M8632" s="28">
        <v>4983.28</v>
      </c>
      <c r="N8632" s="28">
        <v>4983.79</v>
      </c>
      <c r="O8632" s="28">
        <v>4981.7700000000004</v>
      </c>
      <c r="P8632" s="28">
        <v>4982.2700000000004</v>
      </c>
    </row>
    <row r="8633" spans="12:16" x14ac:dyDescent="0.25">
      <c r="L8633" s="208">
        <v>45274.715277777781</v>
      </c>
      <c r="M8633" s="28">
        <v>4983.28</v>
      </c>
      <c r="N8633" s="28">
        <v>4984.3</v>
      </c>
      <c r="O8633" s="28">
        <v>4981.7700000000004</v>
      </c>
      <c r="P8633" s="28">
        <v>4983.28</v>
      </c>
    </row>
    <row r="8634" spans="12:16" x14ac:dyDescent="0.25">
      <c r="L8634" s="208">
        <v>45274.711805555555</v>
      </c>
      <c r="M8634" s="28">
        <v>4981.26</v>
      </c>
      <c r="N8634" s="28">
        <v>4984.3</v>
      </c>
      <c r="O8634" s="28">
        <v>4980.75</v>
      </c>
      <c r="P8634" s="28">
        <v>4983.28</v>
      </c>
    </row>
    <row r="8635" spans="12:16" x14ac:dyDescent="0.25">
      <c r="L8635" s="208">
        <v>45274.708333333336</v>
      </c>
      <c r="M8635" s="28">
        <v>4982.78</v>
      </c>
      <c r="N8635" s="28">
        <v>4983.28</v>
      </c>
      <c r="O8635" s="28">
        <v>4980.25</v>
      </c>
      <c r="P8635" s="28">
        <v>4981.7700000000004</v>
      </c>
    </row>
    <row r="8636" spans="12:16" x14ac:dyDescent="0.25">
      <c r="L8636" s="208">
        <v>45274.704861111109</v>
      </c>
      <c r="M8636" s="28">
        <v>4981.7700000000004</v>
      </c>
      <c r="N8636" s="28">
        <v>4984.8</v>
      </c>
      <c r="O8636" s="28">
        <v>4980.75</v>
      </c>
      <c r="P8636" s="28">
        <v>4982.2700000000004</v>
      </c>
    </row>
    <row r="8637" spans="12:16" x14ac:dyDescent="0.25">
      <c r="L8637" s="208">
        <v>45274.701388888891</v>
      </c>
      <c r="M8637" s="28">
        <v>4978.7299999999996</v>
      </c>
      <c r="N8637" s="28">
        <v>4982.2700000000004</v>
      </c>
      <c r="O8637" s="28">
        <v>4978.22</v>
      </c>
      <c r="P8637" s="28">
        <v>4981.7700000000004</v>
      </c>
    </row>
    <row r="8638" spans="12:16" x14ac:dyDescent="0.25">
      <c r="L8638" s="208">
        <v>45274.697916666664</v>
      </c>
      <c r="M8638" s="28">
        <v>4976.1899999999996</v>
      </c>
      <c r="N8638" s="28">
        <v>4979.74</v>
      </c>
      <c r="O8638" s="28">
        <v>4975.6899999999996</v>
      </c>
      <c r="P8638" s="28">
        <v>4979.2299999999996</v>
      </c>
    </row>
    <row r="8639" spans="12:16" x14ac:dyDescent="0.25">
      <c r="L8639" s="208">
        <v>45274.694444444445</v>
      </c>
      <c r="M8639" s="28">
        <v>4974.68</v>
      </c>
      <c r="N8639" s="28">
        <v>4979.2299999999996</v>
      </c>
      <c r="O8639" s="28">
        <v>4974.68</v>
      </c>
      <c r="P8639" s="28">
        <v>4976.1899999999996</v>
      </c>
    </row>
    <row r="8640" spans="12:16" x14ac:dyDescent="0.25">
      <c r="L8640" s="208">
        <v>45274.690972222219</v>
      </c>
      <c r="M8640" s="28">
        <v>4971.13</v>
      </c>
      <c r="N8640" s="28">
        <v>4974.17</v>
      </c>
      <c r="O8640" s="28">
        <v>4970.62</v>
      </c>
      <c r="P8640" s="28">
        <v>4973.66</v>
      </c>
    </row>
    <row r="8641" spans="12:16" x14ac:dyDescent="0.25">
      <c r="L8641" s="208">
        <v>45274.6875</v>
      </c>
      <c r="M8641" s="28">
        <v>4972.1400000000003</v>
      </c>
      <c r="N8641" s="28">
        <v>4973.16</v>
      </c>
      <c r="O8641" s="28">
        <v>4970.62</v>
      </c>
      <c r="P8641" s="28">
        <v>4971.13</v>
      </c>
    </row>
    <row r="8642" spans="12:16" x14ac:dyDescent="0.25">
      <c r="L8642" s="208">
        <v>45274.684027777781</v>
      </c>
      <c r="M8642" s="28">
        <v>4972.1400000000003</v>
      </c>
      <c r="N8642" s="28">
        <v>4973.16</v>
      </c>
      <c r="O8642" s="28">
        <v>4970.62</v>
      </c>
      <c r="P8642" s="28">
        <v>4971.6400000000003</v>
      </c>
    </row>
    <row r="8643" spans="12:16" x14ac:dyDescent="0.25">
      <c r="L8643" s="208">
        <v>45274.680555555555</v>
      </c>
      <c r="M8643" s="28">
        <v>4972.1400000000003</v>
      </c>
      <c r="N8643" s="28">
        <v>4974.17</v>
      </c>
      <c r="O8643" s="28">
        <v>4971.13</v>
      </c>
      <c r="P8643" s="28">
        <v>4972.1400000000003</v>
      </c>
    </row>
    <row r="8644" spans="12:16" x14ac:dyDescent="0.25">
      <c r="L8644" s="208">
        <v>45274.677083333336</v>
      </c>
      <c r="M8644" s="28">
        <v>4971.6400000000003</v>
      </c>
      <c r="N8644" s="28">
        <v>4972.1400000000003</v>
      </c>
      <c r="O8644" s="28">
        <v>4970.62</v>
      </c>
      <c r="P8644" s="28">
        <v>4971.6400000000003</v>
      </c>
    </row>
    <row r="8645" spans="12:16" x14ac:dyDescent="0.25">
      <c r="L8645" s="208">
        <v>45274.673611111109</v>
      </c>
      <c r="M8645" s="28">
        <v>4972.6499999999996</v>
      </c>
      <c r="N8645" s="28">
        <v>4972.6499999999996</v>
      </c>
      <c r="O8645" s="28">
        <v>4969.1000000000004</v>
      </c>
      <c r="P8645" s="28">
        <v>4971.6400000000003</v>
      </c>
    </row>
    <row r="8646" spans="12:16" x14ac:dyDescent="0.25">
      <c r="L8646" s="208">
        <v>45274.670138888891</v>
      </c>
      <c r="M8646" s="28">
        <v>4972.1400000000003</v>
      </c>
      <c r="N8646" s="28">
        <v>4974.17</v>
      </c>
      <c r="O8646" s="28">
        <v>4971.6400000000003</v>
      </c>
      <c r="P8646" s="28">
        <v>4973.16</v>
      </c>
    </row>
    <row r="8647" spans="12:16" x14ac:dyDescent="0.25">
      <c r="L8647" s="208">
        <v>45274.666666666664</v>
      </c>
      <c r="M8647" s="28">
        <v>4974.68</v>
      </c>
      <c r="N8647" s="28">
        <v>4975.18</v>
      </c>
      <c r="O8647" s="28">
        <v>4969.1000000000004</v>
      </c>
      <c r="P8647" s="28">
        <v>4971.13</v>
      </c>
    </row>
    <row r="8648" spans="12:16" x14ac:dyDescent="0.25">
      <c r="L8648" s="208">
        <v>45274.663194444445</v>
      </c>
      <c r="M8648" s="28">
        <v>4977.21</v>
      </c>
      <c r="N8648" s="28">
        <v>4977.71</v>
      </c>
      <c r="O8648" s="28">
        <v>4974.17</v>
      </c>
      <c r="P8648" s="28">
        <v>4975.18</v>
      </c>
    </row>
    <row r="8649" spans="12:16" x14ac:dyDescent="0.25">
      <c r="L8649" s="208">
        <v>45274.659722222219</v>
      </c>
      <c r="M8649" s="28">
        <v>4972.1400000000003</v>
      </c>
      <c r="N8649" s="28">
        <v>4977.71</v>
      </c>
      <c r="O8649" s="28">
        <v>4972.1400000000003</v>
      </c>
      <c r="P8649" s="28">
        <v>4977.71</v>
      </c>
    </row>
    <row r="8650" spans="12:16" x14ac:dyDescent="0.25">
      <c r="L8650" s="208">
        <v>45274.65625</v>
      </c>
      <c r="M8650" s="28">
        <v>4968.09</v>
      </c>
      <c r="N8650" s="28">
        <v>4973.16</v>
      </c>
      <c r="O8650" s="28">
        <v>4967.59</v>
      </c>
      <c r="P8650" s="28">
        <v>4972.1400000000003</v>
      </c>
    </row>
    <row r="8651" spans="12:16" x14ac:dyDescent="0.25">
      <c r="L8651" s="208">
        <v>45274.652777777781</v>
      </c>
      <c r="M8651" s="28">
        <v>4965.05</v>
      </c>
      <c r="N8651" s="28">
        <v>4968.09</v>
      </c>
      <c r="O8651" s="28">
        <v>4964.04</v>
      </c>
      <c r="P8651" s="28">
        <v>4967.59</v>
      </c>
    </row>
    <row r="8652" spans="12:16" x14ac:dyDescent="0.25">
      <c r="L8652" s="208">
        <v>45274.649305555555</v>
      </c>
      <c r="M8652" s="28">
        <v>4966.57</v>
      </c>
      <c r="N8652" s="28">
        <v>4967.08</v>
      </c>
      <c r="O8652" s="28">
        <v>4963.03</v>
      </c>
      <c r="P8652" s="28">
        <v>4965.05</v>
      </c>
    </row>
    <row r="8653" spans="12:16" x14ac:dyDescent="0.25">
      <c r="L8653" s="208">
        <v>45274.645833333336</v>
      </c>
      <c r="M8653" s="28">
        <v>4965.5600000000004</v>
      </c>
      <c r="N8653" s="28">
        <v>4969.1000000000004</v>
      </c>
      <c r="O8653" s="28">
        <v>4965.05</v>
      </c>
      <c r="P8653" s="28">
        <v>4966.57</v>
      </c>
    </row>
    <row r="8654" spans="12:16" x14ac:dyDescent="0.25">
      <c r="L8654" s="208">
        <v>45274.642361111109</v>
      </c>
      <c r="M8654" s="28">
        <v>4965.05</v>
      </c>
      <c r="N8654" s="28">
        <v>4965.5600000000004</v>
      </c>
      <c r="O8654" s="28">
        <v>4964.55</v>
      </c>
      <c r="P8654" s="28">
        <v>4965.5600000000004</v>
      </c>
    </row>
    <row r="8655" spans="12:16" x14ac:dyDescent="0.25">
      <c r="L8655" s="208">
        <v>45274.638888888891</v>
      </c>
      <c r="M8655" s="28">
        <v>4966.07</v>
      </c>
      <c r="N8655" s="28">
        <v>4966.07</v>
      </c>
      <c r="O8655" s="28">
        <v>4965.05</v>
      </c>
      <c r="P8655" s="28">
        <v>4965.05</v>
      </c>
    </row>
    <row r="8656" spans="12:16" x14ac:dyDescent="0.25">
      <c r="L8656" s="208">
        <v>45274.635416666664</v>
      </c>
      <c r="M8656" s="28">
        <v>4965.5600000000004</v>
      </c>
      <c r="N8656" s="28">
        <v>4967.08</v>
      </c>
      <c r="O8656" s="28">
        <v>4965.05</v>
      </c>
      <c r="P8656" s="28">
        <v>4966.07</v>
      </c>
    </row>
    <row r="8657" spans="12:16" x14ac:dyDescent="0.25">
      <c r="L8657" s="208">
        <v>45274.631944444445</v>
      </c>
      <c r="M8657" s="28">
        <v>4965.05</v>
      </c>
      <c r="N8657" s="28">
        <v>4966.07</v>
      </c>
      <c r="O8657" s="28">
        <v>4963.53</v>
      </c>
      <c r="P8657" s="28">
        <v>4965.5600000000004</v>
      </c>
    </row>
    <row r="8658" spans="12:16" x14ac:dyDescent="0.25">
      <c r="L8658" s="208">
        <v>45274.628472222219</v>
      </c>
      <c r="M8658" s="28">
        <v>4966.57</v>
      </c>
      <c r="N8658" s="28">
        <v>4967.08</v>
      </c>
      <c r="O8658" s="28">
        <v>4965.5600000000004</v>
      </c>
      <c r="P8658" s="28">
        <v>4965.5600000000004</v>
      </c>
    </row>
    <row r="8659" spans="12:16" x14ac:dyDescent="0.25">
      <c r="L8659" s="208">
        <v>45274.625</v>
      </c>
      <c r="M8659" s="28">
        <v>4962.5200000000004</v>
      </c>
      <c r="N8659" s="28">
        <v>4967.08</v>
      </c>
      <c r="O8659" s="28">
        <v>4961.51</v>
      </c>
      <c r="P8659" s="28">
        <v>4967.08</v>
      </c>
    </row>
    <row r="8660" spans="12:16" x14ac:dyDescent="0.25">
      <c r="L8660" s="208">
        <v>45274.621527777781</v>
      </c>
      <c r="M8660" s="28">
        <v>4963.53</v>
      </c>
      <c r="N8660" s="28">
        <v>4965.5600000000004</v>
      </c>
      <c r="O8660" s="28">
        <v>4963.03</v>
      </c>
      <c r="P8660" s="28">
        <v>4963.03</v>
      </c>
    </row>
    <row r="8661" spans="12:16" x14ac:dyDescent="0.25">
      <c r="L8661" s="208">
        <v>45274.618055555555</v>
      </c>
      <c r="M8661" s="28">
        <v>4964.55</v>
      </c>
      <c r="N8661" s="28">
        <v>4965.05</v>
      </c>
      <c r="O8661" s="28">
        <v>4963.53</v>
      </c>
      <c r="P8661" s="28">
        <v>4963.53</v>
      </c>
    </row>
    <row r="8662" spans="12:16" x14ac:dyDescent="0.25">
      <c r="L8662" s="208">
        <v>45274.614583333336</v>
      </c>
      <c r="M8662" s="28">
        <v>4965.5600000000004</v>
      </c>
      <c r="N8662" s="28">
        <v>4965.5600000000004</v>
      </c>
      <c r="O8662" s="28">
        <v>4963.03</v>
      </c>
      <c r="P8662" s="28">
        <v>4964.04</v>
      </c>
    </row>
    <row r="8663" spans="12:16" x14ac:dyDescent="0.25">
      <c r="L8663" s="208">
        <v>45274.611111111109</v>
      </c>
      <c r="M8663" s="28">
        <v>4966.07</v>
      </c>
      <c r="N8663" s="28">
        <v>4967.08</v>
      </c>
      <c r="O8663" s="28">
        <v>4965.5600000000004</v>
      </c>
      <c r="P8663" s="28">
        <v>4966.07</v>
      </c>
    </row>
    <row r="8664" spans="12:16" x14ac:dyDescent="0.25">
      <c r="L8664" s="208">
        <v>45274.607638888891</v>
      </c>
      <c r="M8664" s="28">
        <v>4966.07</v>
      </c>
      <c r="N8664" s="28">
        <v>4967.08</v>
      </c>
      <c r="O8664" s="28">
        <v>4965.05</v>
      </c>
      <c r="P8664" s="28">
        <v>4966.57</v>
      </c>
    </row>
    <row r="8665" spans="12:16" x14ac:dyDescent="0.25">
      <c r="L8665" s="208">
        <v>45274.604166666664</v>
      </c>
      <c r="M8665" s="28">
        <v>4966.07</v>
      </c>
      <c r="N8665" s="28">
        <v>4967.59</v>
      </c>
      <c r="O8665" s="28">
        <v>4965.05</v>
      </c>
      <c r="P8665" s="28">
        <v>4965.05</v>
      </c>
    </row>
    <row r="8666" spans="12:16" x14ac:dyDescent="0.25">
      <c r="L8666" s="208">
        <v>45274.600694444445</v>
      </c>
      <c r="M8666" s="28">
        <v>4963.53</v>
      </c>
      <c r="N8666" s="28">
        <v>4966.57</v>
      </c>
      <c r="O8666" s="28">
        <v>4962.01</v>
      </c>
      <c r="P8666" s="28">
        <v>4966.57</v>
      </c>
    </row>
    <row r="8667" spans="12:16" x14ac:dyDescent="0.25">
      <c r="L8667" s="208">
        <v>45274.597222222219</v>
      </c>
      <c r="M8667" s="28">
        <v>4964.55</v>
      </c>
      <c r="N8667" s="28">
        <v>4964.55</v>
      </c>
      <c r="O8667" s="28">
        <v>4962.01</v>
      </c>
      <c r="P8667" s="28">
        <v>4963.53</v>
      </c>
    </row>
    <row r="8668" spans="12:16" x14ac:dyDescent="0.25">
      <c r="L8668" s="208">
        <v>45274.59375</v>
      </c>
      <c r="M8668" s="28">
        <v>4969.1000000000004</v>
      </c>
      <c r="N8668" s="28">
        <v>4969.1000000000004</v>
      </c>
      <c r="O8668" s="28">
        <v>4964.55</v>
      </c>
      <c r="P8668" s="28">
        <v>4964.55</v>
      </c>
    </row>
    <row r="8669" spans="12:16" x14ac:dyDescent="0.25">
      <c r="L8669" s="208">
        <v>45274.590277777781</v>
      </c>
      <c r="M8669" s="28">
        <v>4968.09</v>
      </c>
      <c r="N8669" s="28">
        <v>4969.6099999999997</v>
      </c>
      <c r="O8669" s="28">
        <v>4967.59</v>
      </c>
      <c r="P8669" s="28">
        <v>4969.1000000000004</v>
      </c>
    </row>
    <row r="8670" spans="12:16" x14ac:dyDescent="0.25">
      <c r="L8670" s="208">
        <v>45274.586805555555</v>
      </c>
      <c r="M8670" s="28">
        <v>4968.09</v>
      </c>
      <c r="N8670" s="28">
        <v>4969.6099999999997</v>
      </c>
      <c r="O8670" s="28">
        <v>4966.57</v>
      </c>
      <c r="P8670" s="28">
        <v>4968.6000000000004</v>
      </c>
    </row>
    <row r="8671" spans="12:16" x14ac:dyDescent="0.25">
      <c r="L8671" s="208">
        <v>45274.583333333336</v>
      </c>
      <c r="M8671" s="28">
        <v>4966.57</v>
      </c>
      <c r="N8671" s="28">
        <v>4968.6000000000004</v>
      </c>
      <c r="O8671" s="28">
        <v>4966.57</v>
      </c>
      <c r="P8671" s="28">
        <v>4967.59</v>
      </c>
    </row>
    <row r="8672" spans="12:16" x14ac:dyDescent="0.25">
      <c r="L8672" s="208">
        <v>45274.579861111109</v>
      </c>
      <c r="M8672" s="28">
        <v>4967.59</v>
      </c>
      <c r="N8672" s="28">
        <v>4968.6000000000004</v>
      </c>
      <c r="O8672" s="28">
        <v>4966.07</v>
      </c>
      <c r="P8672" s="28">
        <v>4966.07</v>
      </c>
    </row>
    <row r="8673" spans="12:16" x14ac:dyDescent="0.25">
      <c r="L8673" s="208">
        <v>45274.576388888891</v>
      </c>
      <c r="M8673" s="28">
        <v>4969.1000000000004</v>
      </c>
      <c r="N8673" s="28">
        <v>4969.1000000000004</v>
      </c>
      <c r="O8673" s="28">
        <v>4967.08</v>
      </c>
      <c r="P8673" s="28">
        <v>4967.59</v>
      </c>
    </row>
    <row r="8674" spans="12:16" x14ac:dyDescent="0.25">
      <c r="L8674" s="208">
        <v>45274.572916666664</v>
      </c>
      <c r="M8674" s="28">
        <v>4966.07</v>
      </c>
      <c r="N8674" s="28">
        <v>4969.6099999999997</v>
      </c>
      <c r="O8674" s="28">
        <v>4965.5600000000004</v>
      </c>
      <c r="P8674" s="28">
        <v>4969.1000000000004</v>
      </c>
    </row>
    <row r="8675" spans="12:16" x14ac:dyDescent="0.25">
      <c r="L8675" s="208">
        <v>45274.569444444445</v>
      </c>
      <c r="M8675" s="28">
        <v>4964.55</v>
      </c>
      <c r="N8675" s="28">
        <v>4966.57</v>
      </c>
      <c r="O8675" s="28">
        <v>4963.53</v>
      </c>
      <c r="P8675" s="28">
        <v>4965.5600000000004</v>
      </c>
    </row>
    <row r="8676" spans="12:16" x14ac:dyDescent="0.25">
      <c r="L8676" s="208">
        <v>45274.565972222219</v>
      </c>
      <c r="M8676" s="28">
        <v>4959.99</v>
      </c>
      <c r="N8676" s="28">
        <v>4965.5600000000004</v>
      </c>
      <c r="O8676" s="28">
        <v>4959.99</v>
      </c>
      <c r="P8676" s="28">
        <v>4964.55</v>
      </c>
    </row>
    <row r="8677" spans="12:16" x14ac:dyDescent="0.25">
      <c r="L8677" s="208">
        <v>45274.5625</v>
      </c>
      <c r="M8677" s="28">
        <v>4956.4399999999996</v>
      </c>
      <c r="N8677" s="28">
        <v>4960.5</v>
      </c>
      <c r="O8677" s="28">
        <v>4956.4399999999996</v>
      </c>
      <c r="P8677" s="28">
        <v>4960.5</v>
      </c>
    </row>
    <row r="8678" spans="12:16" x14ac:dyDescent="0.25">
      <c r="L8678" s="208">
        <v>45274.559027777781</v>
      </c>
      <c r="M8678" s="28">
        <v>4960.5</v>
      </c>
      <c r="N8678" s="28">
        <v>4960.5</v>
      </c>
      <c r="O8678" s="28">
        <v>4956.4399999999996</v>
      </c>
      <c r="P8678" s="28">
        <v>4956.95</v>
      </c>
    </row>
    <row r="8679" spans="12:16" x14ac:dyDescent="0.25">
      <c r="L8679" s="208">
        <v>45274.555555555555</v>
      </c>
      <c r="M8679" s="28">
        <v>4959.4799999999996</v>
      </c>
      <c r="N8679" s="28">
        <v>4961.51</v>
      </c>
      <c r="O8679" s="28">
        <v>4959.4799999999996</v>
      </c>
      <c r="P8679" s="28">
        <v>4960.5</v>
      </c>
    </row>
    <row r="8680" spans="12:16" x14ac:dyDescent="0.25">
      <c r="L8680" s="208">
        <v>45274.552083333336</v>
      </c>
      <c r="M8680" s="28">
        <v>4956.95</v>
      </c>
      <c r="N8680" s="28">
        <v>4960.5</v>
      </c>
      <c r="O8680" s="28">
        <v>4956.4399999999996</v>
      </c>
      <c r="P8680" s="28">
        <v>4959.4799999999996</v>
      </c>
    </row>
    <row r="8681" spans="12:16" x14ac:dyDescent="0.25">
      <c r="L8681" s="208">
        <v>45274.548611111109</v>
      </c>
      <c r="M8681" s="28">
        <v>4956.4399999999996</v>
      </c>
      <c r="N8681" s="28">
        <v>4957.46</v>
      </c>
      <c r="O8681" s="28">
        <v>4954.92</v>
      </c>
      <c r="P8681" s="28">
        <v>4956.95</v>
      </c>
    </row>
    <row r="8682" spans="12:16" x14ac:dyDescent="0.25">
      <c r="L8682" s="208">
        <v>45274.545138888891</v>
      </c>
      <c r="M8682" s="28">
        <v>4957.96</v>
      </c>
      <c r="N8682" s="28">
        <v>4957.96</v>
      </c>
      <c r="O8682" s="28">
        <v>4955.9399999999996</v>
      </c>
      <c r="P8682" s="28">
        <v>4956.4399999999996</v>
      </c>
    </row>
    <row r="8683" spans="12:16" x14ac:dyDescent="0.25">
      <c r="L8683" s="208">
        <v>45274.541666666664</v>
      </c>
      <c r="M8683" s="28">
        <v>4957.46</v>
      </c>
      <c r="N8683" s="28">
        <v>4959.4799999999996</v>
      </c>
      <c r="O8683" s="28">
        <v>4956.95</v>
      </c>
      <c r="P8683" s="28">
        <v>4957.96</v>
      </c>
    </row>
    <row r="8684" spans="12:16" x14ac:dyDescent="0.25">
      <c r="L8684" s="208">
        <v>45274.538194444445</v>
      </c>
      <c r="M8684" s="28">
        <v>4960.5</v>
      </c>
      <c r="N8684" s="28">
        <v>4960.5</v>
      </c>
      <c r="O8684" s="28">
        <v>4955.9399999999996</v>
      </c>
      <c r="P8684" s="28">
        <v>4956.95</v>
      </c>
    </row>
    <row r="8685" spans="12:16" x14ac:dyDescent="0.25">
      <c r="L8685" s="208">
        <v>45274.534722222219</v>
      </c>
      <c r="M8685" s="28">
        <v>4958.47</v>
      </c>
      <c r="N8685" s="28">
        <v>4961</v>
      </c>
      <c r="O8685" s="28">
        <v>4956.4399999999996</v>
      </c>
      <c r="P8685" s="28">
        <v>4960.5</v>
      </c>
    </row>
    <row r="8686" spans="12:16" x14ac:dyDescent="0.25">
      <c r="L8686" s="208">
        <v>45274.53125</v>
      </c>
      <c r="M8686" s="28">
        <v>4957.46</v>
      </c>
      <c r="N8686" s="28">
        <v>4959.4799999999996</v>
      </c>
      <c r="O8686" s="28">
        <v>4956.95</v>
      </c>
      <c r="P8686" s="28">
        <v>4958.47</v>
      </c>
    </row>
    <row r="8687" spans="12:16" x14ac:dyDescent="0.25">
      <c r="L8687" s="208">
        <v>45274.527777777781</v>
      </c>
      <c r="M8687" s="28">
        <v>4962.01</v>
      </c>
      <c r="N8687" s="28">
        <v>4962.01</v>
      </c>
      <c r="O8687" s="28">
        <v>4955.9399999999996</v>
      </c>
      <c r="P8687" s="28">
        <v>4957.46</v>
      </c>
    </row>
    <row r="8688" spans="12:16" x14ac:dyDescent="0.25">
      <c r="L8688" s="208">
        <v>45274.524305555555</v>
      </c>
      <c r="M8688" s="28">
        <v>4960.5</v>
      </c>
      <c r="N8688" s="28">
        <v>4962.01</v>
      </c>
      <c r="O8688" s="28">
        <v>4959.4799999999996</v>
      </c>
      <c r="P8688" s="28">
        <v>4962.01</v>
      </c>
    </row>
    <row r="8689" spans="12:16" x14ac:dyDescent="0.25">
      <c r="L8689" s="208">
        <v>45274.520833333336</v>
      </c>
      <c r="M8689" s="28">
        <v>4960.5</v>
      </c>
      <c r="N8689" s="28">
        <v>4961.51</v>
      </c>
      <c r="O8689" s="28">
        <v>4959.4799999999996</v>
      </c>
      <c r="P8689" s="28">
        <v>4960.5</v>
      </c>
    </row>
    <row r="8690" spans="12:16" x14ac:dyDescent="0.25">
      <c r="L8690" s="208">
        <v>45274.517361111109</v>
      </c>
      <c r="M8690" s="28">
        <v>4962.01</v>
      </c>
      <c r="N8690" s="28">
        <v>4962.01</v>
      </c>
      <c r="O8690" s="28">
        <v>4957.96</v>
      </c>
      <c r="P8690" s="28">
        <v>4961</v>
      </c>
    </row>
    <row r="8691" spans="12:16" x14ac:dyDescent="0.25">
      <c r="L8691" s="208">
        <v>45274.513888888891</v>
      </c>
      <c r="M8691" s="28">
        <v>4959.4799999999996</v>
      </c>
      <c r="N8691" s="28">
        <v>4964.55</v>
      </c>
      <c r="O8691" s="28">
        <v>4959.4799999999996</v>
      </c>
      <c r="P8691" s="28">
        <v>4962.01</v>
      </c>
    </row>
    <row r="8692" spans="12:16" x14ac:dyDescent="0.25">
      <c r="L8692" s="208">
        <v>45274.510416666664</v>
      </c>
      <c r="M8692" s="28">
        <v>4955.43</v>
      </c>
      <c r="N8692" s="28">
        <v>4959.99</v>
      </c>
      <c r="O8692" s="28">
        <v>4955.43</v>
      </c>
      <c r="P8692" s="28">
        <v>4959.4799999999996</v>
      </c>
    </row>
    <row r="8693" spans="12:16" x14ac:dyDescent="0.25">
      <c r="L8693" s="208">
        <v>45274.506944444445</v>
      </c>
      <c r="M8693" s="28">
        <v>4953.41</v>
      </c>
      <c r="N8693" s="28">
        <v>4955.9399999999996</v>
      </c>
      <c r="O8693" s="28">
        <v>4952.8999999999996</v>
      </c>
      <c r="P8693" s="28">
        <v>4955.9399999999996</v>
      </c>
    </row>
    <row r="8694" spans="12:16" x14ac:dyDescent="0.25">
      <c r="L8694" s="208">
        <v>45274.503472222219</v>
      </c>
      <c r="M8694" s="28">
        <v>4954.92</v>
      </c>
      <c r="N8694" s="28">
        <v>4956.95</v>
      </c>
      <c r="O8694" s="28">
        <v>4952.8999999999996</v>
      </c>
      <c r="P8694" s="28">
        <v>4953.41</v>
      </c>
    </row>
    <row r="8695" spans="12:16" x14ac:dyDescent="0.25">
      <c r="L8695" s="208">
        <v>45274.5</v>
      </c>
      <c r="M8695" s="28">
        <v>4951.8900000000003</v>
      </c>
      <c r="N8695" s="28">
        <v>4954.92</v>
      </c>
      <c r="O8695" s="28">
        <v>4950.87</v>
      </c>
      <c r="P8695" s="28">
        <v>4954.42</v>
      </c>
    </row>
    <row r="8696" spans="12:16" x14ac:dyDescent="0.25">
      <c r="L8696" s="208">
        <v>45274.496527777781</v>
      </c>
      <c r="M8696" s="28">
        <v>4945.8100000000004</v>
      </c>
      <c r="N8696" s="28">
        <v>4951.8900000000003</v>
      </c>
      <c r="O8696" s="28">
        <v>4945.3</v>
      </c>
      <c r="P8696" s="28">
        <v>4951.8900000000003</v>
      </c>
    </row>
    <row r="8697" spans="12:16" x14ac:dyDescent="0.25">
      <c r="L8697" s="208">
        <v>45274.493055555555</v>
      </c>
      <c r="M8697" s="28">
        <v>4945.8100000000004</v>
      </c>
      <c r="N8697" s="28">
        <v>4947.83</v>
      </c>
      <c r="O8697" s="28">
        <v>4943.28</v>
      </c>
      <c r="P8697" s="28">
        <v>4945.8100000000004</v>
      </c>
    </row>
    <row r="8698" spans="12:16" x14ac:dyDescent="0.25">
      <c r="L8698" s="208">
        <v>45274.489583333336</v>
      </c>
      <c r="M8698" s="28">
        <v>4950.37</v>
      </c>
      <c r="N8698" s="28">
        <v>4950.87</v>
      </c>
      <c r="O8698" s="28">
        <v>4944.29</v>
      </c>
      <c r="P8698" s="28">
        <v>4946.3100000000004</v>
      </c>
    </row>
    <row r="8699" spans="12:16" x14ac:dyDescent="0.25">
      <c r="L8699" s="208">
        <v>45274.486111111109</v>
      </c>
      <c r="M8699" s="28">
        <v>4955.43</v>
      </c>
      <c r="N8699" s="28">
        <v>4955.9399999999996</v>
      </c>
      <c r="O8699" s="28">
        <v>4948.8500000000004</v>
      </c>
      <c r="P8699" s="28">
        <v>4950.87</v>
      </c>
    </row>
    <row r="8700" spans="12:16" x14ac:dyDescent="0.25">
      <c r="L8700" s="208">
        <v>45274.482638888891</v>
      </c>
      <c r="M8700" s="28">
        <v>4961.51</v>
      </c>
      <c r="N8700" s="28">
        <v>4963.03</v>
      </c>
      <c r="O8700" s="28">
        <v>4954.92</v>
      </c>
      <c r="P8700" s="28">
        <v>4955.43</v>
      </c>
    </row>
    <row r="8701" spans="12:16" x14ac:dyDescent="0.25">
      <c r="L8701" s="208">
        <v>45274.479166666664</v>
      </c>
      <c r="M8701" s="28">
        <v>4969.6099999999997</v>
      </c>
      <c r="N8701" s="28">
        <v>4969.6099999999997</v>
      </c>
      <c r="O8701" s="28">
        <v>4959.4799999999996</v>
      </c>
      <c r="P8701" s="28">
        <v>4961</v>
      </c>
    </row>
    <row r="8702" spans="12:16" x14ac:dyDescent="0.25">
      <c r="L8702" s="208">
        <v>45274.475694444445</v>
      </c>
      <c r="M8702" s="28">
        <v>4972.1400000000003</v>
      </c>
      <c r="N8702" s="28">
        <v>4973.16</v>
      </c>
      <c r="O8702" s="28">
        <v>4967.59</v>
      </c>
      <c r="P8702" s="28">
        <v>4969.1000000000004</v>
      </c>
    </row>
    <row r="8703" spans="12:16" x14ac:dyDescent="0.25">
      <c r="L8703" s="208">
        <v>45274.472222222219</v>
      </c>
      <c r="M8703" s="28">
        <v>4968.09</v>
      </c>
      <c r="N8703" s="28">
        <v>4972.6499999999996</v>
      </c>
      <c r="O8703" s="28">
        <v>4968.09</v>
      </c>
      <c r="P8703" s="28">
        <v>4972.6499999999996</v>
      </c>
    </row>
    <row r="8704" spans="12:16" x14ac:dyDescent="0.25">
      <c r="L8704" s="208">
        <v>45274.46875</v>
      </c>
      <c r="M8704" s="28">
        <v>4969.1000000000004</v>
      </c>
      <c r="N8704" s="28">
        <v>4970.12</v>
      </c>
      <c r="O8704" s="28">
        <v>4967.08</v>
      </c>
      <c r="P8704" s="28">
        <v>4968.09</v>
      </c>
    </row>
    <row r="8705" spans="12:16" x14ac:dyDescent="0.25">
      <c r="L8705" s="208">
        <v>45274.465277777781</v>
      </c>
      <c r="M8705" s="28">
        <v>4968.6000000000004</v>
      </c>
      <c r="N8705" s="28">
        <v>4970.12</v>
      </c>
      <c r="O8705" s="28">
        <v>4966.07</v>
      </c>
      <c r="P8705" s="28">
        <v>4968.6000000000004</v>
      </c>
    </row>
    <row r="8706" spans="12:16" x14ac:dyDescent="0.25">
      <c r="L8706" s="208">
        <v>45274.461805555555</v>
      </c>
      <c r="M8706" s="28">
        <v>4969.6099999999997</v>
      </c>
      <c r="N8706" s="28">
        <v>4970.62</v>
      </c>
      <c r="O8706" s="28">
        <v>4965.5600000000004</v>
      </c>
      <c r="P8706" s="28">
        <v>4969.1000000000004</v>
      </c>
    </row>
    <row r="8707" spans="12:16" x14ac:dyDescent="0.25">
      <c r="L8707" s="208">
        <v>45274.458333333336</v>
      </c>
      <c r="M8707" s="28">
        <v>4968.09</v>
      </c>
      <c r="N8707" s="28">
        <v>4971.13</v>
      </c>
      <c r="O8707" s="28">
        <v>4965.05</v>
      </c>
      <c r="P8707" s="28">
        <v>4969.1000000000004</v>
      </c>
    </row>
    <row r="8708" spans="12:16" x14ac:dyDescent="0.25">
      <c r="L8708" s="208">
        <v>45274.454861111109</v>
      </c>
      <c r="M8708" s="28">
        <v>4968.09</v>
      </c>
      <c r="N8708" s="28">
        <v>4971.13</v>
      </c>
      <c r="O8708" s="28">
        <v>4967.08</v>
      </c>
      <c r="P8708" s="28">
        <v>4967.08</v>
      </c>
    </row>
    <row r="8709" spans="12:16" x14ac:dyDescent="0.25">
      <c r="L8709" s="208">
        <v>45274.451388888891</v>
      </c>
      <c r="M8709" s="28">
        <v>4966.57</v>
      </c>
      <c r="N8709" s="28">
        <v>4973.66</v>
      </c>
      <c r="O8709" s="28">
        <v>4966.07</v>
      </c>
      <c r="P8709" s="28">
        <v>4968.6000000000004</v>
      </c>
    </row>
    <row r="8710" spans="12:16" x14ac:dyDescent="0.25">
      <c r="L8710" s="208">
        <v>45274.447916666664</v>
      </c>
      <c r="M8710" s="28">
        <v>4962.01</v>
      </c>
      <c r="N8710" s="28">
        <v>4967.08</v>
      </c>
      <c r="O8710" s="28">
        <v>4959.4799999999996</v>
      </c>
      <c r="P8710" s="28">
        <v>4966.07</v>
      </c>
    </row>
    <row r="8711" spans="12:16" x14ac:dyDescent="0.25">
      <c r="L8711" s="208">
        <v>45274.444444444445</v>
      </c>
      <c r="M8711" s="28">
        <v>4967.59</v>
      </c>
      <c r="N8711" s="28">
        <v>4968.6000000000004</v>
      </c>
      <c r="O8711" s="28">
        <v>4956.95</v>
      </c>
      <c r="P8711" s="28">
        <v>4962.01</v>
      </c>
    </row>
    <row r="8712" spans="12:16" x14ac:dyDescent="0.25">
      <c r="L8712" s="208">
        <v>45274.440972222219</v>
      </c>
      <c r="M8712" s="28">
        <v>4970.62</v>
      </c>
      <c r="N8712" s="28">
        <v>4974.17</v>
      </c>
      <c r="O8712" s="28">
        <v>4965.5600000000004</v>
      </c>
      <c r="P8712" s="28">
        <v>4967.59</v>
      </c>
    </row>
    <row r="8713" spans="12:16" x14ac:dyDescent="0.25">
      <c r="L8713" s="208">
        <v>45274.4375</v>
      </c>
      <c r="M8713" s="28">
        <v>4967.08</v>
      </c>
      <c r="N8713" s="28">
        <v>4972.1400000000003</v>
      </c>
      <c r="O8713" s="28">
        <v>4966.07</v>
      </c>
      <c r="P8713" s="28">
        <v>4970.62</v>
      </c>
    </row>
    <row r="8714" spans="12:16" x14ac:dyDescent="0.25">
      <c r="L8714" s="208">
        <v>45274.434027777781</v>
      </c>
      <c r="M8714" s="28">
        <v>4963.53</v>
      </c>
      <c r="N8714" s="28">
        <v>4967.08</v>
      </c>
      <c r="O8714" s="28">
        <v>4962.01</v>
      </c>
      <c r="P8714" s="28">
        <v>4966.57</v>
      </c>
    </row>
    <row r="8715" spans="12:16" x14ac:dyDescent="0.25">
      <c r="L8715" s="208">
        <v>45274.430555555555</v>
      </c>
      <c r="M8715" s="28">
        <v>4960.5</v>
      </c>
      <c r="N8715" s="28">
        <v>4965.05</v>
      </c>
      <c r="O8715" s="28">
        <v>4955.9399999999996</v>
      </c>
      <c r="P8715" s="28">
        <v>4963.53</v>
      </c>
    </row>
    <row r="8716" spans="12:16" x14ac:dyDescent="0.25">
      <c r="L8716" s="208">
        <v>45274.427083333336</v>
      </c>
      <c r="M8716" s="28">
        <v>4957.46</v>
      </c>
      <c r="N8716" s="28">
        <v>4962.5200000000004</v>
      </c>
      <c r="O8716" s="28">
        <v>4954.92</v>
      </c>
      <c r="P8716" s="28">
        <v>4961</v>
      </c>
    </row>
    <row r="8717" spans="12:16" x14ac:dyDescent="0.25">
      <c r="L8717" s="208">
        <v>45274.423611111109</v>
      </c>
      <c r="M8717" s="28">
        <v>4953.41</v>
      </c>
      <c r="N8717" s="28">
        <v>4958.47</v>
      </c>
      <c r="O8717" s="28">
        <v>4951.38</v>
      </c>
      <c r="P8717" s="28">
        <v>4957.46</v>
      </c>
    </row>
    <row r="8718" spans="12:16" x14ac:dyDescent="0.25">
      <c r="L8718" s="208">
        <v>45274.420138888891</v>
      </c>
      <c r="M8718" s="28">
        <v>4950.37</v>
      </c>
      <c r="N8718" s="28">
        <v>4954.42</v>
      </c>
      <c r="O8718" s="28">
        <v>4949.8599999999997</v>
      </c>
      <c r="P8718" s="28">
        <v>4953.41</v>
      </c>
    </row>
    <row r="8719" spans="12:16" x14ac:dyDescent="0.25">
      <c r="L8719" s="208">
        <v>45274.416666666664</v>
      </c>
      <c r="M8719" s="28">
        <v>4951.8900000000003</v>
      </c>
      <c r="N8719" s="28">
        <v>4952.3900000000003</v>
      </c>
      <c r="O8719" s="28">
        <v>4947.33</v>
      </c>
      <c r="P8719" s="28">
        <v>4949.8599999999997</v>
      </c>
    </row>
    <row r="8720" spans="12:16" x14ac:dyDescent="0.25">
      <c r="L8720" s="208">
        <v>45274.413194444445</v>
      </c>
      <c r="M8720" s="28">
        <v>4947.83</v>
      </c>
      <c r="N8720" s="28">
        <v>4956.4399999999996</v>
      </c>
      <c r="O8720" s="28">
        <v>4944.8</v>
      </c>
      <c r="P8720" s="28">
        <v>4951.38</v>
      </c>
    </row>
    <row r="8721" spans="12:16" x14ac:dyDescent="0.25">
      <c r="L8721" s="208">
        <v>45274.409722222219</v>
      </c>
      <c r="M8721" s="28">
        <v>4945.3</v>
      </c>
      <c r="N8721" s="28">
        <v>4947.83</v>
      </c>
      <c r="O8721" s="28">
        <v>4944.29</v>
      </c>
      <c r="P8721" s="28">
        <v>4947.83</v>
      </c>
    </row>
    <row r="8722" spans="12:16" x14ac:dyDescent="0.25">
      <c r="L8722" s="208">
        <v>45274.40625</v>
      </c>
      <c r="M8722" s="28">
        <v>4950.37</v>
      </c>
      <c r="N8722" s="28">
        <v>4951.8900000000003</v>
      </c>
      <c r="O8722" s="28">
        <v>4944.29</v>
      </c>
      <c r="P8722" s="28">
        <v>4945.3</v>
      </c>
    </row>
    <row r="8723" spans="12:16" x14ac:dyDescent="0.25">
      <c r="L8723" s="208">
        <v>45274.402777777781</v>
      </c>
      <c r="M8723" s="28">
        <v>4948.8500000000004</v>
      </c>
      <c r="N8723" s="28">
        <v>4950.37</v>
      </c>
      <c r="O8723" s="28">
        <v>4945.8100000000004</v>
      </c>
      <c r="P8723" s="28">
        <v>4949.8599999999997</v>
      </c>
    </row>
    <row r="8724" spans="12:16" x14ac:dyDescent="0.25">
      <c r="L8724" s="208">
        <v>45274.399305555555</v>
      </c>
      <c r="M8724" s="28">
        <v>4950.37</v>
      </c>
      <c r="N8724" s="28">
        <v>4951.8900000000003</v>
      </c>
      <c r="O8724" s="28">
        <v>4946.3100000000004</v>
      </c>
      <c r="P8724" s="28">
        <v>4948.8500000000004</v>
      </c>
    </row>
    <row r="8725" spans="12:16" x14ac:dyDescent="0.25">
      <c r="L8725" s="208">
        <v>45274.395833333336</v>
      </c>
      <c r="M8725" s="28">
        <v>4959.99</v>
      </c>
      <c r="N8725" s="28">
        <v>4959.99</v>
      </c>
      <c r="O8725" s="28">
        <v>4950.37</v>
      </c>
      <c r="P8725" s="28">
        <v>4951.38</v>
      </c>
    </row>
    <row r="8726" spans="12:16" x14ac:dyDescent="0.25">
      <c r="L8726" s="208">
        <v>45274.392361111109</v>
      </c>
      <c r="M8726" s="28">
        <v>4951.8900000000003</v>
      </c>
      <c r="N8726" s="28">
        <v>4959.4799999999996</v>
      </c>
      <c r="O8726" s="28">
        <v>4950.87</v>
      </c>
      <c r="P8726" s="28">
        <v>4959.4799999999996</v>
      </c>
    </row>
    <row r="8727" spans="12:16" x14ac:dyDescent="0.25">
      <c r="L8727" s="208">
        <v>45274.388888888891</v>
      </c>
      <c r="M8727" s="28">
        <v>4952.8999999999996</v>
      </c>
      <c r="N8727" s="28">
        <v>4953.41</v>
      </c>
      <c r="O8727" s="28">
        <v>4947.33</v>
      </c>
      <c r="P8727" s="28">
        <v>4952.3900000000003</v>
      </c>
    </row>
    <row r="8728" spans="12:16" x14ac:dyDescent="0.25">
      <c r="L8728" s="208">
        <v>45274.385416666664</v>
      </c>
      <c r="M8728" s="28">
        <v>4956.4399999999996</v>
      </c>
      <c r="N8728" s="28">
        <v>4960.5</v>
      </c>
      <c r="O8728" s="28">
        <v>4951.38</v>
      </c>
      <c r="P8728" s="28">
        <v>4952.3900000000003</v>
      </c>
    </row>
    <row r="8729" spans="12:16" x14ac:dyDescent="0.25">
      <c r="L8729" s="208">
        <v>45274.381944444445</v>
      </c>
      <c r="M8729" s="28">
        <v>4959.99</v>
      </c>
      <c r="N8729" s="28">
        <v>4962.5200000000004</v>
      </c>
      <c r="O8729" s="28">
        <v>4954.92</v>
      </c>
      <c r="P8729" s="28">
        <v>4955.9399999999996</v>
      </c>
    </row>
    <row r="8730" spans="12:16" x14ac:dyDescent="0.25">
      <c r="L8730" s="208">
        <v>45274.378472222219</v>
      </c>
      <c r="M8730" s="28">
        <v>4950.37</v>
      </c>
      <c r="N8730" s="28">
        <v>4963.03</v>
      </c>
      <c r="O8730" s="28">
        <v>4948.34</v>
      </c>
      <c r="P8730" s="28">
        <v>4959.4799999999996</v>
      </c>
    </row>
    <row r="8731" spans="12:16" x14ac:dyDescent="0.25">
      <c r="L8731" s="208">
        <v>45274.375</v>
      </c>
      <c r="M8731" s="28">
        <v>4947.83</v>
      </c>
      <c r="N8731" s="28">
        <v>4961.51</v>
      </c>
      <c r="O8731" s="28">
        <v>4942.7700000000004</v>
      </c>
      <c r="P8731" s="28">
        <v>4950.37</v>
      </c>
    </row>
    <row r="8732" spans="12:16" x14ac:dyDescent="0.25">
      <c r="L8732" s="208">
        <v>45273.767361111109</v>
      </c>
      <c r="M8732" s="28">
        <v>4984.8</v>
      </c>
      <c r="N8732" s="28">
        <v>4987.34</v>
      </c>
      <c r="O8732" s="28">
        <v>4981.26</v>
      </c>
      <c r="P8732" s="28">
        <v>4981.26</v>
      </c>
    </row>
    <row r="8733" spans="12:16" x14ac:dyDescent="0.25">
      <c r="L8733" s="208">
        <v>45273.763888888891</v>
      </c>
      <c r="M8733" s="28">
        <v>4983.79</v>
      </c>
      <c r="N8733" s="28">
        <v>4985.3100000000004</v>
      </c>
      <c r="O8733" s="28">
        <v>4983.28</v>
      </c>
      <c r="P8733" s="28">
        <v>4984.8</v>
      </c>
    </row>
    <row r="8734" spans="12:16" x14ac:dyDescent="0.25">
      <c r="L8734" s="208">
        <v>45273.760416666664</v>
      </c>
      <c r="M8734" s="28">
        <v>4983.79</v>
      </c>
      <c r="N8734" s="28">
        <v>4985.3100000000004</v>
      </c>
      <c r="O8734" s="28">
        <v>4983.28</v>
      </c>
      <c r="P8734" s="28">
        <v>4983.79</v>
      </c>
    </row>
    <row r="8735" spans="12:16" x14ac:dyDescent="0.25">
      <c r="L8735" s="208">
        <v>45273.756944444445</v>
      </c>
      <c r="M8735" s="28">
        <v>4986.83</v>
      </c>
      <c r="N8735" s="28">
        <v>4987.34</v>
      </c>
      <c r="O8735" s="28">
        <v>4983.28</v>
      </c>
      <c r="P8735" s="28">
        <v>4983.79</v>
      </c>
    </row>
    <row r="8736" spans="12:16" x14ac:dyDescent="0.25">
      <c r="L8736" s="208">
        <v>45273.753472222219</v>
      </c>
      <c r="M8736" s="28">
        <v>4988.3500000000004</v>
      </c>
      <c r="N8736" s="28">
        <v>4988.8599999999997</v>
      </c>
      <c r="O8736" s="28">
        <v>4986.32</v>
      </c>
      <c r="P8736" s="28">
        <v>4986.83</v>
      </c>
    </row>
    <row r="8737" spans="12:16" x14ac:dyDescent="0.25">
      <c r="L8737" s="208">
        <v>45273.75</v>
      </c>
      <c r="M8737" s="28">
        <v>4985.82</v>
      </c>
      <c r="N8737" s="28">
        <v>4988.8599999999997</v>
      </c>
      <c r="O8737" s="28">
        <v>4985.82</v>
      </c>
      <c r="P8737" s="28">
        <v>4987.84</v>
      </c>
    </row>
    <row r="8738" spans="12:16" x14ac:dyDescent="0.25">
      <c r="L8738" s="208">
        <v>45273.746527777781</v>
      </c>
      <c r="M8738" s="28">
        <v>4986.32</v>
      </c>
      <c r="N8738" s="28">
        <v>4987.84</v>
      </c>
      <c r="O8738" s="28">
        <v>4984.3</v>
      </c>
      <c r="P8738" s="28">
        <v>4986.32</v>
      </c>
    </row>
    <row r="8739" spans="12:16" x14ac:dyDescent="0.25">
      <c r="L8739" s="208">
        <v>45273.743055555555</v>
      </c>
      <c r="M8739" s="28">
        <v>4987.34</v>
      </c>
      <c r="N8739" s="28">
        <v>4989.3599999999997</v>
      </c>
      <c r="O8739" s="28">
        <v>4986.83</v>
      </c>
      <c r="P8739" s="28">
        <v>4986.83</v>
      </c>
    </row>
    <row r="8740" spans="12:16" x14ac:dyDescent="0.25">
      <c r="L8740" s="208">
        <v>45273.739583333336</v>
      </c>
      <c r="M8740" s="28">
        <v>4990.37</v>
      </c>
      <c r="N8740" s="28">
        <v>4991.3900000000003</v>
      </c>
      <c r="O8740" s="28">
        <v>4987.84</v>
      </c>
      <c r="P8740" s="28">
        <v>4988.3500000000004</v>
      </c>
    </row>
    <row r="8741" spans="12:16" x14ac:dyDescent="0.25">
      <c r="L8741" s="208">
        <v>45273.736111111109</v>
      </c>
      <c r="M8741" s="28">
        <v>4990.88</v>
      </c>
      <c r="N8741" s="28">
        <v>4991.3900000000003</v>
      </c>
      <c r="O8741" s="28">
        <v>4987.34</v>
      </c>
      <c r="P8741" s="28">
        <v>4989.87</v>
      </c>
    </row>
    <row r="8742" spans="12:16" x14ac:dyDescent="0.25">
      <c r="L8742" s="208">
        <v>45273.732638888891</v>
      </c>
      <c r="M8742" s="28">
        <v>4993.41</v>
      </c>
      <c r="N8742" s="28">
        <v>4993.92</v>
      </c>
      <c r="O8742" s="28">
        <v>4990.37</v>
      </c>
      <c r="P8742" s="28">
        <v>4991.8900000000003</v>
      </c>
    </row>
    <row r="8743" spans="12:16" x14ac:dyDescent="0.25">
      <c r="L8743" s="208">
        <v>45273.729166666664</v>
      </c>
      <c r="M8743" s="28">
        <v>4991.8900000000003</v>
      </c>
      <c r="N8743" s="28">
        <v>4995.4399999999996</v>
      </c>
      <c r="O8743" s="28">
        <v>4991.8900000000003</v>
      </c>
      <c r="P8743" s="28">
        <v>4993.41</v>
      </c>
    </row>
    <row r="8744" spans="12:16" x14ac:dyDescent="0.25">
      <c r="L8744" s="208">
        <v>45273.725694444445</v>
      </c>
      <c r="M8744" s="28">
        <v>4991.8900000000003</v>
      </c>
      <c r="N8744" s="28">
        <v>4996.96</v>
      </c>
      <c r="O8744" s="28">
        <v>4991.3900000000003</v>
      </c>
      <c r="P8744" s="28">
        <v>4992.91</v>
      </c>
    </row>
    <row r="8745" spans="12:16" x14ac:dyDescent="0.25">
      <c r="L8745" s="208">
        <v>45273.722222222219</v>
      </c>
      <c r="M8745" s="28">
        <v>4986.32</v>
      </c>
      <c r="N8745" s="28">
        <v>4991.8900000000003</v>
      </c>
      <c r="O8745" s="28">
        <v>4986.32</v>
      </c>
      <c r="P8745" s="28">
        <v>4991.3900000000003</v>
      </c>
    </row>
    <row r="8746" spans="12:16" x14ac:dyDescent="0.25">
      <c r="L8746" s="208">
        <v>45273.71875</v>
      </c>
      <c r="M8746" s="28">
        <v>4986.32</v>
      </c>
      <c r="N8746" s="28">
        <v>4986.83</v>
      </c>
      <c r="O8746" s="28">
        <v>4984.8</v>
      </c>
      <c r="P8746" s="28">
        <v>4986.32</v>
      </c>
    </row>
    <row r="8747" spans="12:16" x14ac:dyDescent="0.25">
      <c r="L8747" s="208">
        <v>45273.715277777781</v>
      </c>
      <c r="M8747" s="28">
        <v>4984.8</v>
      </c>
      <c r="N8747" s="28">
        <v>4987.34</v>
      </c>
      <c r="O8747" s="28">
        <v>4983.28</v>
      </c>
      <c r="P8747" s="28">
        <v>4986.32</v>
      </c>
    </row>
    <row r="8748" spans="12:16" x14ac:dyDescent="0.25">
      <c r="L8748" s="208">
        <v>45273.711805555555</v>
      </c>
      <c r="M8748" s="28">
        <v>4985.82</v>
      </c>
      <c r="N8748" s="28">
        <v>4989.3599999999997</v>
      </c>
      <c r="O8748" s="28">
        <v>4983.79</v>
      </c>
      <c r="P8748" s="28">
        <v>4983.79</v>
      </c>
    </row>
    <row r="8749" spans="12:16" x14ac:dyDescent="0.25">
      <c r="L8749" s="208">
        <v>45273.708333333336</v>
      </c>
      <c r="M8749" s="28">
        <v>4986.83</v>
      </c>
      <c r="N8749" s="28">
        <v>4988.3500000000004</v>
      </c>
      <c r="O8749" s="28">
        <v>4984.3</v>
      </c>
      <c r="P8749" s="28">
        <v>4986.32</v>
      </c>
    </row>
    <row r="8750" spans="12:16" x14ac:dyDescent="0.25">
      <c r="L8750" s="208">
        <v>45273.704861111109</v>
      </c>
      <c r="M8750" s="28">
        <v>4989.3599999999997</v>
      </c>
      <c r="N8750" s="28">
        <v>4992.91</v>
      </c>
      <c r="O8750" s="28">
        <v>4986.83</v>
      </c>
      <c r="P8750" s="28">
        <v>4986.83</v>
      </c>
    </row>
    <row r="8751" spans="12:16" x14ac:dyDescent="0.25">
      <c r="L8751" s="208">
        <v>45273.701388888891</v>
      </c>
      <c r="M8751" s="28">
        <v>4984.3</v>
      </c>
      <c r="N8751" s="28">
        <v>4990.37</v>
      </c>
      <c r="O8751" s="28">
        <v>4983.79</v>
      </c>
      <c r="P8751" s="28">
        <v>4989.3599999999997</v>
      </c>
    </row>
    <row r="8752" spans="12:16" x14ac:dyDescent="0.25">
      <c r="L8752" s="208">
        <v>45273.697916666664</v>
      </c>
      <c r="M8752" s="28">
        <v>4982.2700000000004</v>
      </c>
      <c r="N8752" s="28">
        <v>4988.3500000000004</v>
      </c>
      <c r="O8752" s="28">
        <v>4982.2700000000004</v>
      </c>
      <c r="P8752" s="28">
        <v>4983.79</v>
      </c>
    </row>
    <row r="8753" spans="12:16" x14ac:dyDescent="0.25">
      <c r="L8753" s="208">
        <v>45273.694444444445</v>
      </c>
      <c r="M8753" s="28">
        <v>4993.41</v>
      </c>
      <c r="N8753" s="28">
        <v>4993.41</v>
      </c>
      <c r="O8753" s="28">
        <v>4982.2700000000004</v>
      </c>
      <c r="P8753" s="28">
        <v>4982.2700000000004</v>
      </c>
    </row>
    <row r="8754" spans="12:16" x14ac:dyDescent="0.25">
      <c r="L8754" s="208">
        <v>45273.690972222219</v>
      </c>
      <c r="M8754" s="28">
        <v>4998.9799999999996</v>
      </c>
      <c r="N8754" s="28">
        <v>4998.9799999999996</v>
      </c>
      <c r="O8754" s="28">
        <v>4991.8900000000003</v>
      </c>
      <c r="P8754" s="28">
        <v>4993.41</v>
      </c>
    </row>
    <row r="8755" spans="12:16" x14ac:dyDescent="0.25">
      <c r="L8755" s="208">
        <v>45273.6875</v>
      </c>
      <c r="M8755" s="28">
        <v>4996.45</v>
      </c>
      <c r="N8755" s="28">
        <v>5000</v>
      </c>
      <c r="O8755" s="28">
        <v>4995.95</v>
      </c>
      <c r="P8755" s="28">
        <v>4999.49</v>
      </c>
    </row>
    <row r="8756" spans="12:16" x14ac:dyDescent="0.25">
      <c r="L8756" s="208">
        <v>45273.684027777781</v>
      </c>
      <c r="M8756" s="28">
        <v>4993.92</v>
      </c>
      <c r="N8756" s="28">
        <v>4999.49</v>
      </c>
      <c r="O8756" s="28">
        <v>4993.92</v>
      </c>
      <c r="P8756" s="28">
        <v>4996.45</v>
      </c>
    </row>
    <row r="8757" spans="12:16" x14ac:dyDescent="0.25">
      <c r="L8757" s="208">
        <v>45273.680555555555</v>
      </c>
      <c r="M8757" s="28">
        <v>4995.95</v>
      </c>
      <c r="N8757" s="28">
        <v>4996.96</v>
      </c>
      <c r="O8757" s="28">
        <v>4990.37</v>
      </c>
      <c r="P8757" s="28">
        <v>4994.43</v>
      </c>
    </row>
    <row r="8758" spans="12:16" x14ac:dyDescent="0.25">
      <c r="L8758" s="208">
        <v>45273.677083333336</v>
      </c>
      <c r="M8758" s="28">
        <v>5005.0600000000004</v>
      </c>
      <c r="N8758" s="28">
        <v>5006.07</v>
      </c>
      <c r="O8758" s="28">
        <v>4993.92</v>
      </c>
      <c r="P8758" s="28">
        <v>4995.4399999999996</v>
      </c>
    </row>
    <row r="8759" spans="12:16" x14ac:dyDescent="0.25">
      <c r="L8759" s="208">
        <v>45273.673611111109</v>
      </c>
      <c r="M8759" s="28">
        <v>5011.1400000000003</v>
      </c>
      <c r="N8759" s="28">
        <v>5011.1400000000003</v>
      </c>
      <c r="O8759" s="28">
        <v>5004.55</v>
      </c>
      <c r="P8759" s="28">
        <v>5005.0600000000004</v>
      </c>
    </row>
    <row r="8760" spans="12:16" x14ac:dyDescent="0.25">
      <c r="L8760" s="208">
        <v>45273.670138888891</v>
      </c>
      <c r="M8760" s="28">
        <v>5012.66</v>
      </c>
      <c r="N8760" s="28">
        <v>5014.18</v>
      </c>
      <c r="O8760" s="28">
        <v>5004.05</v>
      </c>
      <c r="P8760" s="28">
        <v>5011.1400000000003</v>
      </c>
    </row>
    <row r="8761" spans="12:16" x14ac:dyDescent="0.25">
      <c r="L8761" s="208">
        <v>45273.666666666664</v>
      </c>
      <c r="M8761" s="28">
        <v>5042.03</v>
      </c>
      <c r="N8761" s="28">
        <v>5042.03</v>
      </c>
      <c r="O8761" s="28">
        <v>5008.6099999999997</v>
      </c>
      <c r="P8761" s="28">
        <v>5012.66</v>
      </c>
    </row>
    <row r="8762" spans="12:16" x14ac:dyDescent="0.25">
      <c r="L8762" s="208">
        <v>45273.663194444445</v>
      </c>
      <c r="M8762" s="28">
        <v>5039.5</v>
      </c>
      <c r="N8762" s="28">
        <v>5043.04</v>
      </c>
      <c r="O8762" s="28">
        <v>5037.47</v>
      </c>
      <c r="P8762" s="28">
        <v>5041.5200000000004</v>
      </c>
    </row>
    <row r="8763" spans="12:16" x14ac:dyDescent="0.25">
      <c r="L8763" s="208">
        <v>45273.659722222219</v>
      </c>
      <c r="M8763" s="28">
        <v>5041.5200000000004</v>
      </c>
      <c r="N8763" s="28">
        <v>5043.55</v>
      </c>
      <c r="O8763" s="28">
        <v>5038.99</v>
      </c>
      <c r="P8763" s="28">
        <v>5039.5</v>
      </c>
    </row>
    <row r="8764" spans="12:16" x14ac:dyDescent="0.25">
      <c r="L8764" s="208">
        <v>45273.65625</v>
      </c>
      <c r="M8764" s="28">
        <v>5041.5200000000004</v>
      </c>
      <c r="N8764" s="28">
        <v>5042.03</v>
      </c>
      <c r="O8764" s="28">
        <v>5040.51</v>
      </c>
      <c r="P8764" s="28">
        <v>5041.5200000000004</v>
      </c>
    </row>
    <row r="8765" spans="12:16" x14ac:dyDescent="0.25">
      <c r="L8765" s="208">
        <v>45273.652777777781</v>
      </c>
      <c r="M8765" s="28">
        <v>5043.04</v>
      </c>
      <c r="N8765" s="28">
        <v>5044.0600000000004</v>
      </c>
      <c r="O8765" s="28">
        <v>5041.5200000000004</v>
      </c>
      <c r="P8765" s="28">
        <v>5042.03</v>
      </c>
    </row>
    <row r="8766" spans="12:16" x14ac:dyDescent="0.25">
      <c r="L8766" s="208">
        <v>45273.649305555555</v>
      </c>
      <c r="M8766" s="28">
        <v>5041.0200000000004</v>
      </c>
      <c r="N8766" s="28">
        <v>5044.0600000000004</v>
      </c>
      <c r="O8766" s="28">
        <v>5041.0200000000004</v>
      </c>
      <c r="P8766" s="28">
        <v>5043.04</v>
      </c>
    </row>
    <row r="8767" spans="12:16" x14ac:dyDescent="0.25">
      <c r="L8767" s="208">
        <v>45273.645833333336</v>
      </c>
      <c r="M8767" s="28">
        <v>5042.54</v>
      </c>
      <c r="N8767" s="28">
        <v>5042.54</v>
      </c>
      <c r="O8767" s="28">
        <v>5040.51</v>
      </c>
      <c r="P8767" s="28">
        <v>5041.5200000000004</v>
      </c>
    </row>
    <row r="8768" spans="12:16" x14ac:dyDescent="0.25">
      <c r="L8768" s="208">
        <v>45273.642361111109</v>
      </c>
      <c r="M8768" s="28">
        <v>5040.51</v>
      </c>
      <c r="N8768" s="28">
        <v>5043.04</v>
      </c>
      <c r="O8768" s="28">
        <v>5038.99</v>
      </c>
      <c r="P8768" s="28">
        <v>5042.54</v>
      </c>
    </row>
    <row r="8769" spans="12:16" x14ac:dyDescent="0.25">
      <c r="L8769" s="208">
        <v>45273.638888888891</v>
      </c>
      <c r="M8769" s="28">
        <v>5037.9799999999996</v>
      </c>
      <c r="N8769" s="28">
        <v>5041.5200000000004</v>
      </c>
      <c r="O8769" s="28">
        <v>5037.9799999999996</v>
      </c>
      <c r="P8769" s="28">
        <v>5040.51</v>
      </c>
    </row>
    <row r="8770" spans="12:16" x14ac:dyDescent="0.25">
      <c r="L8770" s="208">
        <v>45273.635416666664</v>
      </c>
      <c r="M8770" s="28">
        <v>5035.95</v>
      </c>
      <c r="N8770" s="28">
        <v>5038.49</v>
      </c>
      <c r="O8770" s="28">
        <v>5035.95</v>
      </c>
      <c r="P8770" s="28">
        <v>5037.47</v>
      </c>
    </row>
    <row r="8771" spans="12:16" x14ac:dyDescent="0.25">
      <c r="L8771" s="208">
        <v>45273.631944444445</v>
      </c>
      <c r="M8771" s="28">
        <v>5038.99</v>
      </c>
      <c r="N8771" s="28">
        <v>5039.5</v>
      </c>
      <c r="O8771" s="28">
        <v>5036.46</v>
      </c>
      <c r="P8771" s="28">
        <v>5036.46</v>
      </c>
    </row>
    <row r="8772" spans="12:16" x14ac:dyDescent="0.25">
      <c r="L8772" s="208">
        <v>45273.628472222219</v>
      </c>
      <c r="M8772" s="28">
        <v>5037.9799999999996</v>
      </c>
      <c r="N8772" s="28">
        <v>5040.51</v>
      </c>
      <c r="O8772" s="28">
        <v>5037.47</v>
      </c>
      <c r="P8772" s="28">
        <v>5039.5</v>
      </c>
    </row>
    <row r="8773" spans="12:16" x14ac:dyDescent="0.25">
      <c r="L8773" s="208">
        <v>45273.625</v>
      </c>
      <c r="M8773" s="28">
        <v>5042.03</v>
      </c>
      <c r="N8773" s="28">
        <v>5042.03</v>
      </c>
      <c r="O8773" s="28">
        <v>5036.97</v>
      </c>
      <c r="P8773" s="28">
        <v>5037.9799999999996</v>
      </c>
    </row>
    <row r="8774" spans="12:16" x14ac:dyDescent="0.25">
      <c r="L8774" s="208">
        <v>45273.621527777781</v>
      </c>
      <c r="M8774" s="28">
        <v>5036.97</v>
      </c>
      <c r="N8774" s="28">
        <v>5041.5200000000004</v>
      </c>
      <c r="O8774" s="28">
        <v>5035.45</v>
      </c>
      <c r="P8774" s="28">
        <v>5041.0200000000004</v>
      </c>
    </row>
    <row r="8775" spans="12:16" x14ac:dyDescent="0.25">
      <c r="L8775" s="208">
        <v>45273.618055555555</v>
      </c>
      <c r="M8775" s="28">
        <v>5037.9799999999996</v>
      </c>
      <c r="N8775" s="28">
        <v>5037.9799999999996</v>
      </c>
      <c r="O8775" s="28">
        <v>5036.46</v>
      </c>
      <c r="P8775" s="28">
        <v>5036.97</v>
      </c>
    </row>
    <row r="8776" spans="12:16" x14ac:dyDescent="0.25">
      <c r="L8776" s="208">
        <v>45273.614583333336</v>
      </c>
      <c r="M8776" s="28">
        <v>5040</v>
      </c>
      <c r="N8776" s="28">
        <v>5040</v>
      </c>
      <c r="O8776" s="28">
        <v>5037.47</v>
      </c>
      <c r="P8776" s="28">
        <v>5038.49</v>
      </c>
    </row>
    <row r="8777" spans="12:16" x14ac:dyDescent="0.25">
      <c r="L8777" s="208">
        <v>45273.611111111109</v>
      </c>
      <c r="M8777" s="28">
        <v>5035.95</v>
      </c>
      <c r="N8777" s="28">
        <v>5040</v>
      </c>
      <c r="O8777" s="28">
        <v>5035.45</v>
      </c>
      <c r="P8777" s="28">
        <v>5039.5</v>
      </c>
    </row>
    <row r="8778" spans="12:16" x14ac:dyDescent="0.25">
      <c r="L8778" s="208">
        <v>45273.607638888891</v>
      </c>
      <c r="M8778" s="28">
        <v>5037.9799999999996</v>
      </c>
      <c r="N8778" s="28">
        <v>5037.9799999999996</v>
      </c>
      <c r="O8778" s="28">
        <v>5033.93</v>
      </c>
      <c r="P8778" s="28">
        <v>5035.95</v>
      </c>
    </row>
    <row r="8779" spans="12:16" x14ac:dyDescent="0.25">
      <c r="L8779" s="208">
        <v>45273.604166666664</v>
      </c>
      <c r="M8779" s="28">
        <v>5041.0200000000004</v>
      </c>
      <c r="N8779" s="28">
        <v>5041.0200000000004</v>
      </c>
      <c r="O8779" s="28">
        <v>5037.9799999999996</v>
      </c>
      <c r="P8779" s="28">
        <v>5037.9799999999996</v>
      </c>
    </row>
    <row r="8780" spans="12:16" x14ac:dyDescent="0.25">
      <c r="L8780" s="208">
        <v>45273.600694444445</v>
      </c>
      <c r="M8780" s="28">
        <v>5043.04</v>
      </c>
      <c r="N8780" s="28">
        <v>5044.5600000000004</v>
      </c>
      <c r="O8780" s="28">
        <v>5040.51</v>
      </c>
      <c r="P8780" s="28">
        <v>5041.0200000000004</v>
      </c>
    </row>
    <row r="8781" spans="12:16" x14ac:dyDescent="0.25">
      <c r="L8781" s="208">
        <v>45273.597222222219</v>
      </c>
      <c r="M8781" s="28">
        <v>5040</v>
      </c>
      <c r="N8781" s="28">
        <v>5043.04</v>
      </c>
      <c r="O8781" s="28">
        <v>5040</v>
      </c>
      <c r="P8781" s="28">
        <v>5042.54</v>
      </c>
    </row>
    <row r="8782" spans="12:16" x14ac:dyDescent="0.25">
      <c r="L8782" s="208">
        <v>45273.59375</v>
      </c>
      <c r="M8782" s="28">
        <v>5040.51</v>
      </c>
      <c r="N8782" s="28">
        <v>5041.5200000000004</v>
      </c>
      <c r="O8782" s="28">
        <v>5039.5</v>
      </c>
      <c r="P8782" s="28">
        <v>5040</v>
      </c>
    </row>
    <row r="8783" spans="12:16" x14ac:dyDescent="0.25">
      <c r="L8783" s="208">
        <v>45273.590277777781</v>
      </c>
      <c r="M8783" s="28">
        <v>5039.5</v>
      </c>
      <c r="N8783" s="28">
        <v>5040.51</v>
      </c>
      <c r="O8783" s="28">
        <v>5038.49</v>
      </c>
      <c r="P8783" s="28">
        <v>5040.51</v>
      </c>
    </row>
    <row r="8784" spans="12:16" x14ac:dyDescent="0.25">
      <c r="L8784" s="208">
        <v>45273.586805555555</v>
      </c>
      <c r="M8784" s="28">
        <v>5038.49</v>
      </c>
      <c r="N8784" s="28">
        <v>5041.0200000000004</v>
      </c>
      <c r="O8784" s="28">
        <v>5038.49</v>
      </c>
      <c r="P8784" s="28">
        <v>5039.5</v>
      </c>
    </row>
    <row r="8785" spans="12:16" x14ac:dyDescent="0.25">
      <c r="L8785" s="208">
        <v>45273.583333333336</v>
      </c>
      <c r="M8785" s="28">
        <v>5040</v>
      </c>
      <c r="N8785" s="28">
        <v>5040</v>
      </c>
      <c r="O8785" s="28">
        <v>5037.9799999999996</v>
      </c>
      <c r="P8785" s="28">
        <v>5038.99</v>
      </c>
    </row>
    <row r="8786" spans="12:16" x14ac:dyDescent="0.25">
      <c r="L8786" s="208">
        <v>45273.579861111109</v>
      </c>
      <c r="M8786" s="28">
        <v>5040</v>
      </c>
      <c r="N8786" s="28">
        <v>5042.54</v>
      </c>
      <c r="O8786" s="28">
        <v>5038.49</v>
      </c>
      <c r="P8786" s="28">
        <v>5039.5</v>
      </c>
    </row>
    <row r="8787" spans="12:16" x14ac:dyDescent="0.25">
      <c r="L8787" s="208">
        <v>45273.576388888891</v>
      </c>
      <c r="M8787" s="28">
        <v>5039.5</v>
      </c>
      <c r="N8787" s="28">
        <v>5040</v>
      </c>
      <c r="O8787" s="28">
        <v>5038.99</v>
      </c>
      <c r="P8787" s="28">
        <v>5039.5</v>
      </c>
    </row>
    <row r="8788" spans="12:16" x14ac:dyDescent="0.25">
      <c r="L8788" s="208">
        <v>45273.572916666664</v>
      </c>
      <c r="M8788" s="28">
        <v>5038.49</v>
      </c>
      <c r="N8788" s="28">
        <v>5042.03</v>
      </c>
      <c r="O8788" s="28">
        <v>5038.49</v>
      </c>
      <c r="P8788" s="28">
        <v>5039.5</v>
      </c>
    </row>
    <row r="8789" spans="12:16" x14ac:dyDescent="0.25">
      <c r="L8789" s="208">
        <v>45273.569444444445</v>
      </c>
      <c r="M8789" s="28">
        <v>5039.5</v>
      </c>
      <c r="N8789" s="28">
        <v>5040.51</v>
      </c>
      <c r="O8789" s="28">
        <v>5034.9399999999996</v>
      </c>
      <c r="P8789" s="28">
        <v>5038.49</v>
      </c>
    </row>
    <row r="8790" spans="12:16" x14ac:dyDescent="0.25">
      <c r="L8790" s="208">
        <v>45273.565972222219</v>
      </c>
      <c r="M8790" s="28">
        <v>5038.49</v>
      </c>
      <c r="N8790" s="28">
        <v>5041.0200000000004</v>
      </c>
      <c r="O8790" s="28">
        <v>5038.49</v>
      </c>
      <c r="P8790" s="28">
        <v>5038.99</v>
      </c>
    </row>
    <row r="8791" spans="12:16" x14ac:dyDescent="0.25">
      <c r="L8791" s="208">
        <v>45273.5625</v>
      </c>
      <c r="M8791" s="28">
        <v>5035.95</v>
      </c>
      <c r="N8791" s="28">
        <v>5037.9799999999996</v>
      </c>
      <c r="O8791" s="28">
        <v>5035.45</v>
      </c>
      <c r="P8791" s="28">
        <v>5037.9799999999996</v>
      </c>
    </row>
    <row r="8792" spans="12:16" x14ac:dyDescent="0.25">
      <c r="L8792" s="208">
        <v>45273.559027777781</v>
      </c>
      <c r="M8792" s="28">
        <v>5032.41</v>
      </c>
      <c r="N8792" s="28">
        <v>5035.95</v>
      </c>
      <c r="O8792" s="28">
        <v>5032.41</v>
      </c>
      <c r="P8792" s="28">
        <v>5035.45</v>
      </c>
    </row>
    <row r="8793" spans="12:16" x14ac:dyDescent="0.25">
      <c r="L8793" s="208">
        <v>45273.555555555555</v>
      </c>
      <c r="M8793" s="28">
        <v>5031.3999999999996</v>
      </c>
      <c r="N8793" s="28">
        <v>5032.41</v>
      </c>
      <c r="O8793" s="28">
        <v>5030.8900000000003</v>
      </c>
      <c r="P8793" s="28">
        <v>5031.8999999999996</v>
      </c>
    </row>
    <row r="8794" spans="12:16" x14ac:dyDescent="0.25">
      <c r="L8794" s="208">
        <v>45273.552083333336</v>
      </c>
      <c r="M8794" s="28">
        <v>5030.8900000000003</v>
      </c>
      <c r="N8794" s="28">
        <v>5032.41</v>
      </c>
      <c r="O8794" s="28">
        <v>5029.88</v>
      </c>
      <c r="P8794" s="28">
        <v>5031.3999999999996</v>
      </c>
    </row>
    <row r="8795" spans="12:16" x14ac:dyDescent="0.25">
      <c r="L8795" s="208">
        <v>45273.548611111109</v>
      </c>
      <c r="M8795" s="28">
        <v>5028.3599999999997</v>
      </c>
      <c r="N8795" s="28">
        <v>5030.8900000000003</v>
      </c>
      <c r="O8795" s="28">
        <v>5027.8500000000004</v>
      </c>
      <c r="P8795" s="28">
        <v>5030.8900000000003</v>
      </c>
    </row>
    <row r="8796" spans="12:16" x14ac:dyDescent="0.25">
      <c r="L8796" s="208">
        <v>45273.545138888891</v>
      </c>
      <c r="M8796" s="28">
        <v>5027.8500000000004</v>
      </c>
      <c r="N8796" s="28">
        <v>5029.88</v>
      </c>
      <c r="O8796" s="28">
        <v>5027.34</v>
      </c>
      <c r="P8796" s="28">
        <v>5028.3599999999997</v>
      </c>
    </row>
    <row r="8797" spans="12:16" x14ac:dyDescent="0.25">
      <c r="L8797" s="208">
        <v>45273.541666666664</v>
      </c>
      <c r="M8797" s="28">
        <v>5025.32</v>
      </c>
      <c r="N8797" s="28">
        <v>5027.8500000000004</v>
      </c>
      <c r="O8797" s="28">
        <v>5024.3100000000004</v>
      </c>
      <c r="P8797" s="28">
        <v>5027.8500000000004</v>
      </c>
    </row>
    <row r="8798" spans="12:16" x14ac:dyDescent="0.25">
      <c r="L8798" s="208">
        <v>45273.538194444445</v>
      </c>
      <c r="M8798" s="28">
        <v>5022.79</v>
      </c>
      <c r="N8798" s="28">
        <v>5026.84</v>
      </c>
      <c r="O8798" s="28">
        <v>5022.79</v>
      </c>
      <c r="P8798" s="28">
        <v>5024.8100000000004</v>
      </c>
    </row>
    <row r="8799" spans="12:16" x14ac:dyDescent="0.25">
      <c r="L8799" s="208">
        <v>45273.534722222219</v>
      </c>
      <c r="M8799" s="28">
        <v>5020.76</v>
      </c>
      <c r="N8799" s="28">
        <v>5023.29</v>
      </c>
      <c r="O8799" s="28">
        <v>5020.76</v>
      </c>
      <c r="P8799" s="28">
        <v>5022.79</v>
      </c>
    </row>
    <row r="8800" spans="12:16" x14ac:dyDescent="0.25">
      <c r="L8800" s="208">
        <v>45273.53125</v>
      </c>
      <c r="M8800" s="28">
        <v>5019.75</v>
      </c>
      <c r="N8800" s="28">
        <v>5021.2700000000004</v>
      </c>
      <c r="O8800" s="28">
        <v>5019.75</v>
      </c>
      <c r="P8800" s="28">
        <v>5020.25</v>
      </c>
    </row>
    <row r="8801" spans="12:16" x14ac:dyDescent="0.25">
      <c r="L8801" s="208">
        <v>45273.527777777781</v>
      </c>
      <c r="M8801" s="28">
        <v>5022.79</v>
      </c>
      <c r="N8801" s="28">
        <v>5023.29</v>
      </c>
      <c r="O8801" s="28">
        <v>5018.2299999999996</v>
      </c>
      <c r="P8801" s="28">
        <v>5019.24</v>
      </c>
    </row>
    <row r="8802" spans="12:16" x14ac:dyDescent="0.25">
      <c r="L8802" s="208">
        <v>45273.524305555555</v>
      </c>
      <c r="M8802" s="28">
        <v>5022.79</v>
      </c>
      <c r="N8802" s="28">
        <v>5023.8</v>
      </c>
      <c r="O8802" s="28">
        <v>5021.7700000000004</v>
      </c>
      <c r="P8802" s="28">
        <v>5022.79</v>
      </c>
    </row>
    <row r="8803" spans="12:16" x14ac:dyDescent="0.25">
      <c r="L8803" s="208">
        <v>45273.520833333336</v>
      </c>
      <c r="M8803" s="28">
        <v>5021.2700000000004</v>
      </c>
      <c r="N8803" s="28">
        <v>5022.79</v>
      </c>
      <c r="O8803" s="28">
        <v>5020.76</v>
      </c>
      <c r="P8803" s="28">
        <v>5022.79</v>
      </c>
    </row>
    <row r="8804" spans="12:16" x14ac:dyDescent="0.25">
      <c r="L8804" s="208">
        <v>45273.517361111109</v>
      </c>
      <c r="M8804" s="28">
        <v>5021.7700000000004</v>
      </c>
      <c r="N8804" s="28">
        <v>5023.29</v>
      </c>
      <c r="O8804" s="28">
        <v>5020.76</v>
      </c>
      <c r="P8804" s="28">
        <v>5021.2700000000004</v>
      </c>
    </row>
    <row r="8805" spans="12:16" x14ac:dyDescent="0.25">
      <c r="L8805" s="208">
        <v>45273.513888888891</v>
      </c>
      <c r="M8805" s="28">
        <v>5022.28</v>
      </c>
      <c r="N8805" s="28">
        <v>5025.82</v>
      </c>
      <c r="O8805" s="28">
        <v>5022.28</v>
      </c>
      <c r="P8805" s="28">
        <v>5022.28</v>
      </c>
    </row>
    <row r="8806" spans="12:16" x14ac:dyDescent="0.25">
      <c r="L8806" s="208">
        <v>45273.510416666664</v>
      </c>
      <c r="M8806" s="28">
        <v>5024.3100000000004</v>
      </c>
      <c r="N8806" s="28">
        <v>5024.3100000000004</v>
      </c>
      <c r="O8806" s="28">
        <v>5021.7700000000004</v>
      </c>
      <c r="P8806" s="28">
        <v>5022.28</v>
      </c>
    </row>
    <row r="8807" spans="12:16" x14ac:dyDescent="0.25">
      <c r="L8807" s="208">
        <v>45273.506944444445</v>
      </c>
      <c r="M8807" s="28">
        <v>5019.24</v>
      </c>
      <c r="N8807" s="28">
        <v>5025.32</v>
      </c>
      <c r="O8807" s="28">
        <v>5018.2299999999996</v>
      </c>
      <c r="P8807" s="28">
        <v>5024.3100000000004</v>
      </c>
    </row>
    <row r="8808" spans="12:16" x14ac:dyDescent="0.25">
      <c r="L8808" s="208">
        <v>45273.503472222219</v>
      </c>
      <c r="M8808" s="28">
        <v>5016.2</v>
      </c>
      <c r="N8808" s="28">
        <v>5021.7700000000004</v>
      </c>
      <c r="O8808" s="28">
        <v>5016.2</v>
      </c>
      <c r="P8808" s="28">
        <v>5019.24</v>
      </c>
    </row>
    <row r="8809" spans="12:16" x14ac:dyDescent="0.25">
      <c r="L8809" s="208">
        <v>45273.5</v>
      </c>
      <c r="M8809" s="28">
        <v>5019.24</v>
      </c>
      <c r="N8809" s="28">
        <v>5020.25</v>
      </c>
      <c r="O8809" s="28">
        <v>5012.66</v>
      </c>
      <c r="P8809" s="28">
        <v>5016.71</v>
      </c>
    </row>
    <row r="8810" spans="12:16" x14ac:dyDescent="0.25">
      <c r="L8810" s="208">
        <v>45273.496527777781</v>
      </c>
      <c r="M8810" s="28">
        <v>5019.75</v>
      </c>
      <c r="N8810" s="28">
        <v>5021.2700000000004</v>
      </c>
      <c r="O8810" s="28">
        <v>5018.7299999999996</v>
      </c>
      <c r="P8810" s="28">
        <v>5019.24</v>
      </c>
    </row>
    <row r="8811" spans="12:16" x14ac:dyDescent="0.25">
      <c r="L8811" s="208">
        <v>45273.493055555555</v>
      </c>
      <c r="M8811" s="28">
        <v>5020.25</v>
      </c>
      <c r="N8811" s="28">
        <v>5023.29</v>
      </c>
      <c r="O8811" s="28">
        <v>5019.75</v>
      </c>
      <c r="P8811" s="28">
        <v>5019.75</v>
      </c>
    </row>
    <row r="8812" spans="12:16" x14ac:dyDescent="0.25">
      <c r="L8812" s="208">
        <v>45273.489583333336</v>
      </c>
      <c r="M8812" s="28">
        <v>5028.8599999999997</v>
      </c>
      <c r="N8812" s="28">
        <v>5028.8599999999997</v>
      </c>
      <c r="O8812" s="28">
        <v>5019.24</v>
      </c>
      <c r="P8812" s="28">
        <v>5019.75</v>
      </c>
    </row>
    <row r="8813" spans="12:16" x14ac:dyDescent="0.25">
      <c r="L8813" s="208">
        <v>45273.486111111109</v>
      </c>
      <c r="M8813" s="28">
        <v>5031.8999999999996</v>
      </c>
      <c r="N8813" s="28">
        <v>5031.8999999999996</v>
      </c>
      <c r="O8813" s="28">
        <v>5028.8599999999997</v>
      </c>
      <c r="P8813" s="28">
        <v>5028.8599999999997</v>
      </c>
    </row>
    <row r="8814" spans="12:16" x14ac:dyDescent="0.25">
      <c r="L8814" s="208">
        <v>45273.482638888891</v>
      </c>
      <c r="M8814" s="28">
        <v>5031.8999999999996</v>
      </c>
      <c r="N8814" s="28">
        <v>5033.93</v>
      </c>
      <c r="O8814" s="28">
        <v>5029.37</v>
      </c>
      <c r="P8814" s="28">
        <v>5032.41</v>
      </c>
    </row>
    <row r="8815" spans="12:16" x14ac:dyDescent="0.25">
      <c r="L8815" s="208">
        <v>45273.479166666664</v>
      </c>
      <c r="M8815" s="28">
        <v>5030.38</v>
      </c>
      <c r="N8815" s="28">
        <v>5035.45</v>
      </c>
      <c r="O8815" s="28">
        <v>5029.88</v>
      </c>
      <c r="P8815" s="28">
        <v>5032.41</v>
      </c>
    </row>
    <row r="8816" spans="12:16" x14ac:dyDescent="0.25">
      <c r="L8816" s="208">
        <v>45273.475694444445</v>
      </c>
      <c r="M8816" s="28">
        <v>5030.38</v>
      </c>
      <c r="N8816" s="28">
        <v>5032.91</v>
      </c>
      <c r="O8816" s="28">
        <v>5028.3599999999997</v>
      </c>
      <c r="P8816" s="28">
        <v>5030.8900000000003</v>
      </c>
    </row>
    <row r="8817" spans="12:16" x14ac:dyDescent="0.25">
      <c r="L8817" s="208">
        <v>45273.472222222219</v>
      </c>
      <c r="M8817" s="28">
        <v>5031.8999999999996</v>
      </c>
      <c r="N8817" s="28">
        <v>5033.42</v>
      </c>
      <c r="O8817" s="28">
        <v>5029.37</v>
      </c>
      <c r="P8817" s="28">
        <v>5030.38</v>
      </c>
    </row>
    <row r="8818" spans="12:16" x14ac:dyDescent="0.25">
      <c r="L8818" s="208">
        <v>45273.46875</v>
      </c>
      <c r="M8818" s="28">
        <v>5028.3599999999997</v>
      </c>
      <c r="N8818" s="28">
        <v>5031.8999999999996</v>
      </c>
      <c r="O8818" s="28">
        <v>5027.34</v>
      </c>
      <c r="P8818" s="28">
        <v>5031.8999999999996</v>
      </c>
    </row>
    <row r="8819" spans="12:16" x14ac:dyDescent="0.25">
      <c r="L8819" s="208">
        <v>45273.465277777781</v>
      </c>
      <c r="M8819" s="28">
        <v>5028.8599999999997</v>
      </c>
      <c r="N8819" s="28">
        <v>5030.8900000000003</v>
      </c>
      <c r="O8819" s="28">
        <v>5028.3599999999997</v>
      </c>
      <c r="P8819" s="28">
        <v>5028.3599999999997</v>
      </c>
    </row>
    <row r="8820" spans="12:16" x14ac:dyDescent="0.25">
      <c r="L8820" s="208">
        <v>45273.461805555555</v>
      </c>
      <c r="M8820" s="28">
        <v>5025.32</v>
      </c>
      <c r="N8820" s="28">
        <v>5030.8900000000003</v>
      </c>
      <c r="O8820" s="28">
        <v>5025.32</v>
      </c>
      <c r="P8820" s="28">
        <v>5028.8599999999997</v>
      </c>
    </row>
    <row r="8821" spans="12:16" x14ac:dyDescent="0.25">
      <c r="L8821" s="208">
        <v>45273.458333333336</v>
      </c>
      <c r="M8821" s="28">
        <v>5026.33</v>
      </c>
      <c r="N8821" s="28">
        <v>5027.34</v>
      </c>
      <c r="O8821" s="28">
        <v>5024.3100000000004</v>
      </c>
      <c r="P8821" s="28">
        <v>5024.8100000000004</v>
      </c>
    </row>
    <row r="8822" spans="12:16" x14ac:dyDescent="0.25">
      <c r="L8822" s="208">
        <v>45273.454861111109</v>
      </c>
      <c r="M8822" s="28">
        <v>5029.37</v>
      </c>
      <c r="N8822" s="28">
        <v>5029.88</v>
      </c>
      <c r="O8822" s="28">
        <v>5024.8100000000004</v>
      </c>
      <c r="P8822" s="28">
        <v>5026.84</v>
      </c>
    </row>
    <row r="8823" spans="12:16" x14ac:dyDescent="0.25">
      <c r="L8823" s="208">
        <v>45273.451388888891</v>
      </c>
      <c r="M8823" s="28">
        <v>5033.42</v>
      </c>
      <c r="N8823" s="28">
        <v>5033.93</v>
      </c>
      <c r="O8823" s="28">
        <v>5027.8500000000004</v>
      </c>
      <c r="P8823" s="28">
        <v>5029.37</v>
      </c>
    </row>
    <row r="8824" spans="12:16" x14ac:dyDescent="0.25">
      <c r="L8824" s="208">
        <v>45273.447916666664</v>
      </c>
      <c r="M8824" s="28">
        <v>5037.47</v>
      </c>
      <c r="N8824" s="28">
        <v>5039.5</v>
      </c>
      <c r="O8824" s="28">
        <v>5032.91</v>
      </c>
      <c r="P8824" s="28">
        <v>5033.42</v>
      </c>
    </row>
    <row r="8825" spans="12:16" x14ac:dyDescent="0.25">
      <c r="L8825" s="208">
        <v>45273.444444444445</v>
      </c>
      <c r="M8825" s="28">
        <v>5035.95</v>
      </c>
      <c r="N8825" s="28">
        <v>5037.47</v>
      </c>
      <c r="O8825" s="28">
        <v>5034.43</v>
      </c>
      <c r="P8825" s="28">
        <v>5036.97</v>
      </c>
    </row>
    <row r="8826" spans="12:16" x14ac:dyDescent="0.25">
      <c r="L8826" s="208">
        <v>45273.440972222219</v>
      </c>
      <c r="M8826" s="28">
        <v>5040</v>
      </c>
      <c r="N8826" s="28">
        <v>5040.51</v>
      </c>
      <c r="O8826" s="28">
        <v>5034.43</v>
      </c>
      <c r="P8826" s="28">
        <v>5035.45</v>
      </c>
    </row>
    <row r="8827" spans="12:16" x14ac:dyDescent="0.25">
      <c r="L8827" s="208">
        <v>45273.4375</v>
      </c>
      <c r="M8827" s="28">
        <v>5040</v>
      </c>
      <c r="N8827" s="28">
        <v>5041.5200000000004</v>
      </c>
      <c r="O8827" s="28">
        <v>5032.41</v>
      </c>
      <c r="P8827" s="28">
        <v>5039.5</v>
      </c>
    </row>
    <row r="8828" spans="12:16" x14ac:dyDescent="0.25">
      <c r="L8828" s="208">
        <v>45273.434027777781</v>
      </c>
      <c r="M8828" s="28">
        <v>5040.51</v>
      </c>
      <c r="N8828" s="28">
        <v>5042.54</v>
      </c>
      <c r="O8828" s="28">
        <v>5038.49</v>
      </c>
      <c r="P8828" s="28">
        <v>5040.51</v>
      </c>
    </row>
    <row r="8829" spans="12:16" x14ac:dyDescent="0.25">
      <c r="L8829" s="208">
        <v>45273.430555555555</v>
      </c>
      <c r="M8829" s="28">
        <v>5038.49</v>
      </c>
      <c r="N8829" s="28">
        <v>5045.58</v>
      </c>
      <c r="O8829" s="28">
        <v>5037.47</v>
      </c>
      <c r="P8829" s="28">
        <v>5040.51</v>
      </c>
    </row>
    <row r="8830" spans="12:16" x14ac:dyDescent="0.25">
      <c r="L8830" s="208">
        <v>45273.427083333336</v>
      </c>
      <c r="M8830" s="28">
        <v>5040</v>
      </c>
      <c r="N8830" s="28">
        <v>5041.0200000000004</v>
      </c>
      <c r="O8830" s="28">
        <v>5037.47</v>
      </c>
      <c r="P8830" s="28">
        <v>5037.9799999999996</v>
      </c>
    </row>
    <row r="8831" spans="12:16" x14ac:dyDescent="0.25">
      <c r="L8831" s="208">
        <v>45273.423611111109</v>
      </c>
      <c r="M8831" s="28">
        <v>5037.47</v>
      </c>
      <c r="N8831" s="28">
        <v>5041.5200000000004</v>
      </c>
      <c r="O8831" s="28">
        <v>5036.97</v>
      </c>
      <c r="P8831" s="28">
        <v>5040</v>
      </c>
    </row>
    <row r="8832" spans="12:16" x14ac:dyDescent="0.25">
      <c r="L8832" s="208">
        <v>45273.420138888891</v>
      </c>
      <c r="M8832" s="28">
        <v>5033.42</v>
      </c>
      <c r="N8832" s="28">
        <v>5037.9799999999996</v>
      </c>
      <c r="O8832" s="28">
        <v>5031.3999999999996</v>
      </c>
      <c r="P8832" s="28">
        <v>5037.47</v>
      </c>
    </row>
    <row r="8833" spans="12:16" x14ac:dyDescent="0.25">
      <c r="L8833" s="208">
        <v>45273.416666666664</v>
      </c>
      <c r="M8833" s="28">
        <v>5027.8500000000004</v>
      </c>
      <c r="N8833" s="28">
        <v>5033.42</v>
      </c>
      <c r="O8833" s="28">
        <v>5026.33</v>
      </c>
      <c r="P8833" s="28">
        <v>5033.42</v>
      </c>
    </row>
    <row r="8834" spans="12:16" x14ac:dyDescent="0.25">
      <c r="L8834" s="208">
        <v>45273.413194444445</v>
      </c>
      <c r="M8834" s="28">
        <v>5026.33</v>
      </c>
      <c r="N8834" s="28">
        <v>5028.3599999999997</v>
      </c>
      <c r="O8834" s="28">
        <v>5023.8</v>
      </c>
      <c r="P8834" s="28">
        <v>5027.8500000000004</v>
      </c>
    </row>
    <row r="8835" spans="12:16" x14ac:dyDescent="0.25">
      <c r="L8835" s="208">
        <v>45273.409722222219</v>
      </c>
      <c r="M8835" s="28">
        <v>5025.32</v>
      </c>
      <c r="N8835" s="28">
        <v>5027.34</v>
      </c>
      <c r="O8835" s="28">
        <v>5021.7700000000004</v>
      </c>
      <c r="P8835" s="28">
        <v>5027.34</v>
      </c>
    </row>
    <row r="8836" spans="12:16" x14ac:dyDescent="0.25">
      <c r="L8836" s="208">
        <v>45273.40625</v>
      </c>
      <c r="M8836" s="28">
        <v>5025.82</v>
      </c>
      <c r="N8836" s="28">
        <v>5026.84</v>
      </c>
      <c r="O8836" s="28">
        <v>5023.8</v>
      </c>
      <c r="P8836" s="28">
        <v>5025.32</v>
      </c>
    </row>
    <row r="8837" spans="12:16" x14ac:dyDescent="0.25">
      <c r="L8837" s="208">
        <v>45273.402777777781</v>
      </c>
      <c r="M8837" s="28">
        <v>5018.7299999999996</v>
      </c>
      <c r="N8837" s="28">
        <v>5025.82</v>
      </c>
      <c r="O8837" s="28">
        <v>5018.2299999999996</v>
      </c>
      <c r="P8837" s="28">
        <v>5025.32</v>
      </c>
    </row>
    <row r="8838" spans="12:16" x14ac:dyDescent="0.25">
      <c r="L8838" s="208">
        <v>45273.399305555555</v>
      </c>
      <c r="M8838" s="28">
        <v>5017.22</v>
      </c>
      <c r="N8838" s="28">
        <v>5021.2700000000004</v>
      </c>
      <c r="O8838" s="28">
        <v>5017.22</v>
      </c>
      <c r="P8838" s="28">
        <v>5018.7299999999996</v>
      </c>
    </row>
    <row r="8839" spans="12:16" x14ac:dyDescent="0.25">
      <c r="L8839" s="208">
        <v>45273.395833333336</v>
      </c>
      <c r="M8839" s="28">
        <v>5016.71</v>
      </c>
      <c r="N8839" s="28">
        <v>5017.72</v>
      </c>
      <c r="O8839" s="28">
        <v>5014.18</v>
      </c>
      <c r="P8839" s="28">
        <v>5016.71</v>
      </c>
    </row>
    <row r="8840" spans="12:16" x14ac:dyDescent="0.25">
      <c r="L8840" s="208">
        <v>45273.392361111109</v>
      </c>
      <c r="M8840" s="28">
        <v>5016.2</v>
      </c>
      <c r="N8840" s="28">
        <v>5017.72</v>
      </c>
      <c r="O8840" s="28">
        <v>5015.7</v>
      </c>
      <c r="P8840" s="28">
        <v>5016.71</v>
      </c>
    </row>
    <row r="8841" spans="12:16" x14ac:dyDescent="0.25">
      <c r="L8841" s="208">
        <v>45273.388888888891</v>
      </c>
      <c r="M8841" s="28">
        <v>5020.25</v>
      </c>
      <c r="N8841" s="28">
        <v>5020.25</v>
      </c>
      <c r="O8841" s="28">
        <v>5015.7</v>
      </c>
      <c r="P8841" s="28">
        <v>5016.2</v>
      </c>
    </row>
    <row r="8842" spans="12:16" x14ac:dyDescent="0.25">
      <c r="L8842" s="208">
        <v>45273.385416666664</v>
      </c>
      <c r="M8842" s="28">
        <v>5017.22</v>
      </c>
      <c r="N8842" s="28">
        <v>5020.76</v>
      </c>
      <c r="O8842" s="28">
        <v>5016.71</v>
      </c>
      <c r="P8842" s="28">
        <v>5020.76</v>
      </c>
    </row>
    <row r="8843" spans="12:16" x14ac:dyDescent="0.25">
      <c r="L8843" s="208">
        <v>45273.381944444445</v>
      </c>
      <c r="M8843" s="28">
        <v>5023.29</v>
      </c>
      <c r="N8843" s="28">
        <v>5024.3100000000004</v>
      </c>
      <c r="O8843" s="28">
        <v>5016.2</v>
      </c>
      <c r="P8843" s="28">
        <v>5017.22</v>
      </c>
    </row>
    <row r="8844" spans="12:16" x14ac:dyDescent="0.25">
      <c r="L8844" s="208">
        <v>45273.378472222219</v>
      </c>
      <c r="M8844" s="28">
        <v>5027.8500000000004</v>
      </c>
      <c r="N8844" s="28">
        <v>5029.88</v>
      </c>
      <c r="O8844" s="28">
        <v>5023.8</v>
      </c>
      <c r="P8844" s="28">
        <v>5023.8</v>
      </c>
    </row>
    <row r="8845" spans="12:16" x14ac:dyDescent="0.25">
      <c r="L8845" s="208">
        <v>45273.375</v>
      </c>
      <c r="M8845" s="28">
        <v>5028.8599999999997</v>
      </c>
      <c r="N8845" s="28">
        <v>5038.99</v>
      </c>
      <c r="O8845" s="28">
        <v>5027.34</v>
      </c>
      <c r="P8845" s="28">
        <v>5027.8500000000004</v>
      </c>
    </row>
    <row r="8846" spans="12:16" x14ac:dyDescent="0.25">
      <c r="L8846" s="208">
        <v>45272.767361111109</v>
      </c>
      <c r="M8846" s="28">
        <v>5029.37</v>
      </c>
      <c r="N8846" s="28">
        <v>5032.41</v>
      </c>
      <c r="O8846" s="28">
        <v>5028.8599999999997</v>
      </c>
      <c r="P8846" s="28">
        <v>5032.41</v>
      </c>
    </row>
    <row r="8847" spans="12:16" x14ac:dyDescent="0.25">
      <c r="L8847" s="208">
        <v>45272.763888888891</v>
      </c>
      <c r="M8847" s="28">
        <v>5034.43</v>
      </c>
      <c r="N8847" s="28">
        <v>5035.45</v>
      </c>
      <c r="O8847" s="28">
        <v>5029.88</v>
      </c>
      <c r="P8847" s="28">
        <v>5029.88</v>
      </c>
    </row>
    <row r="8848" spans="12:16" x14ac:dyDescent="0.25">
      <c r="L8848" s="208">
        <v>45272.760416666664</v>
      </c>
      <c r="M8848" s="28">
        <v>5033.93</v>
      </c>
      <c r="N8848" s="28">
        <v>5034.9399999999996</v>
      </c>
      <c r="O8848" s="28">
        <v>5033.42</v>
      </c>
      <c r="P8848" s="28">
        <v>5033.93</v>
      </c>
    </row>
    <row r="8849" spans="12:16" x14ac:dyDescent="0.25">
      <c r="L8849" s="208">
        <v>45272.756944444445</v>
      </c>
      <c r="M8849" s="28">
        <v>5033.42</v>
      </c>
      <c r="N8849" s="28">
        <v>5034.9399999999996</v>
      </c>
      <c r="O8849" s="28">
        <v>5032.91</v>
      </c>
      <c r="P8849" s="28">
        <v>5034.9399999999996</v>
      </c>
    </row>
    <row r="8850" spans="12:16" x14ac:dyDescent="0.25">
      <c r="L8850" s="208">
        <v>45272.753472222219</v>
      </c>
      <c r="M8850" s="28">
        <v>5034.9399999999996</v>
      </c>
      <c r="N8850" s="28">
        <v>5035.45</v>
      </c>
      <c r="O8850" s="28">
        <v>5031.8999999999996</v>
      </c>
      <c r="P8850" s="28">
        <v>5033.93</v>
      </c>
    </row>
    <row r="8851" spans="12:16" x14ac:dyDescent="0.25">
      <c r="L8851" s="208">
        <v>45272.75</v>
      </c>
      <c r="M8851" s="28">
        <v>5034.9399999999996</v>
      </c>
      <c r="N8851" s="28">
        <v>5035.45</v>
      </c>
      <c r="O8851" s="28">
        <v>5034.9399999999996</v>
      </c>
      <c r="P8851" s="28">
        <v>5034.9399999999996</v>
      </c>
    </row>
    <row r="8852" spans="12:16" x14ac:dyDescent="0.25">
      <c r="L8852" s="208">
        <v>45272.746527777781</v>
      </c>
      <c r="M8852" s="28">
        <v>5036.46</v>
      </c>
      <c r="N8852" s="28">
        <v>5036.46</v>
      </c>
      <c r="O8852" s="28">
        <v>5033.93</v>
      </c>
      <c r="P8852" s="28">
        <v>5034.9399999999996</v>
      </c>
    </row>
    <row r="8853" spans="12:16" x14ac:dyDescent="0.25">
      <c r="L8853" s="208">
        <v>45272.743055555555</v>
      </c>
      <c r="M8853" s="28">
        <v>5035.45</v>
      </c>
      <c r="N8853" s="28">
        <v>5036.46</v>
      </c>
      <c r="O8853" s="28">
        <v>5035.45</v>
      </c>
      <c r="P8853" s="28">
        <v>5035.95</v>
      </c>
    </row>
    <row r="8854" spans="12:16" x14ac:dyDescent="0.25">
      <c r="L8854" s="208">
        <v>45272.739583333336</v>
      </c>
      <c r="M8854" s="28">
        <v>5034.9399999999996</v>
      </c>
      <c r="N8854" s="28">
        <v>5035.45</v>
      </c>
      <c r="O8854" s="28">
        <v>5034.43</v>
      </c>
      <c r="P8854" s="28">
        <v>5035.45</v>
      </c>
    </row>
    <row r="8855" spans="12:16" x14ac:dyDescent="0.25">
      <c r="L8855" s="208">
        <v>45272.736111111109</v>
      </c>
      <c r="M8855" s="28">
        <v>5035.45</v>
      </c>
      <c r="N8855" s="28">
        <v>5035.95</v>
      </c>
      <c r="O8855" s="28">
        <v>5033.42</v>
      </c>
      <c r="P8855" s="28">
        <v>5034.9399999999996</v>
      </c>
    </row>
    <row r="8856" spans="12:16" x14ac:dyDescent="0.25">
      <c r="L8856" s="208">
        <v>45272.732638888891</v>
      </c>
      <c r="M8856" s="28">
        <v>5033.42</v>
      </c>
      <c r="N8856" s="28">
        <v>5035.95</v>
      </c>
      <c r="O8856" s="28">
        <v>5033.42</v>
      </c>
      <c r="P8856" s="28">
        <v>5035.95</v>
      </c>
    </row>
    <row r="8857" spans="12:16" x14ac:dyDescent="0.25">
      <c r="L8857" s="208">
        <v>45272.729166666664</v>
      </c>
      <c r="M8857" s="28">
        <v>5034.43</v>
      </c>
      <c r="N8857" s="28">
        <v>5034.43</v>
      </c>
      <c r="O8857" s="28">
        <v>5031.8999999999996</v>
      </c>
      <c r="P8857" s="28">
        <v>5032.91</v>
      </c>
    </row>
    <row r="8858" spans="12:16" x14ac:dyDescent="0.25">
      <c r="L8858" s="208">
        <v>45272.725694444445</v>
      </c>
      <c r="M8858" s="28">
        <v>5034.9399999999996</v>
      </c>
      <c r="N8858" s="28">
        <v>5035.95</v>
      </c>
      <c r="O8858" s="28">
        <v>5033.42</v>
      </c>
      <c r="P8858" s="28">
        <v>5034.9399999999996</v>
      </c>
    </row>
    <row r="8859" spans="12:16" x14ac:dyDescent="0.25">
      <c r="L8859" s="208">
        <v>45272.722222222219</v>
      </c>
      <c r="M8859" s="28">
        <v>5034.43</v>
      </c>
      <c r="N8859" s="28">
        <v>5035.45</v>
      </c>
      <c r="O8859" s="28">
        <v>5034.43</v>
      </c>
      <c r="P8859" s="28">
        <v>5034.43</v>
      </c>
    </row>
    <row r="8860" spans="12:16" x14ac:dyDescent="0.25">
      <c r="L8860" s="208">
        <v>45272.71875</v>
      </c>
      <c r="M8860" s="28">
        <v>5035.45</v>
      </c>
      <c r="N8860" s="28">
        <v>5035.95</v>
      </c>
      <c r="O8860" s="28">
        <v>5034.43</v>
      </c>
      <c r="P8860" s="28">
        <v>5034.43</v>
      </c>
    </row>
    <row r="8861" spans="12:16" x14ac:dyDescent="0.25">
      <c r="L8861" s="208">
        <v>45272.715277777781</v>
      </c>
      <c r="M8861" s="28">
        <v>5035.45</v>
      </c>
      <c r="N8861" s="28">
        <v>5036.46</v>
      </c>
      <c r="O8861" s="28">
        <v>5034.9399999999996</v>
      </c>
      <c r="P8861" s="28">
        <v>5034.9399999999996</v>
      </c>
    </row>
    <row r="8862" spans="12:16" x14ac:dyDescent="0.25">
      <c r="L8862" s="208">
        <v>45272.711805555555</v>
      </c>
      <c r="M8862" s="28">
        <v>5035.45</v>
      </c>
      <c r="N8862" s="28">
        <v>5035.95</v>
      </c>
      <c r="O8862" s="28">
        <v>5034.43</v>
      </c>
      <c r="P8862" s="28">
        <v>5035.45</v>
      </c>
    </row>
    <row r="8863" spans="12:16" x14ac:dyDescent="0.25">
      <c r="L8863" s="208">
        <v>45272.708333333336</v>
      </c>
      <c r="M8863" s="28">
        <v>5035.95</v>
      </c>
      <c r="N8863" s="28">
        <v>5035.95</v>
      </c>
      <c r="O8863" s="28">
        <v>5034.43</v>
      </c>
      <c r="P8863" s="28">
        <v>5035.45</v>
      </c>
    </row>
    <row r="8864" spans="12:16" x14ac:dyDescent="0.25">
      <c r="L8864" s="208">
        <v>45272.704861111109</v>
      </c>
      <c r="M8864" s="28">
        <v>5034.43</v>
      </c>
      <c r="N8864" s="28">
        <v>5035.95</v>
      </c>
      <c r="O8864" s="28">
        <v>5033.93</v>
      </c>
      <c r="P8864" s="28">
        <v>5035.95</v>
      </c>
    </row>
    <row r="8865" spans="12:16" x14ac:dyDescent="0.25">
      <c r="L8865" s="208">
        <v>45272.701388888891</v>
      </c>
      <c r="M8865" s="28">
        <v>5034.43</v>
      </c>
      <c r="N8865" s="28">
        <v>5034.9399999999996</v>
      </c>
      <c r="O8865" s="28">
        <v>5033.93</v>
      </c>
      <c r="P8865" s="28">
        <v>5033.93</v>
      </c>
    </row>
    <row r="8866" spans="12:16" x14ac:dyDescent="0.25">
      <c r="L8866" s="208">
        <v>45272.697916666664</v>
      </c>
      <c r="M8866" s="28">
        <v>5036.46</v>
      </c>
      <c r="N8866" s="28">
        <v>5036.46</v>
      </c>
      <c r="O8866" s="28">
        <v>5034.43</v>
      </c>
      <c r="P8866" s="28">
        <v>5034.43</v>
      </c>
    </row>
    <row r="8867" spans="12:16" x14ac:dyDescent="0.25">
      <c r="L8867" s="208">
        <v>45272.694444444445</v>
      </c>
      <c r="M8867" s="28">
        <v>5034.9399999999996</v>
      </c>
      <c r="N8867" s="28">
        <v>5037.47</v>
      </c>
      <c r="O8867" s="28">
        <v>5034.43</v>
      </c>
      <c r="P8867" s="28">
        <v>5036.97</v>
      </c>
    </row>
    <row r="8868" spans="12:16" x14ac:dyDescent="0.25">
      <c r="L8868" s="208">
        <v>45272.690972222219</v>
      </c>
      <c r="M8868" s="28">
        <v>5033.42</v>
      </c>
      <c r="N8868" s="28">
        <v>5034.9399999999996</v>
      </c>
      <c r="O8868" s="28">
        <v>5032.91</v>
      </c>
      <c r="P8868" s="28">
        <v>5034.9399999999996</v>
      </c>
    </row>
    <row r="8869" spans="12:16" x14ac:dyDescent="0.25">
      <c r="L8869" s="208">
        <v>45272.6875</v>
      </c>
      <c r="M8869" s="28">
        <v>5033.93</v>
      </c>
      <c r="N8869" s="28">
        <v>5033.93</v>
      </c>
      <c r="O8869" s="28">
        <v>5033.42</v>
      </c>
      <c r="P8869" s="28">
        <v>5033.93</v>
      </c>
    </row>
    <row r="8870" spans="12:16" x14ac:dyDescent="0.25">
      <c r="L8870" s="208">
        <v>45272.684027777781</v>
      </c>
      <c r="M8870" s="28">
        <v>5033.93</v>
      </c>
      <c r="N8870" s="28">
        <v>5035.45</v>
      </c>
      <c r="O8870" s="28">
        <v>5033.42</v>
      </c>
      <c r="P8870" s="28">
        <v>5034.43</v>
      </c>
    </row>
    <row r="8871" spans="12:16" x14ac:dyDescent="0.25">
      <c r="L8871" s="208">
        <v>45272.680555555555</v>
      </c>
      <c r="M8871" s="28">
        <v>5034.9399999999996</v>
      </c>
      <c r="N8871" s="28">
        <v>5035.45</v>
      </c>
      <c r="O8871" s="28">
        <v>5033.93</v>
      </c>
      <c r="P8871" s="28">
        <v>5033.93</v>
      </c>
    </row>
    <row r="8872" spans="12:16" x14ac:dyDescent="0.25">
      <c r="L8872" s="208">
        <v>45272.677083333336</v>
      </c>
      <c r="M8872" s="28">
        <v>5035.95</v>
      </c>
      <c r="N8872" s="28">
        <v>5036.46</v>
      </c>
      <c r="O8872" s="28">
        <v>5034.43</v>
      </c>
      <c r="P8872" s="28">
        <v>5034.9399999999996</v>
      </c>
    </row>
    <row r="8873" spans="12:16" x14ac:dyDescent="0.25">
      <c r="L8873" s="208">
        <v>45272.673611111109</v>
      </c>
      <c r="M8873" s="28">
        <v>5036.46</v>
      </c>
      <c r="N8873" s="28">
        <v>5036.97</v>
      </c>
      <c r="O8873" s="28">
        <v>5035.95</v>
      </c>
      <c r="P8873" s="28">
        <v>5036.46</v>
      </c>
    </row>
    <row r="8874" spans="12:16" x14ac:dyDescent="0.25">
      <c r="L8874" s="208">
        <v>45272.670138888891</v>
      </c>
      <c r="M8874" s="28">
        <v>5032.91</v>
      </c>
      <c r="N8874" s="28">
        <v>5037.47</v>
      </c>
      <c r="O8874" s="28">
        <v>5032.41</v>
      </c>
      <c r="P8874" s="28">
        <v>5036.46</v>
      </c>
    </row>
    <row r="8875" spans="12:16" x14ac:dyDescent="0.25">
      <c r="L8875" s="208">
        <v>45272.666666666664</v>
      </c>
      <c r="M8875" s="28">
        <v>5033.42</v>
      </c>
      <c r="N8875" s="28">
        <v>5034.43</v>
      </c>
      <c r="O8875" s="28">
        <v>5032.91</v>
      </c>
      <c r="P8875" s="28">
        <v>5032.91</v>
      </c>
    </row>
    <row r="8876" spans="12:16" x14ac:dyDescent="0.25">
      <c r="L8876" s="208">
        <v>45272.663194444445</v>
      </c>
      <c r="M8876" s="28">
        <v>5034.43</v>
      </c>
      <c r="N8876" s="28">
        <v>5034.43</v>
      </c>
      <c r="O8876" s="28">
        <v>5032.91</v>
      </c>
      <c r="P8876" s="28">
        <v>5033.42</v>
      </c>
    </row>
    <row r="8877" spans="12:16" x14ac:dyDescent="0.25">
      <c r="L8877" s="208">
        <v>45272.659722222219</v>
      </c>
      <c r="M8877" s="28">
        <v>5034.43</v>
      </c>
      <c r="N8877" s="28">
        <v>5035.95</v>
      </c>
      <c r="O8877" s="28">
        <v>5034.43</v>
      </c>
      <c r="P8877" s="28">
        <v>5034.43</v>
      </c>
    </row>
    <row r="8878" spans="12:16" x14ac:dyDescent="0.25">
      <c r="L8878" s="208">
        <v>45272.65625</v>
      </c>
      <c r="M8878" s="28">
        <v>5032.41</v>
      </c>
      <c r="N8878" s="28">
        <v>5035.45</v>
      </c>
      <c r="O8878" s="28">
        <v>5031.3999999999996</v>
      </c>
      <c r="P8878" s="28">
        <v>5034.9399999999996</v>
      </c>
    </row>
    <row r="8879" spans="12:16" x14ac:dyDescent="0.25">
      <c r="L8879" s="208">
        <v>45272.652777777781</v>
      </c>
      <c r="M8879" s="28">
        <v>5035.95</v>
      </c>
      <c r="N8879" s="28">
        <v>5035.95</v>
      </c>
      <c r="O8879" s="28">
        <v>5032.41</v>
      </c>
      <c r="P8879" s="28">
        <v>5032.41</v>
      </c>
    </row>
    <row r="8880" spans="12:16" x14ac:dyDescent="0.25">
      <c r="L8880" s="208">
        <v>45272.649305555555</v>
      </c>
      <c r="M8880" s="28">
        <v>5034.9399999999996</v>
      </c>
      <c r="N8880" s="28">
        <v>5036.46</v>
      </c>
      <c r="O8880" s="28">
        <v>5034.43</v>
      </c>
      <c r="P8880" s="28">
        <v>5035.95</v>
      </c>
    </row>
    <row r="8881" spans="12:16" x14ac:dyDescent="0.25">
      <c r="L8881" s="208">
        <v>45272.645833333336</v>
      </c>
      <c r="M8881" s="28">
        <v>5034.43</v>
      </c>
      <c r="N8881" s="28">
        <v>5036.46</v>
      </c>
      <c r="O8881" s="28">
        <v>5033.93</v>
      </c>
      <c r="P8881" s="28">
        <v>5034.9399999999996</v>
      </c>
    </row>
    <row r="8882" spans="12:16" x14ac:dyDescent="0.25">
      <c r="L8882" s="208">
        <v>45272.642361111109</v>
      </c>
      <c r="M8882" s="28">
        <v>5033.93</v>
      </c>
      <c r="N8882" s="28">
        <v>5033.93</v>
      </c>
      <c r="O8882" s="28">
        <v>5032.41</v>
      </c>
      <c r="P8882" s="28">
        <v>5033.93</v>
      </c>
    </row>
    <row r="8883" spans="12:16" x14ac:dyDescent="0.25">
      <c r="L8883" s="208">
        <v>45272.638888888891</v>
      </c>
      <c r="M8883" s="28">
        <v>5034.43</v>
      </c>
      <c r="N8883" s="28">
        <v>5035.45</v>
      </c>
      <c r="O8883" s="28">
        <v>5033.93</v>
      </c>
      <c r="P8883" s="28">
        <v>5034.43</v>
      </c>
    </row>
    <row r="8884" spans="12:16" x14ac:dyDescent="0.25">
      <c r="L8884" s="208">
        <v>45272.635416666664</v>
      </c>
      <c r="M8884" s="28">
        <v>5032.41</v>
      </c>
      <c r="N8884" s="28">
        <v>5034.43</v>
      </c>
      <c r="O8884" s="28">
        <v>5031.8999999999996</v>
      </c>
      <c r="P8884" s="28">
        <v>5034.43</v>
      </c>
    </row>
    <row r="8885" spans="12:16" x14ac:dyDescent="0.25">
      <c r="L8885" s="208">
        <v>45272.631944444445</v>
      </c>
      <c r="M8885" s="28">
        <v>5032.41</v>
      </c>
      <c r="N8885" s="28">
        <v>5033.93</v>
      </c>
      <c r="O8885" s="28">
        <v>5031.8999999999996</v>
      </c>
      <c r="P8885" s="28">
        <v>5032.41</v>
      </c>
    </row>
    <row r="8886" spans="12:16" x14ac:dyDescent="0.25">
      <c r="L8886" s="208">
        <v>45272.628472222219</v>
      </c>
      <c r="M8886" s="28">
        <v>5029.88</v>
      </c>
      <c r="N8886" s="28">
        <v>5032.91</v>
      </c>
      <c r="O8886" s="28">
        <v>5028.8599999999997</v>
      </c>
      <c r="P8886" s="28">
        <v>5031.8999999999996</v>
      </c>
    </row>
    <row r="8887" spans="12:16" x14ac:dyDescent="0.25">
      <c r="L8887" s="208">
        <v>45272.625</v>
      </c>
      <c r="M8887" s="28">
        <v>5037.47</v>
      </c>
      <c r="N8887" s="28">
        <v>5038.49</v>
      </c>
      <c r="O8887" s="28">
        <v>5029.37</v>
      </c>
      <c r="P8887" s="28">
        <v>5030.38</v>
      </c>
    </row>
    <row r="8888" spans="12:16" x14ac:dyDescent="0.25">
      <c r="L8888" s="208">
        <v>45272.621527777781</v>
      </c>
      <c r="M8888" s="28">
        <v>5038.99</v>
      </c>
      <c r="N8888" s="28">
        <v>5038.99</v>
      </c>
      <c r="O8888" s="28">
        <v>5036.46</v>
      </c>
      <c r="P8888" s="28">
        <v>5037.9799999999996</v>
      </c>
    </row>
    <row r="8889" spans="12:16" x14ac:dyDescent="0.25">
      <c r="L8889" s="208">
        <v>45272.618055555555</v>
      </c>
      <c r="M8889" s="28">
        <v>5035.95</v>
      </c>
      <c r="N8889" s="28">
        <v>5038.99</v>
      </c>
      <c r="O8889" s="28">
        <v>5035.95</v>
      </c>
      <c r="P8889" s="28">
        <v>5038.99</v>
      </c>
    </row>
    <row r="8890" spans="12:16" x14ac:dyDescent="0.25">
      <c r="L8890" s="208">
        <v>45272.614583333336</v>
      </c>
      <c r="M8890" s="28">
        <v>5038.49</v>
      </c>
      <c r="N8890" s="28">
        <v>5038.49</v>
      </c>
      <c r="O8890" s="28">
        <v>5034.9399999999996</v>
      </c>
      <c r="P8890" s="28">
        <v>5035.45</v>
      </c>
    </row>
    <row r="8891" spans="12:16" x14ac:dyDescent="0.25">
      <c r="L8891" s="208">
        <v>45272.611111111109</v>
      </c>
      <c r="M8891" s="28">
        <v>5041.0200000000004</v>
      </c>
      <c r="N8891" s="28">
        <v>5041.5200000000004</v>
      </c>
      <c r="O8891" s="28">
        <v>5037.9799999999996</v>
      </c>
      <c r="P8891" s="28">
        <v>5038.49</v>
      </c>
    </row>
    <row r="8892" spans="12:16" x14ac:dyDescent="0.25">
      <c r="L8892" s="208">
        <v>45272.607638888891</v>
      </c>
      <c r="M8892" s="28">
        <v>5038.49</v>
      </c>
      <c r="N8892" s="28">
        <v>5043.04</v>
      </c>
      <c r="O8892" s="28">
        <v>5037.9799999999996</v>
      </c>
      <c r="P8892" s="28">
        <v>5041.0200000000004</v>
      </c>
    </row>
    <row r="8893" spans="12:16" x14ac:dyDescent="0.25">
      <c r="L8893" s="208">
        <v>45272.604166666664</v>
      </c>
      <c r="M8893" s="28">
        <v>5038.49</v>
      </c>
      <c r="N8893" s="28">
        <v>5038.99</v>
      </c>
      <c r="O8893" s="28">
        <v>5036.46</v>
      </c>
      <c r="P8893" s="28">
        <v>5038.99</v>
      </c>
    </row>
    <row r="8894" spans="12:16" x14ac:dyDescent="0.25">
      <c r="L8894" s="208">
        <v>45272.600694444445</v>
      </c>
      <c r="M8894" s="28">
        <v>5036.46</v>
      </c>
      <c r="N8894" s="28">
        <v>5038.99</v>
      </c>
      <c r="O8894" s="28">
        <v>5036.46</v>
      </c>
      <c r="P8894" s="28">
        <v>5037.9799999999996</v>
      </c>
    </row>
    <row r="8895" spans="12:16" x14ac:dyDescent="0.25">
      <c r="L8895" s="208">
        <v>45272.597222222219</v>
      </c>
      <c r="M8895" s="28">
        <v>5035.95</v>
      </c>
      <c r="N8895" s="28">
        <v>5037.9799999999996</v>
      </c>
      <c r="O8895" s="28">
        <v>5035.45</v>
      </c>
      <c r="P8895" s="28">
        <v>5036.46</v>
      </c>
    </row>
    <row r="8896" spans="12:16" x14ac:dyDescent="0.25">
      <c r="L8896" s="208">
        <v>45272.59375</v>
      </c>
      <c r="M8896" s="28">
        <v>5035.95</v>
      </c>
      <c r="N8896" s="28">
        <v>5037.9799999999996</v>
      </c>
      <c r="O8896" s="28">
        <v>5034.9399999999996</v>
      </c>
      <c r="P8896" s="28">
        <v>5035.95</v>
      </c>
    </row>
    <row r="8897" spans="12:16" x14ac:dyDescent="0.25">
      <c r="L8897" s="208">
        <v>45272.590277777781</v>
      </c>
      <c r="M8897" s="28">
        <v>5036.97</v>
      </c>
      <c r="N8897" s="28">
        <v>5039.5</v>
      </c>
      <c r="O8897" s="28">
        <v>5035.95</v>
      </c>
      <c r="P8897" s="28">
        <v>5035.95</v>
      </c>
    </row>
    <row r="8898" spans="12:16" x14ac:dyDescent="0.25">
      <c r="L8898" s="208">
        <v>45272.586805555555</v>
      </c>
      <c r="M8898" s="28">
        <v>5033.42</v>
      </c>
      <c r="N8898" s="28">
        <v>5037.47</v>
      </c>
      <c r="O8898" s="28">
        <v>5033.42</v>
      </c>
      <c r="P8898" s="28">
        <v>5036.97</v>
      </c>
    </row>
    <row r="8899" spans="12:16" x14ac:dyDescent="0.25">
      <c r="L8899" s="208">
        <v>45272.583333333336</v>
      </c>
      <c r="M8899" s="28">
        <v>5033.42</v>
      </c>
      <c r="N8899" s="28">
        <v>5034.43</v>
      </c>
      <c r="O8899" s="28">
        <v>5031.3999999999996</v>
      </c>
      <c r="P8899" s="28">
        <v>5032.91</v>
      </c>
    </row>
    <row r="8900" spans="12:16" x14ac:dyDescent="0.25">
      <c r="L8900" s="208">
        <v>45272.579861111109</v>
      </c>
      <c r="M8900" s="28">
        <v>5032.41</v>
      </c>
      <c r="N8900" s="28">
        <v>5034.9399999999996</v>
      </c>
      <c r="O8900" s="28">
        <v>5032.41</v>
      </c>
      <c r="P8900" s="28">
        <v>5033.42</v>
      </c>
    </row>
    <row r="8901" spans="12:16" x14ac:dyDescent="0.25">
      <c r="L8901" s="208">
        <v>45272.576388888891</v>
      </c>
      <c r="M8901" s="28">
        <v>5032.91</v>
      </c>
      <c r="N8901" s="28">
        <v>5032.91</v>
      </c>
      <c r="O8901" s="28">
        <v>5030.8900000000003</v>
      </c>
      <c r="P8901" s="28">
        <v>5031.3999999999996</v>
      </c>
    </row>
    <row r="8902" spans="12:16" x14ac:dyDescent="0.25">
      <c r="L8902" s="208">
        <v>45272.572916666664</v>
      </c>
      <c r="M8902" s="28">
        <v>5035.45</v>
      </c>
      <c r="N8902" s="28">
        <v>5035.45</v>
      </c>
      <c r="O8902" s="28">
        <v>5032.91</v>
      </c>
      <c r="P8902" s="28">
        <v>5033.42</v>
      </c>
    </row>
    <row r="8903" spans="12:16" x14ac:dyDescent="0.25">
      <c r="L8903" s="208">
        <v>45272.569444444445</v>
      </c>
      <c r="M8903" s="28">
        <v>5031.3999999999996</v>
      </c>
      <c r="N8903" s="28">
        <v>5036.46</v>
      </c>
      <c r="O8903" s="28">
        <v>5030.38</v>
      </c>
      <c r="P8903" s="28">
        <v>5035.45</v>
      </c>
    </row>
    <row r="8904" spans="12:16" x14ac:dyDescent="0.25">
      <c r="L8904" s="208">
        <v>45272.565972222219</v>
      </c>
      <c r="M8904" s="28">
        <v>5029.88</v>
      </c>
      <c r="N8904" s="28">
        <v>5031.3999999999996</v>
      </c>
      <c r="O8904" s="28">
        <v>5029.37</v>
      </c>
      <c r="P8904" s="28">
        <v>5031.3999999999996</v>
      </c>
    </row>
    <row r="8905" spans="12:16" x14ac:dyDescent="0.25">
      <c r="L8905" s="208">
        <v>45272.5625</v>
      </c>
      <c r="M8905" s="28">
        <v>5027.34</v>
      </c>
      <c r="N8905" s="28">
        <v>5030.8900000000003</v>
      </c>
      <c r="O8905" s="28">
        <v>5026.84</v>
      </c>
      <c r="P8905" s="28">
        <v>5029.37</v>
      </c>
    </row>
    <row r="8906" spans="12:16" x14ac:dyDescent="0.25">
      <c r="L8906" s="208">
        <v>45272.559027777781</v>
      </c>
      <c r="M8906" s="28">
        <v>5025.82</v>
      </c>
      <c r="N8906" s="28">
        <v>5027.34</v>
      </c>
      <c r="O8906" s="28">
        <v>5025.82</v>
      </c>
      <c r="P8906" s="28">
        <v>5026.84</v>
      </c>
    </row>
    <row r="8907" spans="12:16" x14ac:dyDescent="0.25">
      <c r="L8907" s="208">
        <v>45272.555555555555</v>
      </c>
      <c r="M8907" s="28">
        <v>5027.8500000000004</v>
      </c>
      <c r="N8907" s="28">
        <v>5028.8599999999997</v>
      </c>
      <c r="O8907" s="28">
        <v>5025.82</v>
      </c>
      <c r="P8907" s="28">
        <v>5025.82</v>
      </c>
    </row>
    <row r="8908" spans="12:16" x14ac:dyDescent="0.25">
      <c r="L8908" s="208">
        <v>45272.552083333336</v>
      </c>
      <c r="M8908" s="28">
        <v>5024.8100000000004</v>
      </c>
      <c r="N8908" s="28">
        <v>5029.37</v>
      </c>
      <c r="O8908" s="28">
        <v>5024.8100000000004</v>
      </c>
      <c r="P8908" s="28">
        <v>5027.34</v>
      </c>
    </row>
    <row r="8909" spans="12:16" x14ac:dyDescent="0.25">
      <c r="L8909" s="208">
        <v>45272.548611111109</v>
      </c>
      <c r="M8909" s="28">
        <v>5020.76</v>
      </c>
      <c r="N8909" s="28">
        <v>5025.32</v>
      </c>
      <c r="O8909" s="28">
        <v>5020.76</v>
      </c>
      <c r="P8909" s="28">
        <v>5024.3100000000004</v>
      </c>
    </row>
    <row r="8910" spans="12:16" x14ac:dyDescent="0.25">
      <c r="L8910" s="208">
        <v>45272.545138888891</v>
      </c>
      <c r="M8910" s="28">
        <v>5021.7700000000004</v>
      </c>
      <c r="N8910" s="28">
        <v>5023.29</v>
      </c>
      <c r="O8910" s="28">
        <v>5021.2700000000004</v>
      </c>
      <c r="P8910" s="28">
        <v>5021.2700000000004</v>
      </c>
    </row>
    <row r="8911" spans="12:16" x14ac:dyDescent="0.25">
      <c r="L8911" s="208">
        <v>45272.541666666664</v>
      </c>
      <c r="M8911" s="28">
        <v>5022.79</v>
      </c>
      <c r="N8911" s="28">
        <v>5023.8</v>
      </c>
      <c r="O8911" s="28">
        <v>5021.2700000000004</v>
      </c>
      <c r="P8911" s="28">
        <v>5021.7700000000004</v>
      </c>
    </row>
    <row r="8912" spans="12:16" x14ac:dyDescent="0.25">
      <c r="L8912" s="208">
        <v>45272.538194444445</v>
      </c>
      <c r="M8912" s="28">
        <v>5028.3599999999997</v>
      </c>
      <c r="N8912" s="28">
        <v>5029.37</v>
      </c>
      <c r="O8912" s="28">
        <v>5022.79</v>
      </c>
      <c r="P8912" s="28">
        <v>5022.79</v>
      </c>
    </row>
    <row r="8913" spans="12:16" x14ac:dyDescent="0.25">
      <c r="L8913" s="208">
        <v>45272.534722222219</v>
      </c>
      <c r="M8913" s="28">
        <v>5024.8100000000004</v>
      </c>
      <c r="N8913" s="28">
        <v>5029.88</v>
      </c>
      <c r="O8913" s="28">
        <v>5024.3100000000004</v>
      </c>
      <c r="P8913" s="28">
        <v>5028.3599999999997</v>
      </c>
    </row>
    <row r="8914" spans="12:16" x14ac:dyDescent="0.25">
      <c r="L8914" s="208">
        <v>45272.53125</v>
      </c>
      <c r="M8914" s="28">
        <v>5025.32</v>
      </c>
      <c r="N8914" s="28">
        <v>5026.84</v>
      </c>
      <c r="O8914" s="28">
        <v>5024.3100000000004</v>
      </c>
      <c r="P8914" s="28">
        <v>5024.8100000000004</v>
      </c>
    </row>
    <row r="8915" spans="12:16" x14ac:dyDescent="0.25">
      <c r="L8915" s="208">
        <v>45272.527777777781</v>
      </c>
      <c r="M8915" s="28">
        <v>5028.8599999999997</v>
      </c>
      <c r="N8915" s="28">
        <v>5028.8599999999997</v>
      </c>
      <c r="O8915" s="28">
        <v>5024.3100000000004</v>
      </c>
      <c r="P8915" s="28">
        <v>5024.8100000000004</v>
      </c>
    </row>
    <row r="8916" spans="12:16" x14ac:dyDescent="0.25">
      <c r="L8916" s="208">
        <v>45272.524305555555</v>
      </c>
      <c r="M8916" s="28">
        <v>5029.37</v>
      </c>
      <c r="N8916" s="28">
        <v>5032.41</v>
      </c>
      <c r="O8916" s="28">
        <v>5028.8599999999997</v>
      </c>
      <c r="P8916" s="28">
        <v>5028.8599999999997</v>
      </c>
    </row>
    <row r="8917" spans="12:16" x14ac:dyDescent="0.25">
      <c r="L8917" s="208">
        <v>45272.520833333336</v>
      </c>
      <c r="M8917" s="28">
        <v>5027.34</v>
      </c>
      <c r="N8917" s="28">
        <v>5029.88</v>
      </c>
      <c r="O8917" s="28">
        <v>5027.34</v>
      </c>
      <c r="P8917" s="28">
        <v>5029.37</v>
      </c>
    </row>
    <row r="8918" spans="12:16" x14ac:dyDescent="0.25">
      <c r="L8918" s="208">
        <v>45272.517361111109</v>
      </c>
      <c r="M8918" s="28">
        <v>5022.79</v>
      </c>
      <c r="N8918" s="28">
        <v>5027.8500000000004</v>
      </c>
      <c r="O8918" s="28">
        <v>5022.79</v>
      </c>
      <c r="P8918" s="28">
        <v>5027.34</v>
      </c>
    </row>
    <row r="8919" spans="12:16" x14ac:dyDescent="0.25">
      <c r="L8919" s="208">
        <v>45272.513888888891</v>
      </c>
      <c r="M8919" s="28">
        <v>5026.84</v>
      </c>
      <c r="N8919" s="28">
        <v>5027.34</v>
      </c>
      <c r="O8919" s="28">
        <v>5021.7700000000004</v>
      </c>
      <c r="P8919" s="28">
        <v>5022.79</v>
      </c>
    </row>
    <row r="8920" spans="12:16" x14ac:dyDescent="0.25">
      <c r="L8920" s="208">
        <v>45272.510416666664</v>
      </c>
      <c r="M8920" s="28">
        <v>5027.34</v>
      </c>
      <c r="N8920" s="28">
        <v>5028.8599999999997</v>
      </c>
      <c r="O8920" s="28">
        <v>5024.3100000000004</v>
      </c>
      <c r="P8920" s="28">
        <v>5027.34</v>
      </c>
    </row>
    <row r="8921" spans="12:16" x14ac:dyDescent="0.25">
      <c r="L8921" s="208">
        <v>45272.506944444445</v>
      </c>
      <c r="M8921" s="28">
        <v>5023.29</v>
      </c>
      <c r="N8921" s="28">
        <v>5027.8500000000004</v>
      </c>
      <c r="O8921" s="28">
        <v>5022.79</v>
      </c>
      <c r="P8921" s="28">
        <v>5026.84</v>
      </c>
    </row>
    <row r="8922" spans="12:16" x14ac:dyDescent="0.25">
      <c r="L8922" s="208">
        <v>45272.503472222219</v>
      </c>
      <c r="M8922" s="28">
        <v>5020.76</v>
      </c>
      <c r="N8922" s="28">
        <v>5024.8100000000004</v>
      </c>
      <c r="O8922" s="28">
        <v>5019.75</v>
      </c>
      <c r="P8922" s="28">
        <v>5023.8</v>
      </c>
    </row>
    <row r="8923" spans="12:16" x14ac:dyDescent="0.25">
      <c r="L8923" s="208">
        <v>45272.5</v>
      </c>
      <c r="M8923" s="28">
        <v>5023.8</v>
      </c>
      <c r="N8923" s="28">
        <v>5025.32</v>
      </c>
      <c r="O8923" s="28">
        <v>5020.25</v>
      </c>
      <c r="P8923" s="28">
        <v>5020.25</v>
      </c>
    </row>
    <row r="8924" spans="12:16" x14ac:dyDescent="0.25">
      <c r="L8924" s="208">
        <v>45272.496527777781</v>
      </c>
      <c r="M8924" s="28">
        <v>5024.8100000000004</v>
      </c>
      <c r="N8924" s="28">
        <v>5026.33</v>
      </c>
      <c r="O8924" s="28">
        <v>5023.29</v>
      </c>
      <c r="P8924" s="28">
        <v>5024.3100000000004</v>
      </c>
    </row>
    <row r="8925" spans="12:16" x14ac:dyDescent="0.25">
      <c r="L8925" s="208">
        <v>45272.493055555555</v>
      </c>
      <c r="M8925" s="28">
        <v>5024.8100000000004</v>
      </c>
      <c r="N8925" s="28">
        <v>5026.33</v>
      </c>
      <c r="O8925" s="28">
        <v>5023.29</v>
      </c>
      <c r="P8925" s="28">
        <v>5025.32</v>
      </c>
    </row>
    <row r="8926" spans="12:16" x14ac:dyDescent="0.25">
      <c r="L8926" s="208">
        <v>45272.489583333336</v>
      </c>
      <c r="M8926" s="28">
        <v>5025.82</v>
      </c>
      <c r="N8926" s="28">
        <v>5029.88</v>
      </c>
      <c r="O8926" s="28">
        <v>5022.79</v>
      </c>
      <c r="P8926" s="28">
        <v>5024.8100000000004</v>
      </c>
    </row>
    <row r="8927" spans="12:16" x14ac:dyDescent="0.25">
      <c r="L8927" s="208">
        <v>45272.486111111109</v>
      </c>
      <c r="M8927" s="28">
        <v>5022.79</v>
      </c>
      <c r="N8927" s="28">
        <v>5025.32</v>
      </c>
      <c r="O8927" s="28">
        <v>5020.76</v>
      </c>
      <c r="P8927" s="28">
        <v>5025.32</v>
      </c>
    </row>
    <row r="8928" spans="12:16" x14ac:dyDescent="0.25">
      <c r="L8928" s="208">
        <v>45272.482638888891</v>
      </c>
      <c r="M8928" s="28">
        <v>5022.79</v>
      </c>
      <c r="N8928" s="28">
        <v>5026.84</v>
      </c>
      <c r="O8928" s="28">
        <v>5019.75</v>
      </c>
      <c r="P8928" s="28">
        <v>5022.28</v>
      </c>
    </row>
    <row r="8929" spans="12:16" x14ac:dyDescent="0.25">
      <c r="L8929" s="208">
        <v>45272.479166666664</v>
      </c>
      <c r="M8929" s="28">
        <v>5015.1899999999996</v>
      </c>
      <c r="N8929" s="28">
        <v>5023.29</v>
      </c>
      <c r="O8929" s="28">
        <v>5014.18</v>
      </c>
      <c r="P8929" s="28">
        <v>5023.29</v>
      </c>
    </row>
    <row r="8930" spans="12:16" x14ac:dyDescent="0.25">
      <c r="L8930" s="208">
        <v>45272.475694444445</v>
      </c>
      <c r="M8930" s="28">
        <v>5010.63</v>
      </c>
      <c r="N8930" s="28">
        <v>5015.7</v>
      </c>
      <c r="O8930" s="28">
        <v>5010.63</v>
      </c>
      <c r="P8930" s="28">
        <v>5015.7</v>
      </c>
    </row>
    <row r="8931" spans="12:16" x14ac:dyDescent="0.25">
      <c r="L8931" s="208">
        <v>45272.472222222219</v>
      </c>
      <c r="M8931" s="28">
        <v>5011.1400000000003</v>
      </c>
      <c r="N8931" s="28">
        <v>5011.6400000000003</v>
      </c>
      <c r="O8931" s="28">
        <v>5008.6099999999997</v>
      </c>
      <c r="P8931" s="28">
        <v>5010.13</v>
      </c>
    </row>
    <row r="8932" spans="12:16" x14ac:dyDescent="0.25">
      <c r="L8932" s="208">
        <v>45272.46875</v>
      </c>
      <c r="M8932" s="28">
        <v>5010.63</v>
      </c>
      <c r="N8932" s="28">
        <v>5016.71</v>
      </c>
      <c r="O8932" s="28">
        <v>5010.13</v>
      </c>
      <c r="P8932" s="28">
        <v>5012.66</v>
      </c>
    </row>
    <row r="8933" spans="12:16" x14ac:dyDescent="0.25">
      <c r="L8933" s="208">
        <v>45272.465277777781</v>
      </c>
      <c r="M8933" s="28">
        <v>5006.07</v>
      </c>
      <c r="N8933" s="28">
        <v>5011.1400000000003</v>
      </c>
      <c r="O8933" s="28">
        <v>5004.55</v>
      </c>
      <c r="P8933" s="28">
        <v>5010.63</v>
      </c>
    </row>
    <row r="8934" spans="12:16" x14ac:dyDescent="0.25">
      <c r="L8934" s="208">
        <v>45272.461805555555</v>
      </c>
      <c r="M8934" s="28">
        <v>5007.09</v>
      </c>
      <c r="N8934" s="28">
        <v>5012.1499999999996</v>
      </c>
      <c r="O8934" s="28">
        <v>5006.58</v>
      </c>
      <c r="P8934" s="28">
        <v>5006.58</v>
      </c>
    </row>
    <row r="8935" spans="12:16" x14ac:dyDescent="0.25">
      <c r="L8935" s="208">
        <v>45272.458333333336</v>
      </c>
      <c r="M8935" s="28">
        <v>5012.1499999999996</v>
      </c>
      <c r="N8935" s="28">
        <v>5013.16</v>
      </c>
      <c r="O8935" s="28">
        <v>5006.07</v>
      </c>
      <c r="P8935" s="28">
        <v>5007.09</v>
      </c>
    </row>
    <row r="8936" spans="12:16" x14ac:dyDescent="0.25">
      <c r="L8936" s="208">
        <v>45272.454861111109</v>
      </c>
      <c r="M8936" s="28">
        <v>5011.6400000000003</v>
      </c>
      <c r="N8936" s="28">
        <v>5014.68</v>
      </c>
      <c r="O8936" s="28">
        <v>5008.1000000000004</v>
      </c>
      <c r="P8936" s="28">
        <v>5013.16</v>
      </c>
    </row>
    <row r="8937" spans="12:16" x14ac:dyDescent="0.25">
      <c r="L8937" s="208">
        <v>45272.451388888891</v>
      </c>
      <c r="M8937" s="28">
        <v>5009.1099999999997</v>
      </c>
      <c r="N8937" s="28">
        <v>5011.6400000000003</v>
      </c>
      <c r="O8937" s="28">
        <v>5006.07</v>
      </c>
      <c r="P8937" s="28">
        <v>5011.6400000000003</v>
      </c>
    </row>
    <row r="8938" spans="12:16" x14ac:dyDescent="0.25">
      <c r="L8938" s="208">
        <v>45272.447916666664</v>
      </c>
      <c r="M8938" s="28">
        <v>5010.13</v>
      </c>
      <c r="N8938" s="28">
        <v>5014.68</v>
      </c>
      <c r="O8938" s="28">
        <v>5008.6099999999997</v>
      </c>
      <c r="P8938" s="28">
        <v>5008.6099999999997</v>
      </c>
    </row>
    <row r="8939" spans="12:16" x14ac:dyDescent="0.25">
      <c r="L8939" s="208">
        <v>45272.444444444445</v>
      </c>
      <c r="M8939" s="28">
        <v>5007.09</v>
      </c>
      <c r="N8939" s="28">
        <v>5013.16</v>
      </c>
      <c r="O8939" s="28">
        <v>5007.09</v>
      </c>
      <c r="P8939" s="28">
        <v>5010.13</v>
      </c>
    </row>
    <row r="8940" spans="12:16" x14ac:dyDescent="0.25">
      <c r="L8940" s="208">
        <v>45272.440972222219</v>
      </c>
      <c r="M8940" s="28">
        <v>5004.05</v>
      </c>
      <c r="N8940" s="28">
        <v>5008.1000000000004</v>
      </c>
      <c r="O8940" s="28">
        <v>5002.0200000000004</v>
      </c>
      <c r="P8940" s="28">
        <v>5006.58</v>
      </c>
    </row>
    <row r="8941" spans="12:16" x14ac:dyDescent="0.25">
      <c r="L8941" s="208">
        <v>45272.4375</v>
      </c>
      <c r="M8941" s="28">
        <v>5003.04</v>
      </c>
      <c r="N8941" s="28">
        <v>5012.1499999999996</v>
      </c>
      <c r="O8941" s="28">
        <v>4991.8900000000003</v>
      </c>
      <c r="P8941" s="28">
        <v>5003.54</v>
      </c>
    </row>
    <row r="8942" spans="12:16" x14ac:dyDescent="0.25">
      <c r="L8942" s="208">
        <v>45272.434027777781</v>
      </c>
      <c r="M8942" s="28">
        <v>5003.54</v>
      </c>
      <c r="N8942" s="28">
        <v>5008.1000000000004</v>
      </c>
      <c r="O8942" s="28">
        <v>5001.01</v>
      </c>
      <c r="P8942" s="28">
        <v>5002.0200000000004</v>
      </c>
    </row>
    <row r="8943" spans="12:16" x14ac:dyDescent="0.25">
      <c r="L8943" s="208">
        <v>45272.430555555555</v>
      </c>
      <c r="M8943" s="28">
        <v>5003.54</v>
      </c>
      <c r="N8943" s="28">
        <v>5009.62</v>
      </c>
      <c r="O8943" s="28">
        <v>5003.54</v>
      </c>
      <c r="P8943" s="28">
        <v>5003.54</v>
      </c>
    </row>
    <row r="8944" spans="12:16" x14ac:dyDescent="0.25">
      <c r="L8944" s="208">
        <v>45272.427083333336</v>
      </c>
      <c r="M8944" s="28">
        <v>5003.54</v>
      </c>
      <c r="N8944" s="28">
        <v>5004.55</v>
      </c>
      <c r="O8944" s="28">
        <v>5001.5200000000004</v>
      </c>
      <c r="P8944" s="28">
        <v>5004.05</v>
      </c>
    </row>
    <row r="8945" spans="12:16" x14ac:dyDescent="0.25">
      <c r="L8945" s="208">
        <v>45272.423611111109</v>
      </c>
      <c r="M8945" s="28">
        <v>5004.55</v>
      </c>
      <c r="N8945" s="28">
        <v>5005.57</v>
      </c>
      <c r="O8945" s="28">
        <v>5003.04</v>
      </c>
      <c r="P8945" s="28">
        <v>5003.04</v>
      </c>
    </row>
    <row r="8946" spans="12:16" x14ac:dyDescent="0.25">
      <c r="L8946" s="208">
        <v>45272.420138888891</v>
      </c>
      <c r="M8946" s="28">
        <v>5003.04</v>
      </c>
      <c r="N8946" s="28">
        <v>5005.0600000000004</v>
      </c>
      <c r="O8946" s="28">
        <v>5001.01</v>
      </c>
      <c r="P8946" s="28">
        <v>5004.05</v>
      </c>
    </row>
    <row r="8947" spans="12:16" x14ac:dyDescent="0.25">
      <c r="L8947" s="208">
        <v>45272.416666666664</v>
      </c>
      <c r="M8947" s="28">
        <v>5003.54</v>
      </c>
      <c r="N8947" s="28">
        <v>5006.58</v>
      </c>
      <c r="O8947" s="28">
        <v>5001.5200000000004</v>
      </c>
      <c r="P8947" s="28">
        <v>5003.04</v>
      </c>
    </row>
    <row r="8948" spans="12:16" x14ac:dyDescent="0.25">
      <c r="L8948" s="208">
        <v>45272.413194444445</v>
      </c>
      <c r="M8948" s="28">
        <v>5005.0600000000004</v>
      </c>
      <c r="N8948" s="28">
        <v>5007.09</v>
      </c>
      <c r="O8948" s="28">
        <v>5002.53</v>
      </c>
      <c r="P8948" s="28">
        <v>5003.54</v>
      </c>
    </row>
    <row r="8949" spans="12:16" x14ac:dyDescent="0.25">
      <c r="L8949" s="208">
        <v>45272.409722222219</v>
      </c>
      <c r="M8949" s="28">
        <v>5001.5200000000004</v>
      </c>
      <c r="N8949" s="28">
        <v>5007.59</v>
      </c>
      <c r="O8949" s="28">
        <v>5001.5200000000004</v>
      </c>
      <c r="P8949" s="28">
        <v>5005.0600000000004</v>
      </c>
    </row>
    <row r="8950" spans="12:16" x14ac:dyDescent="0.25">
      <c r="L8950" s="208">
        <v>45272.40625</v>
      </c>
      <c r="M8950" s="28">
        <v>4992.91</v>
      </c>
      <c r="N8950" s="28">
        <v>5001.5200000000004</v>
      </c>
      <c r="O8950" s="28">
        <v>4992.91</v>
      </c>
      <c r="P8950" s="28">
        <v>5001.01</v>
      </c>
    </row>
    <row r="8951" spans="12:16" x14ac:dyDescent="0.25">
      <c r="L8951" s="208">
        <v>45272.402777777781</v>
      </c>
      <c r="M8951" s="28">
        <v>4993.41</v>
      </c>
      <c r="N8951" s="28">
        <v>4993.41</v>
      </c>
      <c r="O8951" s="28">
        <v>4991.8900000000003</v>
      </c>
      <c r="P8951" s="28">
        <v>4992.91</v>
      </c>
    </row>
    <row r="8952" spans="12:16" x14ac:dyDescent="0.25">
      <c r="L8952" s="208">
        <v>45272.399305555555</v>
      </c>
      <c r="M8952" s="28">
        <v>4992.91</v>
      </c>
      <c r="N8952" s="28">
        <v>4993.92</v>
      </c>
      <c r="O8952" s="28">
        <v>4991.3900000000003</v>
      </c>
      <c r="P8952" s="28">
        <v>4993.41</v>
      </c>
    </row>
    <row r="8953" spans="12:16" x14ac:dyDescent="0.25">
      <c r="L8953" s="208">
        <v>45272.395833333336</v>
      </c>
      <c r="M8953" s="28">
        <v>4995.95</v>
      </c>
      <c r="N8953" s="28">
        <v>4996.96</v>
      </c>
      <c r="O8953" s="28">
        <v>4992.91</v>
      </c>
      <c r="P8953" s="28">
        <v>4993.41</v>
      </c>
    </row>
    <row r="8954" spans="12:16" x14ac:dyDescent="0.25">
      <c r="L8954" s="208">
        <v>45272.392361111109</v>
      </c>
      <c r="M8954" s="28">
        <v>4995.95</v>
      </c>
      <c r="N8954" s="28">
        <v>4996.96</v>
      </c>
      <c r="O8954" s="28">
        <v>4993.92</v>
      </c>
      <c r="P8954" s="28">
        <v>4995.95</v>
      </c>
    </row>
    <row r="8955" spans="12:16" x14ac:dyDescent="0.25">
      <c r="L8955" s="208">
        <v>45272.388888888891</v>
      </c>
      <c r="M8955" s="28">
        <v>4999.49</v>
      </c>
      <c r="N8955" s="28">
        <v>5000</v>
      </c>
      <c r="O8955" s="28">
        <v>4994.93</v>
      </c>
      <c r="P8955" s="28">
        <v>4995.4399999999996</v>
      </c>
    </row>
    <row r="8956" spans="12:16" x14ac:dyDescent="0.25">
      <c r="L8956" s="208">
        <v>45272.385416666664</v>
      </c>
      <c r="M8956" s="28">
        <v>4995.95</v>
      </c>
      <c r="N8956" s="28">
        <v>5001.01</v>
      </c>
      <c r="O8956" s="28">
        <v>4995.95</v>
      </c>
      <c r="P8956" s="28">
        <v>4999.49</v>
      </c>
    </row>
    <row r="8957" spans="12:16" x14ac:dyDescent="0.25">
      <c r="L8957" s="208">
        <v>45272.381944444445</v>
      </c>
      <c r="M8957" s="28">
        <v>4997.97</v>
      </c>
      <c r="N8957" s="28">
        <v>4998.4799999999996</v>
      </c>
      <c r="O8957" s="28">
        <v>4995.4399999999996</v>
      </c>
      <c r="P8957" s="28">
        <v>4995.95</v>
      </c>
    </row>
    <row r="8958" spans="12:16" x14ac:dyDescent="0.25">
      <c r="L8958" s="208">
        <v>45272.378472222219</v>
      </c>
      <c r="M8958" s="28">
        <v>4998.4799999999996</v>
      </c>
      <c r="N8958" s="28">
        <v>4999.49</v>
      </c>
      <c r="O8958" s="28">
        <v>4995.95</v>
      </c>
      <c r="P8958" s="28">
        <v>4998.4799999999996</v>
      </c>
    </row>
    <row r="8959" spans="12:16" x14ac:dyDescent="0.25">
      <c r="L8959" s="208">
        <v>45272.375</v>
      </c>
      <c r="M8959" s="28">
        <v>4996.45</v>
      </c>
      <c r="N8959" s="28">
        <v>5001.5200000000004</v>
      </c>
      <c r="O8959" s="28">
        <v>4994.43</v>
      </c>
      <c r="P8959" s="28">
        <v>4998.4799999999996</v>
      </c>
    </row>
    <row r="8960" spans="12:16" x14ac:dyDescent="0.25">
      <c r="L8960" s="208">
        <v>45271.767361111109</v>
      </c>
      <c r="M8960" s="28">
        <v>5009.62</v>
      </c>
      <c r="N8960" s="28">
        <v>5010.13</v>
      </c>
      <c r="O8960" s="28">
        <v>5006.58</v>
      </c>
      <c r="P8960" s="28">
        <v>5010.13</v>
      </c>
    </row>
    <row r="8961" spans="12:16" x14ac:dyDescent="0.25">
      <c r="L8961" s="208">
        <v>45271.763888888891</v>
      </c>
      <c r="M8961" s="28">
        <v>5006.58</v>
      </c>
      <c r="N8961" s="28">
        <v>5010.13</v>
      </c>
      <c r="O8961" s="28">
        <v>5006.07</v>
      </c>
      <c r="P8961" s="28">
        <v>5010.13</v>
      </c>
    </row>
    <row r="8962" spans="12:16" x14ac:dyDescent="0.25">
      <c r="L8962" s="208">
        <v>45271.760416666664</v>
      </c>
      <c r="M8962" s="28">
        <v>5006.07</v>
      </c>
      <c r="N8962" s="28">
        <v>5006.58</v>
      </c>
      <c r="O8962" s="28">
        <v>5005.0600000000004</v>
      </c>
      <c r="P8962" s="28">
        <v>5006.07</v>
      </c>
    </row>
    <row r="8963" spans="12:16" x14ac:dyDescent="0.25">
      <c r="L8963" s="208">
        <v>45271.756944444445</v>
      </c>
      <c r="M8963" s="28">
        <v>5006.58</v>
      </c>
      <c r="N8963" s="28">
        <v>5008.1000000000004</v>
      </c>
      <c r="O8963" s="28">
        <v>5006.07</v>
      </c>
      <c r="P8963" s="28">
        <v>5006.07</v>
      </c>
    </row>
    <row r="8964" spans="12:16" x14ac:dyDescent="0.25">
      <c r="L8964" s="208">
        <v>45271.753472222219</v>
      </c>
      <c r="M8964" s="28">
        <v>5009.1099999999997</v>
      </c>
      <c r="N8964" s="28">
        <v>5009.62</v>
      </c>
      <c r="O8964" s="28">
        <v>5004.55</v>
      </c>
      <c r="P8964" s="28">
        <v>5006.58</v>
      </c>
    </row>
    <row r="8965" spans="12:16" x14ac:dyDescent="0.25">
      <c r="L8965" s="208">
        <v>45271.75</v>
      </c>
      <c r="M8965" s="28">
        <v>5008.1000000000004</v>
      </c>
      <c r="N8965" s="28">
        <v>5009.62</v>
      </c>
      <c r="O8965" s="28">
        <v>5008.1000000000004</v>
      </c>
      <c r="P8965" s="28">
        <v>5009.62</v>
      </c>
    </row>
    <row r="8966" spans="12:16" x14ac:dyDescent="0.25">
      <c r="L8966" s="208">
        <v>45271.746527777781</v>
      </c>
      <c r="M8966" s="28">
        <v>5009.62</v>
      </c>
      <c r="N8966" s="28">
        <v>5009.62</v>
      </c>
      <c r="O8966" s="28">
        <v>5007.59</v>
      </c>
      <c r="P8966" s="28">
        <v>5008.6099999999997</v>
      </c>
    </row>
    <row r="8967" spans="12:16" x14ac:dyDescent="0.25">
      <c r="L8967" s="208">
        <v>45271.743055555555</v>
      </c>
      <c r="M8967" s="28">
        <v>5010.63</v>
      </c>
      <c r="N8967" s="28">
        <v>5010.63</v>
      </c>
      <c r="O8967" s="28">
        <v>5010.13</v>
      </c>
      <c r="P8967" s="28">
        <v>5010.13</v>
      </c>
    </row>
    <row r="8968" spans="12:16" x14ac:dyDescent="0.25">
      <c r="L8968" s="208">
        <v>45271.739583333336</v>
      </c>
      <c r="M8968" s="28">
        <v>5011.1400000000003</v>
      </c>
      <c r="N8968" s="28">
        <v>5011.1400000000003</v>
      </c>
      <c r="O8968" s="28">
        <v>5009.62</v>
      </c>
      <c r="P8968" s="28">
        <v>5010.63</v>
      </c>
    </row>
    <row r="8969" spans="12:16" x14ac:dyDescent="0.25">
      <c r="L8969" s="208">
        <v>45271.736111111109</v>
      </c>
      <c r="M8969" s="28">
        <v>5008.1000000000004</v>
      </c>
      <c r="N8969" s="28">
        <v>5011.1400000000003</v>
      </c>
      <c r="O8969" s="28">
        <v>5008.1000000000004</v>
      </c>
      <c r="P8969" s="28">
        <v>5010.63</v>
      </c>
    </row>
    <row r="8970" spans="12:16" x14ac:dyDescent="0.25">
      <c r="L8970" s="208">
        <v>45271.732638888891</v>
      </c>
      <c r="M8970" s="28">
        <v>5009.1099999999997</v>
      </c>
      <c r="N8970" s="28">
        <v>5009.62</v>
      </c>
      <c r="O8970" s="28">
        <v>5008.1000000000004</v>
      </c>
      <c r="P8970" s="28">
        <v>5008.1000000000004</v>
      </c>
    </row>
    <row r="8971" spans="12:16" x14ac:dyDescent="0.25">
      <c r="L8971" s="208">
        <v>45271.729166666664</v>
      </c>
      <c r="M8971" s="28">
        <v>5007.09</v>
      </c>
      <c r="N8971" s="28">
        <v>5009.1099999999997</v>
      </c>
      <c r="O8971" s="28">
        <v>5007.09</v>
      </c>
      <c r="P8971" s="28">
        <v>5009.1099999999997</v>
      </c>
    </row>
    <row r="8972" spans="12:16" x14ac:dyDescent="0.25">
      <c r="L8972" s="208">
        <v>45271.725694444445</v>
      </c>
      <c r="M8972" s="28">
        <v>5006.58</v>
      </c>
      <c r="N8972" s="28">
        <v>5007.09</v>
      </c>
      <c r="O8972" s="28">
        <v>5005.57</v>
      </c>
      <c r="P8972" s="28">
        <v>5006.58</v>
      </c>
    </row>
    <row r="8973" spans="12:16" x14ac:dyDescent="0.25">
      <c r="L8973" s="208">
        <v>45271.722222222219</v>
      </c>
      <c r="M8973" s="28">
        <v>5007.09</v>
      </c>
      <c r="N8973" s="28">
        <v>5007.09</v>
      </c>
      <c r="O8973" s="28">
        <v>5006.07</v>
      </c>
      <c r="P8973" s="28">
        <v>5006.07</v>
      </c>
    </row>
    <row r="8974" spans="12:16" x14ac:dyDescent="0.25">
      <c r="L8974" s="208">
        <v>45271.71875</v>
      </c>
      <c r="M8974" s="28">
        <v>5007.59</v>
      </c>
      <c r="N8974" s="28">
        <v>5007.59</v>
      </c>
      <c r="O8974" s="28">
        <v>5006.58</v>
      </c>
      <c r="P8974" s="28">
        <v>5006.58</v>
      </c>
    </row>
    <row r="8975" spans="12:16" x14ac:dyDescent="0.25">
      <c r="L8975" s="208">
        <v>45271.715277777781</v>
      </c>
      <c r="M8975" s="28">
        <v>5007.09</v>
      </c>
      <c r="N8975" s="28">
        <v>5007.59</v>
      </c>
      <c r="O8975" s="28">
        <v>5007.09</v>
      </c>
      <c r="P8975" s="28">
        <v>5007.09</v>
      </c>
    </row>
    <row r="8976" spans="12:16" x14ac:dyDescent="0.25">
      <c r="L8976" s="208">
        <v>45271.711805555555</v>
      </c>
      <c r="M8976" s="28">
        <v>5007.09</v>
      </c>
      <c r="N8976" s="28">
        <v>5007.09</v>
      </c>
      <c r="O8976" s="28">
        <v>5006.58</v>
      </c>
      <c r="P8976" s="28">
        <v>5007.09</v>
      </c>
    </row>
    <row r="8977" spans="12:16" x14ac:dyDescent="0.25">
      <c r="L8977" s="208">
        <v>45271.708333333336</v>
      </c>
      <c r="M8977" s="28">
        <v>5007.09</v>
      </c>
      <c r="N8977" s="28">
        <v>5007.59</v>
      </c>
      <c r="O8977" s="28">
        <v>5006.58</v>
      </c>
      <c r="P8977" s="28">
        <v>5007.59</v>
      </c>
    </row>
    <row r="8978" spans="12:16" x14ac:dyDescent="0.25">
      <c r="L8978" s="208">
        <v>45271.704861111109</v>
      </c>
      <c r="M8978" s="28">
        <v>5006.07</v>
      </c>
      <c r="N8978" s="28">
        <v>5007.59</v>
      </c>
      <c r="O8978" s="28">
        <v>5006.07</v>
      </c>
      <c r="P8978" s="28">
        <v>5007.09</v>
      </c>
    </row>
    <row r="8979" spans="12:16" x14ac:dyDescent="0.25">
      <c r="L8979" s="208">
        <v>45271.701388888891</v>
      </c>
      <c r="M8979" s="28">
        <v>5006.58</v>
      </c>
      <c r="N8979" s="28">
        <v>5007.09</v>
      </c>
      <c r="O8979" s="28">
        <v>5005.57</v>
      </c>
      <c r="P8979" s="28">
        <v>5006.07</v>
      </c>
    </row>
    <row r="8980" spans="12:16" x14ac:dyDescent="0.25">
      <c r="L8980" s="208">
        <v>45271.697916666664</v>
      </c>
      <c r="M8980" s="28">
        <v>5007.59</v>
      </c>
      <c r="N8980" s="28">
        <v>5007.59</v>
      </c>
      <c r="O8980" s="28">
        <v>5006.07</v>
      </c>
      <c r="P8980" s="28">
        <v>5007.09</v>
      </c>
    </row>
    <row r="8981" spans="12:16" x14ac:dyDescent="0.25">
      <c r="L8981" s="208">
        <v>45271.694444444445</v>
      </c>
      <c r="M8981" s="28">
        <v>5008.1000000000004</v>
      </c>
      <c r="N8981" s="28">
        <v>5008.1000000000004</v>
      </c>
      <c r="O8981" s="28">
        <v>5007.09</v>
      </c>
      <c r="P8981" s="28">
        <v>5007.59</v>
      </c>
    </row>
    <row r="8982" spans="12:16" x14ac:dyDescent="0.25">
      <c r="L8982" s="208">
        <v>45271.690972222219</v>
      </c>
      <c r="M8982" s="28">
        <v>5006.58</v>
      </c>
      <c r="N8982" s="28">
        <v>5008.1000000000004</v>
      </c>
      <c r="O8982" s="28">
        <v>5006.58</v>
      </c>
      <c r="P8982" s="28">
        <v>5007.59</v>
      </c>
    </row>
    <row r="8983" spans="12:16" x14ac:dyDescent="0.25">
      <c r="L8983" s="208">
        <v>45271.6875</v>
      </c>
      <c r="M8983" s="28">
        <v>5004.05</v>
      </c>
      <c r="N8983" s="28">
        <v>5006.58</v>
      </c>
      <c r="O8983" s="28">
        <v>5004.05</v>
      </c>
      <c r="P8983" s="28">
        <v>5006.58</v>
      </c>
    </row>
    <row r="8984" spans="12:16" x14ac:dyDescent="0.25">
      <c r="L8984" s="208">
        <v>45271.684027777781</v>
      </c>
      <c r="M8984" s="28">
        <v>5004.55</v>
      </c>
      <c r="N8984" s="28">
        <v>5004.55</v>
      </c>
      <c r="O8984" s="28">
        <v>5003.54</v>
      </c>
      <c r="P8984" s="28">
        <v>5004.05</v>
      </c>
    </row>
    <row r="8985" spans="12:16" x14ac:dyDescent="0.25">
      <c r="L8985" s="208">
        <v>45271.680555555555</v>
      </c>
      <c r="M8985" s="28">
        <v>5006.58</v>
      </c>
      <c r="N8985" s="28">
        <v>5007.59</v>
      </c>
      <c r="O8985" s="28">
        <v>5004.55</v>
      </c>
      <c r="P8985" s="28">
        <v>5004.55</v>
      </c>
    </row>
    <row r="8986" spans="12:16" x14ac:dyDescent="0.25">
      <c r="L8986" s="208">
        <v>45271.677083333336</v>
      </c>
      <c r="M8986" s="28">
        <v>5005.57</v>
      </c>
      <c r="N8986" s="28">
        <v>5007.09</v>
      </c>
      <c r="O8986" s="28">
        <v>5004.55</v>
      </c>
      <c r="P8986" s="28">
        <v>5006.58</v>
      </c>
    </row>
    <row r="8987" spans="12:16" x14ac:dyDescent="0.25">
      <c r="L8987" s="208">
        <v>45271.673611111109</v>
      </c>
      <c r="M8987" s="28">
        <v>5001.01</v>
      </c>
      <c r="N8987" s="28">
        <v>5009.1099999999997</v>
      </c>
      <c r="O8987" s="28">
        <v>5001.01</v>
      </c>
      <c r="P8987" s="28">
        <v>5004.55</v>
      </c>
    </row>
    <row r="8988" spans="12:16" x14ac:dyDescent="0.25">
      <c r="L8988" s="208">
        <v>45271.670138888891</v>
      </c>
      <c r="M8988" s="28">
        <v>5004.05</v>
      </c>
      <c r="N8988" s="28">
        <v>5004.05</v>
      </c>
      <c r="O8988" s="28">
        <v>5000.5</v>
      </c>
      <c r="P8988" s="28">
        <v>5001.01</v>
      </c>
    </row>
    <row r="8989" spans="12:16" x14ac:dyDescent="0.25">
      <c r="L8989" s="208">
        <v>45271.666666666664</v>
      </c>
      <c r="M8989" s="28">
        <v>5003.54</v>
      </c>
      <c r="N8989" s="28">
        <v>5004.05</v>
      </c>
      <c r="O8989" s="28">
        <v>5002.53</v>
      </c>
      <c r="P8989" s="28">
        <v>5004.05</v>
      </c>
    </row>
    <row r="8990" spans="12:16" x14ac:dyDescent="0.25">
      <c r="L8990" s="208">
        <v>45271.663194444445</v>
      </c>
      <c r="M8990" s="28">
        <v>5003.54</v>
      </c>
      <c r="N8990" s="28">
        <v>5003.54</v>
      </c>
      <c r="O8990" s="28">
        <v>5002.53</v>
      </c>
      <c r="P8990" s="28">
        <v>5003.54</v>
      </c>
    </row>
    <row r="8991" spans="12:16" x14ac:dyDescent="0.25">
      <c r="L8991" s="208">
        <v>45271.659722222219</v>
      </c>
      <c r="M8991" s="28">
        <v>5004.55</v>
      </c>
      <c r="N8991" s="28">
        <v>5004.55</v>
      </c>
      <c r="O8991" s="28">
        <v>5003.04</v>
      </c>
      <c r="P8991" s="28">
        <v>5003.54</v>
      </c>
    </row>
    <row r="8992" spans="12:16" x14ac:dyDescent="0.25">
      <c r="L8992" s="208">
        <v>45271.65625</v>
      </c>
      <c r="M8992" s="28">
        <v>5005.0600000000004</v>
      </c>
      <c r="N8992" s="28">
        <v>5006.07</v>
      </c>
      <c r="O8992" s="28">
        <v>5004.05</v>
      </c>
      <c r="P8992" s="28">
        <v>5004.05</v>
      </c>
    </row>
    <row r="8993" spans="12:16" x14ac:dyDescent="0.25">
      <c r="L8993" s="208">
        <v>45271.652777777781</v>
      </c>
      <c r="M8993" s="28">
        <v>5007.59</v>
      </c>
      <c r="N8993" s="28">
        <v>5007.59</v>
      </c>
      <c r="O8993" s="28">
        <v>5004.55</v>
      </c>
      <c r="P8993" s="28">
        <v>5004.55</v>
      </c>
    </row>
    <row r="8994" spans="12:16" x14ac:dyDescent="0.25">
      <c r="L8994" s="208">
        <v>45271.649305555555</v>
      </c>
      <c r="M8994" s="28">
        <v>5008.6099999999997</v>
      </c>
      <c r="N8994" s="28">
        <v>5008.6099999999997</v>
      </c>
      <c r="O8994" s="28">
        <v>5007.09</v>
      </c>
      <c r="P8994" s="28">
        <v>5007.59</v>
      </c>
    </row>
    <row r="8995" spans="12:16" x14ac:dyDescent="0.25">
      <c r="L8995" s="208">
        <v>45271.645833333336</v>
      </c>
      <c r="M8995" s="28">
        <v>5007.59</v>
      </c>
      <c r="N8995" s="28">
        <v>5008.6099999999997</v>
      </c>
      <c r="O8995" s="28">
        <v>5007.59</v>
      </c>
      <c r="P8995" s="28">
        <v>5008.1000000000004</v>
      </c>
    </row>
    <row r="8996" spans="12:16" x14ac:dyDescent="0.25">
      <c r="L8996" s="208">
        <v>45271.642361111109</v>
      </c>
      <c r="M8996" s="28">
        <v>5010.13</v>
      </c>
      <c r="N8996" s="28">
        <v>5010.13</v>
      </c>
      <c r="O8996" s="28">
        <v>5006.07</v>
      </c>
      <c r="P8996" s="28">
        <v>5007.59</v>
      </c>
    </row>
    <row r="8997" spans="12:16" x14ac:dyDescent="0.25">
      <c r="L8997" s="208">
        <v>45271.638888888891</v>
      </c>
      <c r="M8997" s="28">
        <v>5013.67</v>
      </c>
      <c r="N8997" s="28">
        <v>5013.67</v>
      </c>
      <c r="O8997" s="28">
        <v>5009.1099999999997</v>
      </c>
      <c r="P8997" s="28">
        <v>5010.13</v>
      </c>
    </row>
    <row r="8998" spans="12:16" x14ac:dyDescent="0.25">
      <c r="L8998" s="208">
        <v>45271.635416666664</v>
      </c>
      <c r="M8998" s="28">
        <v>5016.2</v>
      </c>
      <c r="N8998" s="28">
        <v>5017.22</v>
      </c>
      <c r="O8998" s="28">
        <v>5013.67</v>
      </c>
      <c r="P8998" s="28">
        <v>5013.67</v>
      </c>
    </row>
    <row r="8999" spans="12:16" x14ac:dyDescent="0.25">
      <c r="L8999" s="208">
        <v>45271.631944444445</v>
      </c>
      <c r="M8999" s="28">
        <v>5013.67</v>
      </c>
      <c r="N8999" s="28">
        <v>5016.71</v>
      </c>
      <c r="O8999" s="28">
        <v>5013.16</v>
      </c>
      <c r="P8999" s="28">
        <v>5016.71</v>
      </c>
    </row>
    <row r="9000" spans="12:16" x14ac:dyDescent="0.25">
      <c r="L9000" s="208">
        <v>45271.628472222219</v>
      </c>
      <c r="M9000" s="28">
        <v>5013.67</v>
      </c>
      <c r="N9000" s="28">
        <v>5014.18</v>
      </c>
      <c r="O9000" s="28">
        <v>5012.1499999999996</v>
      </c>
      <c r="P9000" s="28">
        <v>5013.67</v>
      </c>
    </row>
    <row r="9001" spans="12:16" x14ac:dyDescent="0.25">
      <c r="L9001" s="208">
        <v>45271.625</v>
      </c>
      <c r="M9001" s="28">
        <v>5016.71</v>
      </c>
      <c r="N9001" s="28">
        <v>5017.72</v>
      </c>
      <c r="O9001" s="28">
        <v>5012.66</v>
      </c>
      <c r="P9001" s="28">
        <v>5013.16</v>
      </c>
    </row>
    <row r="9002" spans="12:16" x14ac:dyDescent="0.25">
      <c r="L9002" s="208">
        <v>45271.621527777781</v>
      </c>
      <c r="M9002" s="28">
        <v>5016.2</v>
      </c>
      <c r="N9002" s="28">
        <v>5016.71</v>
      </c>
      <c r="O9002" s="28">
        <v>5015.7</v>
      </c>
      <c r="P9002" s="28">
        <v>5016.71</v>
      </c>
    </row>
    <row r="9003" spans="12:16" x14ac:dyDescent="0.25">
      <c r="L9003" s="208">
        <v>45271.618055555555</v>
      </c>
      <c r="M9003" s="28">
        <v>5013.16</v>
      </c>
      <c r="N9003" s="28">
        <v>5016.71</v>
      </c>
      <c r="O9003" s="28">
        <v>5013.16</v>
      </c>
      <c r="P9003" s="28">
        <v>5015.7</v>
      </c>
    </row>
    <row r="9004" spans="12:16" x14ac:dyDescent="0.25">
      <c r="L9004" s="208">
        <v>45271.614583333336</v>
      </c>
      <c r="M9004" s="28">
        <v>5012.66</v>
      </c>
      <c r="N9004" s="28">
        <v>5013.67</v>
      </c>
      <c r="O9004" s="28">
        <v>5012.1499999999996</v>
      </c>
      <c r="P9004" s="28">
        <v>5013.16</v>
      </c>
    </row>
    <row r="9005" spans="12:16" x14ac:dyDescent="0.25">
      <c r="L9005" s="208">
        <v>45271.611111111109</v>
      </c>
      <c r="M9005" s="28">
        <v>5012.1499999999996</v>
      </c>
      <c r="N9005" s="28">
        <v>5013.16</v>
      </c>
      <c r="O9005" s="28">
        <v>5011.6400000000003</v>
      </c>
      <c r="P9005" s="28">
        <v>5013.16</v>
      </c>
    </row>
    <row r="9006" spans="12:16" x14ac:dyDescent="0.25">
      <c r="L9006" s="208">
        <v>45271.607638888891</v>
      </c>
      <c r="M9006" s="28">
        <v>5011.6400000000003</v>
      </c>
      <c r="N9006" s="28">
        <v>5013.16</v>
      </c>
      <c r="O9006" s="28">
        <v>5011.6400000000003</v>
      </c>
      <c r="P9006" s="28">
        <v>5012.1499999999996</v>
      </c>
    </row>
    <row r="9007" spans="12:16" x14ac:dyDescent="0.25">
      <c r="L9007" s="208">
        <v>45271.604166666664</v>
      </c>
      <c r="M9007" s="28">
        <v>5011.1400000000003</v>
      </c>
      <c r="N9007" s="28">
        <v>5012.1499999999996</v>
      </c>
      <c r="O9007" s="28">
        <v>5010.63</v>
      </c>
      <c r="P9007" s="28">
        <v>5012.1499999999996</v>
      </c>
    </row>
    <row r="9008" spans="12:16" x14ac:dyDescent="0.25">
      <c r="L9008" s="208">
        <v>45271.600694444445</v>
      </c>
      <c r="M9008" s="28">
        <v>5012.1499999999996</v>
      </c>
      <c r="N9008" s="28">
        <v>5012.66</v>
      </c>
      <c r="O9008" s="28">
        <v>5011.1400000000003</v>
      </c>
      <c r="P9008" s="28">
        <v>5011.1400000000003</v>
      </c>
    </row>
    <row r="9009" spans="12:16" x14ac:dyDescent="0.25">
      <c r="L9009" s="208">
        <v>45271.597222222219</v>
      </c>
      <c r="M9009" s="28">
        <v>5013.16</v>
      </c>
      <c r="N9009" s="28">
        <v>5013.16</v>
      </c>
      <c r="O9009" s="28">
        <v>5010.63</v>
      </c>
      <c r="P9009" s="28">
        <v>5011.6400000000003</v>
      </c>
    </row>
    <row r="9010" spans="12:16" x14ac:dyDescent="0.25">
      <c r="L9010" s="208">
        <v>45271.59375</v>
      </c>
      <c r="M9010" s="28">
        <v>5011.6400000000003</v>
      </c>
      <c r="N9010" s="28">
        <v>5013.67</v>
      </c>
      <c r="O9010" s="28">
        <v>5011.1400000000003</v>
      </c>
      <c r="P9010" s="28">
        <v>5013.16</v>
      </c>
    </row>
    <row r="9011" spans="12:16" x14ac:dyDescent="0.25">
      <c r="L9011" s="208">
        <v>45271.590277777781</v>
      </c>
      <c r="M9011" s="28">
        <v>5012.1499999999996</v>
      </c>
      <c r="N9011" s="28">
        <v>5012.66</v>
      </c>
      <c r="O9011" s="28">
        <v>5010.63</v>
      </c>
      <c r="P9011" s="28">
        <v>5011.6400000000003</v>
      </c>
    </row>
    <row r="9012" spans="12:16" x14ac:dyDescent="0.25">
      <c r="L9012" s="208">
        <v>45271.586805555555</v>
      </c>
      <c r="M9012" s="28">
        <v>5011.6400000000003</v>
      </c>
      <c r="N9012" s="28">
        <v>5011.6400000000003</v>
      </c>
      <c r="O9012" s="28">
        <v>5010.63</v>
      </c>
      <c r="P9012" s="28">
        <v>5011.6400000000003</v>
      </c>
    </row>
    <row r="9013" spans="12:16" x14ac:dyDescent="0.25">
      <c r="L9013" s="208">
        <v>45271.583333333336</v>
      </c>
      <c r="M9013" s="28">
        <v>5011.6400000000003</v>
      </c>
      <c r="N9013" s="28">
        <v>5013.16</v>
      </c>
      <c r="O9013" s="28">
        <v>5011.6400000000003</v>
      </c>
      <c r="P9013" s="28">
        <v>5012.1499999999996</v>
      </c>
    </row>
    <row r="9014" spans="12:16" x14ac:dyDescent="0.25">
      <c r="L9014" s="208">
        <v>45271.579861111109</v>
      </c>
      <c r="M9014" s="28">
        <v>5008.1000000000004</v>
      </c>
      <c r="N9014" s="28">
        <v>5012.1499999999996</v>
      </c>
      <c r="O9014" s="28">
        <v>5007.59</v>
      </c>
      <c r="P9014" s="28">
        <v>5012.1499999999996</v>
      </c>
    </row>
    <row r="9015" spans="12:16" x14ac:dyDescent="0.25">
      <c r="L9015" s="208">
        <v>45271.576388888891</v>
      </c>
      <c r="M9015" s="28">
        <v>5009.62</v>
      </c>
      <c r="N9015" s="28">
        <v>5010.13</v>
      </c>
      <c r="O9015" s="28">
        <v>5008.6099999999997</v>
      </c>
      <c r="P9015" s="28">
        <v>5008.6099999999997</v>
      </c>
    </row>
    <row r="9016" spans="12:16" x14ac:dyDescent="0.25">
      <c r="L9016" s="208">
        <v>45271.572916666664</v>
      </c>
      <c r="M9016" s="28">
        <v>5011.6400000000003</v>
      </c>
      <c r="N9016" s="28">
        <v>5011.6400000000003</v>
      </c>
      <c r="O9016" s="28">
        <v>5009.62</v>
      </c>
      <c r="P9016" s="28">
        <v>5009.62</v>
      </c>
    </row>
    <row r="9017" spans="12:16" x14ac:dyDescent="0.25">
      <c r="L9017" s="208">
        <v>45271.569444444445</v>
      </c>
      <c r="M9017" s="28">
        <v>5009.62</v>
      </c>
      <c r="N9017" s="28">
        <v>5012.1499999999996</v>
      </c>
      <c r="O9017" s="28">
        <v>5007.09</v>
      </c>
      <c r="P9017" s="28">
        <v>5011.6400000000003</v>
      </c>
    </row>
    <row r="9018" spans="12:16" x14ac:dyDescent="0.25">
      <c r="L9018" s="208">
        <v>45271.565972222219</v>
      </c>
      <c r="M9018" s="28">
        <v>5013.67</v>
      </c>
      <c r="N9018" s="28">
        <v>5013.67</v>
      </c>
      <c r="O9018" s="28">
        <v>5009.62</v>
      </c>
      <c r="P9018" s="28">
        <v>5010.13</v>
      </c>
    </row>
    <row r="9019" spans="12:16" x14ac:dyDescent="0.25">
      <c r="L9019" s="208">
        <v>45271.5625</v>
      </c>
      <c r="M9019" s="28">
        <v>5013.67</v>
      </c>
      <c r="N9019" s="28">
        <v>5016.71</v>
      </c>
      <c r="O9019" s="28">
        <v>5013.16</v>
      </c>
      <c r="P9019" s="28">
        <v>5013.67</v>
      </c>
    </row>
    <row r="9020" spans="12:16" x14ac:dyDescent="0.25">
      <c r="L9020" s="208">
        <v>45271.559027777781</v>
      </c>
      <c r="M9020" s="28">
        <v>5013.16</v>
      </c>
      <c r="N9020" s="28">
        <v>5013.67</v>
      </c>
      <c r="O9020" s="28">
        <v>5012.1499999999996</v>
      </c>
      <c r="P9020" s="28">
        <v>5013.16</v>
      </c>
    </row>
    <row r="9021" spans="12:16" x14ac:dyDescent="0.25">
      <c r="L9021" s="208">
        <v>45271.555555555555</v>
      </c>
      <c r="M9021" s="28">
        <v>5012.1499999999996</v>
      </c>
      <c r="N9021" s="28">
        <v>5013.16</v>
      </c>
      <c r="O9021" s="28">
        <v>5011.1400000000003</v>
      </c>
      <c r="P9021" s="28">
        <v>5013.16</v>
      </c>
    </row>
    <row r="9022" spans="12:16" x14ac:dyDescent="0.25">
      <c r="L9022" s="208">
        <v>45271.552083333336</v>
      </c>
      <c r="M9022" s="28">
        <v>5012.66</v>
      </c>
      <c r="N9022" s="28">
        <v>5013.67</v>
      </c>
      <c r="O9022" s="28">
        <v>5011.6400000000003</v>
      </c>
      <c r="P9022" s="28">
        <v>5011.6400000000003</v>
      </c>
    </row>
    <row r="9023" spans="12:16" x14ac:dyDescent="0.25">
      <c r="L9023" s="208">
        <v>45271.548611111109</v>
      </c>
      <c r="M9023" s="28">
        <v>5012.1499999999996</v>
      </c>
      <c r="N9023" s="28">
        <v>5013.67</v>
      </c>
      <c r="O9023" s="28">
        <v>5010.13</v>
      </c>
      <c r="P9023" s="28">
        <v>5012.66</v>
      </c>
    </row>
    <row r="9024" spans="12:16" x14ac:dyDescent="0.25">
      <c r="L9024" s="208">
        <v>45271.545138888891</v>
      </c>
      <c r="M9024" s="28">
        <v>5011.6400000000003</v>
      </c>
      <c r="N9024" s="28">
        <v>5013.16</v>
      </c>
      <c r="O9024" s="28">
        <v>5010.63</v>
      </c>
      <c r="P9024" s="28">
        <v>5012.1499999999996</v>
      </c>
    </row>
    <row r="9025" spans="12:16" x14ac:dyDescent="0.25">
      <c r="L9025" s="208">
        <v>45271.541666666664</v>
      </c>
      <c r="M9025" s="28">
        <v>5013.67</v>
      </c>
      <c r="N9025" s="28">
        <v>5014.68</v>
      </c>
      <c r="O9025" s="28">
        <v>5010.13</v>
      </c>
      <c r="P9025" s="28">
        <v>5011.6400000000003</v>
      </c>
    </row>
    <row r="9026" spans="12:16" x14ac:dyDescent="0.25">
      <c r="L9026" s="208">
        <v>45271.538194444445</v>
      </c>
      <c r="M9026" s="28">
        <v>5014.18</v>
      </c>
      <c r="N9026" s="28">
        <v>5015.1899999999996</v>
      </c>
      <c r="O9026" s="28">
        <v>5013.16</v>
      </c>
      <c r="P9026" s="28">
        <v>5013.67</v>
      </c>
    </row>
    <row r="9027" spans="12:16" x14ac:dyDescent="0.25">
      <c r="L9027" s="208">
        <v>45271.534722222219</v>
      </c>
      <c r="M9027" s="28">
        <v>5016.71</v>
      </c>
      <c r="N9027" s="28">
        <v>5016.71</v>
      </c>
      <c r="O9027" s="28">
        <v>5014.18</v>
      </c>
      <c r="P9027" s="28">
        <v>5014.68</v>
      </c>
    </row>
    <row r="9028" spans="12:16" x14ac:dyDescent="0.25">
      <c r="L9028" s="208">
        <v>45271.53125</v>
      </c>
      <c r="M9028" s="28">
        <v>5019.75</v>
      </c>
      <c r="N9028" s="28">
        <v>5020.25</v>
      </c>
      <c r="O9028" s="28">
        <v>5016.71</v>
      </c>
      <c r="P9028" s="28">
        <v>5016.71</v>
      </c>
    </row>
    <row r="9029" spans="12:16" x14ac:dyDescent="0.25">
      <c r="L9029" s="208">
        <v>45271.527777777781</v>
      </c>
      <c r="M9029" s="28">
        <v>5022.79</v>
      </c>
      <c r="N9029" s="28">
        <v>5023.29</v>
      </c>
      <c r="O9029" s="28">
        <v>5020.25</v>
      </c>
      <c r="P9029" s="28">
        <v>5020.25</v>
      </c>
    </row>
    <row r="9030" spans="12:16" x14ac:dyDescent="0.25">
      <c r="L9030" s="208">
        <v>45271.524305555555</v>
      </c>
      <c r="M9030" s="28">
        <v>5022.79</v>
      </c>
      <c r="N9030" s="28">
        <v>5024.3100000000004</v>
      </c>
      <c r="O9030" s="28">
        <v>5022.28</v>
      </c>
      <c r="P9030" s="28">
        <v>5022.79</v>
      </c>
    </row>
    <row r="9031" spans="12:16" x14ac:dyDescent="0.25">
      <c r="L9031" s="208">
        <v>45271.520833333336</v>
      </c>
      <c r="M9031" s="28">
        <v>5024.8100000000004</v>
      </c>
      <c r="N9031" s="28">
        <v>5026.33</v>
      </c>
      <c r="O9031" s="28">
        <v>5022.79</v>
      </c>
      <c r="P9031" s="28">
        <v>5022.79</v>
      </c>
    </row>
    <row r="9032" spans="12:16" x14ac:dyDescent="0.25">
      <c r="L9032" s="208">
        <v>45271.517361111109</v>
      </c>
      <c r="M9032" s="28">
        <v>5017.72</v>
      </c>
      <c r="N9032" s="28">
        <v>5024.8100000000004</v>
      </c>
      <c r="O9032" s="28">
        <v>5017.22</v>
      </c>
      <c r="P9032" s="28">
        <v>5024.8100000000004</v>
      </c>
    </row>
    <row r="9033" spans="12:16" x14ac:dyDescent="0.25">
      <c r="L9033" s="208">
        <v>45271.513888888891</v>
      </c>
      <c r="M9033" s="28">
        <v>5013.67</v>
      </c>
      <c r="N9033" s="28">
        <v>5018.7299999999996</v>
      </c>
      <c r="O9033" s="28">
        <v>5013.67</v>
      </c>
      <c r="P9033" s="28">
        <v>5017.72</v>
      </c>
    </row>
    <row r="9034" spans="12:16" x14ac:dyDescent="0.25">
      <c r="L9034" s="208">
        <v>45271.510416666664</v>
      </c>
      <c r="M9034" s="28">
        <v>5012.66</v>
      </c>
      <c r="N9034" s="28">
        <v>5014.18</v>
      </c>
      <c r="O9034" s="28">
        <v>5011.6400000000003</v>
      </c>
      <c r="P9034" s="28">
        <v>5013.67</v>
      </c>
    </row>
    <row r="9035" spans="12:16" x14ac:dyDescent="0.25">
      <c r="L9035" s="208">
        <v>45271.506944444445</v>
      </c>
      <c r="M9035" s="28">
        <v>5014.68</v>
      </c>
      <c r="N9035" s="28">
        <v>5014.68</v>
      </c>
      <c r="O9035" s="28">
        <v>5012.1499999999996</v>
      </c>
      <c r="P9035" s="28">
        <v>5012.66</v>
      </c>
    </row>
    <row r="9036" spans="12:16" x14ac:dyDescent="0.25">
      <c r="L9036" s="208">
        <v>45271.503472222219</v>
      </c>
      <c r="M9036" s="28">
        <v>5020.76</v>
      </c>
      <c r="N9036" s="28">
        <v>5021.2700000000004</v>
      </c>
      <c r="O9036" s="28">
        <v>5012.66</v>
      </c>
      <c r="P9036" s="28">
        <v>5013.67</v>
      </c>
    </row>
    <row r="9037" spans="12:16" x14ac:dyDescent="0.25">
      <c r="L9037" s="208">
        <v>45271.5</v>
      </c>
      <c r="M9037" s="28">
        <v>5020.25</v>
      </c>
      <c r="N9037" s="28">
        <v>5021.2700000000004</v>
      </c>
      <c r="O9037" s="28">
        <v>5019.24</v>
      </c>
      <c r="P9037" s="28">
        <v>5020.76</v>
      </c>
    </row>
    <row r="9038" spans="12:16" x14ac:dyDescent="0.25">
      <c r="L9038" s="208">
        <v>45271.496527777781</v>
      </c>
      <c r="M9038" s="28">
        <v>5022.28</v>
      </c>
      <c r="N9038" s="28">
        <v>5023.29</v>
      </c>
      <c r="O9038" s="28">
        <v>5019.75</v>
      </c>
      <c r="P9038" s="28">
        <v>5020.76</v>
      </c>
    </row>
    <row r="9039" spans="12:16" x14ac:dyDescent="0.25">
      <c r="L9039" s="208">
        <v>45271.493055555555</v>
      </c>
      <c r="M9039" s="28">
        <v>5020.76</v>
      </c>
      <c r="N9039" s="28">
        <v>5023.8</v>
      </c>
      <c r="O9039" s="28">
        <v>5020.76</v>
      </c>
      <c r="P9039" s="28">
        <v>5022.28</v>
      </c>
    </row>
    <row r="9040" spans="12:16" x14ac:dyDescent="0.25">
      <c r="L9040" s="208">
        <v>45271.489583333336</v>
      </c>
      <c r="M9040" s="28">
        <v>5020.25</v>
      </c>
      <c r="N9040" s="28">
        <v>5020.76</v>
      </c>
      <c r="O9040" s="28">
        <v>5019.24</v>
      </c>
      <c r="P9040" s="28">
        <v>5020.76</v>
      </c>
    </row>
    <row r="9041" spans="12:16" x14ac:dyDescent="0.25">
      <c r="L9041" s="208">
        <v>45271.486111111109</v>
      </c>
      <c r="M9041" s="28">
        <v>5022.28</v>
      </c>
      <c r="N9041" s="28">
        <v>5024.3100000000004</v>
      </c>
      <c r="O9041" s="28">
        <v>5019.24</v>
      </c>
      <c r="P9041" s="28">
        <v>5019.75</v>
      </c>
    </row>
    <row r="9042" spans="12:16" x14ac:dyDescent="0.25">
      <c r="L9042" s="208">
        <v>45271.482638888891</v>
      </c>
      <c r="M9042" s="28">
        <v>5026.33</v>
      </c>
      <c r="N9042" s="28">
        <v>5026.84</v>
      </c>
      <c r="O9042" s="28">
        <v>5019.75</v>
      </c>
      <c r="P9042" s="28">
        <v>5021.7700000000004</v>
      </c>
    </row>
    <row r="9043" spans="12:16" x14ac:dyDescent="0.25">
      <c r="L9043" s="208">
        <v>45271.479166666664</v>
      </c>
      <c r="M9043" s="28">
        <v>5026.33</v>
      </c>
      <c r="N9043" s="28">
        <v>5027.8500000000004</v>
      </c>
      <c r="O9043" s="28">
        <v>5022.28</v>
      </c>
      <c r="P9043" s="28">
        <v>5025.82</v>
      </c>
    </row>
    <row r="9044" spans="12:16" x14ac:dyDescent="0.25">
      <c r="L9044" s="208">
        <v>45271.475694444445</v>
      </c>
      <c r="M9044" s="28">
        <v>5025.82</v>
      </c>
      <c r="N9044" s="28">
        <v>5026.84</v>
      </c>
      <c r="O9044" s="28">
        <v>5024.8100000000004</v>
      </c>
      <c r="P9044" s="28">
        <v>5025.32</v>
      </c>
    </row>
    <row r="9045" spans="12:16" x14ac:dyDescent="0.25">
      <c r="L9045" s="208">
        <v>45271.472222222219</v>
      </c>
      <c r="M9045" s="28">
        <v>5023.8</v>
      </c>
      <c r="N9045" s="28">
        <v>5027.34</v>
      </c>
      <c r="O9045" s="28">
        <v>5023.8</v>
      </c>
      <c r="P9045" s="28">
        <v>5025.82</v>
      </c>
    </row>
    <row r="9046" spans="12:16" x14ac:dyDescent="0.25">
      <c r="L9046" s="208">
        <v>45271.46875</v>
      </c>
      <c r="M9046" s="28">
        <v>5022.28</v>
      </c>
      <c r="N9046" s="28">
        <v>5024.3100000000004</v>
      </c>
      <c r="O9046" s="28">
        <v>5021.2700000000004</v>
      </c>
      <c r="P9046" s="28">
        <v>5023.29</v>
      </c>
    </row>
    <row r="9047" spans="12:16" x14ac:dyDescent="0.25">
      <c r="L9047" s="208">
        <v>45271.465277777781</v>
      </c>
      <c r="M9047" s="28">
        <v>5018.7299999999996</v>
      </c>
      <c r="N9047" s="28">
        <v>5022.79</v>
      </c>
      <c r="O9047" s="28">
        <v>5017.22</v>
      </c>
      <c r="P9047" s="28">
        <v>5022.28</v>
      </c>
    </row>
    <row r="9048" spans="12:16" x14ac:dyDescent="0.25">
      <c r="L9048" s="208">
        <v>45271.461805555555</v>
      </c>
      <c r="M9048" s="28">
        <v>5018.2299999999996</v>
      </c>
      <c r="N9048" s="28">
        <v>5020.76</v>
      </c>
      <c r="O9048" s="28">
        <v>5016.71</v>
      </c>
      <c r="P9048" s="28">
        <v>5018.2299999999996</v>
      </c>
    </row>
    <row r="9049" spans="12:16" x14ac:dyDescent="0.25">
      <c r="L9049" s="208">
        <v>45271.458333333336</v>
      </c>
      <c r="M9049" s="28">
        <v>5019.75</v>
      </c>
      <c r="N9049" s="28">
        <v>5020.25</v>
      </c>
      <c r="O9049" s="28">
        <v>5016.2</v>
      </c>
      <c r="P9049" s="28">
        <v>5018.2299999999996</v>
      </c>
    </row>
    <row r="9050" spans="12:16" x14ac:dyDescent="0.25">
      <c r="L9050" s="208">
        <v>45271.454861111109</v>
      </c>
      <c r="M9050" s="28">
        <v>5025.82</v>
      </c>
      <c r="N9050" s="28">
        <v>5025.82</v>
      </c>
      <c r="O9050" s="28">
        <v>5019.75</v>
      </c>
      <c r="P9050" s="28">
        <v>5020.25</v>
      </c>
    </row>
    <row r="9051" spans="12:16" x14ac:dyDescent="0.25">
      <c r="L9051" s="208">
        <v>45271.451388888891</v>
      </c>
      <c r="M9051" s="28">
        <v>5026.84</v>
      </c>
      <c r="N9051" s="28">
        <v>5028.3599999999997</v>
      </c>
      <c r="O9051" s="28">
        <v>5025.32</v>
      </c>
      <c r="P9051" s="28">
        <v>5025.32</v>
      </c>
    </row>
    <row r="9052" spans="12:16" x14ac:dyDescent="0.25">
      <c r="L9052" s="208">
        <v>45271.447916666664</v>
      </c>
      <c r="M9052" s="28">
        <v>5029.37</v>
      </c>
      <c r="N9052" s="28">
        <v>5030.38</v>
      </c>
      <c r="O9052" s="28">
        <v>5026.84</v>
      </c>
      <c r="P9052" s="28">
        <v>5026.84</v>
      </c>
    </row>
    <row r="9053" spans="12:16" x14ac:dyDescent="0.25">
      <c r="L9053" s="208">
        <v>45271.444444444445</v>
      </c>
      <c r="M9053" s="28">
        <v>5025.32</v>
      </c>
      <c r="N9053" s="28">
        <v>5029.88</v>
      </c>
      <c r="O9053" s="28">
        <v>5024.8100000000004</v>
      </c>
      <c r="P9053" s="28">
        <v>5029.37</v>
      </c>
    </row>
    <row r="9054" spans="12:16" x14ac:dyDescent="0.25">
      <c r="L9054" s="208">
        <v>45271.440972222219</v>
      </c>
      <c r="M9054" s="28">
        <v>5022.79</v>
      </c>
      <c r="N9054" s="28">
        <v>5026.33</v>
      </c>
      <c r="O9054" s="28">
        <v>5021.2700000000004</v>
      </c>
      <c r="P9054" s="28">
        <v>5025.32</v>
      </c>
    </row>
    <row r="9055" spans="12:16" x14ac:dyDescent="0.25">
      <c r="L9055" s="208">
        <v>45271.4375</v>
      </c>
      <c r="M9055" s="28">
        <v>5022.79</v>
      </c>
      <c r="N9055" s="28">
        <v>5025.32</v>
      </c>
      <c r="O9055" s="28">
        <v>5021.7700000000004</v>
      </c>
      <c r="P9055" s="28">
        <v>5022.28</v>
      </c>
    </row>
    <row r="9056" spans="12:16" x14ac:dyDescent="0.25">
      <c r="L9056" s="208">
        <v>45271.434027777781</v>
      </c>
      <c r="M9056" s="28">
        <v>5016.2</v>
      </c>
      <c r="N9056" s="28">
        <v>5022.79</v>
      </c>
      <c r="O9056" s="28">
        <v>5016.2</v>
      </c>
      <c r="P9056" s="28">
        <v>5022.28</v>
      </c>
    </row>
    <row r="9057" spans="12:16" x14ac:dyDescent="0.25">
      <c r="L9057" s="208">
        <v>45271.430555555555</v>
      </c>
      <c r="M9057" s="28">
        <v>5014.68</v>
      </c>
      <c r="N9057" s="28">
        <v>5017.22</v>
      </c>
      <c r="O9057" s="28">
        <v>5013.16</v>
      </c>
      <c r="P9057" s="28">
        <v>5016.2</v>
      </c>
    </row>
    <row r="9058" spans="12:16" x14ac:dyDescent="0.25">
      <c r="L9058" s="208">
        <v>45271.427083333336</v>
      </c>
      <c r="M9058" s="28">
        <v>5007.09</v>
      </c>
      <c r="N9058" s="28">
        <v>5015.7</v>
      </c>
      <c r="O9058" s="28">
        <v>5006.07</v>
      </c>
      <c r="P9058" s="28">
        <v>5014.18</v>
      </c>
    </row>
    <row r="9059" spans="12:16" x14ac:dyDescent="0.25">
      <c r="L9059" s="208">
        <v>45271.423611111109</v>
      </c>
      <c r="M9059" s="28">
        <v>5013.16</v>
      </c>
      <c r="N9059" s="28">
        <v>5013.16</v>
      </c>
      <c r="O9059" s="28">
        <v>5007.09</v>
      </c>
      <c r="P9059" s="28">
        <v>5007.09</v>
      </c>
    </row>
    <row r="9060" spans="12:16" x14ac:dyDescent="0.25">
      <c r="L9060" s="208">
        <v>45271.420138888891</v>
      </c>
      <c r="M9060" s="28">
        <v>5011.1400000000003</v>
      </c>
      <c r="N9060" s="28">
        <v>5014.68</v>
      </c>
      <c r="O9060" s="28">
        <v>5011.1400000000003</v>
      </c>
      <c r="P9060" s="28">
        <v>5013.16</v>
      </c>
    </row>
    <row r="9061" spans="12:16" x14ac:dyDescent="0.25">
      <c r="L9061" s="208">
        <v>45271.416666666664</v>
      </c>
      <c r="M9061" s="28">
        <v>5011.1400000000003</v>
      </c>
      <c r="N9061" s="28">
        <v>5011.6400000000003</v>
      </c>
      <c r="O9061" s="28">
        <v>5009.62</v>
      </c>
      <c r="P9061" s="28">
        <v>5011.1400000000003</v>
      </c>
    </row>
    <row r="9062" spans="12:16" x14ac:dyDescent="0.25">
      <c r="L9062" s="208">
        <v>45271.413194444445</v>
      </c>
      <c r="M9062" s="28">
        <v>5014.68</v>
      </c>
      <c r="N9062" s="28">
        <v>5015.1899999999996</v>
      </c>
      <c r="O9062" s="28">
        <v>5010.63</v>
      </c>
      <c r="P9062" s="28">
        <v>5011.1400000000003</v>
      </c>
    </row>
    <row r="9063" spans="12:16" x14ac:dyDescent="0.25">
      <c r="L9063" s="208">
        <v>45271.409722222219</v>
      </c>
      <c r="M9063" s="28">
        <v>5015.7</v>
      </c>
      <c r="N9063" s="28">
        <v>5018.2299999999996</v>
      </c>
      <c r="O9063" s="28">
        <v>5014.18</v>
      </c>
      <c r="P9063" s="28">
        <v>5015.1899999999996</v>
      </c>
    </row>
    <row r="9064" spans="12:16" x14ac:dyDescent="0.25">
      <c r="L9064" s="208">
        <v>45271.40625</v>
      </c>
      <c r="M9064" s="28">
        <v>5016.2</v>
      </c>
      <c r="N9064" s="28">
        <v>5017.72</v>
      </c>
      <c r="O9064" s="28">
        <v>5015.1899999999996</v>
      </c>
      <c r="P9064" s="28">
        <v>5016.2</v>
      </c>
    </row>
    <row r="9065" spans="12:16" x14ac:dyDescent="0.25">
      <c r="L9065" s="208">
        <v>45271.402777777781</v>
      </c>
      <c r="M9065" s="28">
        <v>5021.2700000000004</v>
      </c>
      <c r="N9065" s="28">
        <v>5022.28</v>
      </c>
      <c r="O9065" s="28">
        <v>5016.2</v>
      </c>
      <c r="P9065" s="28">
        <v>5016.2</v>
      </c>
    </row>
    <row r="9066" spans="12:16" x14ac:dyDescent="0.25">
      <c r="L9066" s="208">
        <v>45271.399305555555</v>
      </c>
      <c r="M9066" s="28">
        <v>5020.76</v>
      </c>
      <c r="N9066" s="28">
        <v>5022.79</v>
      </c>
      <c r="O9066" s="28">
        <v>5020.25</v>
      </c>
      <c r="P9066" s="28">
        <v>5021.2700000000004</v>
      </c>
    </row>
    <row r="9067" spans="12:16" x14ac:dyDescent="0.25">
      <c r="L9067" s="208">
        <v>45271.395833333336</v>
      </c>
      <c r="M9067" s="28">
        <v>5020.76</v>
      </c>
      <c r="N9067" s="28">
        <v>5022.79</v>
      </c>
      <c r="O9067" s="28">
        <v>5017.72</v>
      </c>
      <c r="P9067" s="28">
        <v>5020.25</v>
      </c>
    </row>
    <row r="9068" spans="12:16" x14ac:dyDescent="0.25">
      <c r="L9068" s="208">
        <v>45271.392361111109</v>
      </c>
      <c r="M9068" s="28">
        <v>5013.67</v>
      </c>
      <c r="N9068" s="28">
        <v>5021.7700000000004</v>
      </c>
      <c r="O9068" s="28">
        <v>5013.16</v>
      </c>
      <c r="P9068" s="28">
        <v>5020.76</v>
      </c>
    </row>
    <row r="9069" spans="12:16" x14ac:dyDescent="0.25">
      <c r="L9069" s="208">
        <v>45271.388888888891</v>
      </c>
      <c r="M9069" s="28">
        <v>5007.09</v>
      </c>
      <c r="N9069" s="28">
        <v>5014.68</v>
      </c>
      <c r="O9069" s="28">
        <v>5007.09</v>
      </c>
      <c r="P9069" s="28">
        <v>5013.67</v>
      </c>
    </row>
    <row r="9070" spans="12:16" x14ac:dyDescent="0.25">
      <c r="L9070" s="208">
        <v>45271.385416666664</v>
      </c>
      <c r="M9070" s="28">
        <v>5008.1000000000004</v>
      </c>
      <c r="N9070" s="28">
        <v>5008.6099999999997</v>
      </c>
      <c r="O9070" s="28">
        <v>5003.54</v>
      </c>
      <c r="P9070" s="28">
        <v>5006.07</v>
      </c>
    </row>
    <row r="9071" spans="12:16" x14ac:dyDescent="0.25">
      <c r="L9071" s="208">
        <v>45271.381944444445</v>
      </c>
      <c r="M9071" s="28">
        <v>5014.68</v>
      </c>
      <c r="N9071" s="28">
        <v>5015.7</v>
      </c>
      <c r="O9071" s="28">
        <v>5008.1000000000004</v>
      </c>
      <c r="P9071" s="28">
        <v>5008.1000000000004</v>
      </c>
    </row>
    <row r="9072" spans="12:16" x14ac:dyDescent="0.25">
      <c r="L9072" s="208">
        <v>45271.378472222219</v>
      </c>
      <c r="M9072" s="28">
        <v>5004.55</v>
      </c>
      <c r="N9072" s="28">
        <v>5014.68</v>
      </c>
      <c r="O9072" s="28">
        <v>5004.55</v>
      </c>
      <c r="P9072" s="28">
        <v>5014.68</v>
      </c>
    </row>
    <row r="9073" spans="12:16" x14ac:dyDescent="0.25">
      <c r="L9073" s="208">
        <v>45271.375</v>
      </c>
      <c r="M9073" s="28">
        <v>5007.59</v>
      </c>
      <c r="N9073" s="28">
        <v>5008.1000000000004</v>
      </c>
      <c r="O9073" s="28">
        <v>4999.49</v>
      </c>
      <c r="P9073" s="28">
        <v>5004.05</v>
      </c>
    </row>
    <row r="9074" spans="12:16" x14ac:dyDescent="0.25">
      <c r="L9074" s="208">
        <v>45268.767361111109</v>
      </c>
      <c r="M9074" s="28">
        <v>5003.04</v>
      </c>
      <c r="N9074" s="28">
        <v>5005.0600000000004</v>
      </c>
      <c r="O9074" s="28">
        <v>5000.5</v>
      </c>
      <c r="P9074" s="28">
        <v>5001.01</v>
      </c>
    </row>
    <row r="9075" spans="12:16" x14ac:dyDescent="0.25">
      <c r="L9075" s="208">
        <v>45268.763888888891</v>
      </c>
      <c r="M9075" s="28">
        <v>5004.05</v>
      </c>
      <c r="N9075" s="28">
        <v>5005.0600000000004</v>
      </c>
      <c r="O9075" s="28">
        <v>5003.04</v>
      </c>
      <c r="P9075" s="28">
        <v>5003.54</v>
      </c>
    </row>
    <row r="9076" spans="12:16" x14ac:dyDescent="0.25">
      <c r="L9076" s="208">
        <v>45268.760416666664</v>
      </c>
      <c r="M9076" s="28">
        <v>5004.55</v>
      </c>
      <c r="N9076" s="28">
        <v>5005.0600000000004</v>
      </c>
      <c r="O9076" s="28">
        <v>5003.04</v>
      </c>
      <c r="P9076" s="28">
        <v>5004.05</v>
      </c>
    </row>
    <row r="9077" spans="12:16" x14ac:dyDescent="0.25">
      <c r="L9077" s="208">
        <v>45268.756944444445</v>
      </c>
      <c r="M9077" s="28">
        <v>5003.54</v>
      </c>
      <c r="N9077" s="28">
        <v>5006.58</v>
      </c>
      <c r="O9077" s="28">
        <v>5003.54</v>
      </c>
      <c r="P9077" s="28">
        <v>5004.05</v>
      </c>
    </row>
    <row r="9078" spans="12:16" x14ac:dyDescent="0.25">
      <c r="L9078" s="208">
        <v>45268.753472222219</v>
      </c>
      <c r="M9078" s="28">
        <v>5002.53</v>
      </c>
      <c r="N9078" s="28">
        <v>5003.04</v>
      </c>
      <c r="O9078" s="28">
        <v>5002.0200000000004</v>
      </c>
      <c r="P9078" s="28">
        <v>5003.04</v>
      </c>
    </row>
    <row r="9079" spans="12:16" x14ac:dyDescent="0.25">
      <c r="L9079" s="208">
        <v>45268.75</v>
      </c>
      <c r="M9079" s="28">
        <v>5002.0200000000004</v>
      </c>
      <c r="N9079" s="28">
        <v>5003.54</v>
      </c>
      <c r="O9079" s="28">
        <v>5002.0200000000004</v>
      </c>
      <c r="P9079" s="28">
        <v>5003.04</v>
      </c>
    </row>
    <row r="9080" spans="12:16" x14ac:dyDescent="0.25">
      <c r="L9080" s="208">
        <v>45268.746527777781</v>
      </c>
      <c r="M9080" s="28">
        <v>5003.54</v>
      </c>
      <c r="N9080" s="28">
        <v>5004.05</v>
      </c>
      <c r="O9080" s="28">
        <v>5002.0200000000004</v>
      </c>
      <c r="P9080" s="28">
        <v>5002.0200000000004</v>
      </c>
    </row>
    <row r="9081" spans="12:16" x14ac:dyDescent="0.25">
      <c r="L9081" s="208">
        <v>45268.743055555555</v>
      </c>
      <c r="M9081" s="28">
        <v>5003.04</v>
      </c>
      <c r="N9081" s="28">
        <v>5004.05</v>
      </c>
      <c r="O9081" s="28">
        <v>5003.04</v>
      </c>
      <c r="P9081" s="28">
        <v>5003.54</v>
      </c>
    </row>
    <row r="9082" spans="12:16" x14ac:dyDescent="0.25">
      <c r="L9082" s="208">
        <v>45268.739583333336</v>
      </c>
      <c r="M9082" s="28">
        <v>5001.5200000000004</v>
      </c>
      <c r="N9082" s="28">
        <v>5002.53</v>
      </c>
      <c r="O9082" s="28">
        <v>5001.01</v>
      </c>
      <c r="P9082" s="28">
        <v>5002.53</v>
      </c>
    </row>
    <row r="9083" spans="12:16" x14ac:dyDescent="0.25">
      <c r="L9083" s="208">
        <v>45268.736111111109</v>
      </c>
      <c r="M9083" s="28">
        <v>5001.01</v>
      </c>
      <c r="N9083" s="28">
        <v>5002.0200000000004</v>
      </c>
      <c r="O9083" s="28">
        <v>5001.01</v>
      </c>
      <c r="P9083" s="28">
        <v>5002.0200000000004</v>
      </c>
    </row>
    <row r="9084" spans="12:16" x14ac:dyDescent="0.25">
      <c r="L9084" s="208">
        <v>45268.732638888891</v>
      </c>
      <c r="M9084" s="28">
        <v>5000.5</v>
      </c>
      <c r="N9084" s="28">
        <v>5001.5200000000004</v>
      </c>
      <c r="O9084" s="28">
        <v>5000</v>
      </c>
      <c r="P9084" s="28">
        <v>5001.01</v>
      </c>
    </row>
    <row r="9085" spans="12:16" x14ac:dyDescent="0.25">
      <c r="L9085" s="208">
        <v>45268.729166666664</v>
      </c>
      <c r="M9085" s="28">
        <v>5000</v>
      </c>
      <c r="N9085" s="28">
        <v>5000.5</v>
      </c>
      <c r="O9085" s="28">
        <v>5000</v>
      </c>
      <c r="P9085" s="28">
        <v>5000.5</v>
      </c>
    </row>
    <row r="9086" spans="12:16" x14ac:dyDescent="0.25">
      <c r="L9086" s="208">
        <v>45268.725694444445</v>
      </c>
      <c r="M9086" s="28">
        <v>4997.97</v>
      </c>
      <c r="N9086" s="28">
        <v>5000</v>
      </c>
      <c r="O9086" s="28">
        <v>4997.97</v>
      </c>
      <c r="P9086" s="28">
        <v>5000</v>
      </c>
    </row>
    <row r="9087" spans="12:16" x14ac:dyDescent="0.25">
      <c r="L9087" s="208">
        <v>45268.722222222219</v>
      </c>
      <c r="M9087" s="28">
        <v>4996.96</v>
      </c>
      <c r="N9087" s="28">
        <v>4998.4799999999996</v>
      </c>
      <c r="O9087" s="28">
        <v>4995.95</v>
      </c>
      <c r="P9087" s="28">
        <v>4997.97</v>
      </c>
    </row>
    <row r="9088" spans="12:16" x14ac:dyDescent="0.25">
      <c r="L9088" s="208">
        <v>45268.71875</v>
      </c>
      <c r="M9088" s="28">
        <v>4997.97</v>
      </c>
      <c r="N9088" s="28">
        <v>4998.4799999999996</v>
      </c>
      <c r="O9088" s="28">
        <v>4997.46</v>
      </c>
      <c r="P9088" s="28">
        <v>4997.46</v>
      </c>
    </row>
    <row r="9089" spans="12:16" x14ac:dyDescent="0.25">
      <c r="L9089" s="208">
        <v>45268.715277777781</v>
      </c>
      <c r="M9089" s="28">
        <v>4998.9799999999996</v>
      </c>
      <c r="N9089" s="28">
        <v>4999.49</v>
      </c>
      <c r="O9089" s="28">
        <v>4998.4799999999996</v>
      </c>
      <c r="P9089" s="28">
        <v>4998.4799999999996</v>
      </c>
    </row>
    <row r="9090" spans="12:16" x14ac:dyDescent="0.25">
      <c r="L9090" s="208">
        <v>45268.711805555555</v>
      </c>
      <c r="M9090" s="28">
        <v>4998.9799999999996</v>
      </c>
      <c r="N9090" s="28">
        <v>4999.49</v>
      </c>
      <c r="O9090" s="28">
        <v>4998.4799999999996</v>
      </c>
      <c r="P9090" s="28">
        <v>4998.4799999999996</v>
      </c>
    </row>
    <row r="9091" spans="12:16" x14ac:dyDescent="0.25">
      <c r="L9091" s="208">
        <v>45268.708333333336</v>
      </c>
      <c r="M9091" s="28">
        <v>5000</v>
      </c>
      <c r="N9091" s="28">
        <v>5001.01</v>
      </c>
      <c r="O9091" s="28">
        <v>4998.4799999999996</v>
      </c>
      <c r="P9091" s="28">
        <v>4998.4799999999996</v>
      </c>
    </row>
    <row r="9092" spans="12:16" x14ac:dyDescent="0.25">
      <c r="L9092" s="208">
        <v>45268.704861111109</v>
      </c>
      <c r="M9092" s="28">
        <v>4998.4799999999996</v>
      </c>
      <c r="N9092" s="28">
        <v>5001.01</v>
      </c>
      <c r="O9092" s="28">
        <v>4998.4799999999996</v>
      </c>
      <c r="P9092" s="28">
        <v>5000.5</v>
      </c>
    </row>
    <row r="9093" spans="12:16" x14ac:dyDescent="0.25">
      <c r="L9093" s="208">
        <v>45268.701388888891</v>
      </c>
      <c r="M9093" s="28">
        <v>4996.45</v>
      </c>
      <c r="N9093" s="28">
        <v>4999.49</v>
      </c>
      <c r="O9093" s="28">
        <v>4995.95</v>
      </c>
      <c r="P9093" s="28">
        <v>4997.97</v>
      </c>
    </row>
    <row r="9094" spans="12:16" x14ac:dyDescent="0.25">
      <c r="L9094" s="208">
        <v>45268.697916666664</v>
      </c>
      <c r="M9094" s="28">
        <v>4996.96</v>
      </c>
      <c r="N9094" s="28">
        <v>4997.46</v>
      </c>
      <c r="O9094" s="28">
        <v>4995.95</v>
      </c>
      <c r="P9094" s="28">
        <v>4996.45</v>
      </c>
    </row>
    <row r="9095" spans="12:16" x14ac:dyDescent="0.25">
      <c r="L9095" s="208">
        <v>45268.694444444445</v>
      </c>
      <c r="M9095" s="28">
        <v>4998.4799999999996</v>
      </c>
      <c r="N9095" s="28">
        <v>4998.4799999999996</v>
      </c>
      <c r="O9095" s="28">
        <v>4996.96</v>
      </c>
      <c r="P9095" s="28">
        <v>4996.96</v>
      </c>
    </row>
    <row r="9096" spans="12:16" x14ac:dyDescent="0.25">
      <c r="L9096" s="208">
        <v>45268.690972222219</v>
      </c>
      <c r="M9096" s="28">
        <v>4998.4799999999996</v>
      </c>
      <c r="N9096" s="28">
        <v>4999.49</v>
      </c>
      <c r="O9096" s="28">
        <v>4997.97</v>
      </c>
      <c r="P9096" s="28">
        <v>4998.4799999999996</v>
      </c>
    </row>
    <row r="9097" spans="12:16" x14ac:dyDescent="0.25">
      <c r="L9097" s="208">
        <v>45268.6875</v>
      </c>
      <c r="M9097" s="28">
        <v>4996.45</v>
      </c>
      <c r="N9097" s="28">
        <v>4997.97</v>
      </c>
      <c r="O9097" s="28">
        <v>4995.95</v>
      </c>
      <c r="P9097" s="28">
        <v>4997.97</v>
      </c>
    </row>
    <row r="9098" spans="12:16" x14ac:dyDescent="0.25">
      <c r="L9098" s="208">
        <v>45268.684027777781</v>
      </c>
      <c r="M9098" s="28">
        <v>4995.95</v>
      </c>
      <c r="N9098" s="28">
        <v>4996.45</v>
      </c>
      <c r="O9098" s="28">
        <v>4995.95</v>
      </c>
      <c r="P9098" s="28">
        <v>4995.95</v>
      </c>
    </row>
    <row r="9099" spans="12:16" x14ac:dyDescent="0.25">
      <c r="L9099" s="208">
        <v>45268.680555555555</v>
      </c>
      <c r="M9099" s="28">
        <v>4996.45</v>
      </c>
      <c r="N9099" s="28">
        <v>4996.96</v>
      </c>
      <c r="O9099" s="28">
        <v>4995.4399999999996</v>
      </c>
      <c r="P9099" s="28">
        <v>4995.4399999999996</v>
      </c>
    </row>
    <row r="9100" spans="12:16" x14ac:dyDescent="0.25">
      <c r="L9100" s="208">
        <v>45268.677083333336</v>
      </c>
      <c r="M9100" s="28">
        <v>4996.45</v>
      </c>
      <c r="N9100" s="28">
        <v>4996.96</v>
      </c>
      <c r="O9100" s="28">
        <v>4995.95</v>
      </c>
      <c r="P9100" s="28">
        <v>4996.45</v>
      </c>
    </row>
    <row r="9101" spans="12:16" x14ac:dyDescent="0.25">
      <c r="L9101" s="208">
        <v>45268.673611111109</v>
      </c>
      <c r="M9101" s="28">
        <v>4995.4399999999996</v>
      </c>
      <c r="N9101" s="28">
        <v>4996.96</v>
      </c>
      <c r="O9101" s="28">
        <v>4995.4399999999996</v>
      </c>
      <c r="P9101" s="28">
        <v>4995.95</v>
      </c>
    </row>
    <row r="9102" spans="12:16" x14ac:dyDescent="0.25">
      <c r="L9102" s="208">
        <v>45268.670138888891</v>
      </c>
      <c r="M9102" s="28">
        <v>4997.46</v>
      </c>
      <c r="N9102" s="28">
        <v>4997.46</v>
      </c>
      <c r="O9102" s="28">
        <v>4995.95</v>
      </c>
      <c r="P9102" s="28">
        <v>4995.95</v>
      </c>
    </row>
    <row r="9103" spans="12:16" x14ac:dyDescent="0.25">
      <c r="L9103" s="208">
        <v>45268.666666666664</v>
      </c>
      <c r="M9103" s="28">
        <v>4998.9799999999996</v>
      </c>
      <c r="N9103" s="28">
        <v>4998.9799999999996</v>
      </c>
      <c r="O9103" s="28">
        <v>4997.46</v>
      </c>
      <c r="P9103" s="28">
        <v>4997.46</v>
      </c>
    </row>
    <row r="9104" spans="12:16" x14ac:dyDescent="0.25">
      <c r="L9104" s="208">
        <v>45268.663194444445</v>
      </c>
      <c r="M9104" s="28">
        <v>4997.97</v>
      </c>
      <c r="N9104" s="28">
        <v>4998.9799999999996</v>
      </c>
      <c r="O9104" s="28">
        <v>4996.96</v>
      </c>
      <c r="P9104" s="28">
        <v>4998.9799999999996</v>
      </c>
    </row>
    <row r="9105" spans="12:16" x14ac:dyDescent="0.25">
      <c r="L9105" s="208">
        <v>45268.659722222219</v>
      </c>
      <c r="M9105" s="28">
        <v>4997.97</v>
      </c>
      <c r="N9105" s="28">
        <v>4998.9799999999996</v>
      </c>
      <c r="O9105" s="28">
        <v>4997.46</v>
      </c>
      <c r="P9105" s="28">
        <v>4998.4799999999996</v>
      </c>
    </row>
    <row r="9106" spans="12:16" x14ac:dyDescent="0.25">
      <c r="L9106" s="208">
        <v>45268.65625</v>
      </c>
      <c r="M9106" s="28">
        <v>4997.97</v>
      </c>
      <c r="N9106" s="28">
        <v>4998.4799999999996</v>
      </c>
      <c r="O9106" s="28">
        <v>4997.46</v>
      </c>
      <c r="P9106" s="28">
        <v>4997.97</v>
      </c>
    </row>
    <row r="9107" spans="12:16" x14ac:dyDescent="0.25">
      <c r="L9107" s="208">
        <v>45268.652777777781</v>
      </c>
      <c r="M9107" s="28">
        <v>4996.45</v>
      </c>
      <c r="N9107" s="28">
        <v>4998.4799999999996</v>
      </c>
      <c r="O9107" s="28">
        <v>4996.45</v>
      </c>
      <c r="P9107" s="28">
        <v>4997.97</v>
      </c>
    </row>
    <row r="9108" spans="12:16" x14ac:dyDescent="0.25">
      <c r="L9108" s="208">
        <v>45268.649305555555</v>
      </c>
      <c r="M9108" s="28">
        <v>4993.92</v>
      </c>
      <c r="N9108" s="28">
        <v>4996.45</v>
      </c>
      <c r="O9108" s="28">
        <v>4993.92</v>
      </c>
      <c r="P9108" s="28">
        <v>4995.95</v>
      </c>
    </row>
    <row r="9109" spans="12:16" x14ac:dyDescent="0.25">
      <c r="L9109" s="208">
        <v>45268.645833333336</v>
      </c>
      <c r="M9109" s="28">
        <v>4995.4399999999996</v>
      </c>
      <c r="N9109" s="28">
        <v>4996.45</v>
      </c>
      <c r="O9109" s="28">
        <v>4993.92</v>
      </c>
      <c r="P9109" s="28">
        <v>4993.92</v>
      </c>
    </row>
    <row r="9110" spans="12:16" x14ac:dyDescent="0.25">
      <c r="L9110" s="208">
        <v>45268.642361111109</v>
      </c>
      <c r="M9110" s="28">
        <v>4996.45</v>
      </c>
      <c r="N9110" s="28">
        <v>4996.96</v>
      </c>
      <c r="O9110" s="28">
        <v>4994.93</v>
      </c>
      <c r="P9110" s="28">
        <v>4995.4399999999996</v>
      </c>
    </row>
    <row r="9111" spans="12:16" x14ac:dyDescent="0.25">
      <c r="L9111" s="208">
        <v>45268.638888888891</v>
      </c>
      <c r="M9111" s="28">
        <v>4996.45</v>
      </c>
      <c r="N9111" s="28">
        <v>4997.46</v>
      </c>
      <c r="O9111" s="28">
        <v>4995.4399999999996</v>
      </c>
      <c r="P9111" s="28">
        <v>4996.45</v>
      </c>
    </row>
    <row r="9112" spans="12:16" x14ac:dyDescent="0.25">
      <c r="L9112" s="208">
        <v>45268.635416666664</v>
      </c>
      <c r="M9112" s="28">
        <v>4997.46</v>
      </c>
      <c r="N9112" s="28">
        <v>4997.97</v>
      </c>
      <c r="O9112" s="28">
        <v>4993.41</v>
      </c>
      <c r="P9112" s="28">
        <v>4996.96</v>
      </c>
    </row>
    <row r="9113" spans="12:16" x14ac:dyDescent="0.25">
      <c r="L9113" s="208">
        <v>45268.631944444445</v>
      </c>
      <c r="M9113" s="28">
        <v>4996.96</v>
      </c>
      <c r="N9113" s="28">
        <v>4997.97</v>
      </c>
      <c r="O9113" s="28">
        <v>4996.96</v>
      </c>
      <c r="P9113" s="28">
        <v>4997.46</v>
      </c>
    </row>
    <row r="9114" spans="12:16" x14ac:dyDescent="0.25">
      <c r="L9114" s="208">
        <v>45268.628472222219</v>
      </c>
      <c r="M9114" s="28">
        <v>4994.43</v>
      </c>
      <c r="N9114" s="28">
        <v>4996.96</v>
      </c>
      <c r="O9114" s="28">
        <v>4993.92</v>
      </c>
      <c r="P9114" s="28">
        <v>4996.96</v>
      </c>
    </row>
    <row r="9115" spans="12:16" x14ac:dyDescent="0.25">
      <c r="L9115" s="208">
        <v>45268.625</v>
      </c>
      <c r="M9115" s="28">
        <v>4994.43</v>
      </c>
      <c r="N9115" s="28">
        <v>4994.93</v>
      </c>
      <c r="O9115" s="28">
        <v>4993.41</v>
      </c>
      <c r="P9115" s="28">
        <v>4994.43</v>
      </c>
    </row>
    <row r="9116" spans="12:16" x14ac:dyDescent="0.25">
      <c r="L9116" s="208">
        <v>45268.621527777781</v>
      </c>
      <c r="M9116" s="28">
        <v>4994.93</v>
      </c>
      <c r="N9116" s="28">
        <v>4994.93</v>
      </c>
      <c r="O9116" s="28">
        <v>4993.92</v>
      </c>
      <c r="P9116" s="28">
        <v>4994.43</v>
      </c>
    </row>
    <row r="9117" spans="12:16" x14ac:dyDescent="0.25">
      <c r="L9117" s="208">
        <v>45268.618055555555</v>
      </c>
      <c r="M9117" s="28">
        <v>4996.96</v>
      </c>
      <c r="N9117" s="28">
        <v>4996.96</v>
      </c>
      <c r="O9117" s="28">
        <v>4994.93</v>
      </c>
      <c r="P9117" s="28">
        <v>4995.4399999999996</v>
      </c>
    </row>
    <row r="9118" spans="12:16" x14ac:dyDescent="0.25">
      <c r="L9118" s="208">
        <v>45268.614583333336</v>
      </c>
      <c r="M9118" s="28">
        <v>4996.96</v>
      </c>
      <c r="N9118" s="28">
        <v>4997.46</v>
      </c>
      <c r="O9118" s="28">
        <v>4995.95</v>
      </c>
      <c r="P9118" s="28">
        <v>4997.46</v>
      </c>
    </row>
    <row r="9119" spans="12:16" x14ac:dyDescent="0.25">
      <c r="L9119" s="208">
        <v>45268.611111111109</v>
      </c>
      <c r="M9119" s="28">
        <v>4996.45</v>
      </c>
      <c r="N9119" s="28">
        <v>4997.46</v>
      </c>
      <c r="O9119" s="28">
        <v>4995.95</v>
      </c>
      <c r="P9119" s="28">
        <v>4997.46</v>
      </c>
    </row>
    <row r="9120" spans="12:16" x14ac:dyDescent="0.25">
      <c r="L9120" s="208">
        <v>45268.607638888891</v>
      </c>
      <c r="M9120" s="28">
        <v>4998.4799999999996</v>
      </c>
      <c r="N9120" s="28">
        <v>4998.9799999999996</v>
      </c>
      <c r="O9120" s="28">
        <v>4995.4399999999996</v>
      </c>
      <c r="P9120" s="28">
        <v>4995.95</v>
      </c>
    </row>
    <row r="9121" spans="12:16" x14ac:dyDescent="0.25">
      <c r="L9121" s="208">
        <v>45268.604166666664</v>
      </c>
      <c r="M9121" s="28">
        <v>4998.4799999999996</v>
      </c>
      <c r="N9121" s="28">
        <v>5000</v>
      </c>
      <c r="O9121" s="28">
        <v>4997.97</v>
      </c>
      <c r="P9121" s="28">
        <v>4998.9799999999996</v>
      </c>
    </row>
    <row r="9122" spans="12:16" x14ac:dyDescent="0.25">
      <c r="L9122" s="208">
        <v>45268.600694444445</v>
      </c>
      <c r="M9122" s="28">
        <v>5000.5</v>
      </c>
      <c r="N9122" s="28">
        <v>5000.5</v>
      </c>
      <c r="O9122" s="28">
        <v>4997.46</v>
      </c>
      <c r="P9122" s="28">
        <v>4998.4799999999996</v>
      </c>
    </row>
    <row r="9123" spans="12:16" x14ac:dyDescent="0.25">
      <c r="L9123" s="208">
        <v>45268.597222222219</v>
      </c>
      <c r="M9123" s="28">
        <v>5002.0200000000004</v>
      </c>
      <c r="N9123" s="28">
        <v>5002.0200000000004</v>
      </c>
      <c r="O9123" s="28">
        <v>5000.5</v>
      </c>
      <c r="P9123" s="28">
        <v>5000.5</v>
      </c>
    </row>
    <row r="9124" spans="12:16" x14ac:dyDescent="0.25">
      <c r="L9124" s="208">
        <v>45268.59375</v>
      </c>
      <c r="M9124" s="28">
        <v>5005.57</v>
      </c>
      <c r="N9124" s="28">
        <v>5006.07</v>
      </c>
      <c r="O9124" s="28">
        <v>5002.0200000000004</v>
      </c>
      <c r="P9124" s="28">
        <v>5002.0200000000004</v>
      </c>
    </row>
    <row r="9125" spans="12:16" x14ac:dyDescent="0.25">
      <c r="L9125" s="208">
        <v>45268.590277777781</v>
      </c>
      <c r="M9125" s="28">
        <v>5005.0600000000004</v>
      </c>
      <c r="N9125" s="28">
        <v>5006.07</v>
      </c>
      <c r="O9125" s="28">
        <v>5005.0600000000004</v>
      </c>
      <c r="P9125" s="28">
        <v>5005.57</v>
      </c>
    </row>
    <row r="9126" spans="12:16" x14ac:dyDescent="0.25">
      <c r="L9126" s="208">
        <v>45268.586805555555</v>
      </c>
      <c r="M9126" s="28">
        <v>5004.55</v>
      </c>
      <c r="N9126" s="28">
        <v>5005.57</v>
      </c>
      <c r="O9126" s="28">
        <v>5003.04</v>
      </c>
      <c r="P9126" s="28">
        <v>5005.57</v>
      </c>
    </row>
    <row r="9127" spans="12:16" x14ac:dyDescent="0.25">
      <c r="L9127" s="208">
        <v>45268.583333333336</v>
      </c>
      <c r="M9127" s="28">
        <v>5004.05</v>
      </c>
      <c r="N9127" s="28">
        <v>5005.0600000000004</v>
      </c>
      <c r="O9127" s="28">
        <v>5002.53</v>
      </c>
      <c r="P9127" s="28">
        <v>5004.55</v>
      </c>
    </row>
    <row r="9128" spans="12:16" x14ac:dyDescent="0.25">
      <c r="L9128" s="208">
        <v>45268.579861111109</v>
      </c>
      <c r="M9128" s="28">
        <v>5001.5200000000004</v>
      </c>
      <c r="N9128" s="28">
        <v>5004.55</v>
      </c>
      <c r="O9128" s="28">
        <v>5001.5200000000004</v>
      </c>
      <c r="P9128" s="28">
        <v>5004.55</v>
      </c>
    </row>
    <row r="9129" spans="12:16" x14ac:dyDescent="0.25">
      <c r="L9129" s="208">
        <v>45268.576388888891</v>
      </c>
      <c r="M9129" s="28">
        <v>5002.0200000000004</v>
      </c>
      <c r="N9129" s="28">
        <v>5004.05</v>
      </c>
      <c r="O9129" s="28">
        <v>5001.5200000000004</v>
      </c>
      <c r="P9129" s="28">
        <v>5002.0200000000004</v>
      </c>
    </row>
    <row r="9130" spans="12:16" x14ac:dyDescent="0.25">
      <c r="L9130" s="208">
        <v>45268.572916666664</v>
      </c>
      <c r="M9130" s="28">
        <v>5002.53</v>
      </c>
      <c r="N9130" s="28">
        <v>5003.54</v>
      </c>
      <c r="O9130" s="28">
        <v>5000.5</v>
      </c>
      <c r="P9130" s="28">
        <v>5002.0200000000004</v>
      </c>
    </row>
    <row r="9131" spans="12:16" x14ac:dyDescent="0.25">
      <c r="L9131" s="208">
        <v>45268.569444444445</v>
      </c>
      <c r="M9131" s="28">
        <v>5003.54</v>
      </c>
      <c r="N9131" s="28">
        <v>5004.55</v>
      </c>
      <c r="O9131" s="28">
        <v>5002.0200000000004</v>
      </c>
      <c r="P9131" s="28">
        <v>5002.53</v>
      </c>
    </row>
    <row r="9132" spans="12:16" x14ac:dyDescent="0.25">
      <c r="L9132" s="208">
        <v>45268.565972222219</v>
      </c>
      <c r="M9132" s="28">
        <v>5002.53</v>
      </c>
      <c r="N9132" s="28">
        <v>5003.54</v>
      </c>
      <c r="O9132" s="28">
        <v>5001.5200000000004</v>
      </c>
      <c r="P9132" s="28">
        <v>5003.04</v>
      </c>
    </row>
    <row r="9133" spans="12:16" x14ac:dyDescent="0.25">
      <c r="L9133" s="208">
        <v>45268.5625</v>
      </c>
      <c r="M9133" s="28">
        <v>4998.9799999999996</v>
      </c>
      <c r="N9133" s="28">
        <v>5002.53</v>
      </c>
      <c r="O9133" s="28">
        <v>4998.9799999999996</v>
      </c>
      <c r="P9133" s="28">
        <v>5002.53</v>
      </c>
    </row>
    <row r="9134" spans="12:16" x14ac:dyDescent="0.25">
      <c r="L9134" s="208">
        <v>45268.559027777781</v>
      </c>
      <c r="M9134" s="28">
        <v>5001.5200000000004</v>
      </c>
      <c r="N9134" s="28">
        <v>5002.0200000000004</v>
      </c>
      <c r="O9134" s="28">
        <v>4998.9799999999996</v>
      </c>
      <c r="P9134" s="28">
        <v>4998.9799999999996</v>
      </c>
    </row>
    <row r="9135" spans="12:16" x14ac:dyDescent="0.25">
      <c r="L9135" s="208">
        <v>45268.555555555555</v>
      </c>
      <c r="M9135" s="28">
        <v>4998.9799999999996</v>
      </c>
      <c r="N9135" s="28">
        <v>5002.53</v>
      </c>
      <c r="O9135" s="28">
        <v>4998.9799999999996</v>
      </c>
      <c r="P9135" s="28">
        <v>5001.01</v>
      </c>
    </row>
    <row r="9136" spans="12:16" x14ac:dyDescent="0.25">
      <c r="L9136" s="208">
        <v>45268.552083333336</v>
      </c>
      <c r="M9136" s="28">
        <v>4996.45</v>
      </c>
      <c r="N9136" s="28">
        <v>4999.49</v>
      </c>
      <c r="O9136" s="28">
        <v>4996.45</v>
      </c>
      <c r="P9136" s="28">
        <v>4999.49</v>
      </c>
    </row>
    <row r="9137" spans="12:16" x14ac:dyDescent="0.25">
      <c r="L9137" s="208">
        <v>45268.548611111109</v>
      </c>
      <c r="M9137" s="28">
        <v>4992.91</v>
      </c>
      <c r="N9137" s="28">
        <v>4996.45</v>
      </c>
      <c r="O9137" s="28">
        <v>4992.91</v>
      </c>
      <c r="P9137" s="28">
        <v>4996.45</v>
      </c>
    </row>
    <row r="9138" spans="12:16" x14ac:dyDescent="0.25">
      <c r="L9138" s="208">
        <v>45268.545138888891</v>
      </c>
      <c r="M9138" s="28">
        <v>4991.8900000000003</v>
      </c>
      <c r="N9138" s="28">
        <v>4995.4399999999996</v>
      </c>
      <c r="O9138" s="28">
        <v>4991.3900000000003</v>
      </c>
      <c r="P9138" s="28">
        <v>4992.91</v>
      </c>
    </row>
    <row r="9139" spans="12:16" x14ac:dyDescent="0.25">
      <c r="L9139" s="208">
        <v>45268.541666666664</v>
      </c>
      <c r="M9139" s="28">
        <v>4990.37</v>
      </c>
      <c r="N9139" s="28">
        <v>4992.91</v>
      </c>
      <c r="O9139" s="28">
        <v>4989.3599999999997</v>
      </c>
      <c r="P9139" s="28">
        <v>4992.3999999999996</v>
      </c>
    </row>
    <row r="9140" spans="12:16" x14ac:dyDescent="0.25">
      <c r="L9140" s="208">
        <v>45268.538194444445</v>
      </c>
      <c r="M9140" s="28">
        <v>4988.8599999999997</v>
      </c>
      <c r="N9140" s="28">
        <v>4990.37</v>
      </c>
      <c r="O9140" s="28">
        <v>4988.3500000000004</v>
      </c>
      <c r="P9140" s="28">
        <v>4990.37</v>
      </c>
    </row>
    <row r="9141" spans="12:16" x14ac:dyDescent="0.25">
      <c r="L9141" s="208">
        <v>45268.534722222219</v>
      </c>
      <c r="M9141" s="28">
        <v>4985.3100000000004</v>
      </c>
      <c r="N9141" s="28">
        <v>4989.3599999999997</v>
      </c>
      <c r="O9141" s="28">
        <v>4985.3100000000004</v>
      </c>
      <c r="P9141" s="28">
        <v>4988.8599999999997</v>
      </c>
    </row>
    <row r="9142" spans="12:16" x14ac:dyDescent="0.25">
      <c r="L9142" s="208">
        <v>45268.53125</v>
      </c>
      <c r="M9142" s="28">
        <v>4983.79</v>
      </c>
      <c r="N9142" s="28">
        <v>4986.83</v>
      </c>
      <c r="O9142" s="28">
        <v>4983.79</v>
      </c>
      <c r="P9142" s="28">
        <v>4985.3100000000004</v>
      </c>
    </row>
    <row r="9143" spans="12:16" x14ac:dyDescent="0.25">
      <c r="L9143" s="208">
        <v>45268.527777777781</v>
      </c>
      <c r="M9143" s="28">
        <v>4983.28</v>
      </c>
      <c r="N9143" s="28">
        <v>4984.8</v>
      </c>
      <c r="O9143" s="28">
        <v>4982.78</v>
      </c>
      <c r="P9143" s="28">
        <v>4983.79</v>
      </c>
    </row>
    <row r="9144" spans="12:16" x14ac:dyDescent="0.25">
      <c r="L9144" s="208">
        <v>45268.524305555555</v>
      </c>
      <c r="M9144" s="28">
        <v>4983.28</v>
      </c>
      <c r="N9144" s="28">
        <v>4985.3100000000004</v>
      </c>
      <c r="O9144" s="28">
        <v>4982.78</v>
      </c>
      <c r="P9144" s="28">
        <v>4982.78</v>
      </c>
    </row>
    <row r="9145" spans="12:16" x14ac:dyDescent="0.25">
      <c r="L9145" s="208">
        <v>45268.520833333336</v>
      </c>
      <c r="M9145" s="28">
        <v>4981.7700000000004</v>
      </c>
      <c r="N9145" s="28">
        <v>4984.3</v>
      </c>
      <c r="O9145" s="28">
        <v>4981.26</v>
      </c>
      <c r="P9145" s="28">
        <v>4982.78</v>
      </c>
    </row>
    <row r="9146" spans="12:16" x14ac:dyDescent="0.25">
      <c r="L9146" s="208">
        <v>45268.517361111109</v>
      </c>
      <c r="M9146" s="28">
        <v>4981.26</v>
      </c>
      <c r="N9146" s="28">
        <v>4983.79</v>
      </c>
      <c r="O9146" s="28">
        <v>4980.25</v>
      </c>
      <c r="P9146" s="28">
        <v>4981.7700000000004</v>
      </c>
    </row>
    <row r="9147" spans="12:16" x14ac:dyDescent="0.25">
      <c r="L9147" s="208">
        <v>45268.513888888891</v>
      </c>
      <c r="M9147" s="28">
        <v>4980.25</v>
      </c>
      <c r="N9147" s="28">
        <v>4983.28</v>
      </c>
      <c r="O9147" s="28">
        <v>4980.25</v>
      </c>
      <c r="P9147" s="28">
        <v>4981.7700000000004</v>
      </c>
    </row>
    <row r="9148" spans="12:16" x14ac:dyDescent="0.25">
      <c r="L9148" s="208">
        <v>45268.510416666664</v>
      </c>
      <c r="M9148" s="28">
        <v>4976.7</v>
      </c>
      <c r="N9148" s="28">
        <v>4979.74</v>
      </c>
      <c r="O9148" s="28">
        <v>4975.6899999999996</v>
      </c>
      <c r="P9148" s="28">
        <v>4979.74</v>
      </c>
    </row>
    <row r="9149" spans="12:16" x14ac:dyDescent="0.25">
      <c r="L9149" s="208">
        <v>45268.506944444445</v>
      </c>
      <c r="M9149" s="28">
        <v>4981.26</v>
      </c>
      <c r="N9149" s="28">
        <v>4981.7700000000004</v>
      </c>
      <c r="O9149" s="28">
        <v>4975.18</v>
      </c>
      <c r="P9149" s="28">
        <v>4975.6899999999996</v>
      </c>
    </row>
    <row r="9150" spans="12:16" x14ac:dyDescent="0.25">
      <c r="L9150" s="208">
        <v>45268.503472222219</v>
      </c>
      <c r="M9150" s="28">
        <v>4981.26</v>
      </c>
      <c r="N9150" s="28">
        <v>4985.3100000000004</v>
      </c>
      <c r="O9150" s="28">
        <v>4980.75</v>
      </c>
      <c r="P9150" s="28">
        <v>4981.26</v>
      </c>
    </row>
    <row r="9151" spans="12:16" x14ac:dyDescent="0.25">
      <c r="L9151" s="208">
        <v>45268.5</v>
      </c>
      <c r="M9151" s="28">
        <v>4986.83</v>
      </c>
      <c r="N9151" s="28">
        <v>4986.83</v>
      </c>
      <c r="O9151" s="28">
        <v>4978.22</v>
      </c>
      <c r="P9151" s="28">
        <v>4981.26</v>
      </c>
    </row>
    <row r="9152" spans="12:16" x14ac:dyDescent="0.25">
      <c r="L9152" s="208">
        <v>45268.496527777781</v>
      </c>
      <c r="M9152" s="28">
        <v>4985.82</v>
      </c>
      <c r="N9152" s="28">
        <v>4989.3599999999997</v>
      </c>
      <c r="O9152" s="28">
        <v>4985.3100000000004</v>
      </c>
      <c r="P9152" s="28">
        <v>4987.34</v>
      </c>
    </row>
    <row r="9153" spans="12:16" x14ac:dyDescent="0.25">
      <c r="L9153" s="208">
        <v>45268.493055555555</v>
      </c>
      <c r="M9153" s="28">
        <v>4984.3</v>
      </c>
      <c r="N9153" s="28">
        <v>4988.3500000000004</v>
      </c>
      <c r="O9153" s="28">
        <v>4983.79</v>
      </c>
      <c r="P9153" s="28">
        <v>4986.32</v>
      </c>
    </row>
    <row r="9154" spans="12:16" x14ac:dyDescent="0.25">
      <c r="L9154" s="208">
        <v>45268.489583333336</v>
      </c>
      <c r="M9154" s="28">
        <v>4988.8599999999997</v>
      </c>
      <c r="N9154" s="28">
        <v>4989.3599999999997</v>
      </c>
      <c r="O9154" s="28">
        <v>4984.3</v>
      </c>
      <c r="P9154" s="28">
        <v>4984.3</v>
      </c>
    </row>
    <row r="9155" spans="12:16" x14ac:dyDescent="0.25">
      <c r="L9155" s="208">
        <v>45268.486111111109</v>
      </c>
      <c r="M9155" s="28">
        <v>4999.49</v>
      </c>
      <c r="N9155" s="28">
        <v>5000.5</v>
      </c>
      <c r="O9155" s="28">
        <v>4988.3500000000004</v>
      </c>
      <c r="P9155" s="28">
        <v>4988.8599999999997</v>
      </c>
    </row>
    <row r="9156" spans="12:16" x14ac:dyDescent="0.25">
      <c r="L9156" s="208">
        <v>45268.482638888891</v>
      </c>
      <c r="M9156" s="28">
        <v>4997.97</v>
      </c>
      <c r="N9156" s="28">
        <v>5001.01</v>
      </c>
      <c r="O9156" s="28">
        <v>4994.93</v>
      </c>
      <c r="P9156" s="28">
        <v>4999.49</v>
      </c>
    </row>
    <row r="9157" spans="12:16" x14ac:dyDescent="0.25">
      <c r="L9157" s="208">
        <v>45268.479166666664</v>
      </c>
      <c r="M9157" s="28">
        <v>5002.0200000000004</v>
      </c>
      <c r="N9157" s="28">
        <v>5002.53</v>
      </c>
      <c r="O9157" s="28">
        <v>4996.45</v>
      </c>
      <c r="P9157" s="28">
        <v>4997.97</v>
      </c>
    </row>
    <row r="9158" spans="12:16" x14ac:dyDescent="0.25">
      <c r="L9158" s="208">
        <v>45268.475694444445</v>
      </c>
      <c r="M9158" s="28">
        <v>5005.57</v>
      </c>
      <c r="N9158" s="28">
        <v>5008.1000000000004</v>
      </c>
      <c r="O9158" s="28">
        <v>5001.5200000000004</v>
      </c>
      <c r="P9158" s="28">
        <v>5002.53</v>
      </c>
    </row>
    <row r="9159" spans="12:16" x14ac:dyDescent="0.25">
      <c r="L9159" s="208">
        <v>45268.472222222219</v>
      </c>
      <c r="M9159" s="28">
        <v>5001.01</v>
      </c>
      <c r="N9159" s="28">
        <v>5008.1000000000004</v>
      </c>
      <c r="O9159" s="28">
        <v>4997.97</v>
      </c>
      <c r="P9159" s="28">
        <v>5005.57</v>
      </c>
    </row>
    <row r="9160" spans="12:16" x14ac:dyDescent="0.25">
      <c r="L9160" s="208">
        <v>45268.46875</v>
      </c>
      <c r="M9160" s="28">
        <v>5001.5200000000004</v>
      </c>
      <c r="N9160" s="28">
        <v>5002.53</v>
      </c>
      <c r="O9160" s="28">
        <v>4998.9799999999996</v>
      </c>
      <c r="P9160" s="28">
        <v>5001.01</v>
      </c>
    </row>
    <row r="9161" spans="12:16" x14ac:dyDescent="0.25">
      <c r="L9161" s="208">
        <v>45268.465277777781</v>
      </c>
      <c r="M9161" s="28">
        <v>5000.5</v>
      </c>
      <c r="N9161" s="28">
        <v>5003.54</v>
      </c>
      <c r="O9161" s="28">
        <v>4999.49</v>
      </c>
      <c r="P9161" s="28">
        <v>5002.0200000000004</v>
      </c>
    </row>
    <row r="9162" spans="12:16" x14ac:dyDescent="0.25">
      <c r="L9162" s="208">
        <v>45268.461805555555</v>
      </c>
      <c r="M9162" s="28">
        <v>4998.4799999999996</v>
      </c>
      <c r="N9162" s="28">
        <v>5003.54</v>
      </c>
      <c r="O9162" s="28">
        <v>4997.46</v>
      </c>
      <c r="P9162" s="28">
        <v>5000.5</v>
      </c>
    </row>
    <row r="9163" spans="12:16" x14ac:dyDescent="0.25">
      <c r="L9163" s="208">
        <v>45268.458333333336</v>
      </c>
      <c r="M9163" s="28">
        <v>4994.93</v>
      </c>
      <c r="N9163" s="28">
        <v>4998.9799999999996</v>
      </c>
      <c r="O9163" s="28">
        <v>4992.3999999999996</v>
      </c>
      <c r="P9163" s="28">
        <v>4997.97</v>
      </c>
    </row>
    <row r="9164" spans="12:16" x14ac:dyDescent="0.25">
      <c r="L9164" s="208">
        <v>45268.454861111109</v>
      </c>
      <c r="M9164" s="28">
        <v>4989.3599999999997</v>
      </c>
      <c r="N9164" s="28">
        <v>4995.95</v>
      </c>
      <c r="O9164" s="28">
        <v>4986.83</v>
      </c>
      <c r="P9164" s="28">
        <v>4994.43</v>
      </c>
    </row>
    <row r="9165" spans="12:16" x14ac:dyDescent="0.25">
      <c r="L9165" s="208">
        <v>45268.451388888891</v>
      </c>
      <c r="M9165" s="28">
        <v>4974.68</v>
      </c>
      <c r="N9165" s="28">
        <v>4988.8599999999997</v>
      </c>
      <c r="O9165" s="28">
        <v>4974.17</v>
      </c>
      <c r="P9165" s="28">
        <v>4988.8599999999997</v>
      </c>
    </row>
    <row r="9166" spans="12:16" x14ac:dyDescent="0.25">
      <c r="L9166" s="208">
        <v>45268.447916666664</v>
      </c>
      <c r="M9166" s="28">
        <v>4979.2299999999996</v>
      </c>
      <c r="N9166" s="28">
        <v>4983.28</v>
      </c>
      <c r="O9166" s="28">
        <v>4973.66</v>
      </c>
      <c r="P9166" s="28">
        <v>4974.68</v>
      </c>
    </row>
    <row r="9167" spans="12:16" x14ac:dyDescent="0.25">
      <c r="L9167" s="208">
        <v>45268.444444444445</v>
      </c>
      <c r="M9167" s="28">
        <v>4981.26</v>
      </c>
      <c r="N9167" s="28">
        <v>4983.28</v>
      </c>
      <c r="O9167" s="28">
        <v>4976.7</v>
      </c>
      <c r="P9167" s="28">
        <v>4978.7299999999996</v>
      </c>
    </row>
    <row r="9168" spans="12:16" x14ac:dyDescent="0.25">
      <c r="L9168" s="208">
        <v>45268.440972222219</v>
      </c>
      <c r="M9168" s="28">
        <v>4988.3500000000004</v>
      </c>
      <c r="N9168" s="28">
        <v>4988.3500000000004</v>
      </c>
      <c r="O9168" s="28">
        <v>4978.7299999999996</v>
      </c>
      <c r="P9168" s="28">
        <v>4981.7700000000004</v>
      </c>
    </row>
    <row r="9169" spans="12:16" x14ac:dyDescent="0.25">
      <c r="L9169" s="208">
        <v>45268.4375</v>
      </c>
      <c r="M9169" s="28">
        <v>4975.18</v>
      </c>
      <c r="N9169" s="28">
        <v>5004.55</v>
      </c>
      <c r="O9169" s="28">
        <v>4975.18</v>
      </c>
      <c r="P9169" s="28">
        <v>4987.84</v>
      </c>
    </row>
    <row r="9170" spans="12:16" x14ac:dyDescent="0.25">
      <c r="L9170" s="208">
        <v>45268.434027777781</v>
      </c>
      <c r="M9170" s="28">
        <v>4985.3100000000004</v>
      </c>
      <c r="N9170" s="28">
        <v>4987.84</v>
      </c>
      <c r="O9170" s="28">
        <v>4973.16</v>
      </c>
      <c r="P9170" s="28">
        <v>4978.22</v>
      </c>
    </row>
    <row r="9171" spans="12:16" x14ac:dyDescent="0.25">
      <c r="L9171" s="208">
        <v>45268.430555555555</v>
      </c>
      <c r="M9171" s="28">
        <v>4989.3599999999997</v>
      </c>
      <c r="N9171" s="28">
        <v>4989.3599999999997</v>
      </c>
      <c r="O9171" s="28">
        <v>4984.8</v>
      </c>
      <c r="P9171" s="28">
        <v>4984.8</v>
      </c>
    </row>
    <row r="9172" spans="12:16" x14ac:dyDescent="0.25">
      <c r="L9172" s="208">
        <v>45268.427083333336</v>
      </c>
      <c r="M9172" s="28">
        <v>4987.34</v>
      </c>
      <c r="N9172" s="28">
        <v>4990.37</v>
      </c>
      <c r="O9172" s="28">
        <v>4986.83</v>
      </c>
      <c r="P9172" s="28">
        <v>4989.3599999999997</v>
      </c>
    </row>
    <row r="9173" spans="12:16" x14ac:dyDescent="0.25">
      <c r="L9173" s="208">
        <v>45268.423611111109</v>
      </c>
      <c r="M9173" s="28">
        <v>4983.79</v>
      </c>
      <c r="N9173" s="28">
        <v>4987.84</v>
      </c>
      <c r="O9173" s="28">
        <v>4982.2700000000004</v>
      </c>
      <c r="P9173" s="28">
        <v>4987.34</v>
      </c>
    </row>
    <row r="9174" spans="12:16" x14ac:dyDescent="0.25">
      <c r="L9174" s="208">
        <v>45268.420138888891</v>
      </c>
      <c r="M9174" s="28">
        <v>4982.2700000000004</v>
      </c>
      <c r="N9174" s="28">
        <v>4984.3</v>
      </c>
      <c r="O9174" s="28">
        <v>4982.2700000000004</v>
      </c>
      <c r="P9174" s="28">
        <v>4983.28</v>
      </c>
    </row>
    <row r="9175" spans="12:16" x14ac:dyDescent="0.25">
      <c r="L9175" s="208">
        <v>45268.416666666664</v>
      </c>
      <c r="M9175" s="28">
        <v>4981.26</v>
      </c>
      <c r="N9175" s="28">
        <v>4983.79</v>
      </c>
      <c r="O9175" s="28">
        <v>4980.75</v>
      </c>
      <c r="P9175" s="28">
        <v>4982.78</v>
      </c>
    </row>
    <row r="9176" spans="12:16" x14ac:dyDescent="0.25">
      <c r="L9176" s="208">
        <v>45268.413194444445</v>
      </c>
      <c r="M9176" s="28">
        <v>4979.2299999999996</v>
      </c>
      <c r="N9176" s="28">
        <v>4983.28</v>
      </c>
      <c r="O9176" s="28">
        <v>4978.7299999999996</v>
      </c>
      <c r="P9176" s="28">
        <v>4981.26</v>
      </c>
    </row>
    <row r="9177" spans="12:16" x14ac:dyDescent="0.25">
      <c r="L9177" s="208">
        <v>45268.409722222219</v>
      </c>
      <c r="M9177" s="28">
        <v>4979.2299999999996</v>
      </c>
      <c r="N9177" s="28">
        <v>4980.25</v>
      </c>
      <c r="O9177" s="28">
        <v>4977.21</v>
      </c>
      <c r="P9177" s="28">
        <v>4978.7299999999996</v>
      </c>
    </row>
    <row r="9178" spans="12:16" x14ac:dyDescent="0.25">
      <c r="L9178" s="208">
        <v>45268.40625</v>
      </c>
      <c r="M9178" s="28">
        <v>4977.21</v>
      </c>
      <c r="N9178" s="28">
        <v>4980.25</v>
      </c>
      <c r="O9178" s="28">
        <v>4977.21</v>
      </c>
      <c r="P9178" s="28">
        <v>4979.2299999999996</v>
      </c>
    </row>
    <row r="9179" spans="12:16" x14ac:dyDescent="0.25">
      <c r="L9179" s="208">
        <v>45268.402777777781</v>
      </c>
      <c r="M9179" s="28">
        <v>4971.13</v>
      </c>
      <c r="N9179" s="28">
        <v>4978.22</v>
      </c>
      <c r="O9179" s="28">
        <v>4970.62</v>
      </c>
      <c r="P9179" s="28">
        <v>4978.22</v>
      </c>
    </row>
    <row r="9180" spans="12:16" x14ac:dyDescent="0.25">
      <c r="L9180" s="208">
        <v>45268.399305555555</v>
      </c>
      <c r="M9180" s="28">
        <v>4969.6099999999997</v>
      </c>
      <c r="N9180" s="28">
        <v>4973.66</v>
      </c>
      <c r="O9180" s="28">
        <v>4969.6099999999997</v>
      </c>
      <c r="P9180" s="28">
        <v>4971.13</v>
      </c>
    </row>
    <row r="9181" spans="12:16" x14ac:dyDescent="0.25">
      <c r="L9181" s="208">
        <v>45268.395833333336</v>
      </c>
      <c r="M9181" s="28">
        <v>4968.6000000000004</v>
      </c>
      <c r="N9181" s="28">
        <v>4972.1400000000003</v>
      </c>
      <c r="O9181" s="28">
        <v>4968.09</v>
      </c>
      <c r="P9181" s="28">
        <v>4969.1000000000004</v>
      </c>
    </row>
    <row r="9182" spans="12:16" x14ac:dyDescent="0.25">
      <c r="L9182" s="208">
        <v>45268.392361111109</v>
      </c>
      <c r="M9182" s="28">
        <v>4973.66</v>
      </c>
      <c r="N9182" s="28">
        <v>4973.66</v>
      </c>
      <c r="O9182" s="28">
        <v>4968.09</v>
      </c>
      <c r="P9182" s="28">
        <v>4968.6000000000004</v>
      </c>
    </row>
    <row r="9183" spans="12:16" x14ac:dyDescent="0.25">
      <c r="L9183" s="208">
        <v>45268.388888888891</v>
      </c>
      <c r="M9183" s="28">
        <v>4974.17</v>
      </c>
      <c r="N9183" s="28">
        <v>4975.6899999999996</v>
      </c>
      <c r="O9183" s="28">
        <v>4970.12</v>
      </c>
      <c r="P9183" s="28">
        <v>4973.16</v>
      </c>
    </row>
    <row r="9184" spans="12:16" x14ac:dyDescent="0.25">
      <c r="L9184" s="208">
        <v>45268.385416666664</v>
      </c>
      <c r="M9184" s="28">
        <v>4978.22</v>
      </c>
      <c r="N9184" s="28">
        <v>4980.25</v>
      </c>
      <c r="O9184" s="28">
        <v>4975.18</v>
      </c>
      <c r="P9184" s="28">
        <v>4975.18</v>
      </c>
    </row>
    <row r="9185" spans="12:16" x14ac:dyDescent="0.25">
      <c r="L9185" s="208">
        <v>45268.381944444445</v>
      </c>
      <c r="M9185" s="28">
        <v>4975.18</v>
      </c>
      <c r="N9185" s="28">
        <v>4978.22</v>
      </c>
      <c r="O9185" s="28">
        <v>4974.17</v>
      </c>
      <c r="P9185" s="28">
        <v>4978.22</v>
      </c>
    </row>
    <row r="9186" spans="12:16" x14ac:dyDescent="0.25">
      <c r="L9186" s="208">
        <v>45268.378472222219</v>
      </c>
      <c r="M9186" s="28">
        <v>4979.2299999999996</v>
      </c>
      <c r="N9186" s="28">
        <v>4981.7700000000004</v>
      </c>
      <c r="O9186" s="28">
        <v>4974.68</v>
      </c>
      <c r="P9186" s="28">
        <v>4975.18</v>
      </c>
    </row>
    <row r="9187" spans="12:16" x14ac:dyDescent="0.25">
      <c r="L9187" s="208">
        <v>45268.375</v>
      </c>
      <c r="M9187" s="28">
        <v>4969.1000000000004</v>
      </c>
      <c r="N9187" s="28">
        <v>4979.2299999999996</v>
      </c>
      <c r="O9187" s="28">
        <v>4966.57</v>
      </c>
      <c r="P9187" s="28">
        <v>4978.7299999999996</v>
      </c>
    </row>
    <row r="9188" spans="12:16" x14ac:dyDescent="0.25">
      <c r="L9188" s="208">
        <v>45267.767361111109</v>
      </c>
      <c r="M9188" s="28">
        <v>4986.32</v>
      </c>
      <c r="N9188" s="28">
        <v>4986.83</v>
      </c>
      <c r="O9188" s="28">
        <v>4985.82</v>
      </c>
      <c r="P9188" s="28">
        <v>4986.32</v>
      </c>
    </row>
    <row r="9189" spans="12:16" x14ac:dyDescent="0.25">
      <c r="L9189" s="208">
        <v>45267.763888888891</v>
      </c>
      <c r="M9189" s="28">
        <v>4985.82</v>
      </c>
      <c r="N9189" s="28">
        <v>4986.83</v>
      </c>
      <c r="O9189" s="28">
        <v>4984.8</v>
      </c>
      <c r="P9189" s="28">
        <v>4986.32</v>
      </c>
    </row>
    <row r="9190" spans="12:16" x14ac:dyDescent="0.25">
      <c r="L9190" s="208">
        <v>45267.760416666664</v>
      </c>
      <c r="M9190" s="28">
        <v>4983.79</v>
      </c>
      <c r="N9190" s="28">
        <v>4985.82</v>
      </c>
      <c r="O9190" s="28">
        <v>4982.78</v>
      </c>
      <c r="P9190" s="28">
        <v>4985.82</v>
      </c>
    </row>
    <row r="9191" spans="12:16" x14ac:dyDescent="0.25">
      <c r="L9191" s="208">
        <v>45267.756944444445</v>
      </c>
      <c r="M9191" s="28">
        <v>4984.8</v>
      </c>
      <c r="N9191" s="28">
        <v>4985.82</v>
      </c>
      <c r="O9191" s="28">
        <v>4983.79</v>
      </c>
      <c r="P9191" s="28">
        <v>4984.3</v>
      </c>
    </row>
    <row r="9192" spans="12:16" x14ac:dyDescent="0.25">
      <c r="L9192" s="208">
        <v>45267.753472222219</v>
      </c>
      <c r="M9192" s="28">
        <v>4982.78</v>
      </c>
      <c r="N9192" s="28">
        <v>4985.3100000000004</v>
      </c>
      <c r="O9192" s="28">
        <v>4982.2700000000004</v>
      </c>
      <c r="P9192" s="28">
        <v>4985.3100000000004</v>
      </c>
    </row>
    <row r="9193" spans="12:16" x14ac:dyDescent="0.25">
      <c r="L9193" s="208">
        <v>45267.75</v>
      </c>
      <c r="M9193" s="28">
        <v>4979.74</v>
      </c>
      <c r="N9193" s="28">
        <v>4982.78</v>
      </c>
      <c r="O9193" s="28">
        <v>4979.2299999999996</v>
      </c>
      <c r="P9193" s="28">
        <v>4982.78</v>
      </c>
    </row>
    <row r="9194" spans="12:16" x14ac:dyDescent="0.25">
      <c r="L9194" s="208">
        <v>45267.746527777781</v>
      </c>
      <c r="M9194" s="28">
        <v>4977.71</v>
      </c>
      <c r="N9194" s="28">
        <v>4980.25</v>
      </c>
      <c r="O9194" s="28">
        <v>4977.71</v>
      </c>
      <c r="P9194" s="28">
        <v>4980.25</v>
      </c>
    </row>
    <row r="9195" spans="12:16" x14ac:dyDescent="0.25">
      <c r="L9195" s="208">
        <v>45267.743055555555</v>
      </c>
      <c r="M9195" s="28">
        <v>4977.71</v>
      </c>
      <c r="N9195" s="28">
        <v>4978.22</v>
      </c>
      <c r="O9195" s="28">
        <v>4975.6899999999996</v>
      </c>
      <c r="P9195" s="28">
        <v>4977.71</v>
      </c>
    </row>
    <row r="9196" spans="12:16" x14ac:dyDescent="0.25">
      <c r="L9196" s="208">
        <v>45267.739583333336</v>
      </c>
      <c r="M9196" s="28">
        <v>4976.7</v>
      </c>
      <c r="N9196" s="28">
        <v>4978.22</v>
      </c>
      <c r="O9196" s="28">
        <v>4976.1899999999996</v>
      </c>
      <c r="P9196" s="28">
        <v>4977.71</v>
      </c>
    </row>
    <row r="9197" spans="12:16" x14ac:dyDescent="0.25">
      <c r="L9197" s="208">
        <v>45267.736111111109</v>
      </c>
      <c r="M9197" s="28">
        <v>4976.7</v>
      </c>
      <c r="N9197" s="28">
        <v>4977.21</v>
      </c>
      <c r="O9197" s="28">
        <v>4975.6899999999996</v>
      </c>
      <c r="P9197" s="28">
        <v>4976.1899999999996</v>
      </c>
    </row>
    <row r="9198" spans="12:16" x14ac:dyDescent="0.25">
      <c r="L9198" s="208">
        <v>45267.732638888891</v>
      </c>
      <c r="M9198" s="28">
        <v>4979.74</v>
      </c>
      <c r="N9198" s="28">
        <v>4980.25</v>
      </c>
      <c r="O9198" s="28">
        <v>4976.7</v>
      </c>
      <c r="P9198" s="28">
        <v>4977.21</v>
      </c>
    </row>
    <row r="9199" spans="12:16" x14ac:dyDescent="0.25">
      <c r="L9199" s="208">
        <v>45267.729166666664</v>
      </c>
      <c r="M9199" s="28">
        <v>4979.2299999999996</v>
      </c>
      <c r="N9199" s="28">
        <v>4979.74</v>
      </c>
      <c r="O9199" s="28">
        <v>4978.22</v>
      </c>
      <c r="P9199" s="28">
        <v>4979.74</v>
      </c>
    </row>
    <row r="9200" spans="12:16" x14ac:dyDescent="0.25">
      <c r="L9200" s="208">
        <v>45267.725694444445</v>
      </c>
      <c r="M9200" s="28">
        <v>4979.2299999999996</v>
      </c>
      <c r="N9200" s="28">
        <v>4979.74</v>
      </c>
      <c r="O9200" s="28">
        <v>4978.22</v>
      </c>
      <c r="P9200" s="28">
        <v>4979.74</v>
      </c>
    </row>
    <row r="9201" spans="12:16" x14ac:dyDescent="0.25">
      <c r="L9201" s="208">
        <v>45267.722222222219</v>
      </c>
      <c r="M9201" s="28">
        <v>4979.74</v>
      </c>
      <c r="N9201" s="28">
        <v>4979.74</v>
      </c>
      <c r="O9201" s="28">
        <v>4978.7299999999996</v>
      </c>
      <c r="P9201" s="28">
        <v>4979.2299999999996</v>
      </c>
    </row>
    <row r="9202" spans="12:16" x14ac:dyDescent="0.25">
      <c r="L9202" s="208">
        <v>45267.71875</v>
      </c>
      <c r="M9202" s="28">
        <v>4981.26</v>
      </c>
      <c r="N9202" s="28">
        <v>4981.26</v>
      </c>
      <c r="O9202" s="28">
        <v>4979.74</v>
      </c>
      <c r="P9202" s="28">
        <v>4979.74</v>
      </c>
    </row>
    <row r="9203" spans="12:16" x14ac:dyDescent="0.25">
      <c r="L9203" s="208">
        <v>45267.715277777781</v>
      </c>
      <c r="M9203" s="28">
        <v>4982.2700000000004</v>
      </c>
      <c r="N9203" s="28">
        <v>4982.78</v>
      </c>
      <c r="O9203" s="28">
        <v>4981.26</v>
      </c>
      <c r="P9203" s="28">
        <v>4981.26</v>
      </c>
    </row>
    <row r="9204" spans="12:16" x14ac:dyDescent="0.25">
      <c r="L9204" s="208">
        <v>45267.711805555555</v>
      </c>
      <c r="M9204" s="28">
        <v>4982.2700000000004</v>
      </c>
      <c r="N9204" s="28">
        <v>4982.2700000000004</v>
      </c>
      <c r="O9204" s="28">
        <v>4981.26</v>
      </c>
      <c r="P9204" s="28">
        <v>4982.2700000000004</v>
      </c>
    </row>
    <row r="9205" spans="12:16" x14ac:dyDescent="0.25">
      <c r="L9205" s="208">
        <v>45267.708333333336</v>
      </c>
      <c r="M9205" s="28">
        <v>4981.7700000000004</v>
      </c>
      <c r="N9205" s="28">
        <v>4982.2700000000004</v>
      </c>
      <c r="O9205" s="28">
        <v>4981.26</v>
      </c>
      <c r="P9205" s="28">
        <v>4982.2700000000004</v>
      </c>
    </row>
    <row r="9206" spans="12:16" x14ac:dyDescent="0.25">
      <c r="L9206" s="208">
        <v>45267.704861111109</v>
      </c>
      <c r="M9206" s="28">
        <v>4983.28</v>
      </c>
      <c r="N9206" s="28">
        <v>4983.79</v>
      </c>
      <c r="O9206" s="28">
        <v>4981.7700000000004</v>
      </c>
      <c r="P9206" s="28">
        <v>4981.7700000000004</v>
      </c>
    </row>
    <row r="9207" spans="12:16" x14ac:dyDescent="0.25">
      <c r="L9207" s="208">
        <v>45267.701388888891</v>
      </c>
      <c r="M9207" s="28">
        <v>4982.2700000000004</v>
      </c>
      <c r="N9207" s="28">
        <v>4983.28</v>
      </c>
      <c r="O9207" s="28">
        <v>4982.2700000000004</v>
      </c>
      <c r="P9207" s="28">
        <v>4982.78</v>
      </c>
    </row>
    <row r="9208" spans="12:16" x14ac:dyDescent="0.25">
      <c r="L9208" s="208">
        <v>45267.697916666664</v>
      </c>
      <c r="M9208" s="28">
        <v>4983.28</v>
      </c>
      <c r="N9208" s="28">
        <v>4983.79</v>
      </c>
      <c r="O9208" s="28">
        <v>4982.2700000000004</v>
      </c>
      <c r="P9208" s="28">
        <v>4982.2700000000004</v>
      </c>
    </row>
    <row r="9209" spans="12:16" x14ac:dyDescent="0.25">
      <c r="L9209" s="208">
        <v>45267.694444444445</v>
      </c>
      <c r="M9209" s="28">
        <v>4981.7700000000004</v>
      </c>
      <c r="N9209" s="28">
        <v>4983.28</v>
      </c>
      <c r="O9209" s="28">
        <v>4981.7700000000004</v>
      </c>
      <c r="P9209" s="28">
        <v>4982.78</v>
      </c>
    </row>
    <row r="9210" spans="12:16" x14ac:dyDescent="0.25">
      <c r="L9210" s="208">
        <v>45267.690972222219</v>
      </c>
      <c r="M9210" s="28">
        <v>4984.8</v>
      </c>
      <c r="N9210" s="28">
        <v>4984.8</v>
      </c>
      <c r="O9210" s="28">
        <v>4981.26</v>
      </c>
      <c r="P9210" s="28">
        <v>4981.7700000000004</v>
      </c>
    </row>
    <row r="9211" spans="12:16" x14ac:dyDescent="0.25">
      <c r="L9211" s="208">
        <v>45267.6875</v>
      </c>
      <c r="M9211" s="28">
        <v>4984.8</v>
      </c>
      <c r="N9211" s="28">
        <v>4984.8</v>
      </c>
      <c r="O9211" s="28">
        <v>4983.79</v>
      </c>
      <c r="P9211" s="28">
        <v>4984.8</v>
      </c>
    </row>
    <row r="9212" spans="12:16" x14ac:dyDescent="0.25">
      <c r="L9212" s="208">
        <v>45267.684027777781</v>
      </c>
      <c r="M9212" s="28">
        <v>4983.79</v>
      </c>
      <c r="N9212" s="28">
        <v>4984.8</v>
      </c>
      <c r="O9212" s="28">
        <v>4983.28</v>
      </c>
      <c r="P9212" s="28">
        <v>4984.8</v>
      </c>
    </row>
    <row r="9213" spans="12:16" x14ac:dyDescent="0.25">
      <c r="L9213" s="208">
        <v>45267.680555555555</v>
      </c>
      <c r="M9213" s="28">
        <v>4984.3</v>
      </c>
      <c r="N9213" s="28">
        <v>4985.3100000000004</v>
      </c>
      <c r="O9213" s="28">
        <v>4983.28</v>
      </c>
      <c r="P9213" s="28">
        <v>4983.79</v>
      </c>
    </row>
    <row r="9214" spans="12:16" x14ac:dyDescent="0.25">
      <c r="L9214" s="208">
        <v>45267.677083333336</v>
      </c>
      <c r="M9214" s="28">
        <v>4984.3</v>
      </c>
      <c r="N9214" s="28">
        <v>4985.82</v>
      </c>
      <c r="O9214" s="28">
        <v>4983.28</v>
      </c>
      <c r="P9214" s="28">
        <v>4983.79</v>
      </c>
    </row>
    <row r="9215" spans="12:16" x14ac:dyDescent="0.25">
      <c r="L9215" s="208">
        <v>45267.673611111109</v>
      </c>
      <c r="M9215" s="28">
        <v>4982.2700000000004</v>
      </c>
      <c r="N9215" s="28">
        <v>4986.83</v>
      </c>
      <c r="O9215" s="28">
        <v>4982.2700000000004</v>
      </c>
      <c r="P9215" s="28">
        <v>4984.8</v>
      </c>
    </row>
    <row r="9216" spans="12:16" x14ac:dyDescent="0.25">
      <c r="L9216" s="208">
        <v>45267.670138888891</v>
      </c>
      <c r="M9216" s="28">
        <v>4982.78</v>
      </c>
      <c r="N9216" s="28">
        <v>4983.28</v>
      </c>
      <c r="O9216" s="28">
        <v>4982.2700000000004</v>
      </c>
      <c r="P9216" s="28">
        <v>4982.78</v>
      </c>
    </row>
    <row r="9217" spans="12:16" x14ac:dyDescent="0.25">
      <c r="L9217" s="208">
        <v>45267.666666666664</v>
      </c>
      <c r="M9217" s="28">
        <v>4982.78</v>
      </c>
      <c r="N9217" s="28">
        <v>4982.78</v>
      </c>
      <c r="O9217" s="28">
        <v>4980.75</v>
      </c>
      <c r="P9217" s="28">
        <v>4982.2700000000004</v>
      </c>
    </row>
    <row r="9218" spans="12:16" x14ac:dyDescent="0.25">
      <c r="L9218" s="208">
        <v>45267.663194444445</v>
      </c>
      <c r="M9218" s="28">
        <v>4979.74</v>
      </c>
      <c r="N9218" s="28">
        <v>4982.78</v>
      </c>
      <c r="O9218" s="28">
        <v>4979.2299999999996</v>
      </c>
      <c r="P9218" s="28">
        <v>4982.78</v>
      </c>
    </row>
    <row r="9219" spans="12:16" x14ac:dyDescent="0.25">
      <c r="L9219" s="208">
        <v>45267.659722222219</v>
      </c>
      <c r="M9219" s="28">
        <v>4978.22</v>
      </c>
      <c r="N9219" s="28">
        <v>4980.75</v>
      </c>
      <c r="O9219" s="28">
        <v>4978.22</v>
      </c>
      <c r="P9219" s="28">
        <v>4980.25</v>
      </c>
    </row>
    <row r="9220" spans="12:16" x14ac:dyDescent="0.25">
      <c r="L9220" s="208">
        <v>45267.65625</v>
      </c>
      <c r="M9220" s="28">
        <v>4977.71</v>
      </c>
      <c r="N9220" s="28">
        <v>4978.22</v>
      </c>
      <c r="O9220" s="28">
        <v>4977.21</v>
      </c>
      <c r="P9220" s="28">
        <v>4978.22</v>
      </c>
    </row>
    <row r="9221" spans="12:16" x14ac:dyDescent="0.25">
      <c r="L9221" s="208">
        <v>45267.652777777781</v>
      </c>
      <c r="M9221" s="28">
        <v>4978.22</v>
      </c>
      <c r="N9221" s="28">
        <v>4978.22</v>
      </c>
      <c r="O9221" s="28">
        <v>4976.7</v>
      </c>
      <c r="P9221" s="28">
        <v>4977.21</v>
      </c>
    </row>
    <row r="9222" spans="12:16" x14ac:dyDescent="0.25">
      <c r="L9222" s="208">
        <v>45267.649305555555</v>
      </c>
      <c r="M9222" s="28">
        <v>4977.21</v>
      </c>
      <c r="N9222" s="28">
        <v>4978.22</v>
      </c>
      <c r="O9222" s="28">
        <v>4976.7</v>
      </c>
      <c r="P9222" s="28">
        <v>4977.71</v>
      </c>
    </row>
    <row r="9223" spans="12:16" x14ac:dyDescent="0.25">
      <c r="L9223" s="208">
        <v>45267.645833333336</v>
      </c>
      <c r="M9223" s="28">
        <v>4977.71</v>
      </c>
      <c r="N9223" s="28">
        <v>4977.71</v>
      </c>
      <c r="O9223" s="28">
        <v>4975.6899999999996</v>
      </c>
      <c r="P9223" s="28">
        <v>4976.7</v>
      </c>
    </row>
    <row r="9224" spans="12:16" x14ac:dyDescent="0.25">
      <c r="L9224" s="208">
        <v>45267.642361111109</v>
      </c>
      <c r="M9224" s="28">
        <v>4975.18</v>
      </c>
      <c r="N9224" s="28">
        <v>4977.71</v>
      </c>
      <c r="O9224" s="28">
        <v>4974.68</v>
      </c>
      <c r="P9224" s="28">
        <v>4977.21</v>
      </c>
    </row>
    <row r="9225" spans="12:16" x14ac:dyDescent="0.25">
      <c r="L9225" s="208">
        <v>45267.638888888891</v>
      </c>
      <c r="M9225" s="28">
        <v>4976.7</v>
      </c>
      <c r="N9225" s="28">
        <v>4978.22</v>
      </c>
      <c r="O9225" s="28">
        <v>4975.6899999999996</v>
      </c>
      <c r="P9225" s="28">
        <v>4975.6899999999996</v>
      </c>
    </row>
    <row r="9226" spans="12:16" x14ac:dyDescent="0.25">
      <c r="L9226" s="208">
        <v>45267.635416666664</v>
      </c>
      <c r="M9226" s="28">
        <v>4978.22</v>
      </c>
      <c r="N9226" s="28">
        <v>4978.7299999999996</v>
      </c>
      <c r="O9226" s="28">
        <v>4976.1899999999996</v>
      </c>
      <c r="P9226" s="28">
        <v>4976.1899999999996</v>
      </c>
    </row>
    <row r="9227" spans="12:16" x14ac:dyDescent="0.25">
      <c r="L9227" s="208">
        <v>45267.631944444445</v>
      </c>
      <c r="M9227" s="28">
        <v>4978.7299999999996</v>
      </c>
      <c r="N9227" s="28">
        <v>4979.74</v>
      </c>
      <c r="O9227" s="28">
        <v>4977.71</v>
      </c>
      <c r="P9227" s="28">
        <v>4978.22</v>
      </c>
    </row>
    <row r="9228" spans="12:16" x14ac:dyDescent="0.25">
      <c r="L9228" s="208">
        <v>45267.628472222219</v>
      </c>
      <c r="M9228" s="28">
        <v>4978.7299999999996</v>
      </c>
      <c r="N9228" s="28">
        <v>4980.25</v>
      </c>
      <c r="O9228" s="28">
        <v>4978.22</v>
      </c>
      <c r="P9228" s="28">
        <v>4978.7299999999996</v>
      </c>
    </row>
    <row r="9229" spans="12:16" x14ac:dyDescent="0.25">
      <c r="L9229" s="208">
        <v>45267.625</v>
      </c>
      <c r="M9229" s="28">
        <v>4978.7299999999996</v>
      </c>
      <c r="N9229" s="28">
        <v>4980.25</v>
      </c>
      <c r="O9229" s="28">
        <v>4977.71</v>
      </c>
      <c r="P9229" s="28">
        <v>4978.7299999999996</v>
      </c>
    </row>
    <row r="9230" spans="12:16" x14ac:dyDescent="0.25">
      <c r="L9230" s="208">
        <v>45267.621527777781</v>
      </c>
      <c r="M9230" s="28">
        <v>4977.71</v>
      </c>
      <c r="N9230" s="28">
        <v>4979.2299999999996</v>
      </c>
      <c r="O9230" s="28">
        <v>4974.68</v>
      </c>
      <c r="P9230" s="28">
        <v>4978.7299999999996</v>
      </c>
    </row>
    <row r="9231" spans="12:16" x14ac:dyDescent="0.25">
      <c r="L9231" s="208">
        <v>45267.618055555555</v>
      </c>
      <c r="M9231" s="28">
        <v>4977.21</v>
      </c>
      <c r="N9231" s="28">
        <v>4978.7299999999996</v>
      </c>
      <c r="O9231" s="28">
        <v>4976.1899999999996</v>
      </c>
      <c r="P9231" s="28">
        <v>4977.71</v>
      </c>
    </row>
    <row r="9232" spans="12:16" x14ac:dyDescent="0.25">
      <c r="L9232" s="208">
        <v>45267.614583333336</v>
      </c>
      <c r="M9232" s="28">
        <v>4974.68</v>
      </c>
      <c r="N9232" s="28">
        <v>4978.7299999999996</v>
      </c>
      <c r="O9232" s="28">
        <v>4969.6099999999997</v>
      </c>
      <c r="P9232" s="28">
        <v>4976.7</v>
      </c>
    </row>
    <row r="9233" spans="12:16" x14ac:dyDescent="0.25">
      <c r="L9233" s="208">
        <v>45267.611111111109</v>
      </c>
      <c r="M9233" s="28">
        <v>4978.22</v>
      </c>
      <c r="N9233" s="28">
        <v>4978.22</v>
      </c>
      <c r="O9233" s="28">
        <v>4974.17</v>
      </c>
      <c r="P9233" s="28">
        <v>4974.17</v>
      </c>
    </row>
    <row r="9234" spans="12:16" x14ac:dyDescent="0.25">
      <c r="L9234" s="208">
        <v>45267.607638888891</v>
      </c>
      <c r="M9234" s="28">
        <v>4978.7299999999996</v>
      </c>
      <c r="N9234" s="28">
        <v>4979.74</v>
      </c>
      <c r="O9234" s="28">
        <v>4978.7299999999996</v>
      </c>
      <c r="P9234" s="28">
        <v>4978.7299999999996</v>
      </c>
    </row>
    <row r="9235" spans="12:16" x14ac:dyDescent="0.25">
      <c r="L9235" s="208">
        <v>45267.604166666664</v>
      </c>
      <c r="M9235" s="28">
        <v>4980.25</v>
      </c>
      <c r="N9235" s="28">
        <v>4980.75</v>
      </c>
      <c r="O9235" s="28">
        <v>4977.71</v>
      </c>
      <c r="P9235" s="28">
        <v>4978.7299999999996</v>
      </c>
    </row>
    <row r="9236" spans="12:16" x14ac:dyDescent="0.25">
      <c r="L9236" s="208">
        <v>45267.600694444445</v>
      </c>
      <c r="M9236" s="28">
        <v>4980.75</v>
      </c>
      <c r="N9236" s="28">
        <v>4981.26</v>
      </c>
      <c r="O9236" s="28">
        <v>4979.2299999999996</v>
      </c>
      <c r="P9236" s="28">
        <v>4980.25</v>
      </c>
    </row>
    <row r="9237" spans="12:16" x14ac:dyDescent="0.25">
      <c r="L9237" s="208">
        <v>45267.597222222219</v>
      </c>
      <c r="M9237" s="28">
        <v>4978.7299999999996</v>
      </c>
      <c r="N9237" s="28">
        <v>4980.75</v>
      </c>
      <c r="O9237" s="28">
        <v>4978.22</v>
      </c>
      <c r="P9237" s="28">
        <v>4980.75</v>
      </c>
    </row>
    <row r="9238" spans="12:16" x14ac:dyDescent="0.25">
      <c r="L9238" s="208">
        <v>45267.59375</v>
      </c>
      <c r="M9238" s="28">
        <v>4980.75</v>
      </c>
      <c r="N9238" s="28">
        <v>4981.26</v>
      </c>
      <c r="O9238" s="28">
        <v>4978.22</v>
      </c>
      <c r="P9238" s="28">
        <v>4978.22</v>
      </c>
    </row>
    <row r="9239" spans="12:16" x14ac:dyDescent="0.25">
      <c r="L9239" s="208">
        <v>45267.590277777781</v>
      </c>
      <c r="M9239" s="28">
        <v>4978.7299999999996</v>
      </c>
      <c r="N9239" s="28">
        <v>4980.75</v>
      </c>
      <c r="O9239" s="28">
        <v>4978.7299999999996</v>
      </c>
      <c r="P9239" s="28">
        <v>4980.75</v>
      </c>
    </row>
    <row r="9240" spans="12:16" x14ac:dyDescent="0.25">
      <c r="L9240" s="208">
        <v>45267.586805555555</v>
      </c>
      <c r="M9240" s="28">
        <v>4980.25</v>
      </c>
      <c r="N9240" s="28">
        <v>4980.75</v>
      </c>
      <c r="O9240" s="28">
        <v>4977.21</v>
      </c>
      <c r="P9240" s="28">
        <v>4978.22</v>
      </c>
    </row>
    <row r="9241" spans="12:16" x14ac:dyDescent="0.25">
      <c r="L9241" s="208">
        <v>45267.583333333336</v>
      </c>
      <c r="M9241" s="28">
        <v>4977.71</v>
      </c>
      <c r="N9241" s="28">
        <v>4979.74</v>
      </c>
      <c r="O9241" s="28">
        <v>4977.21</v>
      </c>
      <c r="P9241" s="28">
        <v>4979.74</v>
      </c>
    </row>
    <row r="9242" spans="12:16" x14ac:dyDescent="0.25">
      <c r="L9242" s="208">
        <v>45267.579861111109</v>
      </c>
      <c r="M9242" s="28">
        <v>4975.6899999999996</v>
      </c>
      <c r="N9242" s="28">
        <v>4978.7299999999996</v>
      </c>
      <c r="O9242" s="28">
        <v>4975.6899999999996</v>
      </c>
      <c r="P9242" s="28">
        <v>4977.71</v>
      </c>
    </row>
    <row r="9243" spans="12:16" x14ac:dyDescent="0.25">
      <c r="L9243" s="208">
        <v>45267.576388888891</v>
      </c>
      <c r="M9243" s="28">
        <v>4974.17</v>
      </c>
      <c r="N9243" s="28">
        <v>4977.71</v>
      </c>
      <c r="O9243" s="28">
        <v>4974.17</v>
      </c>
      <c r="P9243" s="28">
        <v>4975.18</v>
      </c>
    </row>
    <row r="9244" spans="12:16" x14ac:dyDescent="0.25">
      <c r="L9244" s="208">
        <v>45267.572916666664</v>
      </c>
      <c r="M9244" s="28">
        <v>4978.22</v>
      </c>
      <c r="N9244" s="28">
        <v>4979.2299999999996</v>
      </c>
      <c r="O9244" s="28">
        <v>4973.66</v>
      </c>
      <c r="P9244" s="28">
        <v>4974.17</v>
      </c>
    </row>
    <row r="9245" spans="12:16" x14ac:dyDescent="0.25">
      <c r="L9245" s="208">
        <v>45267.569444444445</v>
      </c>
      <c r="M9245" s="28">
        <v>4982.2700000000004</v>
      </c>
      <c r="N9245" s="28">
        <v>4982.78</v>
      </c>
      <c r="O9245" s="28">
        <v>4977.71</v>
      </c>
      <c r="P9245" s="28">
        <v>4977.71</v>
      </c>
    </row>
    <row r="9246" spans="12:16" x14ac:dyDescent="0.25">
      <c r="L9246" s="208">
        <v>45267.565972222219</v>
      </c>
      <c r="M9246" s="28">
        <v>4982.2700000000004</v>
      </c>
      <c r="N9246" s="28">
        <v>4983.79</v>
      </c>
      <c r="O9246" s="28">
        <v>4981.7700000000004</v>
      </c>
      <c r="P9246" s="28">
        <v>4982.2700000000004</v>
      </c>
    </row>
    <row r="9247" spans="12:16" x14ac:dyDescent="0.25">
      <c r="L9247" s="208">
        <v>45267.5625</v>
      </c>
      <c r="M9247" s="28">
        <v>4982.2700000000004</v>
      </c>
      <c r="N9247" s="28">
        <v>4983.79</v>
      </c>
      <c r="O9247" s="28">
        <v>4981.7700000000004</v>
      </c>
      <c r="P9247" s="28">
        <v>4982.78</v>
      </c>
    </row>
    <row r="9248" spans="12:16" x14ac:dyDescent="0.25">
      <c r="L9248" s="208">
        <v>45267.559027777781</v>
      </c>
      <c r="M9248" s="28">
        <v>4984.3</v>
      </c>
      <c r="N9248" s="28">
        <v>4985.3100000000004</v>
      </c>
      <c r="O9248" s="28">
        <v>4982.2700000000004</v>
      </c>
      <c r="P9248" s="28">
        <v>4982.2700000000004</v>
      </c>
    </row>
    <row r="9249" spans="12:16" x14ac:dyDescent="0.25">
      <c r="L9249" s="208">
        <v>45267.555555555555</v>
      </c>
      <c r="M9249" s="28">
        <v>4984.3</v>
      </c>
      <c r="N9249" s="28">
        <v>4985.3100000000004</v>
      </c>
      <c r="O9249" s="28">
        <v>4981.7700000000004</v>
      </c>
      <c r="P9249" s="28">
        <v>4984.8</v>
      </c>
    </row>
    <row r="9250" spans="12:16" x14ac:dyDescent="0.25">
      <c r="L9250" s="208">
        <v>45267.552083333336</v>
      </c>
      <c r="M9250" s="28">
        <v>4982.2700000000004</v>
      </c>
      <c r="N9250" s="28">
        <v>4986.83</v>
      </c>
      <c r="O9250" s="28">
        <v>4982.2700000000004</v>
      </c>
      <c r="P9250" s="28">
        <v>4985.3100000000004</v>
      </c>
    </row>
    <row r="9251" spans="12:16" x14ac:dyDescent="0.25">
      <c r="L9251" s="208">
        <v>45267.548611111109</v>
      </c>
      <c r="M9251" s="28">
        <v>4979.74</v>
      </c>
      <c r="N9251" s="28">
        <v>4982.2700000000004</v>
      </c>
      <c r="O9251" s="28">
        <v>4979.2299999999996</v>
      </c>
      <c r="P9251" s="28">
        <v>4982.2700000000004</v>
      </c>
    </row>
    <row r="9252" spans="12:16" x14ac:dyDescent="0.25">
      <c r="L9252" s="208">
        <v>45267.545138888891</v>
      </c>
      <c r="M9252" s="28">
        <v>4979.2299999999996</v>
      </c>
      <c r="N9252" s="28">
        <v>4981.26</v>
      </c>
      <c r="O9252" s="28">
        <v>4978.22</v>
      </c>
      <c r="P9252" s="28">
        <v>4979.74</v>
      </c>
    </row>
    <row r="9253" spans="12:16" x14ac:dyDescent="0.25">
      <c r="L9253" s="208">
        <v>45267.541666666664</v>
      </c>
      <c r="M9253" s="28">
        <v>4980.75</v>
      </c>
      <c r="N9253" s="28">
        <v>4980.75</v>
      </c>
      <c r="O9253" s="28">
        <v>4978.22</v>
      </c>
      <c r="P9253" s="28">
        <v>4979.2299999999996</v>
      </c>
    </row>
    <row r="9254" spans="12:16" x14ac:dyDescent="0.25">
      <c r="L9254" s="208">
        <v>45267.538194444445</v>
      </c>
      <c r="M9254" s="28">
        <v>4983.28</v>
      </c>
      <c r="N9254" s="28">
        <v>4983.28</v>
      </c>
      <c r="O9254" s="28">
        <v>4980.75</v>
      </c>
      <c r="P9254" s="28">
        <v>4980.75</v>
      </c>
    </row>
    <row r="9255" spans="12:16" x14ac:dyDescent="0.25">
      <c r="L9255" s="208">
        <v>45267.534722222219</v>
      </c>
      <c r="M9255" s="28">
        <v>4981.7700000000004</v>
      </c>
      <c r="N9255" s="28">
        <v>4984.3</v>
      </c>
      <c r="O9255" s="28">
        <v>4980.25</v>
      </c>
      <c r="P9255" s="28">
        <v>4982.78</v>
      </c>
    </row>
    <row r="9256" spans="12:16" x14ac:dyDescent="0.25">
      <c r="L9256" s="208">
        <v>45267.53125</v>
      </c>
      <c r="M9256" s="28">
        <v>4982.78</v>
      </c>
      <c r="N9256" s="28">
        <v>4982.78</v>
      </c>
      <c r="O9256" s="28">
        <v>4980.75</v>
      </c>
      <c r="P9256" s="28">
        <v>4980.75</v>
      </c>
    </row>
    <row r="9257" spans="12:16" x14ac:dyDescent="0.25">
      <c r="L9257" s="208">
        <v>45267.527777777781</v>
      </c>
      <c r="M9257" s="28">
        <v>4984.8</v>
      </c>
      <c r="N9257" s="28">
        <v>4987.34</v>
      </c>
      <c r="O9257" s="28">
        <v>4981.7700000000004</v>
      </c>
      <c r="P9257" s="28">
        <v>4982.78</v>
      </c>
    </row>
    <row r="9258" spans="12:16" x14ac:dyDescent="0.25">
      <c r="L9258" s="208">
        <v>45267.524305555555</v>
      </c>
      <c r="M9258" s="28">
        <v>4984.8</v>
      </c>
      <c r="N9258" s="28">
        <v>4985.3100000000004</v>
      </c>
      <c r="O9258" s="28">
        <v>4981.7700000000004</v>
      </c>
      <c r="P9258" s="28">
        <v>4984.3</v>
      </c>
    </row>
    <row r="9259" spans="12:16" x14ac:dyDescent="0.25">
      <c r="L9259" s="208">
        <v>45267.520833333336</v>
      </c>
      <c r="M9259" s="28">
        <v>4980.75</v>
      </c>
      <c r="N9259" s="28">
        <v>4984.8</v>
      </c>
      <c r="O9259" s="28">
        <v>4979.74</v>
      </c>
      <c r="P9259" s="28">
        <v>4984.8</v>
      </c>
    </row>
    <row r="9260" spans="12:16" x14ac:dyDescent="0.25">
      <c r="L9260" s="208">
        <v>45267.517361111109</v>
      </c>
      <c r="M9260" s="28">
        <v>4982.2700000000004</v>
      </c>
      <c r="N9260" s="28">
        <v>4983.28</v>
      </c>
      <c r="O9260" s="28">
        <v>4980.25</v>
      </c>
      <c r="P9260" s="28">
        <v>4980.75</v>
      </c>
    </row>
    <row r="9261" spans="12:16" x14ac:dyDescent="0.25">
      <c r="L9261" s="208">
        <v>45267.513888888891</v>
      </c>
      <c r="M9261" s="28">
        <v>4980.75</v>
      </c>
      <c r="N9261" s="28">
        <v>4984.3</v>
      </c>
      <c r="O9261" s="28">
        <v>4979.74</v>
      </c>
      <c r="P9261" s="28">
        <v>4982.2700000000004</v>
      </c>
    </row>
    <row r="9262" spans="12:16" x14ac:dyDescent="0.25">
      <c r="L9262" s="208">
        <v>45267.510416666664</v>
      </c>
      <c r="M9262" s="28">
        <v>4982.2700000000004</v>
      </c>
      <c r="N9262" s="28">
        <v>4984.3</v>
      </c>
      <c r="O9262" s="28">
        <v>4979.74</v>
      </c>
      <c r="P9262" s="28">
        <v>4981.7700000000004</v>
      </c>
    </row>
    <row r="9263" spans="12:16" x14ac:dyDescent="0.25">
      <c r="L9263" s="208">
        <v>45267.506944444445</v>
      </c>
      <c r="M9263" s="28">
        <v>4982.2700000000004</v>
      </c>
      <c r="N9263" s="28">
        <v>4984.3</v>
      </c>
      <c r="O9263" s="28">
        <v>4979.74</v>
      </c>
      <c r="P9263" s="28">
        <v>4983.28</v>
      </c>
    </row>
    <row r="9264" spans="12:16" x14ac:dyDescent="0.25">
      <c r="L9264" s="208">
        <v>45267.503472222219</v>
      </c>
      <c r="M9264" s="28">
        <v>4976.7</v>
      </c>
      <c r="N9264" s="28">
        <v>4982.78</v>
      </c>
      <c r="O9264" s="28">
        <v>4976.1899999999996</v>
      </c>
      <c r="P9264" s="28">
        <v>4982.2700000000004</v>
      </c>
    </row>
    <row r="9265" spans="12:16" x14ac:dyDescent="0.25">
      <c r="L9265" s="208">
        <v>45267.5</v>
      </c>
      <c r="M9265" s="28">
        <v>4981.26</v>
      </c>
      <c r="N9265" s="28">
        <v>4981.26</v>
      </c>
      <c r="O9265" s="28">
        <v>4975.18</v>
      </c>
      <c r="P9265" s="28">
        <v>4976.7</v>
      </c>
    </row>
    <row r="9266" spans="12:16" x14ac:dyDescent="0.25">
      <c r="L9266" s="208">
        <v>45267.496527777781</v>
      </c>
      <c r="M9266" s="28">
        <v>4986.32</v>
      </c>
      <c r="N9266" s="28">
        <v>4986.83</v>
      </c>
      <c r="O9266" s="28">
        <v>4980.75</v>
      </c>
      <c r="P9266" s="28">
        <v>4980.75</v>
      </c>
    </row>
    <row r="9267" spans="12:16" x14ac:dyDescent="0.25">
      <c r="L9267" s="208">
        <v>45267.493055555555</v>
      </c>
      <c r="M9267" s="28">
        <v>4985.3100000000004</v>
      </c>
      <c r="N9267" s="28">
        <v>4987.84</v>
      </c>
      <c r="O9267" s="28">
        <v>4983.28</v>
      </c>
      <c r="P9267" s="28">
        <v>4986.83</v>
      </c>
    </row>
    <row r="9268" spans="12:16" x14ac:dyDescent="0.25">
      <c r="L9268" s="208">
        <v>45267.489583333336</v>
      </c>
      <c r="M9268" s="28">
        <v>4982.78</v>
      </c>
      <c r="N9268" s="28">
        <v>4987.84</v>
      </c>
      <c r="O9268" s="28">
        <v>4981.7700000000004</v>
      </c>
      <c r="P9268" s="28">
        <v>4985.82</v>
      </c>
    </row>
    <row r="9269" spans="12:16" x14ac:dyDescent="0.25">
      <c r="L9269" s="208">
        <v>45267.486111111109</v>
      </c>
      <c r="M9269" s="28">
        <v>4980.75</v>
      </c>
      <c r="N9269" s="28">
        <v>4985.82</v>
      </c>
      <c r="O9269" s="28">
        <v>4980.25</v>
      </c>
      <c r="P9269" s="28">
        <v>4983.28</v>
      </c>
    </row>
    <row r="9270" spans="12:16" x14ac:dyDescent="0.25">
      <c r="L9270" s="208">
        <v>45267.482638888891</v>
      </c>
      <c r="M9270" s="28">
        <v>4980.75</v>
      </c>
      <c r="N9270" s="28">
        <v>4981.7700000000004</v>
      </c>
      <c r="O9270" s="28">
        <v>4978.22</v>
      </c>
      <c r="P9270" s="28">
        <v>4981.26</v>
      </c>
    </row>
    <row r="9271" spans="12:16" x14ac:dyDescent="0.25">
      <c r="L9271" s="208">
        <v>45267.479166666664</v>
      </c>
      <c r="M9271" s="28">
        <v>4973.16</v>
      </c>
      <c r="N9271" s="28">
        <v>4980.75</v>
      </c>
      <c r="O9271" s="28">
        <v>4970.62</v>
      </c>
      <c r="P9271" s="28">
        <v>4980.25</v>
      </c>
    </row>
    <row r="9272" spans="12:16" x14ac:dyDescent="0.25">
      <c r="L9272" s="208">
        <v>45267.475694444445</v>
      </c>
      <c r="M9272" s="28">
        <v>4967.08</v>
      </c>
      <c r="N9272" s="28">
        <v>4972.6499999999996</v>
      </c>
      <c r="O9272" s="28">
        <v>4965.5600000000004</v>
      </c>
      <c r="P9272" s="28">
        <v>4972.6499999999996</v>
      </c>
    </row>
    <row r="9273" spans="12:16" x14ac:dyDescent="0.25">
      <c r="L9273" s="208">
        <v>45267.472222222219</v>
      </c>
      <c r="M9273" s="28">
        <v>4966.07</v>
      </c>
      <c r="N9273" s="28">
        <v>4968.6000000000004</v>
      </c>
      <c r="O9273" s="28">
        <v>4966.07</v>
      </c>
      <c r="P9273" s="28">
        <v>4966.57</v>
      </c>
    </row>
    <row r="9274" spans="12:16" x14ac:dyDescent="0.25">
      <c r="L9274" s="208">
        <v>45267.46875</v>
      </c>
      <c r="M9274" s="28">
        <v>4964.04</v>
      </c>
      <c r="N9274" s="28">
        <v>4967.59</v>
      </c>
      <c r="O9274" s="28">
        <v>4963.03</v>
      </c>
      <c r="P9274" s="28">
        <v>4966.07</v>
      </c>
    </row>
    <row r="9275" spans="12:16" x14ac:dyDescent="0.25">
      <c r="L9275" s="208">
        <v>45267.465277777781</v>
      </c>
      <c r="M9275" s="28">
        <v>4966.07</v>
      </c>
      <c r="N9275" s="28">
        <v>4966.57</v>
      </c>
      <c r="O9275" s="28">
        <v>4964.04</v>
      </c>
      <c r="P9275" s="28">
        <v>4964.55</v>
      </c>
    </row>
    <row r="9276" spans="12:16" x14ac:dyDescent="0.25">
      <c r="L9276" s="208">
        <v>45267.461805555555</v>
      </c>
      <c r="M9276" s="28">
        <v>4966.07</v>
      </c>
      <c r="N9276" s="28">
        <v>4967.59</v>
      </c>
      <c r="O9276" s="28">
        <v>4964.04</v>
      </c>
      <c r="P9276" s="28">
        <v>4966.07</v>
      </c>
    </row>
    <row r="9277" spans="12:16" x14ac:dyDescent="0.25">
      <c r="L9277" s="208">
        <v>45267.458333333336</v>
      </c>
      <c r="M9277" s="28">
        <v>4958.47</v>
      </c>
      <c r="N9277" s="28">
        <v>4967.08</v>
      </c>
      <c r="O9277" s="28">
        <v>4958.47</v>
      </c>
      <c r="P9277" s="28">
        <v>4966.07</v>
      </c>
    </row>
    <row r="9278" spans="12:16" x14ac:dyDescent="0.25">
      <c r="L9278" s="208">
        <v>45267.454861111109</v>
      </c>
      <c r="M9278" s="28">
        <v>4955.43</v>
      </c>
      <c r="N9278" s="28">
        <v>4958.47</v>
      </c>
      <c r="O9278" s="28">
        <v>4954.92</v>
      </c>
      <c r="P9278" s="28">
        <v>4958.47</v>
      </c>
    </row>
    <row r="9279" spans="12:16" x14ac:dyDescent="0.25">
      <c r="L9279" s="208">
        <v>45267.451388888891</v>
      </c>
      <c r="M9279" s="28">
        <v>4956.4399999999996</v>
      </c>
      <c r="N9279" s="28">
        <v>4958.47</v>
      </c>
      <c r="O9279" s="28">
        <v>4953.91</v>
      </c>
      <c r="P9279" s="28">
        <v>4954.42</v>
      </c>
    </row>
    <row r="9280" spans="12:16" x14ac:dyDescent="0.25">
      <c r="L9280" s="208">
        <v>45267.447916666664</v>
      </c>
      <c r="M9280" s="28">
        <v>4955.9399999999996</v>
      </c>
      <c r="N9280" s="28">
        <v>4957.96</v>
      </c>
      <c r="O9280" s="28">
        <v>4954.92</v>
      </c>
      <c r="P9280" s="28">
        <v>4956.4399999999996</v>
      </c>
    </row>
    <row r="9281" spans="12:16" x14ac:dyDescent="0.25">
      <c r="L9281" s="208">
        <v>45267.444444444445</v>
      </c>
      <c r="M9281" s="28">
        <v>4958.47</v>
      </c>
      <c r="N9281" s="28">
        <v>4958.47</v>
      </c>
      <c r="O9281" s="28">
        <v>4954.92</v>
      </c>
      <c r="P9281" s="28">
        <v>4956.4399999999996</v>
      </c>
    </row>
    <row r="9282" spans="12:16" x14ac:dyDescent="0.25">
      <c r="L9282" s="208">
        <v>45267.440972222219</v>
      </c>
      <c r="M9282" s="28">
        <v>4959.4799999999996</v>
      </c>
      <c r="N9282" s="28">
        <v>4961.51</v>
      </c>
      <c r="O9282" s="28">
        <v>4957.46</v>
      </c>
      <c r="P9282" s="28">
        <v>4958.47</v>
      </c>
    </row>
    <row r="9283" spans="12:16" x14ac:dyDescent="0.25">
      <c r="L9283" s="208">
        <v>45267.4375</v>
      </c>
      <c r="M9283" s="28">
        <v>4958.47</v>
      </c>
      <c r="N9283" s="28">
        <v>4964.04</v>
      </c>
      <c r="O9283" s="28">
        <v>4957.46</v>
      </c>
      <c r="P9283" s="28">
        <v>4959.99</v>
      </c>
    </row>
    <row r="9284" spans="12:16" x14ac:dyDescent="0.25">
      <c r="L9284" s="208">
        <v>45267.434027777781</v>
      </c>
      <c r="M9284" s="28">
        <v>4956.95</v>
      </c>
      <c r="N9284" s="28">
        <v>4960.5</v>
      </c>
      <c r="O9284" s="28">
        <v>4955.9399999999996</v>
      </c>
      <c r="P9284" s="28">
        <v>4957.96</v>
      </c>
    </row>
    <row r="9285" spans="12:16" x14ac:dyDescent="0.25">
      <c r="L9285" s="208">
        <v>45267.430555555555</v>
      </c>
      <c r="M9285" s="28">
        <v>4960.5</v>
      </c>
      <c r="N9285" s="28">
        <v>4961</v>
      </c>
      <c r="O9285" s="28">
        <v>4957.46</v>
      </c>
      <c r="P9285" s="28">
        <v>4957.46</v>
      </c>
    </row>
    <row r="9286" spans="12:16" x14ac:dyDescent="0.25">
      <c r="L9286" s="208">
        <v>45267.427083333336</v>
      </c>
      <c r="M9286" s="28">
        <v>4960.5</v>
      </c>
      <c r="N9286" s="28">
        <v>4961.51</v>
      </c>
      <c r="O9286" s="28">
        <v>4959.99</v>
      </c>
      <c r="P9286" s="28">
        <v>4961</v>
      </c>
    </row>
    <row r="9287" spans="12:16" x14ac:dyDescent="0.25">
      <c r="L9287" s="208">
        <v>45267.423611111109</v>
      </c>
      <c r="M9287" s="28">
        <v>4957.96</v>
      </c>
      <c r="N9287" s="28">
        <v>4961.51</v>
      </c>
      <c r="O9287" s="28">
        <v>4957.96</v>
      </c>
      <c r="P9287" s="28">
        <v>4960.5</v>
      </c>
    </row>
    <row r="9288" spans="12:16" x14ac:dyDescent="0.25">
      <c r="L9288" s="208">
        <v>45267.420138888891</v>
      </c>
      <c r="M9288" s="28">
        <v>4954.92</v>
      </c>
      <c r="N9288" s="28">
        <v>4958.47</v>
      </c>
      <c r="O9288" s="28">
        <v>4952.3900000000003</v>
      </c>
      <c r="P9288" s="28">
        <v>4957.96</v>
      </c>
    </row>
    <row r="9289" spans="12:16" x14ac:dyDescent="0.25">
      <c r="L9289" s="208">
        <v>45267.416666666664</v>
      </c>
      <c r="M9289" s="28">
        <v>4959.4799999999996</v>
      </c>
      <c r="N9289" s="28">
        <v>4961</v>
      </c>
      <c r="O9289" s="28">
        <v>4954.42</v>
      </c>
      <c r="P9289" s="28">
        <v>4954.92</v>
      </c>
    </row>
    <row r="9290" spans="12:16" x14ac:dyDescent="0.25">
      <c r="L9290" s="208">
        <v>45267.413194444445</v>
      </c>
      <c r="M9290" s="28">
        <v>4963.03</v>
      </c>
      <c r="N9290" s="28">
        <v>4963.03</v>
      </c>
      <c r="O9290" s="28">
        <v>4957.96</v>
      </c>
      <c r="P9290" s="28">
        <v>4958.9799999999996</v>
      </c>
    </row>
    <row r="9291" spans="12:16" x14ac:dyDescent="0.25">
      <c r="L9291" s="208">
        <v>45267.409722222219</v>
      </c>
      <c r="M9291" s="28">
        <v>4965.5600000000004</v>
      </c>
      <c r="N9291" s="28">
        <v>4967.08</v>
      </c>
      <c r="O9291" s="28">
        <v>4962.01</v>
      </c>
      <c r="P9291" s="28">
        <v>4963.03</v>
      </c>
    </row>
    <row r="9292" spans="12:16" x14ac:dyDescent="0.25">
      <c r="L9292" s="208">
        <v>45267.40625</v>
      </c>
      <c r="M9292" s="28">
        <v>4966.57</v>
      </c>
      <c r="N9292" s="28">
        <v>4967.59</v>
      </c>
      <c r="O9292" s="28">
        <v>4964.55</v>
      </c>
      <c r="P9292" s="28">
        <v>4965.5600000000004</v>
      </c>
    </row>
    <row r="9293" spans="12:16" x14ac:dyDescent="0.25">
      <c r="L9293" s="208">
        <v>45267.402777777781</v>
      </c>
      <c r="M9293" s="28">
        <v>4969.1000000000004</v>
      </c>
      <c r="N9293" s="28">
        <v>4970.12</v>
      </c>
      <c r="O9293" s="28">
        <v>4965.05</v>
      </c>
      <c r="P9293" s="28">
        <v>4966.07</v>
      </c>
    </row>
    <row r="9294" spans="12:16" x14ac:dyDescent="0.25">
      <c r="L9294" s="208">
        <v>45267.399305555555</v>
      </c>
      <c r="M9294" s="28">
        <v>4976.1899999999996</v>
      </c>
      <c r="N9294" s="28">
        <v>4976.1899999999996</v>
      </c>
      <c r="O9294" s="28">
        <v>4968.6000000000004</v>
      </c>
      <c r="P9294" s="28">
        <v>4968.6000000000004</v>
      </c>
    </row>
    <row r="9295" spans="12:16" x14ac:dyDescent="0.25">
      <c r="L9295" s="208">
        <v>45267.395833333336</v>
      </c>
      <c r="M9295" s="28">
        <v>4982.78</v>
      </c>
      <c r="N9295" s="28">
        <v>4983.28</v>
      </c>
      <c r="O9295" s="28">
        <v>4976.7</v>
      </c>
      <c r="P9295" s="28">
        <v>4976.7</v>
      </c>
    </row>
    <row r="9296" spans="12:16" x14ac:dyDescent="0.25">
      <c r="L9296" s="208">
        <v>45267.392361111109</v>
      </c>
      <c r="M9296" s="28">
        <v>4981.26</v>
      </c>
      <c r="N9296" s="28">
        <v>4983.28</v>
      </c>
      <c r="O9296" s="28">
        <v>4980.25</v>
      </c>
      <c r="P9296" s="28">
        <v>4982.78</v>
      </c>
    </row>
    <row r="9297" spans="12:16" x14ac:dyDescent="0.25">
      <c r="L9297" s="208">
        <v>45267.388888888891</v>
      </c>
      <c r="M9297" s="28">
        <v>4983.28</v>
      </c>
      <c r="N9297" s="28">
        <v>4983.28</v>
      </c>
      <c r="O9297" s="28">
        <v>4978.22</v>
      </c>
      <c r="P9297" s="28">
        <v>4981.7700000000004</v>
      </c>
    </row>
    <row r="9298" spans="12:16" x14ac:dyDescent="0.25">
      <c r="L9298" s="208">
        <v>45267.385416666664</v>
      </c>
      <c r="M9298" s="28">
        <v>4976.7</v>
      </c>
      <c r="N9298" s="28">
        <v>4983.28</v>
      </c>
      <c r="O9298" s="28">
        <v>4976.7</v>
      </c>
      <c r="P9298" s="28">
        <v>4983.28</v>
      </c>
    </row>
    <row r="9299" spans="12:16" x14ac:dyDescent="0.25">
      <c r="L9299" s="208">
        <v>45267.381944444445</v>
      </c>
      <c r="M9299" s="28">
        <v>4979.74</v>
      </c>
      <c r="N9299" s="28">
        <v>4980.25</v>
      </c>
      <c r="O9299" s="28">
        <v>4972.6499999999996</v>
      </c>
      <c r="P9299" s="28">
        <v>4976.1899999999996</v>
      </c>
    </row>
    <row r="9300" spans="12:16" x14ac:dyDescent="0.25">
      <c r="L9300" s="208">
        <v>45267.378472222219</v>
      </c>
      <c r="M9300" s="28">
        <v>4977.21</v>
      </c>
      <c r="N9300" s="28">
        <v>4982.2700000000004</v>
      </c>
      <c r="O9300" s="28">
        <v>4976.7</v>
      </c>
      <c r="P9300" s="28">
        <v>4980.75</v>
      </c>
    </row>
    <row r="9301" spans="12:16" x14ac:dyDescent="0.25">
      <c r="L9301" s="208">
        <v>45267.375</v>
      </c>
      <c r="M9301" s="28">
        <v>4969.1000000000004</v>
      </c>
      <c r="N9301" s="28">
        <v>4978.7299999999996</v>
      </c>
      <c r="O9301" s="28">
        <v>4967.08</v>
      </c>
      <c r="P9301" s="28">
        <v>4977.71</v>
      </c>
    </row>
    <row r="9302" spans="12:16" x14ac:dyDescent="0.25">
      <c r="L9302" s="208">
        <v>45266.767361111109</v>
      </c>
      <c r="M9302" s="28">
        <v>4975.6899999999996</v>
      </c>
      <c r="N9302" s="28">
        <v>4977.71</v>
      </c>
      <c r="O9302" s="28">
        <v>4974.68</v>
      </c>
      <c r="P9302" s="28">
        <v>4975.18</v>
      </c>
    </row>
    <row r="9303" spans="12:16" x14ac:dyDescent="0.25">
      <c r="L9303" s="208">
        <v>45266.763888888891</v>
      </c>
      <c r="M9303" s="28">
        <v>4974.68</v>
      </c>
      <c r="N9303" s="28">
        <v>4976.1899999999996</v>
      </c>
      <c r="O9303" s="28">
        <v>4974.68</v>
      </c>
      <c r="P9303" s="28">
        <v>4976.1899999999996</v>
      </c>
    </row>
    <row r="9304" spans="12:16" x14ac:dyDescent="0.25">
      <c r="L9304" s="208">
        <v>45266.760416666664</v>
      </c>
      <c r="M9304" s="28">
        <v>4977.21</v>
      </c>
      <c r="N9304" s="28">
        <v>4977.21</v>
      </c>
      <c r="O9304" s="28">
        <v>4974.17</v>
      </c>
      <c r="P9304" s="28">
        <v>4974.68</v>
      </c>
    </row>
    <row r="9305" spans="12:16" x14ac:dyDescent="0.25">
      <c r="L9305" s="208">
        <v>45266.756944444445</v>
      </c>
      <c r="M9305" s="28">
        <v>4977.21</v>
      </c>
      <c r="N9305" s="28">
        <v>4977.71</v>
      </c>
      <c r="O9305" s="28">
        <v>4975.6899999999996</v>
      </c>
      <c r="P9305" s="28">
        <v>4977.71</v>
      </c>
    </row>
    <row r="9306" spans="12:16" x14ac:dyDescent="0.25">
      <c r="L9306" s="208">
        <v>45266.753472222219</v>
      </c>
      <c r="M9306" s="28">
        <v>4975.6899999999996</v>
      </c>
      <c r="N9306" s="28">
        <v>4976.7</v>
      </c>
      <c r="O9306" s="28">
        <v>4975.6899999999996</v>
      </c>
      <c r="P9306" s="28">
        <v>4976.7</v>
      </c>
    </row>
    <row r="9307" spans="12:16" x14ac:dyDescent="0.25">
      <c r="L9307" s="208">
        <v>45266.75</v>
      </c>
      <c r="M9307" s="28">
        <v>4975.18</v>
      </c>
      <c r="N9307" s="28">
        <v>4976.1899999999996</v>
      </c>
      <c r="O9307" s="28">
        <v>4975.18</v>
      </c>
      <c r="P9307" s="28">
        <v>4976.1899999999996</v>
      </c>
    </row>
    <row r="9308" spans="12:16" x14ac:dyDescent="0.25">
      <c r="L9308" s="208">
        <v>45266.746527777781</v>
      </c>
      <c r="M9308" s="28">
        <v>4976.1899999999996</v>
      </c>
      <c r="N9308" s="28">
        <v>4976.7</v>
      </c>
      <c r="O9308" s="28">
        <v>4975.18</v>
      </c>
      <c r="P9308" s="28">
        <v>4975.6899999999996</v>
      </c>
    </row>
    <row r="9309" spans="12:16" x14ac:dyDescent="0.25">
      <c r="L9309" s="208">
        <v>45266.743055555555</v>
      </c>
      <c r="M9309" s="28">
        <v>4975.6899999999996</v>
      </c>
      <c r="N9309" s="28">
        <v>4977.21</v>
      </c>
      <c r="O9309" s="28">
        <v>4974.68</v>
      </c>
      <c r="P9309" s="28">
        <v>4976.1899999999996</v>
      </c>
    </row>
    <row r="9310" spans="12:16" x14ac:dyDescent="0.25">
      <c r="L9310" s="208">
        <v>45266.739583333336</v>
      </c>
      <c r="M9310" s="28">
        <v>4974.68</v>
      </c>
      <c r="N9310" s="28">
        <v>4975.6899999999996</v>
      </c>
      <c r="O9310" s="28">
        <v>4974.68</v>
      </c>
      <c r="P9310" s="28">
        <v>4975.18</v>
      </c>
    </row>
    <row r="9311" spans="12:16" x14ac:dyDescent="0.25">
      <c r="L9311" s="208">
        <v>45266.736111111109</v>
      </c>
      <c r="M9311" s="28">
        <v>4977.71</v>
      </c>
      <c r="N9311" s="28">
        <v>4977.71</v>
      </c>
      <c r="O9311" s="28">
        <v>4974.17</v>
      </c>
      <c r="P9311" s="28">
        <v>4974.68</v>
      </c>
    </row>
    <row r="9312" spans="12:16" x14ac:dyDescent="0.25">
      <c r="L9312" s="208">
        <v>45266.732638888891</v>
      </c>
      <c r="M9312" s="28">
        <v>4978.7299999999996</v>
      </c>
      <c r="N9312" s="28">
        <v>4979.74</v>
      </c>
      <c r="O9312" s="28">
        <v>4977.71</v>
      </c>
      <c r="P9312" s="28">
        <v>4978.22</v>
      </c>
    </row>
    <row r="9313" spans="12:16" x14ac:dyDescent="0.25">
      <c r="L9313" s="208">
        <v>45266.729166666664</v>
      </c>
      <c r="M9313" s="28">
        <v>4979.74</v>
      </c>
      <c r="N9313" s="28">
        <v>4979.74</v>
      </c>
      <c r="O9313" s="28">
        <v>4978.7299999999996</v>
      </c>
      <c r="P9313" s="28">
        <v>4978.7299999999996</v>
      </c>
    </row>
    <row r="9314" spans="12:16" x14ac:dyDescent="0.25">
      <c r="L9314" s="208">
        <v>45266.725694444445</v>
      </c>
      <c r="M9314" s="28">
        <v>4978.7299999999996</v>
      </c>
      <c r="N9314" s="28">
        <v>4981.26</v>
      </c>
      <c r="O9314" s="28">
        <v>4978.7299999999996</v>
      </c>
      <c r="P9314" s="28">
        <v>4980.25</v>
      </c>
    </row>
    <row r="9315" spans="12:16" x14ac:dyDescent="0.25">
      <c r="L9315" s="208">
        <v>45266.722222222219</v>
      </c>
      <c r="M9315" s="28">
        <v>4977.71</v>
      </c>
      <c r="N9315" s="28">
        <v>4979.2299999999996</v>
      </c>
      <c r="O9315" s="28">
        <v>4977.21</v>
      </c>
      <c r="P9315" s="28">
        <v>4979.2299999999996</v>
      </c>
    </row>
    <row r="9316" spans="12:16" x14ac:dyDescent="0.25">
      <c r="L9316" s="208">
        <v>45266.71875</v>
      </c>
      <c r="M9316" s="28">
        <v>4975.6899999999996</v>
      </c>
      <c r="N9316" s="28">
        <v>4977.21</v>
      </c>
      <c r="O9316" s="28">
        <v>4975.18</v>
      </c>
      <c r="P9316" s="28">
        <v>4977.21</v>
      </c>
    </row>
    <row r="9317" spans="12:16" x14ac:dyDescent="0.25">
      <c r="L9317" s="208">
        <v>45266.715277777781</v>
      </c>
      <c r="M9317" s="28">
        <v>4975.18</v>
      </c>
      <c r="N9317" s="28">
        <v>4975.6899999999996</v>
      </c>
      <c r="O9317" s="28">
        <v>4974.17</v>
      </c>
      <c r="P9317" s="28">
        <v>4975.6899999999996</v>
      </c>
    </row>
    <row r="9318" spans="12:16" x14ac:dyDescent="0.25">
      <c r="L9318" s="208">
        <v>45266.711805555555</v>
      </c>
      <c r="M9318" s="28">
        <v>4974.68</v>
      </c>
      <c r="N9318" s="28">
        <v>4976.1899999999996</v>
      </c>
      <c r="O9318" s="28">
        <v>4974.17</v>
      </c>
      <c r="P9318" s="28">
        <v>4975.6899999999996</v>
      </c>
    </row>
    <row r="9319" spans="12:16" x14ac:dyDescent="0.25">
      <c r="L9319" s="208">
        <v>45266.708333333336</v>
      </c>
      <c r="M9319" s="28">
        <v>4974.17</v>
      </c>
      <c r="N9319" s="28">
        <v>4975.18</v>
      </c>
      <c r="O9319" s="28">
        <v>4974.17</v>
      </c>
      <c r="P9319" s="28">
        <v>4974.68</v>
      </c>
    </row>
    <row r="9320" spans="12:16" x14ac:dyDescent="0.25">
      <c r="L9320" s="208">
        <v>45266.704861111109</v>
      </c>
      <c r="M9320" s="28">
        <v>4975.6899999999996</v>
      </c>
      <c r="N9320" s="28">
        <v>4976.1899999999996</v>
      </c>
      <c r="O9320" s="28">
        <v>4974.17</v>
      </c>
      <c r="P9320" s="28">
        <v>4974.17</v>
      </c>
    </row>
    <row r="9321" spans="12:16" x14ac:dyDescent="0.25">
      <c r="L9321" s="208">
        <v>45266.701388888891</v>
      </c>
      <c r="M9321" s="28">
        <v>4974.68</v>
      </c>
      <c r="N9321" s="28">
        <v>4976.1899999999996</v>
      </c>
      <c r="O9321" s="28">
        <v>4974.17</v>
      </c>
      <c r="P9321" s="28">
        <v>4975.6899999999996</v>
      </c>
    </row>
    <row r="9322" spans="12:16" x14ac:dyDescent="0.25">
      <c r="L9322" s="208">
        <v>45266.697916666664</v>
      </c>
      <c r="M9322" s="28">
        <v>4976.1899999999996</v>
      </c>
      <c r="N9322" s="28">
        <v>4976.1899999999996</v>
      </c>
      <c r="O9322" s="28">
        <v>4975.18</v>
      </c>
      <c r="P9322" s="28">
        <v>4975.18</v>
      </c>
    </row>
    <row r="9323" spans="12:16" x14ac:dyDescent="0.25">
      <c r="L9323" s="208">
        <v>45266.694444444445</v>
      </c>
      <c r="M9323" s="28">
        <v>4975.6899999999996</v>
      </c>
      <c r="N9323" s="28">
        <v>4977.21</v>
      </c>
      <c r="O9323" s="28">
        <v>4975.18</v>
      </c>
      <c r="P9323" s="28">
        <v>4976.7</v>
      </c>
    </row>
    <row r="9324" spans="12:16" x14ac:dyDescent="0.25">
      <c r="L9324" s="208">
        <v>45266.690972222219</v>
      </c>
      <c r="M9324" s="28">
        <v>4975.18</v>
      </c>
      <c r="N9324" s="28">
        <v>4976.1899999999996</v>
      </c>
      <c r="O9324" s="28">
        <v>4975.18</v>
      </c>
      <c r="P9324" s="28">
        <v>4975.6899999999996</v>
      </c>
    </row>
    <row r="9325" spans="12:16" x14ac:dyDescent="0.25">
      <c r="L9325" s="208">
        <v>45266.6875</v>
      </c>
      <c r="M9325" s="28">
        <v>4977.71</v>
      </c>
      <c r="N9325" s="28">
        <v>4977.71</v>
      </c>
      <c r="O9325" s="28">
        <v>4974.17</v>
      </c>
      <c r="P9325" s="28">
        <v>4974.68</v>
      </c>
    </row>
    <row r="9326" spans="12:16" x14ac:dyDescent="0.25">
      <c r="L9326" s="208">
        <v>45266.684027777781</v>
      </c>
      <c r="M9326" s="28">
        <v>4976.7</v>
      </c>
      <c r="N9326" s="28">
        <v>4978.22</v>
      </c>
      <c r="O9326" s="28">
        <v>4976.1899999999996</v>
      </c>
      <c r="P9326" s="28">
        <v>4978.22</v>
      </c>
    </row>
    <row r="9327" spans="12:16" x14ac:dyDescent="0.25">
      <c r="L9327" s="208">
        <v>45266.680555555555</v>
      </c>
      <c r="M9327" s="28">
        <v>4975.6899999999996</v>
      </c>
      <c r="N9327" s="28">
        <v>4976.7</v>
      </c>
      <c r="O9327" s="28">
        <v>4975.6899999999996</v>
      </c>
      <c r="P9327" s="28">
        <v>4976.1899999999996</v>
      </c>
    </row>
    <row r="9328" spans="12:16" x14ac:dyDescent="0.25">
      <c r="L9328" s="208">
        <v>45266.677083333336</v>
      </c>
      <c r="M9328" s="28">
        <v>4975.6899999999996</v>
      </c>
      <c r="N9328" s="28">
        <v>4975.6899999999996</v>
      </c>
      <c r="O9328" s="28">
        <v>4974.68</v>
      </c>
      <c r="P9328" s="28">
        <v>4975.6899999999996</v>
      </c>
    </row>
    <row r="9329" spans="12:16" x14ac:dyDescent="0.25">
      <c r="L9329" s="208">
        <v>45266.673611111109</v>
      </c>
      <c r="M9329" s="28">
        <v>4973.16</v>
      </c>
      <c r="N9329" s="28">
        <v>4975.6899999999996</v>
      </c>
      <c r="O9329" s="28">
        <v>4973.16</v>
      </c>
      <c r="P9329" s="28">
        <v>4975.18</v>
      </c>
    </row>
    <row r="9330" spans="12:16" x14ac:dyDescent="0.25">
      <c r="L9330" s="208">
        <v>45266.670138888891</v>
      </c>
      <c r="M9330" s="28">
        <v>4971.6400000000003</v>
      </c>
      <c r="N9330" s="28">
        <v>4973.16</v>
      </c>
      <c r="O9330" s="28">
        <v>4970.62</v>
      </c>
      <c r="P9330" s="28">
        <v>4972.6499999999996</v>
      </c>
    </row>
    <row r="9331" spans="12:16" x14ac:dyDescent="0.25">
      <c r="L9331" s="208">
        <v>45266.666666666664</v>
      </c>
      <c r="M9331" s="28">
        <v>4971.6400000000003</v>
      </c>
      <c r="N9331" s="28">
        <v>4972.6499999999996</v>
      </c>
      <c r="O9331" s="28">
        <v>4971.13</v>
      </c>
      <c r="P9331" s="28">
        <v>4972.1400000000003</v>
      </c>
    </row>
    <row r="9332" spans="12:16" x14ac:dyDescent="0.25">
      <c r="L9332" s="208">
        <v>45266.663194444445</v>
      </c>
      <c r="M9332" s="28">
        <v>4970.62</v>
      </c>
      <c r="N9332" s="28">
        <v>4971.6400000000003</v>
      </c>
      <c r="O9332" s="28">
        <v>4969.1000000000004</v>
      </c>
      <c r="P9332" s="28">
        <v>4971.13</v>
      </c>
    </row>
    <row r="9333" spans="12:16" x14ac:dyDescent="0.25">
      <c r="L9333" s="208">
        <v>45266.659722222219</v>
      </c>
      <c r="M9333" s="28">
        <v>4972.1400000000003</v>
      </c>
      <c r="N9333" s="28">
        <v>4972.1400000000003</v>
      </c>
      <c r="O9333" s="28">
        <v>4969.6099999999997</v>
      </c>
      <c r="P9333" s="28">
        <v>4970.62</v>
      </c>
    </row>
    <row r="9334" spans="12:16" x14ac:dyDescent="0.25">
      <c r="L9334" s="208">
        <v>45266.65625</v>
      </c>
      <c r="M9334" s="28">
        <v>4972.6499999999996</v>
      </c>
      <c r="N9334" s="28">
        <v>4972.6499999999996</v>
      </c>
      <c r="O9334" s="28">
        <v>4970.12</v>
      </c>
      <c r="P9334" s="28">
        <v>4972.6499999999996</v>
      </c>
    </row>
    <row r="9335" spans="12:16" x14ac:dyDescent="0.25">
      <c r="L9335" s="208">
        <v>45266.652777777781</v>
      </c>
      <c r="M9335" s="28">
        <v>4974.68</v>
      </c>
      <c r="N9335" s="28">
        <v>4975.18</v>
      </c>
      <c r="O9335" s="28">
        <v>4972.6499999999996</v>
      </c>
      <c r="P9335" s="28">
        <v>4972.6499999999996</v>
      </c>
    </row>
    <row r="9336" spans="12:16" x14ac:dyDescent="0.25">
      <c r="L9336" s="208">
        <v>45266.649305555555</v>
      </c>
      <c r="M9336" s="28">
        <v>4976.7</v>
      </c>
      <c r="N9336" s="28">
        <v>4976.7</v>
      </c>
      <c r="O9336" s="28">
        <v>4974.17</v>
      </c>
      <c r="P9336" s="28">
        <v>4974.68</v>
      </c>
    </row>
    <row r="9337" spans="12:16" x14ac:dyDescent="0.25">
      <c r="L9337" s="208">
        <v>45266.645833333336</v>
      </c>
      <c r="M9337" s="28">
        <v>4974.68</v>
      </c>
      <c r="N9337" s="28">
        <v>4977.21</v>
      </c>
      <c r="O9337" s="28">
        <v>4973.66</v>
      </c>
      <c r="P9337" s="28">
        <v>4976.7</v>
      </c>
    </row>
    <row r="9338" spans="12:16" x14ac:dyDescent="0.25">
      <c r="L9338" s="208">
        <v>45266.642361111109</v>
      </c>
      <c r="M9338" s="28">
        <v>4976.7</v>
      </c>
      <c r="N9338" s="28">
        <v>4976.7</v>
      </c>
      <c r="O9338" s="28">
        <v>4973.66</v>
      </c>
      <c r="P9338" s="28">
        <v>4974.17</v>
      </c>
    </row>
    <row r="9339" spans="12:16" x14ac:dyDescent="0.25">
      <c r="L9339" s="208">
        <v>45266.638888888891</v>
      </c>
      <c r="M9339" s="28">
        <v>4978.22</v>
      </c>
      <c r="N9339" s="28">
        <v>4978.22</v>
      </c>
      <c r="O9339" s="28">
        <v>4975.6899999999996</v>
      </c>
      <c r="P9339" s="28">
        <v>4976.7</v>
      </c>
    </row>
    <row r="9340" spans="12:16" x14ac:dyDescent="0.25">
      <c r="L9340" s="208">
        <v>45266.635416666664</v>
      </c>
      <c r="M9340" s="28">
        <v>4976.1899999999996</v>
      </c>
      <c r="N9340" s="28">
        <v>4979.2299999999996</v>
      </c>
      <c r="O9340" s="28">
        <v>4975.6899999999996</v>
      </c>
      <c r="P9340" s="28">
        <v>4978.7299999999996</v>
      </c>
    </row>
    <row r="9341" spans="12:16" x14ac:dyDescent="0.25">
      <c r="L9341" s="208">
        <v>45266.631944444445</v>
      </c>
      <c r="M9341" s="28">
        <v>4976.7</v>
      </c>
      <c r="N9341" s="28">
        <v>4976.7</v>
      </c>
      <c r="O9341" s="28">
        <v>4975.6899999999996</v>
      </c>
      <c r="P9341" s="28">
        <v>4975.6899999999996</v>
      </c>
    </row>
    <row r="9342" spans="12:16" x14ac:dyDescent="0.25">
      <c r="L9342" s="208">
        <v>45266.628472222219</v>
      </c>
      <c r="M9342" s="28">
        <v>4974.68</v>
      </c>
      <c r="N9342" s="28">
        <v>4976.7</v>
      </c>
      <c r="O9342" s="28">
        <v>4974.68</v>
      </c>
      <c r="P9342" s="28">
        <v>4976.7</v>
      </c>
    </row>
    <row r="9343" spans="12:16" x14ac:dyDescent="0.25">
      <c r="L9343" s="208">
        <v>45266.625</v>
      </c>
      <c r="M9343" s="28">
        <v>4977.71</v>
      </c>
      <c r="N9343" s="28">
        <v>4977.71</v>
      </c>
      <c r="O9343" s="28">
        <v>4973.16</v>
      </c>
      <c r="P9343" s="28">
        <v>4974.68</v>
      </c>
    </row>
    <row r="9344" spans="12:16" x14ac:dyDescent="0.25">
      <c r="L9344" s="208">
        <v>45266.621527777781</v>
      </c>
      <c r="M9344" s="28">
        <v>4976.7</v>
      </c>
      <c r="N9344" s="28">
        <v>4978.22</v>
      </c>
      <c r="O9344" s="28">
        <v>4976.1899999999996</v>
      </c>
      <c r="P9344" s="28">
        <v>4977.71</v>
      </c>
    </row>
    <row r="9345" spans="12:16" x14ac:dyDescent="0.25">
      <c r="L9345" s="208">
        <v>45266.618055555555</v>
      </c>
      <c r="M9345" s="28">
        <v>4975.6899999999996</v>
      </c>
      <c r="N9345" s="28">
        <v>4977.21</v>
      </c>
      <c r="O9345" s="28">
        <v>4975.18</v>
      </c>
      <c r="P9345" s="28">
        <v>4976.1899999999996</v>
      </c>
    </row>
    <row r="9346" spans="12:16" x14ac:dyDescent="0.25">
      <c r="L9346" s="208">
        <v>45266.614583333336</v>
      </c>
      <c r="M9346" s="28">
        <v>4974.17</v>
      </c>
      <c r="N9346" s="28">
        <v>4976.7</v>
      </c>
      <c r="O9346" s="28">
        <v>4974.17</v>
      </c>
      <c r="P9346" s="28">
        <v>4975.6899999999996</v>
      </c>
    </row>
    <row r="9347" spans="12:16" x14ac:dyDescent="0.25">
      <c r="L9347" s="208">
        <v>45266.611111111109</v>
      </c>
      <c r="M9347" s="28">
        <v>4974.17</v>
      </c>
      <c r="N9347" s="28">
        <v>4975.6899999999996</v>
      </c>
      <c r="O9347" s="28">
        <v>4972.6499999999996</v>
      </c>
      <c r="P9347" s="28">
        <v>4974.17</v>
      </c>
    </row>
    <row r="9348" spans="12:16" x14ac:dyDescent="0.25">
      <c r="L9348" s="208">
        <v>45266.607638888891</v>
      </c>
      <c r="M9348" s="28">
        <v>4975.18</v>
      </c>
      <c r="N9348" s="28">
        <v>4975.18</v>
      </c>
      <c r="O9348" s="28">
        <v>4973.66</v>
      </c>
      <c r="P9348" s="28">
        <v>4974.17</v>
      </c>
    </row>
    <row r="9349" spans="12:16" x14ac:dyDescent="0.25">
      <c r="L9349" s="208">
        <v>45266.604166666664</v>
      </c>
      <c r="M9349" s="28">
        <v>4974.17</v>
      </c>
      <c r="N9349" s="28">
        <v>4976.1899999999996</v>
      </c>
      <c r="O9349" s="28">
        <v>4973.16</v>
      </c>
      <c r="P9349" s="28">
        <v>4975.18</v>
      </c>
    </row>
    <row r="9350" spans="12:16" x14ac:dyDescent="0.25">
      <c r="L9350" s="208">
        <v>45266.600694444445</v>
      </c>
      <c r="M9350" s="28">
        <v>4973.66</v>
      </c>
      <c r="N9350" s="28">
        <v>4974.68</v>
      </c>
      <c r="O9350" s="28">
        <v>4973.66</v>
      </c>
      <c r="P9350" s="28">
        <v>4974.17</v>
      </c>
    </row>
    <row r="9351" spans="12:16" x14ac:dyDescent="0.25">
      <c r="L9351" s="208">
        <v>45266.597222222219</v>
      </c>
      <c r="M9351" s="28">
        <v>4973.66</v>
      </c>
      <c r="N9351" s="28">
        <v>4975.18</v>
      </c>
      <c r="O9351" s="28">
        <v>4973.66</v>
      </c>
      <c r="P9351" s="28">
        <v>4974.17</v>
      </c>
    </row>
    <row r="9352" spans="12:16" x14ac:dyDescent="0.25">
      <c r="L9352" s="208">
        <v>45266.59375</v>
      </c>
      <c r="M9352" s="28">
        <v>4973.16</v>
      </c>
      <c r="N9352" s="28">
        <v>4973.66</v>
      </c>
      <c r="O9352" s="28">
        <v>4972.6499999999996</v>
      </c>
      <c r="P9352" s="28">
        <v>4973.16</v>
      </c>
    </row>
    <row r="9353" spans="12:16" x14ac:dyDescent="0.25">
      <c r="L9353" s="208">
        <v>45266.590277777781</v>
      </c>
      <c r="M9353" s="28">
        <v>4970.62</v>
      </c>
      <c r="N9353" s="28">
        <v>4972.6499999999996</v>
      </c>
      <c r="O9353" s="28">
        <v>4970.12</v>
      </c>
      <c r="P9353" s="28">
        <v>4972.6499999999996</v>
      </c>
    </row>
    <row r="9354" spans="12:16" x14ac:dyDescent="0.25">
      <c r="L9354" s="208">
        <v>45266.586805555555</v>
      </c>
      <c r="M9354" s="28">
        <v>4971.6400000000003</v>
      </c>
      <c r="N9354" s="28">
        <v>4972.6499999999996</v>
      </c>
      <c r="O9354" s="28">
        <v>4970.12</v>
      </c>
      <c r="P9354" s="28">
        <v>4970.12</v>
      </c>
    </row>
    <row r="9355" spans="12:16" x14ac:dyDescent="0.25">
      <c r="L9355" s="208">
        <v>45266.583333333336</v>
      </c>
      <c r="M9355" s="28">
        <v>4971.6400000000003</v>
      </c>
      <c r="N9355" s="28">
        <v>4972.6499999999996</v>
      </c>
      <c r="O9355" s="28">
        <v>4971.13</v>
      </c>
      <c r="P9355" s="28">
        <v>4972.1400000000003</v>
      </c>
    </row>
    <row r="9356" spans="12:16" x14ac:dyDescent="0.25">
      <c r="L9356" s="208">
        <v>45266.579861111109</v>
      </c>
      <c r="M9356" s="28">
        <v>4972.1400000000003</v>
      </c>
      <c r="N9356" s="28">
        <v>4973.66</v>
      </c>
      <c r="O9356" s="28">
        <v>4971.6400000000003</v>
      </c>
      <c r="P9356" s="28">
        <v>4971.6400000000003</v>
      </c>
    </row>
    <row r="9357" spans="12:16" x14ac:dyDescent="0.25">
      <c r="L9357" s="208">
        <v>45266.576388888891</v>
      </c>
      <c r="M9357" s="28">
        <v>4973.66</v>
      </c>
      <c r="N9357" s="28">
        <v>4974.17</v>
      </c>
      <c r="O9357" s="28">
        <v>4972.1400000000003</v>
      </c>
      <c r="P9357" s="28">
        <v>4972.6499999999996</v>
      </c>
    </row>
    <row r="9358" spans="12:16" x14ac:dyDescent="0.25">
      <c r="L9358" s="208">
        <v>45266.572916666664</v>
      </c>
      <c r="M9358" s="28">
        <v>4973.66</v>
      </c>
      <c r="N9358" s="28">
        <v>4974.68</v>
      </c>
      <c r="O9358" s="28">
        <v>4973.16</v>
      </c>
      <c r="P9358" s="28">
        <v>4973.66</v>
      </c>
    </row>
    <row r="9359" spans="12:16" x14ac:dyDescent="0.25">
      <c r="L9359" s="208">
        <v>45266.569444444445</v>
      </c>
      <c r="M9359" s="28">
        <v>4973.66</v>
      </c>
      <c r="N9359" s="28">
        <v>4974.68</v>
      </c>
      <c r="O9359" s="28">
        <v>4973.16</v>
      </c>
      <c r="P9359" s="28">
        <v>4973.66</v>
      </c>
    </row>
    <row r="9360" spans="12:16" x14ac:dyDescent="0.25">
      <c r="L9360" s="208">
        <v>45266.565972222219</v>
      </c>
      <c r="M9360" s="28">
        <v>4974.17</v>
      </c>
      <c r="N9360" s="28">
        <v>4974.17</v>
      </c>
      <c r="O9360" s="28">
        <v>4972.6499999999996</v>
      </c>
      <c r="P9360" s="28">
        <v>4973.66</v>
      </c>
    </row>
    <row r="9361" spans="12:16" x14ac:dyDescent="0.25">
      <c r="L9361" s="208">
        <v>45266.5625</v>
      </c>
      <c r="M9361" s="28">
        <v>4973.16</v>
      </c>
      <c r="N9361" s="28">
        <v>4975.6899999999996</v>
      </c>
      <c r="O9361" s="28">
        <v>4972.1400000000003</v>
      </c>
      <c r="P9361" s="28">
        <v>4974.17</v>
      </c>
    </row>
    <row r="9362" spans="12:16" x14ac:dyDescent="0.25">
      <c r="L9362" s="208">
        <v>45266.559027777781</v>
      </c>
      <c r="M9362" s="28">
        <v>4974.17</v>
      </c>
      <c r="N9362" s="28">
        <v>4974.68</v>
      </c>
      <c r="O9362" s="28">
        <v>4972.6499999999996</v>
      </c>
      <c r="P9362" s="28">
        <v>4972.6499999999996</v>
      </c>
    </row>
    <row r="9363" spans="12:16" x14ac:dyDescent="0.25">
      <c r="L9363" s="208">
        <v>45266.555555555555</v>
      </c>
      <c r="M9363" s="28">
        <v>4971.6400000000003</v>
      </c>
      <c r="N9363" s="28">
        <v>4974.68</v>
      </c>
      <c r="O9363" s="28">
        <v>4971.6400000000003</v>
      </c>
      <c r="P9363" s="28">
        <v>4973.66</v>
      </c>
    </row>
    <row r="9364" spans="12:16" x14ac:dyDescent="0.25">
      <c r="L9364" s="208">
        <v>45266.552083333336</v>
      </c>
      <c r="M9364" s="28">
        <v>4968.6000000000004</v>
      </c>
      <c r="N9364" s="28">
        <v>4971.6400000000003</v>
      </c>
      <c r="O9364" s="28">
        <v>4968.6000000000004</v>
      </c>
      <c r="P9364" s="28">
        <v>4971.6400000000003</v>
      </c>
    </row>
    <row r="9365" spans="12:16" x14ac:dyDescent="0.25">
      <c r="L9365" s="208">
        <v>45266.548611111109</v>
      </c>
      <c r="M9365" s="28">
        <v>4971.13</v>
      </c>
      <c r="N9365" s="28">
        <v>4971.13</v>
      </c>
      <c r="O9365" s="28">
        <v>4968.6000000000004</v>
      </c>
      <c r="P9365" s="28">
        <v>4969.1000000000004</v>
      </c>
    </row>
    <row r="9366" spans="12:16" x14ac:dyDescent="0.25">
      <c r="L9366" s="208">
        <v>45266.545138888891</v>
      </c>
      <c r="M9366" s="28">
        <v>4970.12</v>
      </c>
      <c r="N9366" s="28">
        <v>4971.6400000000003</v>
      </c>
      <c r="O9366" s="28">
        <v>4969.6099999999997</v>
      </c>
      <c r="P9366" s="28">
        <v>4971.13</v>
      </c>
    </row>
    <row r="9367" spans="12:16" x14ac:dyDescent="0.25">
      <c r="L9367" s="208">
        <v>45266.541666666664</v>
      </c>
      <c r="M9367" s="28">
        <v>4970.12</v>
      </c>
      <c r="N9367" s="28">
        <v>4972.1400000000003</v>
      </c>
      <c r="O9367" s="28">
        <v>4969.6099999999997</v>
      </c>
      <c r="P9367" s="28">
        <v>4970.62</v>
      </c>
    </row>
    <row r="9368" spans="12:16" x14ac:dyDescent="0.25">
      <c r="L9368" s="208">
        <v>45266.538194444445</v>
      </c>
      <c r="M9368" s="28">
        <v>4969.1000000000004</v>
      </c>
      <c r="N9368" s="28">
        <v>4971.13</v>
      </c>
      <c r="O9368" s="28">
        <v>4968.6000000000004</v>
      </c>
      <c r="P9368" s="28">
        <v>4970.12</v>
      </c>
    </row>
    <row r="9369" spans="12:16" x14ac:dyDescent="0.25">
      <c r="L9369" s="208">
        <v>45266.534722222219</v>
      </c>
      <c r="M9369" s="28">
        <v>4966.57</v>
      </c>
      <c r="N9369" s="28">
        <v>4969.6099999999997</v>
      </c>
      <c r="O9369" s="28">
        <v>4966.07</v>
      </c>
      <c r="P9369" s="28">
        <v>4968.6000000000004</v>
      </c>
    </row>
    <row r="9370" spans="12:16" x14ac:dyDescent="0.25">
      <c r="L9370" s="208">
        <v>45266.53125</v>
      </c>
      <c r="M9370" s="28">
        <v>4966.57</v>
      </c>
      <c r="N9370" s="28">
        <v>4967.08</v>
      </c>
      <c r="O9370" s="28">
        <v>4965.05</v>
      </c>
      <c r="P9370" s="28">
        <v>4966.07</v>
      </c>
    </row>
    <row r="9371" spans="12:16" x14ac:dyDescent="0.25">
      <c r="L9371" s="208">
        <v>45266.527777777781</v>
      </c>
      <c r="M9371" s="28">
        <v>4963.53</v>
      </c>
      <c r="N9371" s="28">
        <v>4967.08</v>
      </c>
      <c r="O9371" s="28">
        <v>4963.03</v>
      </c>
      <c r="P9371" s="28">
        <v>4967.08</v>
      </c>
    </row>
    <row r="9372" spans="12:16" x14ac:dyDescent="0.25">
      <c r="L9372" s="208">
        <v>45266.524305555555</v>
      </c>
      <c r="M9372" s="28">
        <v>4963.53</v>
      </c>
      <c r="N9372" s="28">
        <v>4965.5600000000004</v>
      </c>
      <c r="O9372" s="28">
        <v>4962.01</v>
      </c>
      <c r="P9372" s="28">
        <v>4963.03</v>
      </c>
    </row>
    <row r="9373" spans="12:16" x14ac:dyDescent="0.25">
      <c r="L9373" s="208">
        <v>45266.520833333336</v>
      </c>
      <c r="M9373" s="28">
        <v>4967.59</v>
      </c>
      <c r="N9373" s="28">
        <v>4968.09</v>
      </c>
      <c r="O9373" s="28">
        <v>4963.03</v>
      </c>
      <c r="P9373" s="28">
        <v>4964.04</v>
      </c>
    </row>
    <row r="9374" spans="12:16" x14ac:dyDescent="0.25">
      <c r="L9374" s="208">
        <v>45266.517361111109</v>
      </c>
      <c r="M9374" s="28">
        <v>4969.1000000000004</v>
      </c>
      <c r="N9374" s="28">
        <v>4971.13</v>
      </c>
      <c r="O9374" s="28">
        <v>4968.09</v>
      </c>
      <c r="P9374" s="28">
        <v>4968.09</v>
      </c>
    </row>
    <row r="9375" spans="12:16" x14ac:dyDescent="0.25">
      <c r="L9375" s="208">
        <v>45266.513888888891</v>
      </c>
      <c r="M9375" s="28">
        <v>4970.12</v>
      </c>
      <c r="N9375" s="28">
        <v>4970.12</v>
      </c>
      <c r="O9375" s="28">
        <v>4968.09</v>
      </c>
      <c r="P9375" s="28">
        <v>4969.1000000000004</v>
      </c>
    </row>
    <row r="9376" spans="12:16" x14ac:dyDescent="0.25">
      <c r="L9376" s="208">
        <v>45266.510416666664</v>
      </c>
      <c r="M9376" s="28">
        <v>4970.12</v>
      </c>
      <c r="N9376" s="28">
        <v>4970.12</v>
      </c>
      <c r="O9376" s="28">
        <v>4967.59</v>
      </c>
      <c r="P9376" s="28">
        <v>4969.6099999999997</v>
      </c>
    </row>
    <row r="9377" spans="12:16" x14ac:dyDescent="0.25">
      <c r="L9377" s="208">
        <v>45266.506944444445</v>
      </c>
      <c r="M9377" s="28">
        <v>4969.6099999999997</v>
      </c>
      <c r="N9377" s="28">
        <v>4970.12</v>
      </c>
      <c r="O9377" s="28">
        <v>4967.59</v>
      </c>
      <c r="P9377" s="28">
        <v>4970.12</v>
      </c>
    </row>
    <row r="9378" spans="12:16" x14ac:dyDescent="0.25">
      <c r="L9378" s="208">
        <v>45266.503472222219</v>
      </c>
      <c r="M9378" s="28">
        <v>4969.6099999999997</v>
      </c>
      <c r="N9378" s="28">
        <v>4972.1400000000003</v>
      </c>
      <c r="O9378" s="28">
        <v>4968.09</v>
      </c>
      <c r="P9378" s="28">
        <v>4970.12</v>
      </c>
    </row>
    <row r="9379" spans="12:16" x14ac:dyDescent="0.25">
      <c r="L9379" s="208">
        <v>45266.5</v>
      </c>
      <c r="M9379" s="28">
        <v>4968.6000000000004</v>
      </c>
      <c r="N9379" s="28">
        <v>4971.13</v>
      </c>
      <c r="O9379" s="28">
        <v>4968.6000000000004</v>
      </c>
      <c r="P9379" s="28">
        <v>4969.6099999999997</v>
      </c>
    </row>
    <row r="9380" spans="12:16" x14ac:dyDescent="0.25">
      <c r="L9380" s="208">
        <v>45266.496527777781</v>
      </c>
      <c r="M9380" s="28">
        <v>4967.08</v>
      </c>
      <c r="N9380" s="28">
        <v>4969.1000000000004</v>
      </c>
      <c r="O9380" s="28">
        <v>4966.57</v>
      </c>
      <c r="P9380" s="28">
        <v>4969.1000000000004</v>
      </c>
    </row>
    <row r="9381" spans="12:16" x14ac:dyDescent="0.25">
      <c r="L9381" s="208">
        <v>45266.493055555555</v>
      </c>
      <c r="M9381" s="28">
        <v>4967.59</v>
      </c>
      <c r="N9381" s="28">
        <v>4968.09</v>
      </c>
      <c r="O9381" s="28">
        <v>4964.04</v>
      </c>
      <c r="P9381" s="28">
        <v>4966.57</v>
      </c>
    </row>
    <row r="9382" spans="12:16" x14ac:dyDescent="0.25">
      <c r="L9382" s="208">
        <v>45266.489583333336</v>
      </c>
      <c r="M9382" s="28">
        <v>4965.05</v>
      </c>
      <c r="N9382" s="28">
        <v>4968.6000000000004</v>
      </c>
      <c r="O9382" s="28">
        <v>4964.55</v>
      </c>
      <c r="P9382" s="28">
        <v>4967.59</v>
      </c>
    </row>
    <row r="9383" spans="12:16" x14ac:dyDescent="0.25">
      <c r="L9383" s="208">
        <v>45266.486111111109</v>
      </c>
      <c r="M9383" s="28">
        <v>4965.05</v>
      </c>
      <c r="N9383" s="28">
        <v>4966.57</v>
      </c>
      <c r="O9383" s="28">
        <v>4964.04</v>
      </c>
      <c r="P9383" s="28">
        <v>4965.05</v>
      </c>
    </row>
    <row r="9384" spans="12:16" x14ac:dyDescent="0.25">
      <c r="L9384" s="208">
        <v>45266.482638888891</v>
      </c>
      <c r="M9384" s="28">
        <v>4965.5600000000004</v>
      </c>
      <c r="N9384" s="28">
        <v>4966.57</v>
      </c>
      <c r="O9384" s="28">
        <v>4963.53</v>
      </c>
      <c r="P9384" s="28">
        <v>4965.05</v>
      </c>
    </row>
    <row r="9385" spans="12:16" x14ac:dyDescent="0.25">
      <c r="L9385" s="208">
        <v>45266.479166666664</v>
      </c>
      <c r="M9385" s="28">
        <v>4962.01</v>
      </c>
      <c r="N9385" s="28">
        <v>4965.5600000000004</v>
      </c>
      <c r="O9385" s="28">
        <v>4961.51</v>
      </c>
      <c r="P9385" s="28">
        <v>4965.05</v>
      </c>
    </row>
    <row r="9386" spans="12:16" x14ac:dyDescent="0.25">
      <c r="L9386" s="208">
        <v>45266.475694444445</v>
      </c>
      <c r="M9386" s="28">
        <v>4966.57</v>
      </c>
      <c r="N9386" s="28">
        <v>4966.57</v>
      </c>
      <c r="O9386" s="28">
        <v>4961</v>
      </c>
      <c r="P9386" s="28">
        <v>4962.01</v>
      </c>
    </row>
    <row r="9387" spans="12:16" x14ac:dyDescent="0.25">
      <c r="L9387" s="208">
        <v>45266.472222222219</v>
      </c>
      <c r="M9387" s="28">
        <v>4966.57</v>
      </c>
      <c r="N9387" s="28">
        <v>4968.6000000000004</v>
      </c>
      <c r="O9387" s="28">
        <v>4964.55</v>
      </c>
      <c r="P9387" s="28">
        <v>4966.07</v>
      </c>
    </row>
    <row r="9388" spans="12:16" x14ac:dyDescent="0.25">
      <c r="L9388" s="208">
        <v>45266.46875</v>
      </c>
      <c r="M9388" s="28">
        <v>4972.6499999999996</v>
      </c>
      <c r="N9388" s="28">
        <v>4972.6499999999996</v>
      </c>
      <c r="O9388" s="28">
        <v>4962.5200000000004</v>
      </c>
      <c r="P9388" s="28">
        <v>4966.57</v>
      </c>
    </row>
    <row r="9389" spans="12:16" x14ac:dyDescent="0.25">
      <c r="L9389" s="208">
        <v>45266.465277777781</v>
      </c>
      <c r="M9389" s="28">
        <v>4974.68</v>
      </c>
      <c r="N9389" s="28">
        <v>4976.7</v>
      </c>
      <c r="O9389" s="28">
        <v>4972.1400000000003</v>
      </c>
      <c r="P9389" s="28">
        <v>4972.6499999999996</v>
      </c>
    </row>
    <row r="9390" spans="12:16" x14ac:dyDescent="0.25">
      <c r="L9390" s="208">
        <v>45266.461805555555</v>
      </c>
      <c r="M9390" s="28">
        <v>4976.1899999999996</v>
      </c>
      <c r="N9390" s="28">
        <v>4977.71</v>
      </c>
      <c r="O9390" s="28">
        <v>4973.16</v>
      </c>
      <c r="P9390" s="28">
        <v>4974.68</v>
      </c>
    </row>
    <row r="9391" spans="12:16" x14ac:dyDescent="0.25">
      <c r="L9391" s="208">
        <v>45266.458333333336</v>
      </c>
      <c r="M9391" s="28">
        <v>4979.2299999999996</v>
      </c>
      <c r="N9391" s="28">
        <v>4979.2299999999996</v>
      </c>
      <c r="O9391" s="28">
        <v>4973.66</v>
      </c>
      <c r="P9391" s="28">
        <v>4975.6899999999996</v>
      </c>
    </row>
    <row r="9392" spans="12:16" x14ac:dyDescent="0.25">
      <c r="L9392" s="208">
        <v>45266.454861111109</v>
      </c>
      <c r="M9392" s="28">
        <v>4980.25</v>
      </c>
      <c r="N9392" s="28">
        <v>4981.26</v>
      </c>
      <c r="O9392" s="28">
        <v>4978.7299999999996</v>
      </c>
      <c r="P9392" s="28">
        <v>4978.7299999999996</v>
      </c>
    </row>
    <row r="9393" spans="12:16" x14ac:dyDescent="0.25">
      <c r="L9393" s="208">
        <v>45266.451388888891</v>
      </c>
      <c r="M9393" s="28">
        <v>4980.25</v>
      </c>
      <c r="N9393" s="28">
        <v>4980.75</v>
      </c>
      <c r="O9393" s="28">
        <v>4979.74</v>
      </c>
      <c r="P9393" s="28">
        <v>4980.75</v>
      </c>
    </row>
    <row r="9394" spans="12:16" x14ac:dyDescent="0.25">
      <c r="L9394" s="208">
        <v>45266.447916666664</v>
      </c>
      <c r="M9394" s="28">
        <v>4980.75</v>
      </c>
      <c r="N9394" s="28">
        <v>4981.26</v>
      </c>
      <c r="O9394" s="28">
        <v>4979.2299999999996</v>
      </c>
      <c r="P9394" s="28">
        <v>4979.74</v>
      </c>
    </row>
    <row r="9395" spans="12:16" x14ac:dyDescent="0.25">
      <c r="L9395" s="208">
        <v>45266.444444444445</v>
      </c>
      <c r="M9395" s="28">
        <v>4980.75</v>
      </c>
      <c r="N9395" s="28">
        <v>4981.7700000000004</v>
      </c>
      <c r="O9395" s="28">
        <v>4979.2299999999996</v>
      </c>
      <c r="P9395" s="28">
        <v>4980.75</v>
      </c>
    </row>
    <row r="9396" spans="12:16" x14ac:dyDescent="0.25">
      <c r="L9396" s="208">
        <v>45266.440972222219</v>
      </c>
      <c r="M9396" s="28">
        <v>4981.26</v>
      </c>
      <c r="N9396" s="28">
        <v>4983.28</v>
      </c>
      <c r="O9396" s="28">
        <v>4979.2299999999996</v>
      </c>
      <c r="P9396" s="28">
        <v>4980.25</v>
      </c>
    </row>
    <row r="9397" spans="12:16" x14ac:dyDescent="0.25">
      <c r="L9397" s="208">
        <v>45266.4375</v>
      </c>
      <c r="M9397" s="28">
        <v>4978.7299999999996</v>
      </c>
      <c r="N9397" s="28">
        <v>4981.26</v>
      </c>
      <c r="O9397" s="28">
        <v>4978.22</v>
      </c>
      <c r="P9397" s="28">
        <v>4980.75</v>
      </c>
    </row>
    <row r="9398" spans="12:16" x14ac:dyDescent="0.25">
      <c r="L9398" s="208">
        <v>45266.434027777781</v>
      </c>
      <c r="M9398" s="28">
        <v>4981.7700000000004</v>
      </c>
      <c r="N9398" s="28">
        <v>4983.28</v>
      </c>
      <c r="O9398" s="28">
        <v>4978.7299999999996</v>
      </c>
      <c r="P9398" s="28">
        <v>4979.2299999999996</v>
      </c>
    </row>
    <row r="9399" spans="12:16" x14ac:dyDescent="0.25">
      <c r="L9399" s="208">
        <v>45266.430555555555</v>
      </c>
      <c r="M9399" s="28">
        <v>4984.8</v>
      </c>
      <c r="N9399" s="28">
        <v>4985.82</v>
      </c>
      <c r="O9399" s="28">
        <v>4980.25</v>
      </c>
      <c r="P9399" s="28">
        <v>4981.26</v>
      </c>
    </row>
    <row r="9400" spans="12:16" x14ac:dyDescent="0.25">
      <c r="L9400" s="208">
        <v>45266.427083333336</v>
      </c>
      <c r="M9400" s="28">
        <v>4989.87</v>
      </c>
      <c r="N9400" s="28">
        <v>4990.37</v>
      </c>
      <c r="O9400" s="28">
        <v>4982.78</v>
      </c>
      <c r="P9400" s="28">
        <v>4985.3100000000004</v>
      </c>
    </row>
    <row r="9401" spans="12:16" x14ac:dyDescent="0.25">
      <c r="L9401" s="208">
        <v>45266.423611111109</v>
      </c>
      <c r="M9401" s="28">
        <v>4989.87</v>
      </c>
      <c r="N9401" s="28">
        <v>4994.93</v>
      </c>
      <c r="O9401" s="28">
        <v>4987.34</v>
      </c>
      <c r="P9401" s="28">
        <v>4988.3500000000004</v>
      </c>
    </row>
    <row r="9402" spans="12:16" x14ac:dyDescent="0.25">
      <c r="L9402" s="208">
        <v>45266.420138888891</v>
      </c>
      <c r="M9402" s="28">
        <v>4986.32</v>
      </c>
      <c r="N9402" s="28">
        <v>4989.87</v>
      </c>
      <c r="O9402" s="28">
        <v>4985.82</v>
      </c>
      <c r="P9402" s="28">
        <v>4989.3599999999997</v>
      </c>
    </row>
    <row r="9403" spans="12:16" x14ac:dyDescent="0.25">
      <c r="L9403" s="208">
        <v>45266.416666666664</v>
      </c>
      <c r="M9403" s="28">
        <v>4987.84</v>
      </c>
      <c r="N9403" s="28">
        <v>4990.88</v>
      </c>
      <c r="O9403" s="28">
        <v>4985.3100000000004</v>
      </c>
      <c r="P9403" s="28">
        <v>4986.83</v>
      </c>
    </row>
    <row r="9404" spans="12:16" x14ac:dyDescent="0.25">
      <c r="L9404" s="208">
        <v>45266.413194444445</v>
      </c>
      <c r="M9404" s="28">
        <v>4987.34</v>
      </c>
      <c r="N9404" s="28">
        <v>4988.3500000000004</v>
      </c>
      <c r="O9404" s="28">
        <v>4984.8</v>
      </c>
      <c r="P9404" s="28">
        <v>4987.84</v>
      </c>
    </row>
    <row r="9405" spans="12:16" x14ac:dyDescent="0.25">
      <c r="L9405" s="208">
        <v>45266.409722222219</v>
      </c>
      <c r="M9405" s="28">
        <v>4991.8900000000003</v>
      </c>
      <c r="N9405" s="28">
        <v>4991.8900000000003</v>
      </c>
      <c r="O9405" s="28">
        <v>4985.82</v>
      </c>
      <c r="P9405" s="28">
        <v>4986.83</v>
      </c>
    </row>
    <row r="9406" spans="12:16" x14ac:dyDescent="0.25">
      <c r="L9406" s="208">
        <v>45266.40625</v>
      </c>
      <c r="M9406" s="28">
        <v>4990.37</v>
      </c>
      <c r="N9406" s="28">
        <v>4993.41</v>
      </c>
      <c r="O9406" s="28">
        <v>4990.37</v>
      </c>
      <c r="P9406" s="28">
        <v>4991.8900000000003</v>
      </c>
    </row>
    <row r="9407" spans="12:16" x14ac:dyDescent="0.25">
      <c r="L9407" s="208">
        <v>45266.402777777781</v>
      </c>
      <c r="M9407" s="28">
        <v>4992.91</v>
      </c>
      <c r="N9407" s="28">
        <v>4992.91</v>
      </c>
      <c r="O9407" s="28">
        <v>4989.87</v>
      </c>
      <c r="P9407" s="28">
        <v>4989.87</v>
      </c>
    </row>
    <row r="9408" spans="12:16" x14ac:dyDescent="0.25">
      <c r="L9408" s="208">
        <v>45266.399305555555</v>
      </c>
      <c r="M9408" s="28">
        <v>4987.34</v>
      </c>
      <c r="N9408" s="28">
        <v>4993.41</v>
      </c>
      <c r="O9408" s="28">
        <v>4987.34</v>
      </c>
      <c r="P9408" s="28">
        <v>4992.3999999999996</v>
      </c>
    </row>
    <row r="9409" spans="12:16" x14ac:dyDescent="0.25">
      <c r="L9409" s="208">
        <v>45266.395833333336</v>
      </c>
      <c r="M9409" s="28">
        <v>4987.84</v>
      </c>
      <c r="N9409" s="28">
        <v>4988.8599999999997</v>
      </c>
      <c r="O9409" s="28">
        <v>4985.82</v>
      </c>
      <c r="P9409" s="28">
        <v>4987.84</v>
      </c>
    </row>
    <row r="9410" spans="12:16" x14ac:dyDescent="0.25">
      <c r="L9410" s="208">
        <v>45266.392361111109</v>
      </c>
      <c r="M9410" s="28">
        <v>4988.8599999999997</v>
      </c>
      <c r="N9410" s="28">
        <v>4989.87</v>
      </c>
      <c r="O9410" s="28">
        <v>4987.34</v>
      </c>
      <c r="P9410" s="28">
        <v>4988.3500000000004</v>
      </c>
    </row>
    <row r="9411" spans="12:16" x14ac:dyDescent="0.25">
      <c r="L9411" s="208">
        <v>45266.388888888891</v>
      </c>
      <c r="M9411" s="28">
        <v>4990.37</v>
      </c>
      <c r="N9411" s="28">
        <v>4990.37</v>
      </c>
      <c r="O9411" s="28">
        <v>4986.83</v>
      </c>
      <c r="P9411" s="28">
        <v>4989.3599999999997</v>
      </c>
    </row>
    <row r="9412" spans="12:16" x14ac:dyDescent="0.25">
      <c r="L9412" s="208">
        <v>45266.385416666664</v>
      </c>
      <c r="M9412" s="28">
        <v>4990.88</v>
      </c>
      <c r="N9412" s="28">
        <v>4993.41</v>
      </c>
      <c r="O9412" s="28">
        <v>4989.3599999999997</v>
      </c>
      <c r="P9412" s="28">
        <v>4989.87</v>
      </c>
    </row>
    <row r="9413" spans="12:16" x14ac:dyDescent="0.25">
      <c r="L9413" s="208">
        <v>45266.381944444445</v>
      </c>
      <c r="M9413" s="28">
        <v>4992.91</v>
      </c>
      <c r="N9413" s="28">
        <v>4994.43</v>
      </c>
      <c r="O9413" s="28">
        <v>4988.3500000000004</v>
      </c>
      <c r="P9413" s="28">
        <v>4990.37</v>
      </c>
    </row>
    <row r="9414" spans="12:16" x14ac:dyDescent="0.25">
      <c r="L9414" s="208">
        <v>45266.378472222219</v>
      </c>
      <c r="M9414" s="28">
        <v>4992.3999999999996</v>
      </c>
      <c r="N9414" s="28">
        <v>4993.92</v>
      </c>
      <c r="O9414" s="28">
        <v>4990.88</v>
      </c>
      <c r="P9414" s="28">
        <v>4992.91</v>
      </c>
    </row>
    <row r="9415" spans="12:16" x14ac:dyDescent="0.25">
      <c r="L9415" s="208">
        <v>45266.375</v>
      </c>
      <c r="M9415" s="28">
        <v>4993.41</v>
      </c>
      <c r="N9415" s="28">
        <v>4994.43</v>
      </c>
      <c r="O9415" s="28">
        <v>4987.84</v>
      </c>
      <c r="P9415" s="28">
        <v>4991.8900000000003</v>
      </c>
    </row>
    <row r="9416" spans="12:16" x14ac:dyDescent="0.25">
      <c r="L9416" s="208">
        <v>45265.767361111109</v>
      </c>
      <c r="M9416" s="28">
        <v>5006.58</v>
      </c>
      <c r="N9416" s="28">
        <v>5007.59</v>
      </c>
      <c r="O9416" s="28">
        <v>5004.55</v>
      </c>
      <c r="P9416" s="28">
        <v>5006.07</v>
      </c>
    </row>
    <row r="9417" spans="12:16" x14ac:dyDescent="0.25">
      <c r="L9417" s="208">
        <v>45265.763888888891</v>
      </c>
      <c r="M9417" s="28">
        <v>5005.0600000000004</v>
      </c>
      <c r="N9417" s="28">
        <v>5007.59</v>
      </c>
      <c r="O9417" s="28">
        <v>5005.0600000000004</v>
      </c>
      <c r="P9417" s="28">
        <v>5007.59</v>
      </c>
    </row>
    <row r="9418" spans="12:16" x14ac:dyDescent="0.25">
      <c r="L9418" s="208">
        <v>45265.760416666664</v>
      </c>
      <c r="M9418" s="28">
        <v>5005.0600000000004</v>
      </c>
      <c r="N9418" s="28">
        <v>5005.57</v>
      </c>
      <c r="O9418" s="28">
        <v>5004.55</v>
      </c>
      <c r="P9418" s="28">
        <v>5005.57</v>
      </c>
    </row>
    <row r="9419" spans="12:16" x14ac:dyDescent="0.25">
      <c r="L9419" s="208">
        <v>45265.756944444445</v>
      </c>
      <c r="M9419" s="28">
        <v>5004.55</v>
      </c>
      <c r="N9419" s="28">
        <v>5005.57</v>
      </c>
      <c r="O9419" s="28">
        <v>5004.05</v>
      </c>
      <c r="P9419" s="28">
        <v>5005.57</v>
      </c>
    </row>
    <row r="9420" spans="12:16" x14ac:dyDescent="0.25">
      <c r="L9420" s="208">
        <v>45265.753472222219</v>
      </c>
      <c r="M9420" s="28">
        <v>5004.05</v>
      </c>
      <c r="N9420" s="28">
        <v>5005.57</v>
      </c>
      <c r="O9420" s="28">
        <v>5003.54</v>
      </c>
      <c r="P9420" s="28">
        <v>5005.0600000000004</v>
      </c>
    </row>
    <row r="9421" spans="12:16" x14ac:dyDescent="0.25">
      <c r="L9421" s="208">
        <v>45265.75</v>
      </c>
      <c r="M9421" s="28">
        <v>5004.05</v>
      </c>
      <c r="N9421" s="28">
        <v>5004.55</v>
      </c>
      <c r="O9421" s="28">
        <v>5003.54</v>
      </c>
      <c r="P9421" s="28">
        <v>5003.54</v>
      </c>
    </row>
    <row r="9422" spans="12:16" x14ac:dyDescent="0.25">
      <c r="L9422" s="208">
        <v>45265.746527777781</v>
      </c>
      <c r="M9422" s="28">
        <v>5002.0200000000004</v>
      </c>
      <c r="N9422" s="28">
        <v>5004.05</v>
      </c>
      <c r="O9422" s="28">
        <v>5002.0200000000004</v>
      </c>
      <c r="P9422" s="28">
        <v>5004.05</v>
      </c>
    </row>
    <row r="9423" spans="12:16" x14ac:dyDescent="0.25">
      <c r="L9423" s="208">
        <v>45265.743055555555</v>
      </c>
      <c r="M9423" s="28">
        <v>5001.01</v>
      </c>
      <c r="N9423" s="28">
        <v>5002.53</v>
      </c>
      <c r="O9423" s="28">
        <v>5001.01</v>
      </c>
      <c r="P9423" s="28">
        <v>5002.0200000000004</v>
      </c>
    </row>
    <row r="9424" spans="12:16" x14ac:dyDescent="0.25">
      <c r="L9424" s="208">
        <v>45265.739583333336</v>
      </c>
      <c r="M9424" s="28">
        <v>5000.5</v>
      </c>
      <c r="N9424" s="28">
        <v>5001.01</v>
      </c>
      <c r="O9424" s="28">
        <v>5000.5</v>
      </c>
      <c r="P9424" s="28">
        <v>5001.01</v>
      </c>
    </row>
    <row r="9425" spans="12:16" x14ac:dyDescent="0.25">
      <c r="L9425" s="208">
        <v>45265.736111111109</v>
      </c>
      <c r="M9425" s="28">
        <v>4999.49</v>
      </c>
      <c r="N9425" s="28">
        <v>5000.5</v>
      </c>
      <c r="O9425" s="28">
        <v>4999.49</v>
      </c>
      <c r="P9425" s="28">
        <v>5000</v>
      </c>
    </row>
    <row r="9426" spans="12:16" x14ac:dyDescent="0.25">
      <c r="L9426" s="208">
        <v>45265.732638888891</v>
      </c>
      <c r="M9426" s="28">
        <v>5000.5</v>
      </c>
      <c r="N9426" s="28">
        <v>5000.5</v>
      </c>
      <c r="O9426" s="28">
        <v>4998.4799999999996</v>
      </c>
      <c r="P9426" s="28">
        <v>4998.9799999999996</v>
      </c>
    </row>
    <row r="9427" spans="12:16" x14ac:dyDescent="0.25">
      <c r="L9427" s="208">
        <v>45265.729166666664</v>
      </c>
      <c r="M9427" s="28">
        <v>5002.0200000000004</v>
      </c>
      <c r="N9427" s="28">
        <v>5002.53</v>
      </c>
      <c r="O9427" s="28">
        <v>5000.5</v>
      </c>
      <c r="P9427" s="28">
        <v>5000.5</v>
      </c>
    </row>
    <row r="9428" spans="12:16" x14ac:dyDescent="0.25">
      <c r="L9428" s="208">
        <v>45265.725694444445</v>
      </c>
      <c r="M9428" s="28">
        <v>5001.01</v>
      </c>
      <c r="N9428" s="28">
        <v>5002.0200000000004</v>
      </c>
      <c r="O9428" s="28">
        <v>5001.01</v>
      </c>
      <c r="P9428" s="28">
        <v>5002.0200000000004</v>
      </c>
    </row>
    <row r="9429" spans="12:16" x14ac:dyDescent="0.25">
      <c r="L9429" s="208">
        <v>45265.722222222219</v>
      </c>
      <c r="M9429" s="28">
        <v>4999.49</v>
      </c>
      <c r="N9429" s="28">
        <v>5001.01</v>
      </c>
      <c r="O9429" s="28">
        <v>4998.9799999999996</v>
      </c>
      <c r="P9429" s="28">
        <v>5001.01</v>
      </c>
    </row>
    <row r="9430" spans="12:16" x14ac:dyDescent="0.25">
      <c r="L9430" s="208">
        <v>45265.71875</v>
      </c>
      <c r="M9430" s="28">
        <v>4998.4799999999996</v>
      </c>
      <c r="N9430" s="28">
        <v>4999.49</v>
      </c>
      <c r="O9430" s="28">
        <v>4997.97</v>
      </c>
      <c r="P9430" s="28">
        <v>4998.9799999999996</v>
      </c>
    </row>
    <row r="9431" spans="12:16" x14ac:dyDescent="0.25">
      <c r="L9431" s="208">
        <v>45265.715277777781</v>
      </c>
      <c r="M9431" s="28">
        <v>4997.97</v>
      </c>
      <c r="N9431" s="28">
        <v>4998.9799999999996</v>
      </c>
      <c r="O9431" s="28">
        <v>4997.97</v>
      </c>
      <c r="P9431" s="28">
        <v>4998.4799999999996</v>
      </c>
    </row>
    <row r="9432" spans="12:16" x14ac:dyDescent="0.25">
      <c r="L9432" s="208">
        <v>45265.711805555555</v>
      </c>
      <c r="M9432" s="28">
        <v>4998.4799999999996</v>
      </c>
      <c r="N9432" s="28">
        <v>4998.9799999999996</v>
      </c>
      <c r="O9432" s="28">
        <v>4997.46</v>
      </c>
      <c r="P9432" s="28">
        <v>4997.46</v>
      </c>
    </row>
    <row r="9433" spans="12:16" x14ac:dyDescent="0.25">
      <c r="L9433" s="208">
        <v>45265.708333333336</v>
      </c>
      <c r="M9433" s="28">
        <v>4999.49</v>
      </c>
      <c r="N9433" s="28">
        <v>5000.5</v>
      </c>
      <c r="O9433" s="28">
        <v>4997.46</v>
      </c>
      <c r="P9433" s="28">
        <v>4998.9799999999996</v>
      </c>
    </row>
    <row r="9434" spans="12:16" x14ac:dyDescent="0.25">
      <c r="L9434" s="208">
        <v>45265.704861111109</v>
      </c>
      <c r="M9434" s="28">
        <v>5000.5</v>
      </c>
      <c r="N9434" s="28">
        <v>5001.01</v>
      </c>
      <c r="O9434" s="28">
        <v>4998.4799999999996</v>
      </c>
      <c r="P9434" s="28">
        <v>4999.49</v>
      </c>
    </row>
    <row r="9435" spans="12:16" x14ac:dyDescent="0.25">
      <c r="L9435" s="208">
        <v>45265.701388888891</v>
      </c>
      <c r="M9435" s="28">
        <v>5004.05</v>
      </c>
      <c r="N9435" s="28">
        <v>5004.05</v>
      </c>
      <c r="O9435" s="28">
        <v>5000</v>
      </c>
      <c r="P9435" s="28">
        <v>5000.5</v>
      </c>
    </row>
    <row r="9436" spans="12:16" x14ac:dyDescent="0.25">
      <c r="L9436" s="208">
        <v>45265.697916666664</v>
      </c>
      <c r="M9436" s="28">
        <v>5004.05</v>
      </c>
      <c r="N9436" s="28">
        <v>5004.55</v>
      </c>
      <c r="O9436" s="28">
        <v>5003.04</v>
      </c>
      <c r="P9436" s="28">
        <v>5004.05</v>
      </c>
    </row>
    <row r="9437" spans="12:16" x14ac:dyDescent="0.25">
      <c r="L9437" s="208">
        <v>45265.694444444445</v>
      </c>
      <c r="M9437" s="28">
        <v>5004.55</v>
      </c>
      <c r="N9437" s="28">
        <v>5004.55</v>
      </c>
      <c r="O9437" s="28">
        <v>5003.04</v>
      </c>
      <c r="P9437" s="28">
        <v>5004.05</v>
      </c>
    </row>
    <row r="9438" spans="12:16" x14ac:dyDescent="0.25">
      <c r="L9438" s="208">
        <v>45265.690972222219</v>
      </c>
      <c r="M9438" s="28">
        <v>5004.55</v>
      </c>
      <c r="N9438" s="28">
        <v>5005.0600000000004</v>
      </c>
      <c r="O9438" s="28">
        <v>5003.54</v>
      </c>
      <c r="P9438" s="28">
        <v>5004.05</v>
      </c>
    </row>
    <row r="9439" spans="12:16" x14ac:dyDescent="0.25">
      <c r="L9439" s="208">
        <v>45265.6875</v>
      </c>
      <c r="M9439" s="28">
        <v>5003.54</v>
      </c>
      <c r="N9439" s="28">
        <v>5004.55</v>
      </c>
      <c r="O9439" s="28">
        <v>5003.54</v>
      </c>
      <c r="P9439" s="28">
        <v>5004.05</v>
      </c>
    </row>
    <row r="9440" spans="12:16" x14ac:dyDescent="0.25">
      <c r="L9440" s="208">
        <v>45265.684027777781</v>
      </c>
      <c r="M9440" s="28">
        <v>5004.55</v>
      </c>
      <c r="N9440" s="28">
        <v>5005.0600000000004</v>
      </c>
      <c r="O9440" s="28">
        <v>5003.04</v>
      </c>
      <c r="P9440" s="28">
        <v>5003.54</v>
      </c>
    </row>
    <row r="9441" spans="12:16" x14ac:dyDescent="0.25">
      <c r="L9441" s="208">
        <v>45265.680555555555</v>
      </c>
      <c r="M9441" s="28">
        <v>5004.55</v>
      </c>
      <c r="N9441" s="28">
        <v>5005.0600000000004</v>
      </c>
      <c r="O9441" s="28">
        <v>5004.05</v>
      </c>
      <c r="P9441" s="28">
        <v>5004.55</v>
      </c>
    </row>
    <row r="9442" spans="12:16" x14ac:dyDescent="0.25">
      <c r="L9442" s="208">
        <v>45265.677083333336</v>
      </c>
      <c r="M9442" s="28">
        <v>5004.05</v>
      </c>
      <c r="N9442" s="28">
        <v>5005.0600000000004</v>
      </c>
      <c r="O9442" s="28">
        <v>5003.04</v>
      </c>
      <c r="P9442" s="28">
        <v>5004.55</v>
      </c>
    </row>
    <row r="9443" spans="12:16" x14ac:dyDescent="0.25">
      <c r="L9443" s="208">
        <v>45265.673611111109</v>
      </c>
      <c r="M9443" s="28">
        <v>5004.55</v>
      </c>
      <c r="N9443" s="28">
        <v>5005.0600000000004</v>
      </c>
      <c r="O9443" s="28">
        <v>5002.53</v>
      </c>
      <c r="P9443" s="28">
        <v>5004.05</v>
      </c>
    </row>
    <row r="9444" spans="12:16" x14ac:dyDescent="0.25">
      <c r="L9444" s="208">
        <v>45265.670138888891</v>
      </c>
      <c r="M9444" s="28">
        <v>5005.0600000000004</v>
      </c>
      <c r="N9444" s="28">
        <v>5006.07</v>
      </c>
      <c r="O9444" s="28">
        <v>5004.05</v>
      </c>
      <c r="P9444" s="28">
        <v>5004.55</v>
      </c>
    </row>
    <row r="9445" spans="12:16" x14ac:dyDescent="0.25">
      <c r="L9445" s="208">
        <v>45265.666666666664</v>
      </c>
      <c r="M9445" s="28">
        <v>5003.04</v>
      </c>
      <c r="N9445" s="28">
        <v>5005.0600000000004</v>
      </c>
      <c r="O9445" s="28">
        <v>5002.0200000000004</v>
      </c>
      <c r="P9445" s="28">
        <v>5005.0600000000004</v>
      </c>
    </row>
    <row r="9446" spans="12:16" x14ac:dyDescent="0.25">
      <c r="L9446" s="208">
        <v>45265.663194444445</v>
      </c>
      <c r="M9446" s="28">
        <v>5004.55</v>
      </c>
      <c r="N9446" s="28">
        <v>5005.0600000000004</v>
      </c>
      <c r="O9446" s="28">
        <v>5002.53</v>
      </c>
      <c r="P9446" s="28">
        <v>5002.53</v>
      </c>
    </row>
    <row r="9447" spans="12:16" x14ac:dyDescent="0.25">
      <c r="L9447" s="208">
        <v>45265.659722222219</v>
      </c>
      <c r="M9447" s="28">
        <v>5003.54</v>
      </c>
      <c r="N9447" s="28">
        <v>5005.0600000000004</v>
      </c>
      <c r="O9447" s="28">
        <v>5002.53</v>
      </c>
      <c r="P9447" s="28">
        <v>5004.55</v>
      </c>
    </row>
    <row r="9448" spans="12:16" x14ac:dyDescent="0.25">
      <c r="L9448" s="208">
        <v>45265.65625</v>
      </c>
      <c r="M9448" s="28">
        <v>5004.55</v>
      </c>
      <c r="N9448" s="28">
        <v>5005.57</v>
      </c>
      <c r="O9448" s="28">
        <v>5003.04</v>
      </c>
      <c r="P9448" s="28">
        <v>5003.54</v>
      </c>
    </row>
    <row r="9449" spans="12:16" x14ac:dyDescent="0.25">
      <c r="L9449" s="208">
        <v>45265.652777777781</v>
      </c>
      <c r="M9449" s="28">
        <v>5003.54</v>
      </c>
      <c r="N9449" s="28">
        <v>5006.07</v>
      </c>
      <c r="O9449" s="28">
        <v>5003.54</v>
      </c>
      <c r="P9449" s="28">
        <v>5005.0600000000004</v>
      </c>
    </row>
    <row r="9450" spans="12:16" x14ac:dyDescent="0.25">
      <c r="L9450" s="208">
        <v>45265.649305555555</v>
      </c>
      <c r="M9450" s="28">
        <v>5002.0200000000004</v>
      </c>
      <c r="N9450" s="28">
        <v>5004.55</v>
      </c>
      <c r="O9450" s="28">
        <v>5002.0200000000004</v>
      </c>
      <c r="P9450" s="28">
        <v>5003.54</v>
      </c>
    </row>
    <row r="9451" spans="12:16" x14ac:dyDescent="0.25">
      <c r="L9451" s="208">
        <v>45265.645833333336</v>
      </c>
      <c r="M9451" s="28">
        <v>5001.01</v>
      </c>
      <c r="N9451" s="28">
        <v>5004.55</v>
      </c>
      <c r="O9451" s="28">
        <v>5001.01</v>
      </c>
      <c r="P9451" s="28">
        <v>5002.53</v>
      </c>
    </row>
    <row r="9452" spans="12:16" x14ac:dyDescent="0.25">
      <c r="L9452" s="208">
        <v>45265.642361111109</v>
      </c>
      <c r="M9452" s="28">
        <v>5005.0600000000004</v>
      </c>
      <c r="N9452" s="28">
        <v>5005.0600000000004</v>
      </c>
      <c r="O9452" s="28">
        <v>5000</v>
      </c>
      <c r="P9452" s="28">
        <v>5001.5200000000004</v>
      </c>
    </row>
    <row r="9453" spans="12:16" x14ac:dyDescent="0.25">
      <c r="L9453" s="208">
        <v>45265.638888888891</v>
      </c>
      <c r="M9453" s="28">
        <v>5006.07</v>
      </c>
      <c r="N9453" s="28">
        <v>5006.58</v>
      </c>
      <c r="O9453" s="28">
        <v>5004.55</v>
      </c>
      <c r="P9453" s="28">
        <v>5005.0600000000004</v>
      </c>
    </row>
    <row r="9454" spans="12:16" x14ac:dyDescent="0.25">
      <c r="L9454" s="208">
        <v>45265.635416666664</v>
      </c>
      <c r="M9454" s="28">
        <v>5007.09</v>
      </c>
      <c r="N9454" s="28">
        <v>5007.59</v>
      </c>
      <c r="O9454" s="28">
        <v>5004.05</v>
      </c>
      <c r="P9454" s="28">
        <v>5006.07</v>
      </c>
    </row>
    <row r="9455" spans="12:16" x14ac:dyDescent="0.25">
      <c r="L9455" s="208">
        <v>45265.631944444445</v>
      </c>
      <c r="M9455" s="28">
        <v>5007.09</v>
      </c>
      <c r="N9455" s="28">
        <v>5007.59</v>
      </c>
      <c r="O9455" s="28">
        <v>5006.07</v>
      </c>
      <c r="P9455" s="28">
        <v>5007.09</v>
      </c>
    </row>
    <row r="9456" spans="12:16" x14ac:dyDescent="0.25">
      <c r="L9456" s="208">
        <v>45265.628472222219</v>
      </c>
      <c r="M9456" s="28">
        <v>5006.58</v>
      </c>
      <c r="N9456" s="28">
        <v>5008.6099999999997</v>
      </c>
      <c r="O9456" s="28">
        <v>5005.57</v>
      </c>
      <c r="P9456" s="28">
        <v>5007.09</v>
      </c>
    </row>
    <row r="9457" spans="12:16" x14ac:dyDescent="0.25">
      <c r="L9457" s="208">
        <v>45265.625</v>
      </c>
      <c r="M9457" s="28">
        <v>5005.0600000000004</v>
      </c>
      <c r="N9457" s="28">
        <v>5007.59</v>
      </c>
      <c r="O9457" s="28">
        <v>5005.0600000000004</v>
      </c>
      <c r="P9457" s="28">
        <v>5006.07</v>
      </c>
    </row>
    <row r="9458" spans="12:16" x14ac:dyDescent="0.25">
      <c r="L9458" s="208">
        <v>45265.621527777781</v>
      </c>
      <c r="M9458" s="28">
        <v>5008.1000000000004</v>
      </c>
      <c r="N9458" s="28">
        <v>5008.6099999999997</v>
      </c>
      <c r="O9458" s="28">
        <v>5004.05</v>
      </c>
      <c r="P9458" s="28">
        <v>5005.0600000000004</v>
      </c>
    </row>
    <row r="9459" spans="12:16" x14ac:dyDescent="0.25">
      <c r="L9459" s="208">
        <v>45265.618055555555</v>
      </c>
      <c r="M9459" s="28">
        <v>5008.6099999999997</v>
      </c>
      <c r="N9459" s="28">
        <v>5010.63</v>
      </c>
      <c r="O9459" s="28">
        <v>5007.09</v>
      </c>
      <c r="P9459" s="28">
        <v>5008.1000000000004</v>
      </c>
    </row>
    <row r="9460" spans="12:16" x14ac:dyDescent="0.25">
      <c r="L9460" s="208">
        <v>45265.614583333336</v>
      </c>
      <c r="M9460" s="28">
        <v>5015.1899999999996</v>
      </c>
      <c r="N9460" s="28">
        <v>5015.1899999999996</v>
      </c>
      <c r="O9460" s="28">
        <v>5009.1099999999997</v>
      </c>
      <c r="P9460" s="28">
        <v>5009.1099999999997</v>
      </c>
    </row>
    <row r="9461" spans="12:16" x14ac:dyDescent="0.25">
      <c r="L9461" s="208">
        <v>45265.611111111109</v>
      </c>
      <c r="M9461" s="28">
        <v>5010.63</v>
      </c>
      <c r="N9461" s="28">
        <v>5016.2</v>
      </c>
      <c r="O9461" s="28">
        <v>5010.63</v>
      </c>
      <c r="P9461" s="28">
        <v>5014.68</v>
      </c>
    </row>
    <row r="9462" spans="12:16" x14ac:dyDescent="0.25">
      <c r="L9462" s="208">
        <v>45265.607638888891</v>
      </c>
      <c r="M9462" s="28">
        <v>5011.6400000000003</v>
      </c>
      <c r="N9462" s="28">
        <v>5012.1499999999996</v>
      </c>
      <c r="O9462" s="28">
        <v>5007.59</v>
      </c>
      <c r="P9462" s="28">
        <v>5010.63</v>
      </c>
    </row>
    <row r="9463" spans="12:16" x14ac:dyDescent="0.25">
      <c r="L9463" s="208">
        <v>45265.604166666664</v>
      </c>
      <c r="M9463" s="28">
        <v>5010.13</v>
      </c>
      <c r="N9463" s="28">
        <v>5012.66</v>
      </c>
      <c r="O9463" s="28">
        <v>5009.62</v>
      </c>
      <c r="P9463" s="28">
        <v>5011.6400000000003</v>
      </c>
    </row>
    <row r="9464" spans="12:16" x14ac:dyDescent="0.25">
      <c r="L9464" s="208">
        <v>45265.600694444445</v>
      </c>
      <c r="M9464" s="28">
        <v>5012.66</v>
      </c>
      <c r="N9464" s="28">
        <v>5013.16</v>
      </c>
      <c r="O9464" s="28">
        <v>5009.1099999999997</v>
      </c>
      <c r="P9464" s="28">
        <v>5010.63</v>
      </c>
    </row>
    <row r="9465" spans="12:16" x14ac:dyDescent="0.25">
      <c r="L9465" s="208">
        <v>45265.597222222219</v>
      </c>
      <c r="M9465" s="28">
        <v>5011.6400000000003</v>
      </c>
      <c r="N9465" s="28">
        <v>5012.66</v>
      </c>
      <c r="O9465" s="28">
        <v>5009.62</v>
      </c>
      <c r="P9465" s="28">
        <v>5012.66</v>
      </c>
    </row>
    <row r="9466" spans="12:16" x14ac:dyDescent="0.25">
      <c r="L9466" s="208">
        <v>45265.59375</v>
      </c>
      <c r="M9466" s="28">
        <v>5010.63</v>
      </c>
      <c r="N9466" s="28">
        <v>5013.16</v>
      </c>
      <c r="O9466" s="28">
        <v>5010.63</v>
      </c>
      <c r="P9466" s="28">
        <v>5011.6400000000003</v>
      </c>
    </row>
    <row r="9467" spans="12:16" x14ac:dyDescent="0.25">
      <c r="L9467" s="208">
        <v>45265.590277777781</v>
      </c>
      <c r="M9467" s="28">
        <v>5010.13</v>
      </c>
      <c r="N9467" s="28">
        <v>5013.16</v>
      </c>
      <c r="O9467" s="28">
        <v>5007.59</v>
      </c>
      <c r="P9467" s="28">
        <v>5011.1400000000003</v>
      </c>
    </row>
    <row r="9468" spans="12:16" x14ac:dyDescent="0.25">
      <c r="L9468" s="208">
        <v>45265.586805555555</v>
      </c>
      <c r="M9468" s="28">
        <v>5021.7700000000004</v>
      </c>
      <c r="N9468" s="28">
        <v>5022.28</v>
      </c>
      <c r="O9468" s="28">
        <v>5009.62</v>
      </c>
      <c r="P9468" s="28">
        <v>5010.13</v>
      </c>
    </row>
    <row r="9469" spans="12:16" x14ac:dyDescent="0.25">
      <c r="L9469" s="208">
        <v>45265.583333333336</v>
      </c>
      <c r="M9469" s="28">
        <v>5024.3100000000004</v>
      </c>
      <c r="N9469" s="28">
        <v>5024.8100000000004</v>
      </c>
      <c r="O9469" s="28">
        <v>5020.76</v>
      </c>
      <c r="P9469" s="28">
        <v>5021.7700000000004</v>
      </c>
    </row>
    <row r="9470" spans="12:16" x14ac:dyDescent="0.25">
      <c r="L9470" s="208">
        <v>45265.579861111109</v>
      </c>
      <c r="M9470" s="28">
        <v>5026.84</v>
      </c>
      <c r="N9470" s="28">
        <v>5028.8599999999997</v>
      </c>
      <c r="O9470" s="28">
        <v>5023.8</v>
      </c>
      <c r="P9470" s="28">
        <v>5024.8100000000004</v>
      </c>
    </row>
    <row r="9471" spans="12:16" x14ac:dyDescent="0.25">
      <c r="L9471" s="208">
        <v>45265.576388888891</v>
      </c>
      <c r="M9471" s="28">
        <v>5022.79</v>
      </c>
      <c r="N9471" s="28">
        <v>5026.84</v>
      </c>
      <c r="O9471" s="28">
        <v>5020.76</v>
      </c>
      <c r="P9471" s="28">
        <v>5026.84</v>
      </c>
    </row>
    <row r="9472" spans="12:16" x14ac:dyDescent="0.25">
      <c r="L9472" s="208">
        <v>45265.572916666664</v>
      </c>
      <c r="M9472" s="28">
        <v>5023.29</v>
      </c>
      <c r="N9472" s="28">
        <v>5024.3100000000004</v>
      </c>
      <c r="O9472" s="28">
        <v>5022.28</v>
      </c>
      <c r="P9472" s="28">
        <v>5022.79</v>
      </c>
    </row>
    <row r="9473" spans="12:16" x14ac:dyDescent="0.25">
      <c r="L9473" s="208">
        <v>45265.569444444445</v>
      </c>
      <c r="M9473" s="28">
        <v>5026.33</v>
      </c>
      <c r="N9473" s="28">
        <v>5026.33</v>
      </c>
      <c r="O9473" s="28">
        <v>5022.79</v>
      </c>
      <c r="P9473" s="28">
        <v>5022.79</v>
      </c>
    </row>
    <row r="9474" spans="12:16" x14ac:dyDescent="0.25">
      <c r="L9474" s="208">
        <v>45265.565972222219</v>
      </c>
      <c r="M9474" s="28">
        <v>5029.37</v>
      </c>
      <c r="N9474" s="28">
        <v>5029.88</v>
      </c>
      <c r="O9474" s="28">
        <v>5026.33</v>
      </c>
      <c r="P9474" s="28">
        <v>5026.84</v>
      </c>
    </row>
    <row r="9475" spans="12:16" x14ac:dyDescent="0.25">
      <c r="L9475" s="208">
        <v>45265.5625</v>
      </c>
      <c r="M9475" s="28">
        <v>5027.8500000000004</v>
      </c>
      <c r="N9475" s="28">
        <v>5030.8900000000003</v>
      </c>
      <c r="O9475" s="28">
        <v>5026.84</v>
      </c>
      <c r="P9475" s="28">
        <v>5029.88</v>
      </c>
    </row>
    <row r="9476" spans="12:16" x14ac:dyDescent="0.25">
      <c r="L9476" s="208">
        <v>45265.559027777781</v>
      </c>
      <c r="M9476" s="28">
        <v>5031.3999999999996</v>
      </c>
      <c r="N9476" s="28">
        <v>5031.3999999999996</v>
      </c>
      <c r="O9476" s="28">
        <v>5027.8500000000004</v>
      </c>
      <c r="P9476" s="28">
        <v>5027.8500000000004</v>
      </c>
    </row>
    <row r="9477" spans="12:16" x14ac:dyDescent="0.25">
      <c r="L9477" s="208">
        <v>45265.555555555555</v>
      </c>
      <c r="M9477" s="28">
        <v>5033.93</v>
      </c>
      <c r="N9477" s="28">
        <v>5034.9399999999996</v>
      </c>
      <c r="O9477" s="28">
        <v>5030.8900000000003</v>
      </c>
      <c r="P9477" s="28">
        <v>5031.3999999999996</v>
      </c>
    </row>
    <row r="9478" spans="12:16" x14ac:dyDescent="0.25">
      <c r="L9478" s="208">
        <v>45265.552083333336</v>
      </c>
      <c r="M9478" s="28">
        <v>5032.91</v>
      </c>
      <c r="N9478" s="28">
        <v>5034.43</v>
      </c>
      <c r="O9478" s="28">
        <v>5028.8599999999997</v>
      </c>
      <c r="P9478" s="28">
        <v>5033.93</v>
      </c>
    </row>
    <row r="9479" spans="12:16" x14ac:dyDescent="0.25">
      <c r="L9479" s="208">
        <v>45265.548611111109</v>
      </c>
      <c r="M9479" s="28">
        <v>5032.41</v>
      </c>
      <c r="N9479" s="28">
        <v>5033.42</v>
      </c>
      <c r="O9479" s="28">
        <v>5031.3999999999996</v>
      </c>
      <c r="P9479" s="28">
        <v>5032.41</v>
      </c>
    </row>
    <row r="9480" spans="12:16" x14ac:dyDescent="0.25">
      <c r="L9480" s="208">
        <v>45265.545138888891</v>
      </c>
      <c r="M9480" s="28">
        <v>5030.38</v>
      </c>
      <c r="N9480" s="28">
        <v>5032.91</v>
      </c>
      <c r="O9480" s="28">
        <v>5029.37</v>
      </c>
      <c r="P9480" s="28">
        <v>5031.8999999999996</v>
      </c>
    </row>
    <row r="9481" spans="12:16" x14ac:dyDescent="0.25">
      <c r="L9481" s="208">
        <v>45265.541666666664</v>
      </c>
      <c r="M9481" s="28">
        <v>5032.41</v>
      </c>
      <c r="N9481" s="28">
        <v>5033.42</v>
      </c>
      <c r="O9481" s="28">
        <v>5029.88</v>
      </c>
      <c r="P9481" s="28">
        <v>5030.38</v>
      </c>
    </row>
    <row r="9482" spans="12:16" x14ac:dyDescent="0.25">
      <c r="L9482" s="208">
        <v>45265.538194444445</v>
      </c>
      <c r="M9482" s="28">
        <v>5032.91</v>
      </c>
      <c r="N9482" s="28">
        <v>5034.43</v>
      </c>
      <c r="O9482" s="28">
        <v>5031.3999999999996</v>
      </c>
      <c r="P9482" s="28">
        <v>5032.91</v>
      </c>
    </row>
    <row r="9483" spans="12:16" x14ac:dyDescent="0.25">
      <c r="L9483" s="208">
        <v>45265.534722222219</v>
      </c>
      <c r="M9483" s="28">
        <v>5034.9399999999996</v>
      </c>
      <c r="N9483" s="28">
        <v>5036.46</v>
      </c>
      <c r="O9483" s="28">
        <v>5032.91</v>
      </c>
      <c r="P9483" s="28">
        <v>5033.42</v>
      </c>
    </row>
    <row r="9484" spans="12:16" x14ac:dyDescent="0.25">
      <c r="L9484" s="208">
        <v>45265.53125</v>
      </c>
      <c r="M9484" s="28">
        <v>5037.9799999999996</v>
      </c>
      <c r="N9484" s="28">
        <v>5038.49</v>
      </c>
      <c r="O9484" s="28">
        <v>5034.43</v>
      </c>
      <c r="P9484" s="28">
        <v>5034.9399999999996</v>
      </c>
    </row>
    <row r="9485" spans="12:16" x14ac:dyDescent="0.25">
      <c r="L9485" s="208">
        <v>45265.527777777781</v>
      </c>
      <c r="M9485" s="28">
        <v>5041.0200000000004</v>
      </c>
      <c r="N9485" s="28">
        <v>5041.5200000000004</v>
      </c>
      <c r="O9485" s="28">
        <v>5036.46</v>
      </c>
      <c r="P9485" s="28">
        <v>5037.47</v>
      </c>
    </row>
    <row r="9486" spans="12:16" x14ac:dyDescent="0.25">
      <c r="L9486" s="208">
        <v>45265.524305555555</v>
      </c>
      <c r="M9486" s="28">
        <v>5036.97</v>
      </c>
      <c r="N9486" s="28">
        <v>5040.51</v>
      </c>
      <c r="O9486" s="28">
        <v>5034.43</v>
      </c>
      <c r="P9486" s="28">
        <v>5040.51</v>
      </c>
    </row>
    <row r="9487" spans="12:16" x14ac:dyDescent="0.25">
      <c r="L9487" s="208">
        <v>45265.520833333336</v>
      </c>
      <c r="M9487" s="28">
        <v>5028.3599999999997</v>
      </c>
      <c r="N9487" s="28">
        <v>5038.49</v>
      </c>
      <c r="O9487" s="28">
        <v>5027.8500000000004</v>
      </c>
      <c r="P9487" s="28">
        <v>5036.97</v>
      </c>
    </row>
    <row r="9488" spans="12:16" x14ac:dyDescent="0.25">
      <c r="L9488" s="208">
        <v>45265.517361111109</v>
      </c>
      <c r="M9488" s="28">
        <v>5023.8</v>
      </c>
      <c r="N9488" s="28">
        <v>5029.88</v>
      </c>
      <c r="O9488" s="28">
        <v>5022.79</v>
      </c>
      <c r="P9488" s="28">
        <v>5027.8500000000004</v>
      </c>
    </row>
    <row r="9489" spans="12:16" x14ac:dyDescent="0.25">
      <c r="L9489" s="208">
        <v>45265.513888888891</v>
      </c>
      <c r="M9489" s="28">
        <v>5029.88</v>
      </c>
      <c r="N9489" s="28">
        <v>5029.88</v>
      </c>
      <c r="O9489" s="28">
        <v>5023.8</v>
      </c>
      <c r="P9489" s="28">
        <v>5024.3100000000004</v>
      </c>
    </row>
    <row r="9490" spans="12:16" x14ac:dyDescent="0.25">
      <c r="L9490" s="208">
        <v>45265.510416666664</v>
      </c>
      <c r="M9490" s="28">
        <v>5027.34</v>
      </c>
      <c r="N9490" s="28">
        <v>5032.41</v>
      </c>
      <c r="O9490" s="28">
        <v>5026.33</v>
      </c>
      <c r="P9490" s="28">
        <v>5029.37</v>
      </c>
    </row>
    <row r="9491" spans="12:16" x14ac:dyDescent="0.25">
      <c r="L9491" s="208">
        <v>45265.506944444445</v>
      </c>
      <c r="M9491" s="28">
        <v>5017.72</v>
      </c>
      <c r="N9491" s="28">
        <v>5028.3599999999997</v>
      </c>
      <c r="O9491" s="28">
        <v>5016.2</v>
      </c>
      <c r="P9491" s="28">
        <v>5027.34</v>
      </c>
    </row>
    <row r="9492" spans="12:16" x14ac:dyDescent="0.25">
      <c r="L9492" s="208">
        <v>45265.503472222219</v>
      </c>
      <c r="M9492" s="28">
        <v>5014.18</v>
      </c>
      <c r="N9492" s="28">
        <v>5019.75</v>
      </c>
      <c r="O9492" s="28">
        <v>5012.1499999999996</v>
      </c>
      <c r="P9492" s="28">
        <v>5017.72</v>
      </c>
    </row>
    <row r="9493" spans="12:16" x14ac:dyDescent="0.25">
      <c r="L9493" s="208">
        <v>45265.5</v>
      </c>
      <c r="M9493" s="28">
        <v>5030.38</v>
      </c>
      <c r="N9493" s="28">
        <v>5030.8900000000003</v>
      </c>
      <c r="O9493" s="28">
        <v>5010.13</v>
      </c>
      <c r="P9493" s="28">
        <v>5014.18</v>
      </c>
    </row>
    <row r="9494" spans="12:16" x14ac:dyDescent="0.25">
      <c r="L9494" s="208">
        <v>45265.496527777781</v>
      </c>
      <c r="M9494" s="28">
        <v>5031.8999999999996</v>
      </c>
      <c r="N9494" s="28">
        <v>5034.9399999999996</v>
      </c>
      <c r="O9494" s="28">
        <v>5030.38</v>
      </c>
      <c r="P9494" s="28">
        <v>5030.38</v>
      </c>
    </row>
    <row r="9495" spans="12:16" x14ac:dyDescent="0.25">
      <c r="L9495" s="208">
        <v>45265.493055555555</v>
      </c>
      <c r="M9495" s="28">
        <v>5032.41</v>
      </c>
      <c r="N9495" s="28">
        <v>5033.93</v>
      </c>
      <c r="O9495" s="28">
        <v>5030.38</v>
      </c>
      <c r="P9495" s="28">
        <v>5031.3999999999996</v>
      </c>
    </row>
    <row r="9496" spans="12:16" x14ac:dyDescent="0.25">
      <c r="L9496" s="208">
        <v>45265.489583333336</v>
      </c>
      <c r="M9496" s="28">
        <v>5030.38</v>
      </c>
      <c r="N9496" s="28">
        <v>5034.43</v>
      </c>
      <c r="O9496" s="28">
        <v>5028.3599999999997</v>
      </c>
      <c r="P9496" s="28">
        <v>5032.91</v>
      </c>
    </row>
    <row r="9497" spans="12:16" x14ac:dyDescent="0.25">
      <c r="L9497" s="208">
        <v>45265.486111111109</v>
      </c>
      <c r="M9497" s="28">
        <v>5027.8500000000004</v>
      </c>
      <c r="N9497" s="28">
        <v>5032.41</v>
      </c>
      <c r="O9497" s="28">
        <v>5026.84</v>
      </c>
      <c r="P9497" s="28">
        <v>5029.88</v>
      </c>
    </row>
    <row r="9498" spans="12:16" x14ac:dyDescent="0.25">
      <c r="L9498" s="208">
        <v>45265.482638888891</v>
      </c>
      <c r="M9498" s="28">
        <v>5027.8500000000004</v>
      </c>
      <c r="N9498" s="28">
        <v>5030.8900000000003</v>
      </c>
      <c r="O9498" s="28">
        <v>5024.3100000000004</v>
      </c>
      <c r="P9498" s="28">
        <v>5027.8500000000004</v>
      </c>
    </row>
    <row r="9499" spans="12:16" x14ac:dyDescent="0.25">
      <c r="L9499" s="208">
        <v>45265.479166666664</v>
      </c>
      <c r="M9499" s="28">
        <v>5030.8900000000003</v>
      </c>
      <c r="N9499" s="28">
        <v>5033.93</v>
      </c>
      <c r="O9499" s="28">
        <v>5027.8500000000004</v>
      </c>
      <c r="P9499" s="28">
        <v>5027.8500000000004</v>
      </c>
    </row>
    <row r="9500" spans="12:16" x14ac:dyDescent="0.25">
      <c r="L9500" s="208">
        <v>45265.475694444445</v>
      </c>
      <c r="M9500" s="28">
        <v>5030.38</v>
      </c>
      <c r="N9500" s="28">
        <v>5032.41</v>
      </c>
      <c r="O9500" s="28">
        <v>5029.37</v>
      </c>
      <c r="P9500" s="28">
        <v>5030.38</v>
      </c>
    </row>
    <row r="9501" spans="12:16" x14ac:dyDescent="0.25">
      <c r="L9501" s="208">
        <v>45265.472222222219</v>
      </c>
      <c r="M9501" s="28">
        <v>5027.8500000000004</v>
      </c>
      <c r="N9501" s="28">
        <v>5031.8999999999996</v>
      </c>
      <c r="O9501" s="28">
        <v>5026.33</v>
      </c>
      <c r="P9501" s="28">
        <v>5030.38</v>
      </c>
    </row>
    <row r="9502" spans="12:16" x14ac:dyDescent="0.25">
      <c r="L9502" s="208">
        <v>45265.46875</v>
      </c>
      <c r="M9502" s="28">
        <v>5027.34</v>
      </c>
      <c r="N9502" s="28">
        <v>5028.8599999999997</v>
      </c>
      <c r="O9502" s="28">
        <v>5025.32</v>
      </c>
      <c r="P9502" s="28">
        <v>5027.8500000000004</v>
      </c>
    </row>
    <row r="9503" spans="12:16" x14ac:dyDescent="0.25">
      <c r="L9503" s="208">
        <v>45265.465277777781</v>
      </c>
      <c r="M9503" s="28">
        <v>5027.34</v>
      </c>
      <c r="N9503" s="28">
        <v>5028.8599999999997</v>
      </c>
      <c r="O9503" s="28">
        <v>5026.33</v>
      </c>
      <c r="P9503" s="28">
        <v>5027.8500000000004</v>
      </c>
    </row>
    <row r="9504" spans="12:16" x14ac:dyDescent="0.25">
      <c r="L9504" s="208">
        <v>45265.461805555555</v>
      </c>
      <c r="M9504" s="28">
        <v>5027.34</v>
      </c>
      <c r="N9504" s="28">
        <v>5031.8999999999996</v>
      </c>
      <c r="O9504" s="28">
        <v>5027.34</v>
      </c>
      <c r="P9504" s="28">
        <v>5027.8500000000004</v>
      </c>
    </row>
    <row r="9505" spans="12:16" x14ac:dyDescent="0.25">
      <c r="L9505" s="208">
        <v>45265.458333333336</v>
      </c>
      <c r="M9505" s="28">
        <v>5032.91</v>
      </c>
      <c r="N9505" s="28">
        <v>5033.42</v>
      </c>
      <c r="O9505" s="28">
        <v>5026.33</v>
      </c>
      <c r="P9505" s="28">
        <v>5027.34</v>
      </c>
    </row>
    <row r="9506" spans="12:16" x14ac:dyDescent="0.25">
      <c r="L9506" s="208">
        <v>45265.454861111109</v>
      </c>
      <c r="M9506" s="28">
        <v>5026.84</v>
      </c>
      <c r="N9506" s="28">
        <v>5032.91</v>
      </c>
      <c r="O9506" s="28">
        <v>5024.8100000000004</v>
      </c>
      <c r="P9506" s="28">
        <v>5032.91</v>
      </c>
    </row>
    <row r="9507" spans="12:16" x14ac:dyDescent="0.25">
      <c r="L9507" s="208">
        <v>45265.451388888891</v>
      </c>
      <c r="M9507" s="28">
        <v>5032.41</v>
      </c>
      <c r="N9507" s="28">
        <v>5033.42</v>
      </c>
      <c r="O9507" s="28">
        <v>5026.33</v>
      </c>
      <c r="P9507" s="28">
        <v>5026.84</v>
      </c>
    </row>
    <row r="9508" spans="12:16" x14ac:dyDescent="0.25">
      <c r="L9508" s="208">
        <v>45265.447916666664</v>
      </c>
      <c r="M9508" s="28">
        <v>5035.95</v>
      </c>
      <c r="N9508" s="28">
        <v>5036.46</v>
      </c>
      <c r="O9508" s="28">
        <v>5031.8999999999996</v>
      </c>
      <c r="P9508" s="28">
        <v>5032.91</v>
      </c>
    </row>
    <row r="9509" spans="12:16" x14ac:dyDescent="0.25">
      <c r="L9509" s="208">
        <v>45265.444444444445</v>
      </c>
      <c r="M9509" s="28">
        <v>5033.93</v>
      </c>
      <c r="N9509" s="28">
        <v>5035.95</v>
      </c>
      <c r="O9509" s="28">
        <v>5030.38</v>
      </c>
      <c r="P9509" s="28">
        <v>5034.9399999999996</v>
      </c>
    </row>
    <row r="9510" spans="12:16" x14ac:dyDescent="0.25">
      <c r="L9510" s="208">
        <v>45265.440972222219</v>
      </c>
      <c r="M9510" s="28">
        <v>5027.34</v>
      </c>
      <c r="N9510" s="28">
        <v>5034.9399999999996</v>
      </c>
      <c r="O9510" s="28">
        <v>5024.3100000000004</v>
      </c>
      <c r="P9510" s="28">
        <v>5033.93</v>
      </c>
    </row>
    <row r="9511" spans="12:16" x14ac:dyDescent="0.25">
      <c r="L9511" s="208">
        <v>45265.4375</v>
      </c>
      <c r="M9511" s="28">
        <v>5026.84</v>
      </c>
      <c r="N9511" s="28">
        <v>5029.88</v>
      </c>
      <c r="O9511" s="28">
        <v>5025.32</v>
      </c>
      <c r="P9511" s="28">
        <v>5027.8500000000004</v>
      </c>
    </row>
    <row r="9512" spans="12:16" x14ac:dyDescent="0.25">
      <c r="L9512" s="208">
        <v>45265.434027777781</v>
      </c>
      <c r="M9512" s="28">
        <v>5028.3599999999997</v>
      </c>
      <c r="N9512" s="28">
        <v>5029.37</v>
      </c>
      <c r="O9512" s="28">
        <v>5025.32</v>
      </c>
      <c r="P9512" s="28">
        <v>5026.33</v>
      </c>
    </row>
    <row r="9513" spans="12:16" x14ac:dyDescent="0.25">
      <c r="L9513" s="208">
        <v>45265.430555555555</v>
      </c>
      <c r="M9513" s="28">
        <v>5041.0200000000004</v>
      </c>
      <c r="N9513" s="28">
        <v>5041.0200000000004</v>
      </c>
      <c r="O9513" s="28">
        <v>5028.3599999999997</v>
      </c>
      <c r="P9513" s="28">
        <v>5028.8599999999997</v>
      </c>
    </row>
    <row r="9514" spans="12:16" x14ac:dyDescent="0.25">
      <c r="L9514" s="208">
        <v>45265.427083333336</v>
      </c>
      <c r="M9514" s="28">
        <v>5034.9399999999996</v>
      </c>
      <c r="N9514" s="28">
        <v>5041.0200000000004</v>
      </c>
      <c r="O9514" s="28">
        <v>5031.3999999999996</v>
      </c>
      <c r="P9514" s="28">
        <v>5040.51</v>
      </c>
    </row>
    <row r="9515" spans="12:16" x14ac:dyDescent="0.25">
      <c r="L9515" s="208">
        <v>45265.423611111109</v>
      </c>
      <c r="M9515" s="28">
        <v>5033.42</v>
      </c>
      <c r="N9515" s="28">
        <v>5037.47</v>
      </c>
      <c r="O9515" s="28">
        <v>5030.8900000000003</v>
      </c>
      <c r="P9515" s="28">
        <v>5034.9399999999996</v>
      </c>
    </row>
    <row r="9516" spans="12:16" x14ac:dyDescent="0.25">
      <c r="L9516" s="208">
        <v>45265.420138888891</v>
      </c>
      <c r="M9516" s="28">
        <v>5029.88</v>
      </c>
      <c r="N9516" s="28">
        <v>5033.42</v>
      </c>
      <c r="O9516" s="28">
        <v>5028.8599999999997</v>
      </c>
      <c r="P9516" s="28">
        <v>5033.42</v>
      </c>
    </row>
    <row r="9517" spans="12:16" x14ac:dyDescent="0.25">
      <c r="L9517" s="208">
        <v>45265.416666666664</v>
      </c>
      <c r="M9517" s="28">
        <v>5022.79</v>
      </c>
      <c r="N9517" s="28">
        <v>5030.8900000000003</v>
      </c>
      <c r="O9517" s="28">
        <v>5017.72</v>
      </c>
      <c r="P9517" s="28">
        <v>5029.88</v>
      </c>
    </row>
    <row r="9518" spans="12:16" x14ac:dyDescent="0.25">
      <c r="L9518" s="208">
        <v>45265.413194444445</v>
      </c>
      <c r="M9518" s="28">
        <v>5024.8100000000004</v>
      </c>
      <c r="N9518" s="28">
        <v>5025.32</v>
      </c>
      <c r="O9518" s="28">
        <v>5020.25</v>
      </c>
      <c r="P9518" s="28">
        <v>5022.28</v>
      </c>
    </row>
    <row r="9519" spans="12:16" x14ac:dyDescent="0.25">
      <c r="L9519" s="208">
        <v>45265.409722222219</v>
      </c>
      <c r="M9519" s="28">
        <v>5028.3599999999997</v>
      </c>
      <c r="N9519" s="28">
        <v>5029.88</v>
      </c>
      <c r="O9519" s="28">
        <v>5024.3100000000004</v>
      </c>
      <c r="P9519" s="28">
        <v>5024.8100000000004</v>
      </c>
    </row>
    <row r="9520" spans="12:16" x14ac:dyDescent="0.25">
      <c r="L9520" s="208">
        <v>45265.40625</v>
      </c>
      <c r="M9520" s="28">
        <v>5035.95</v>
      </c>
      <c r="N9520" s="28">
        <v>5035.95</v>
      </c>
      <c r="O9520" s="28">
        <v>5027.34</v>
      </c>
      <c r="P9520" s="28">
        <v>5027.34</v>
      </c>
    </row>
    <row r="9521" spans="12:16" x14ac:dyDescent="0.25">
      <c r="L9521" s="208">
        <v>45265.402777777781</v>
      </c>
      <c r="M9521" s="28">
        <v>5039.5</v>
      </c>
      <c r="N9521" s="28">
        <v>5040</v>
      </c>
      <c r="O9521" s="28">
        <v>5033.93</v>
      </c>
      <c r="P9521" s="28">
        <v>5035.45</v>
      </c>
    </row>
    <row r="9522" spans="12:16" x14ac:dyDescent="0.25">
      <c r="L9522" s="208">
        <v>45265.399305555555</v>
      </c>
      <c r="M9522" s="28">
        <v>5038.99</v>
      </c>
      <c r="N9522" s="28">
        <v>5043.04</v>
      </c>
      <c r="O9522" s="28">
        <v>5037.9799999999996</v>
      </c>
      <c r="P9522" s="28">
        <v>5039.5</v>
      </c>
    </row>
    <row r="9523" spans="12:16" x14ac:dyDescent="0.25">
      <c r="L9523" s="208">
        <v>45265.395833333336</v>
      </c>
      <c r="M9523" s="28">
        <v>5037.47</v>
      </c>
      <c r="N9523" s="28">
        <v>5040.51</v>
      </c>
      <c r="O9523" s="28">
        <v>5034.9399999999996</v>
      </c>
      <c r="P9523" s="28">
        <v>5039.5</v>
      </c>
    </row>
    <row r="9524" spans="12:16" x14ac:dyDescent="0.25">
      <c r="L9524" s="208">
        <v>45265.392361111109</v>
      </c>
      <c r="M9524" s="28">
        <v>5033.42</v>
      </c>
      <c r="N9524" s="28">
        <v>5037.47</v>
      </c>
      <c r="O9524" s="28">
        <v>5032.41</v>
      </c>
      <c r="P9524" s="28">
        <v>5036.46</v>
      </c>
    </row>
    <row r="9525" spans="12:16" x14ac:dyDescent="0.25">
      <c r="L9525" s="208">
        <v>45265.388888888891</v>
      </c>
      <c r="M9525" s="28">
        <v>5026.84</v>
      </c>
      <c r="N9525" s="28">
        <v>5034.9399999999996</v>
      </c>
      <c r="O9525" s="28">
        <v>5026.84</v>
      </c>
      <c r="P9525" s="28">
        <v>5033.93</v>
      </c>
    </row>
    <row r="9526" spans="12:16" x14ac:dyDescent="0.25">
      <c r="L9526" s="208">
        <v>45265.385416666664</v>
      </c>
      <c r="M9526" s="28">
        <v>5024.3100000000004</v>
      </c>
      <c r="N9526" s="28">
        <v>5026.84</v>
      </c>
      <c r="O9526" s="28">
        <v>5022.28</v>
      </c>
      <c r="P9526" s="28">
        <v>5026.84</v>
      </c>
    </row>
    <row r="9527" spans="12:16" x14ac:dyDescent="0.25">
      <c r="L9527" s="208">
        <v>45265.381944444445</v>
      </c>
      <c r="M9527" s="28">
        <v>5020.76</v>
      </c>
      <c r="N9527" s="28">
        <v>5027.8500000000004</v>
      </c>
      <c r="O9527" s="28">
        <v>5020.76</v>
      </c>
      <c r="P9527" s="28">
        <v>5024.3100000000004</v>
      </c>
    </row>
    <row r="9528" spans="12:16" x14ac:dyDescent="0.25">
      <c r="L9528" s="208">
        <v>45265.378472222219</v>
      </c>
      <c r="M9528" s="28">
        <v>5021.2700000000004</v>
      </c>
      <c r="N9528" s="28">
        <v>5022.79</v>
      </c>
      <c r="O9528" s="28">
        <v>5017.72</v>
      </c>
      <c r="P9528" s="28">
        <v>5020.76</v>
      </c>
    </row>
    <row r="9529" spans="12:16" x14ac:dyDescent="0.25">
      <c r="L9529" s="208">
        <v>45265.375</v>
      </c>
      <c r="M9529" s="28">
        <v>5033.93</v>
      </c>
      <c r="N9529" s="28">
        <v>5033.93</v>
      </c>
      <c r="O9529" s="28">
        <v>5018.7299999999996</v>
      </c>
      <c r="P9529" s="28">
        <v>5021.7700000000004</v>
      </c>
    </row>
    <row r="9530" spans="12:16" x14ac:dyDescent="0.25">
      <c r="L9530" s="208">
        <v>45264.767361111109</v>
      </c>
      <c r="M9530" s="28">
        <v>5020.76</v>
      </c>
      <c r="N9530" s="28">
        <v>5021.2700000000004</v>
      </c>
      <c r="O9530" s="28">
        <v>5017.22</v>
      </c>
      <c r="P9530" s="28">
        <v>5017.22</v>
      </c>
    </row>
    <row r="9531" spans="12:16" x14ac:dyDescent="0.25">
      <c r="L9531" s="208">
        <v>45264.763888888891</v>
      </c>
      <c r="M9531" s="28">
        <v>5023.29</v>
      </c>
      <c r="N9531" s="28">
        <v>5023.8</v>
      </c>
      <c r="O9531" s="28">
        <v>5020.25</v>
      </c>
      <c r="P9531" s="28">
        <v>5020.25</v>
      </c>
    </row>
    <row r="9532" spans="12:16" x14ac:dyDescent="0.25">
      <c r="L9532" s="208">
        <v>45264.760416666664</v>
      </c>
      <c r="M9532" s="28">
        <v>5026.33</v>
      </c>
      <c r="N9532" s="28">
        <v>5026.84</v>
      </c>
      <c r="O9532" s="28">
        <v>5022.79</v>
      </c>
      <c r="P9532" s="28">
        <v>5023.8</v>
      </c>
    </row>
    <row r="9533" spans="12:16" x14ac:dyDescent="0.25">
      <c r="L9533" s="208">
        <v>45264.756944444445</v>
      </c>
      <c r="M9533" s="28">
        <v>5025.82</v>
      </c>
      <c r="N9533" s="28">
        <v>5026.84</v>
      </c>
      <c r="O9533" s="28">
        <v>5025.82</v>
      </c>
      <c r="P9533" s="28">
        <v>5026.84</v>
      </c>
    </row>
    <row r="9534" spans="12:16" x14ac:dyDescent="0.25">
      <c r="L9534" s="208">
        <v>45264.753472222219</v>
      </c>
      <c r="M9534" s="28">
        <v>5025.32</v>
      </c>
      <c r="N9534" s="28">
        <v>5025.82</v>
      </c>
      <c r="O9534" s="28">
        <v>5024.3100000000004</v>
      </c>
      <c r="P9534" s="28">
        <v>5025.82</v>
      </c>
    </row>
    <row r="9535" spans="12:16" x14ac:dyDescent="0.25">
      <c r="L9535" s="208">
        <v>45264.75</v>
      </c>
      <c r="M9535" s="28">
        <v>5021.2700000000004</v>
      </c>
      <c r="N9535" s="28">
        <v>5025.82</v>
      </c>
      <c r="O9535" s="28">
        <v>5021.2700000000004</v>
      </c>
      <c r="P9535" s="28">
        <v>5025.82</v>
      </c>
    </row>
    <row r="9536" spans="12:16" x14ac:dyDescent="0.25">
      <c r="L9536" s="208">
        <v>45264.746527777781</v>
      </c>
      <c r="M9536" s="28">
        <v>5020.25</v>
      </c>
      <c r="N9536" s="28">
        <v>5021.7700000000004</v>
      </c>
      <c r="O9536" s="28">
        <v>5019.24</v>
      </c>
      <c r="P9536" s="28">
        <v>5021.7700000000004</v>
      </c>
    </row>
    <row r="9537" spans="12:16" x14ac:dyDescent="0.25">
      <c r="L9537" s="208">
        <v>45264.743055555555</v>
      </c>
      <c r="M9537" s="28">
        <v>5019.75</v>
      </c>
      <c r="N9537" s="28">
        <v>5021.7700000000004</v>
      </c>
      <c r="O9537" s="28">
        <v>5019.75</v>
      </c>
      <c r="P9537" s="28">
        <v>5020.25</v>
      </c>
    </row>
    <row r="9538" spans="12:16" x14ac:dyDescent="0.25">
      <c r="L9538" s="208">
        <v>45264.739583333336</v>
      </c>
      <c r="M9538" s="28">
        <v>5020.25</v>
      </c>
      <c r="N9538" s="28">
        <v>5021.2700000000004</v>
      </c>
      <c r="O9538" s="28">
        <v>5019.75</v>
      </c>
      <c r="P9538" s="28">
        <v>5020.25</v>
      </c>
    </row>
    <row r="9539" spans="12:16" x14ac:dyDescent="0.25">
      <c r="L9539" s="208">
        <v>45264.736111111109</v>
      </c>
      <c r="M9539" s="28">
        <v>5020.25</v>
      </c>
      <c r="N9539" s="28">
        <v>5021.2700000000004</v>
      </c>
      <c r="O9539" s="28">
        <v>5019.75</v>
      </c>
      <c r="P9539" s="28">
        <v>5020.76</v>
      </c>
    </row>
    <row r="9540" spans="12:16" x14ac:dyDescent="0.25">
      <c r="L9540" s="208">
        <v>45264.732638888891</v>
      </c>
      <c r="M9540" s="28">
        <v>5019.24</v>
      </c>
      <c r="N9540" s="28">
        <v>5020.76</v>
      </c>
      <c r="O9540" s="28">
        <v>5019.24</v>
      </c>
      <c r="P9540" s="28">
        <v>5020.76</v>
      </c>
    </row>
    <row r="9541" spans="12:16" x14ac:dyDescent="0.25">
      <c r="L9541" s="208">
        <v>45264.729166666664</v>
      </c>
      <c r="M9541" s="28">
        <v>5023.29</v>
      </c>
      <c r="N9541" s="28">
        <v>5023.29</v>
      </c>
      <c r="O9541" s="28">
        <v>5019.24</v>
      </c>
      <c r="P9541" s="28">
        <v>5019.24</v>
      </c>
    </row>
    <row r="9542" spans="12:16" x14ac:dyDescent="0.25">
      <c r="L9542" s="208">
        <v>45264.725694444445</v>
      </c>
      <c r="M9542" s="28">
        <v>5024.3100000000004</v>
      </c>
      <c r="N9542" s="28">
        <v>5024.8100000000004</v>
      </c>
      <c r="O9542" s="28">
        <v>5022.28</v>
      </c>
      <c r="P9542" s="28">
        <v>5023.29</v>
      </c>
    </row>
    <row r="9543" spans="12:16" x14ac:dyDescent="0.25">
      <c r="L9543" s="208">
        <v>45264.722222222219</v>
      </c>
      <c r="M9543" s="28">
        <v>5024.3100000000004</v>
      </c>
      <c r="N9543" s="28">
        <v>5024.8100000000004</v>
      </c>
      <c r="O9543" s="28">
        <v>5023.8</v>
      </c>
      <c r="P9543" s="28">
        <v>5024.3100000000004</v>
      </c>
    </row>
    <row r="9544" spans="12:16" x14ac:dyDescent="0.25">
      <c r="L9544" s="208">
        <v>45264.71875</v>
      </c>
      <c r="M9544" s="28">
        <v>5024.8100000000004</v>
      </c>
      <c r="N9544" s="28">
        <v>5025.32</v>
      </c>
      <c r="O9544" s="28">
        <v>5024.3100000000004</v>
      </c>
      <c r="P9544" s="28">
        <v>5024.8100000000004</v>
      </c>
    </row>
    <row r="9545" spans="12:16" x14ac:dyDescent="0.25">
      <c r="L9545" s="208">
        <v>45264.715277777781</v>
      </c>
      <c r="M9545" s="28">
        <v>5023.8</v>
      </c>
      <c r="N9545" s="28">
        <v>5024.8100000000004</v>
      </c>
      <c r="O9545" s="28">
        <v>5023.8</v>
      </c>
      <c r="P9545" s="28">
        <v>5024.8100000000004</v>
      </c>
    </row>
    <row r="9546" spans="12:16" x14ac:dyDescent="0.25">
      <c r="L9546" s="208">
        <v>45264.711805555555</v>
      </c>
      <c r="M9546" s="28">
        <v>5024.8100000000004</v>
      </c>
      <c r="N9546" s="28">
        <v>5025.32</v>
      </c>
      <c r="O9546" s="28">
        <v>5023.8</v>
      </c>
      <c r="P9546" s="28">
        <v>5024.3100000000004</v>
      </c>
    </row>
    <row r="9547" spans="12:16" x14ac:dyDescent="0.25">
      <c r="L9547" s="208">
        <v>45264.708333333336</v>
      </c>
      <c r="M9547" s="28">
        <v>5024.3100000000004</v>
      </c>
      <c r="N9547" s="28">
        <v>5025.32</v>
      </c>
      <c r="O9547" s="28">
        <v>5023.8</v>
      </c>
      <c r="P9547" s="28">
        <v>5024.3100000000004</v>
      </c>
    </row>
    <row r="9548" spans="12:16" x14ac:dyDescent="0.25">
      <c r="L9548" s="208">
        <v>45264.704861111109</v>
      </c>
      <c r="M9548" s="28">
        <v>5025.32</v>
      </c>
      <c r="N9548" s="28">
        <v>5025.32</v>
      </c>
      <c r="O9548" s="28">
        <v>5023.29</v>
      </c>
      <c r="P9548" s="28">
        <v>5024.3100000000004</v>
      </c>
    </row>
    <row r="9549" spans="12:16" x14ac:dyDescent="0.25">
      <c r="L9549" s="208">
        <v>45264.701388888891</v>
      </c>
      <c r="M9549" s="28">
        <v>5025.32</v>
      </c>
      <c r="N9549" s="28">
        <v>5025.82</v>
      </c>
      <c r="O9549" s="28">
        <v>5024.8100000000004</v>
      </c>
      <c r="P9549" s="28">
        <v>5025.82</v>
      </c>
    </row>
    <row r="9550" spans="12:16" x14ac:dyDescent="0.25">
      <c r="L9550" s="208">
        <v>45264.697916666664</v>
      </c>
      <c r="M9550" s="28">
        <v>5024.3100000000004</v>
      </c>
      <c r="N9550" s="28">
        <v>5026.84</v>
      </c>
      <c r="O9550" s="28">
        <v>5023.8</v>
      </c>
      <c r="P9550" s="28">
        <v>5025.32</v>
      </c>
    </row>
    <row r="9551" spans="12:16" x14ac:dyDescent="0.25">
      <c r="L9551" s="208">
        <v>45264.694444444445</v>
      </c>
      <c r="M9551" s="28">
        <v>5023.8</v>
      </c>
      <c r="N9551" s="28">
        <v>5024.8100000000004</v>
      </c>
      <c r="O9551" s="28">
        <v>5023.8</v>
      </c>
      <c r="P9551" s="28">
        <v>5024.3100000000004</v>
      </c>
    </row>
    <row r="9552" spans="12:16" x14ac:dyDescent="0.25">
      <c r="L9552" s="208">
        <v>45264.690972222219</v>
      </c>
      <c r="M9552" s="28">
        <v>5024.8100000000004</v>
      </c>
      <c r="N9552" s="28">
        <v>5024.8100000000004</v>
      </c>
      <c r="O9552" s="28">
        <v>5023.29</v>
      </c>
      <c r="P9552" s="28">
        <v>5023.8</v>
      </c>
    </row>
    <row r="9553" spans="12:16" x14ac:dyDescent="0.25">
      <c r="L9553" s="208">
        <v>45264.6875</v>
      </c>
      <c r="M9553" s="28">
        <v>5024.8100000000004</v>
      </c>
      <c r="N9553" s="28">
        <v>5025.32</v>
      </c>
      <c r="O9553" s="28">
        <v>5024.3100000000004</v>
      </c>
      <c r="P9553" s="28">
        <v>5024.8100000000004</v>
      </c>
    </row>
    <row r="9554" spans="12:16" x14ac:dyDescent="0.25">
      <c r="L9554" s="208">
        <v>45264.684027777781</v>
      </c>
      <c r="M9554" s="28">
        <v>5024.8100000000004</v>
      </c>
      <c r="N9554" s="28">
        <v>5025.82</v>
      </c>
      <c r="O9554" s="28">
        <v>5023.8</v>
      </c>
      <c r="P9554" s="28">
        <v>5025.32</v>
      </c>
    </row>
    <row r="9555" spans="12:16" x14ac:dyDescent="0.25">
      <c r="L9555" s="208">
        <v>45264.680555555555</v>
      </c>
      <c r="M9555" s="28">
        <v>5025.82</v>
      </c>
      <c r="N9555" s="28">
        <v>5025.82</v>
      </c>
      <c r="O9555" s="28">
        <v>5024.3100000000004</v>
      </c>
      <c r="P9555" s="28">
        <v>5025.32</v>
      </c>
    </row>
    <row r="9556" spans="12:16" x14ac:dyDescent="0.25">
      <c r="L9556" s="208">
        <v>45264.677083333336</v>
      </c>
      <c r="M9556" s="28">
        <v>5025.32</v>
      </c>
      <c r="N9556" s="28">
        <v>5026.33</v>
      </c>
      <c r="O9556" s="28">
        <v>5024.3100000000004</v>
      </c>
      <c r="P9556" s="28">
        <v>5025.82</v>
      </c>
    </row>
    <row r="9557" spans="12:16" x14ac:dyDescent="0.25">
      <c r="L9557" s="208">
        <v>45264.673611111109</v>
      </c>
      <c r="M9557" s="28">
        <v>5028.8599999999997</v>
      </c>
      <c r="N9557" s="28">
        <v>5029.37</v>
      </c>
      <c r="O9557" s="28">
        <v>5023.8</v>
      </c>
      <c r="P9557" s="28">
        <v>5025.32</v>
      </c>
    </row>
    <row r="9558" spans="12:16" x14ac:dyDescent="0.25">
      <c r="L9558" s="208">
        <v>45264.670138888891</v>
      </c>
      <c r="M9558" s="28">
        <v>5027.8500000000004</v>
      </c>
      <c r="N9558" s="28">
        <v>5029.37</v>
      </c>
      <c r="O9558" s="28">
        <v>5026.84</v>
      </c>
      <c r="P9558" s="28">
        <v>5028.3599999999997</v>
      </c>
    </row>
    <row r="9559" spans="12:16" x14ac:dyDescent="0.25">
      <c r="L9559" s="208">
        <v>45264.666666666664</v>
      </c>
      <c r="M9559" s="28">
        <v>5027.34</v>
      </c>
      <c r="N9559" s="28">
        <v>5028.3599999999997</v>
      </c>
      <c r="O9559" s="28">
        <v>5026.84</v>
      </c>
      <c r="P9559" s="28">
        <v>5028.3599999999997</v>
      </c>
    </row>
    <row r="9560" spans="12:16" x14ac:dyDescent="0.25">
      <c r="L9560" s="208">
        <v>45264.663194444445</v>
      </c>
      <c r="M9560" s="28">
        <v>5026.33</v>
      </c>
      <c r="N9560" s="28">
        <v>5030.8900000000003</v>
      </c>
      <c r="O9560" s="28">
        <v>5025.82</v>
      </c>
      <c r="P9560" s="28">
        <v>5027.8500000000004</v>
      </c>
    </row>
    <row r="9561" spans="12:16" x14ac:dyDescent="0.25">
      <c r="L9561" s="208">
        <v>45264.659722222219</v>
      </c>
      <c r="M9561" s="28">
        <v>5023.8</v>
      </c>
      <c r="N9561" s="28">
        <v>5027.34</v>
      </c>
      <c r="O9561" s="28">
        <v>5023.29</v>
      </c>
      <c r="P9561" s="28">
        <v>5026.84</v>
      </c>
    </row>
    <row r="9562" spans="12:16" x14ac:dyDescent="0.25">
      <c r="L9562" s="208">
        <v>45264.65625</v>
      </c>
      <c r="M9562" s="28">
        <v>5024.8100000000004</v>
      </c>
      <c r="N9562" s="28">
        <v>5024.8100000000004</v>
      </c>
      <c r="O9562" s="28">
        <v>5022.79</v>
      </c>
      <c r="P9562" s="28">
        <v>5023.29</v>
      </c>
    </row>
    <row r="9563" spans="12:16" x14ac:dyDescent="0.25">
      <c r="L9563" s="208">
        <v>45264.652777777781</v>
      </c>
      <c r="M9563" s="28">
        <v>5023.8</v>
      </c>
      <c r="N9563" s="28">
        <v>5025.32</v>
      </c>
      <c r="O9563" s="28">
        <v>5021.7700000000004</v>
      </c>
      <c r="P9563" s="28">
        <v>5024.8100000000004</v>
      </c>
    </row>
    <row r="9564" spans="12:16" x14ac:dyDescent="0.25">
      <c r="L9564" s="208">
        <v>45264.649305555555</v>
      </c>
      <c r="M9564" s="28">
        <v>5026.33</v>
      </c>
      <c r="N9564" s="28">
        <v>5026.84</v>
      </c>
      <c r="O9564" s="28">
        <v>5023.8</v>
      </c>
      <c r="P9564" s="28">
        <v>5023.8</v>
      </c>
    </row>
    <row r="9565" spans="12:16" x14ac:dyDescent="0.25">
      <c r="L9565" s="208">
        <v>45264.645833333336</v>
      </c>
      <c r="M9565" s="28">
        <v>5024.3100000000004</v>
      </c>
      <c r="N9565" s="28">
        <v>5027.34</v>
      </c>
      <c r="O9565" s="28">
        <v>5024.3100000000004</v>
      </c>
      <c r="P9565" s="28">
        <v>5025.82</v>
      </c>
    </row>
    <row r="9566" spans="12:16" x14ac:dyDescent="0.25">
      <c r="L9566" s="208">
        <v>45264.642361111109</v>
      </c>
      <c r="M9566" s="28">
        <v>5023.8</v>
      </c>
      <c r="N9566" s="28">
        <v>5024.8100000000004</v>
      </c>
      <c r="O9566" s="28">
        <v>5021.7700000000004</v>
      </c>
      <c r="P9566" s="28">
        <v>5024.3100000000004</v>
      </c>
    </row>
    <row r="9567" spans="12:16" x14ac:dyDescent="0.25">
      <c r="L9567" s="208">
        <v>45264.638888888891</v>
      </c>
      <c r="M9567" s="28">
        <v>5022.79</v>
      </c>
      <c r="N9567" s="28">
        <v>5023.8</v>
      </c>
      <c r="O9567" s="28">
        <v>5022.28</v>
      </c>
      <c r="P9567" s="28">
        <v>5023.8</v>
      </c>
    </row>
    <row r="9568" spans="12:16" x14ac:dyDescent="0.25">
      <c r="L9568" s="208">
        <v>45264.635416666664</v>
      </c>
      <c r="M9568" s="28">
        <v>5022.28</v>
      </c>
      <c r="N9568" s="28">
        <v>5025.32</v>
      </c>
      <c r="O9568" s="28">
        <v>5021.2700000000004</v>
      </c>
      <c r="P9568" s="28">
        <v>5023.29</v>
      </c>
    </row>
    <row r="9569" spans="12:16" x14ac:dyDescent="0.25">
      <c r="L9569" s="208">
        <v>45264.631944444445</v>
      </c>
      <c r="M9569" s="28">
        <v>5023.29</v>
      </c>
      <c r="N9569" s="28">
        <v>5024.3100000000004</v>
      </c>
      <c r="O9569" s="28">
        <v>5021.7700000000004</v>
      </c>
      <c r="P9569" s="28">
        <v>5022.79</v>
      </c>
    </row>
    <row r="9570" spans="12:16" x14ac:dyDescent="0.25">
      <c r="L9570" s="208">
        <v>45264.628472222219</v>
      </c>
      <c r="M9570" s="28">
        <v>5018.7299999999996</v>
      </c>
      <c r="N9570" s="28">
        <v>5023.8</v>
      </c>
      <c r="O9570" s="28">
        <v>5017.72</v>
      </c>
      <c r="P9570" s="28">
        <v>5022.79</v>
      </c>
    </row>
    <row r="9571" spans="12:16" x14ac:dyDescent="0.25">
      <c r="L9571" s="208">
        <v>45264.625</v>
      </c>
      <c r="M9571" s="28">
        <v>5016.2</v>
      </c>
      <c r="N9571" s="28">
        <v>5018.7299999999996</v>
      </c>
      <c r="O9571" s="28">
        <v>5016.2</v>
      </c>
      <c r="P9571" s="28">
        <v>5018.7299999999996</v>
      </c>
    </row>
    <row r="9572" spans="12:16" x14ac:dyDescent="0.25">
      <c r="L9572" s="208">
        <v>45264.621527777781</v>
      </c>
      <c r="M9572" s="28">
        <v>5016.71</v>
      </c>
      <c r="N9572" s="28">
        <v>5017.22</v>
      </c>
      <c r="O9572" s="28">
        <v>5015.7</v>
      </c>
      <c r="P9572" s="28">
        <v>5016.2</v>
      </c>
    </row>
    <row r="9573" spans="12:16" x14ac:dyDescent="0.25">
      <c r="L9573" s="208">
        <v>45264.618055555555</v>
      </c>
      <c r="M9573" s="28">
        <v>5014.68</v>
      </c>
      <c r="N9573" s="28">
        <v>5017.22</v>
      </c>
      <c r="O9573" s="28">
        <v>5014.68</v>
      </c>
      <c r="P9573" s="28">
        <v>5017.22</v>
      </c>
    </row>
    <row r="9574" spans="12:16" x14ac:dyDescent="0.25">
      <c r="L9574" s="208">
        <v>45264.614583333336</v>
      </c>
      <c r="M9574" s="28">
        <v>5018.2299999999996</v>
      </c>
      <c r="N9574" s="28">
        <v>5018.2299999999996</v>
      </c>
      <c r="O9574" s="28">
        <v>5014.18</v>
      </c>
      <c r="P9574" s="28">
        <v>5014.68</v>
      </c>
    </row>
    <row r="9575" spans="12:16" x14ac:dyDescent="0.25">
      <c r="L9575" s="208">
        <v>45264.611111111109</v>
      </c>
      <c r="M9575" s="28">
        <v>5018.7299999999996</v>
      </c>
      <c r="N9575" s="28">
        <v>5020.76</v>
      </c>
      <c r="O9575" s="28">
        <v>5017.22</v>
      </c>
      <c r="P9575" s="28">
        <v>5018.2299999999996</v>
      </c>
    </row>
    <row r="9576" spans="12:16" x14ac:dyDescent="0.25">
      <c r="L9576" s="208">
        <v>45264.607638888891</v>
      </c>
      <c r="M9576" s="28">
        <v>5014.68</v>
      </c>
      <c r="N9576" s="28">
        <v>5021.2700000000004</v>
      </c>
      <c r="O9576" s="28">
        <v>5013.67</v>
      </c>
      <c r="P9576" s="28">
        <v>5018.2299999999996</v>
      </c>
    </row>
    <row r="9577" spans="12:16" x14ac:dyDescent="0.25">
      <c r="L9577" s="208">
        <v>45264.604166666664</v>
      </c>
      <c r="M9577" s="28">
        <v>5012.66</v>
      </c>
      <c r="N9577" s="28">
        <v>5015.7</v>
      </c>
      <c r="O9577" s="28">
        <v>5012.1499999999996</v>
      </c>
      <c r="P9577" s="28">
        <v>5014.68</v>
      </c>
    </row>
    <row r="9578" spans="12:16" x14ac:dyDescent="0.25">
      <c r="L9578" s="208">
        <v>45264.600694444445</v>
      </c>
      <c r="M9578" s="28">
        <v>5011.1400000000003</v>
      </c>
      <c r="N9578" s="28">
        <v>5012.66</v>
      </c>
      <c r="O9578" s="28">
        <v>5010.63</v>
      </c>
      <c r="P9578" s="28">
        <v>5012.1499999999996</v>
      </c>
    </row>
    <row r="9579" spans="12:16" x14ac:dyDescent="0.25">
      <c r="L9579" s="208">
        <v>45264.597222222219</v>
      </c>
      <c r="M9579" s="28">
        <v>5008.6099999999997</v>
      </c>
      <c r="N9579" s="28">
        <v>5012.1499999999996</v>
      </c>
      <c r="O9579" s="28">
        <v>5008.6099999999997</v>
      </c>
      <c r="P9579" s="28">
        <v>5011.1400000000003</v>
      </c>
    </row>
    <row r="9580" spans="12:16" x14ac:dyDescent="0.25">
      <c r="L9580" s="208">
        <v>45264.59375</v>
      </c>
      <c r="M9580" s="28">
        <v>5007.09</v>
      </c>
      <c r="N9580" s="28">
        <v>5008.6099999999997</v>
      </c>
      <c r="O9580" s="28">
        <v>5006.07</v>
      </c>
      <c r="P9580" s="28">
        <v>5008.1000000000004</v>
      </c>
    </row>
    <row r="9581" spans="12:16" x14ac:dyDescent="0.25">
      <c r="L9581" s="208">
        <v>45264.590277777781</v>
      </c>
      <c r="M9581" s="28">
        <v>5007.59</v>
      </c>
      <c r="N9581" s="28">
        <v>5008.1000000000004</v>
      </c>
      <c r="O9581" s="28">
        <v>5006.58</v>
      </c>
      <c r="P9581" s="28">
        <v>5007.09</v>
      </c>
    </row>
    <row r="9582" spans="12:16" x14ac:dyDescent="0.25">
      <c r="L9582" s="208">
        <v>45264.586805555555</v>
      </c>
      <c r="M9582" s="28">
        <v>5008.6099999999997</v>
      </c>
      <c r="N9582" s="28">
        <v>5009.62</v>
      </c>
      <c r="O9582" s="28">
        <v>5007.09</v>
      </c>
      <c r="P9582" s="28">
        <v>5007.59</v>
      </c>
    </row>
    <row r="9583" spans="12:16" x14ac:dyDescent="0.25">
      <c r="L9583" s="208">
        <v>45264.583333333336</v>
      </c>
      <c r="M9583" s="28">
        <v>5006.07</v>
      </c>
      <c r="N9583" s="28">
        <v>5009.62</v>
      </c>
      <c r="O9583" s="28">
        <v>5005.57</v>
      </c>
      <c r="P9583" s="28">
        <v>5008.1000000000004</v>
      </c>
    </row>
    <row r="9584" spans="12:16" x14ac:dyDescent="0.25">
      <c r="L9584" s="208">
        <v>45264.579861111109</v>
      </c>
      <c r="M9584" s="28">
        <v>5005.0600000000004</v>
      </c>
      <c r="N9584" s="28">
        <v>5008.1000000000004</v>
      </c>
      <c r="O9584" s="28">
        <v>5003.54</v>
      </c>
      <c r="P9584" s="28">
        <v>5006.07</v>
      </c>
    </row>
    <row r="9585" spans="12:16" x14ac:dyDescent="0.25">
      <c r="L9585" s="208">
        <v>45264.576388888891</v>
      </c>
      <c r="M9585" s="28">
        <v>5004.05</v>
      </c>
      <c r="N9585" s="28">
        <v>5006.07</v>
      </c>
      <c r="O9585" s="28">
        <v>5002.0200000000004</v>
      </c>
      <c r="P9585" s="28">
        <v>5005.57</v>
      </c>
    </row>
    <row r="9586" spans="12:16" x14ac:dyDescent="0.25">
      <c r="L9586" s="208">
        <v>45264.572916666664</v>
      </c>
      <c r="M9586" s="28">
        <v>5004.55</v>
      </c>
      <c r="N9586" s="28">
        <v>5005.0600000000004</v>
      </c>
      <c r="O9586" s="28">
        <v>5003.54</v>
      </c>
      <c r="P9586" s="28">
        <v>5004.55</v>
      </c>
    </row>
    <row r="9587" spans="12:16" x14ac:dyDescent="0.25">
      <c r="L9587" s="208">
        <v>45264.569444444445</v>
      </c>
      <c r="M9587" s="28">
        <v>5002.53</v>
      </c>
      <c r="N9587" s="28">
        <v>5005.0600000000004</v>
      </c>
      <c r="O9587" s="28">
        <v>5001.5200000000004</v>
      </c>
      <c r="P9587" s="28">
        <v>5005.0600000000004</v>
      </c>
    </row>
    <row r="9588" spans="12:16" x14ac:dyDescent="0.25">
      <c r="L9588" s="208">
        <v>45264.565972222219</v>
      </c>
      <c r="M9588" s="28">
        <v>5003.04</v>
      </c>
      <c r="N9588" s="28">
        <v>5003.54</v>
      </c>
      <c r="O9588" s="28">
        <v>5001.01</v>
      </c>
      <c r="P9588" s="28">
        <v>5002.53</v>
      </c>
    </row>
    <row r="9589" spans="12:16" x14ac:dyDescent="0.25">
      <c r="L9589" s="208">
        <v>45264.5625</v>
      </c>
      <c r="M9589" s="28">
        <v>5002.53</v>
      </c>
      <c r="N9589" s="28">
        <v>5004.55</v>
      </c>
      <c r="O9589" s="28">
        <v>5002.53</v>
      </c>
      <c r="P9589" s="28">
        <v>5003.54</v>
      </c>
    </row>
    <row r="9590" spans="12:16" x14ac:dyDescent="0.25">
      <c r="L9590" s="208">
        <v>45264.559027777781</v>
      </c>
      <c r="M9590" s="28">
        <v>5002.53</v>
      </c>
      <c r="N9590" s="28">
        <v>5003.54</v>
      </c>
      <c r="O9590" s="28">
        <v>5001.5200000000004</v>
      </c>
      <c r="P9590" s="28">
        <v>5002.53</v>
      </c>
    </row>
    <row r="9591" spans="12:16" x14ac:dyDescent="0.25">
      <c r="L9591" s="208">
        <v>45264.555555555555</v>
      </c>
      <c r="M9591" s="28">
        <v>5003.04</v>
      </c>
      <c r="N9591" s="28">
        <v>5003.04</v>
      </c>
      <c r="O9591" s="28">
        <v>5001.01</v>
      </c>
      <c r="P9591" s="28">
        <v>5002.53</v>
      </c>
    </row>
    <row r="9592" spans="12:16" x14ac:dyDescent="0.25">
      <c r="L9592" s="208">
        <v>45264.552083333336</v>
      </c>
      <c r="M9592" s="28">
        <v>5002.53</v>
      </c>
      <c r="N9592" s="28">
        <v>5003.54</v>
      </c>
      <c r="O9592" s="28">
        <v>5002.0200000000004</v>
      </c>
      <c r="P9592" s="28">
        <v>5003.04</v>
      </c>
    </row>
    <row r="9593" spans="12:16" x14ac:dyDescent="0.25">
      <c r="L9593" s="208">
        <v>45264.548611111109</v>
      </c>
      <c r="M9593" s="28">
        <v>5003.04</v>
      </c>
      <c r="N9593" s="28">
        <v>5004.55</v>
      </c>
      <c r="O9593" s="28">
        <v>5002.0200000000004</v>
      </c>
      <c r="P9593" s="28">
        <v>5002.0200000000004</v>
      </c>
    </row>
    <row r="9594" spans="12:16" x14ac:dyDescent="0.25">
      <c r="L9594" s="208">
        <v>45264.545138888891</v>
      </c>
      <c r="M9594" s="28">
        <v>5005.0600000000004</v>
      </c>
      <c r="N9594" s="28">
        <v>5006.07</v>
      </c>
      <c r="O9594" s="28">
        <v>5003.54</v>
      </c>
      <c r="P9594" s="28">
        <v>5003.54</v>
      </c>
    </row>
    <row r="9595" spans="12:16" x14ac:dyDescent="0.25">
      <c r="L9595" s="208">
        <v>45264.541666666664</v>
      </c>
      <c r="M9595" s="28">
        <v>5005.57</v>
      </c>
      <c r="N9595" s="28">
        <v>5006.07</v>
      </c>
      <c r="O9595" s="28">
        <v>5003.54</v>
      </c>
      <c r="P9595" s="28">
        <v>5005.0600000000004</v>
      </c>
    </row>
    <row r="9596" spans="12:16" x14ac:dyDescent="0.25">
      <c r="L9596" s="208">
        <v>45264.538194444445</v>
      </c>
      <c r="M9596" s="28">
        <v>5005.57</v>
      </c>
      <c r="N9596" s="28">
        <v>5006.07</v>
      </c>
      <c r="O9596" s="28">
        <v>5004.05</v>
      </c>
      <c r="P9596" s="28">
        <v>5005.0600000000004</v>
      </c>
    </row>
    <row r="9597" spans="12:16" x14ac:dyDescent="0.25">
      <c r="L9597" s="208">
        <v>45264.534722222219</v>
      </c>
      <c r="M9597" s="28">
        <v>5005.57</v>
      </c>
      <c r="N9597" s="28">
        <v>5006.58</v>
      </c>
      <c r="O9597" s="28">
        <v>5005.57</v>
      </c>
      <c r="P9597" s="28">
        <v>5005.57</v>
      </c>
    </row>
    <row r="9598" spans="12:16" x14ac:dyDescent="0.25">
      <c r="L9598" s="208">
        <v>45264.53125</v>
      </c>
      <c r="M9598" s="28">
        <v>5005.0600000000004</v>
      </c>
      <c r="N9598" s="28">
        <v>5006.07</v>
      </c>
      <c r="O9598" s="28">
        <v>5004.55</v>
      </c>
      <c r="P9598" s="28">
        <v>5005.57</v>
      </c>
    </row>
    <row r="9599" spans="12:16" x14ac:dyDescent="0.25">
      <c r="L9599" s="208">
        <v>45264.527777777781</v>
      </c>
      <c r="M9599" s="28">
        <v>5005.57</v>
      </c>
      <c r="N9599" s="28">
        <v>5008.1000000000004</v>
      </c>
      <c r="O9599" s="28">
        <v>5004.55</v>
      </c>
      <c r="P9599" s="28">
        <v>5005.0600000000004</v>
      </c>
    </row>
    <row r="9600" spans="12:16" x14ac:dyDescent="0.25">
      <c r="L9600" s="208">
        <v>45264.524305555555</v>
      </c>
      <c r="M9600" s="28">
        <v>5003.54</v>
      </c>
      <c r="N9600" s="28">
        <v>5007.59</v>
      </c>
      <c r="O9600" s="28">
        <v>5002.53</v>
      </c>
      <c r="P9600" s="28">
        <v>5005.57</v>
      </c>
    </row>
    <row r="9601" spans="12:16" x14ac:dyDescent="0.25">
      <c r="L9601" s="208">
        <v>45264.520833333336</v>
      </c>
      <c r="M9601" s="28">
        <v>5000</v>
      </c>
      <c r="N9601" s="28">
        <v>5003.54</v>
      </c>
      <c r="O9601" s="28">
        <v>5000</v>
      </c>
      <c r="P9601" s="28">
        <v>5003.54</v>
      </c>
    </row>
    <row r="9602" spans="12:16" x14ac:dyDescent="0.25">
      <c r="L9602" s="208">
        <v>45264.517361111109</v>
      </c>
      <c r="M9602" s="28">
        <v>4993.92</v>
      </c>
      <c r="N9602" s="28">
        <v>5001.5200000000004</v>
      </c>
      <c r="O9602" s="28">
        <v>4993.92</v>
      </c>
      <c r="P9602" s="28">
        <v>4999.49</v>
      </c>
    </row>
    <row r="9603" spans="12:16" x14ac:dyDescent="0.25">
      <c r="L9603" s="208">
        <v>45264.513888888891</v>
      </c>
      <c r="M9603" s="28">
        <v>4992.3999999999996</v>
      </c>
      <c r="N9603" s="28">
        <v>4994.93</v>
      </c>
      <c r="O9603" s="28">
        <v>4990.37</v>
      </c>
      <c r="P9603" s="28">
        <v>4994.43</v>
      </c>
    </row>
    <row r="9604" spans="12:16" x14ac:dyDescent="0.25">
      <c r="L9604" s="208">
        <v>45264.510416666664</v>
      </c>
      <c r="M9604" s="28">
        <v>4991.3900000000003</v>
      </c>
      <c r="N9604" s="28">
        <v>4992.91</v>
      </c>
      <c r="O9604" s="28">
        <v>4989.3599999999997</v>
      </c>
      <c r="P9604" s="28">
        <v>4992.3999999999996</v>
      </c>
    </row>
    <row r="9605" spans="12:16" x14ac:dyDescent="0.25">
      <c r="L9605" s="208">
        <v>45264.506944444445</v>
      </c>
      <c r="M9605" s="28">
        <v>4989.3599999999997</v>
      </c>
      <c r="N9605" s="28">
        <v>4994.43</v>
      </c>
      <c r="O9605" s="28">
        <v>4988.8599999999997</v>
      </c>
      <c r="P9605" s="28">
        <v>4991.8900000000003</v>
      </c>
    </row>
    <row r="9606" spans="12:16" x14ac:dyDescent="0.25">
      <c r="L9606" s="208">
        <v>45264.503472222219</v>
      </c>
      <c r="M9606" s="28">
        <v>4987.34</v>
      </c>
      <c r="N9606" s="28">
        <v>4988.8599999999997</v>
      </c>
      <c r="O9606" s="28">
        <v>4985.3100000000004</v>
      </c>
      <c r="P9606" s="28">
        <v>4988.8599999999997</v>
      </c>
    </row>
    <row r="9607" spans="12:16" x14ac:dyDescent="0.25">
      <c r="L9607" s="208">
        <v>45264.5</v>
      </c>
      <c r="M9607" s="28">
        <v>4990.88</v>
      </c>
      <c r="N9607" s="28">
        <v>4990.88</v>
      </c>
      <c r="O9607" s="28">
        <v>4986.32</v>
      </c>
      <c r="P9607" s="28">
        <v>4986.83</v>
      </c>
    </row>
    <row r="9608" spans="12:16" x14ac:dyDescent="0.25">
      <c r="L9608" s="208">
        <v>45264.496527777781</v>
      </c>
      <c r="M9608" s="28">
        <v>4991.3900000000003</v>
      </c>
      <c r="N9608" s="28">
        <v>4994.93</v>
      </c>
      <c r="O9608" s="28">
        <v>4990.37</v>
      </c>
      <c r="P9608" s="28">
        <v>4990.37</v>
      </c>
    </row>
    <row r="9609" spans="12:16" x14ac:dyDescent="0.25">
      <c r="L9609" s="208">
        <v>45264.493055555555</v>
      </c>
      <c r="M9609" s="28">
        <v>4990.88</v>
      </c>
      <c r="N9609" s="28">
        <v>4992.91</v>
      </c>
      <c r="O9609" s="28">
        <v>4989.3599999999997</v>
      </c>
      <c r="P9609" s="28">
        <v>4990.88</v>
      </c>
    </row>
    <row r="9610" spans="12:16" x14ac:dyDescent="0.25">
      <c r="L9610" s="208">
        <v>45264.489583333336</v>
      </c>
      <c r="M9610" s="28">
        <v>4990.88</v>
      </c>
      <c r="N9610" s="28">
        <v>4991.8900000000003</v>
      </c>
      <c r="O9610" s="28">
        <v>4989.87</v>
      </c>
      <c r="P9610" s="28">
        <v>4990.88</v>
      </c>
    </row>
    <row r="9611" spans="12:16" x14ac:dyDescent="0.25">
      <c r="L9611" s="208">
        <v>45264.486111111109</v>
      </c>
      <c r="M9611" s="28">
        <v>4991.3900000000003</v>
      </c>
      <c r="N9611" s="28">
        <v>4992.91</v>
      </c>
      <c r="O9611" s="28">
        <v>4989.87</v>
      </c>
      <c r="P9611" s="28">
        <v>4990.88</v>
      </c>
    </row>
    <row r="9612" spans="12:16" x14ac:dyDescent="0.25">
      <c r="L9612" s="208">
        <v>45264.482638888891</v>
      </c>
      <c r="M9612" s="28">
        <v>4989.87</v>
      </c>
      <c r="N9612" s="28">
        <v>4990.88</v>
      </c>
      <c r="O9612" s="28">
        <v>4986.32</v>
      </c>
      <c r="P9612" s="28">
        <v>4990.88</v>
      </c>
    </row>
    <row r="9613" spans="12:16" x14ac:dyDescent="0.25">
      <c r="L9613" s="208">
        <v>45264.479166666664</v>
      </c>
      <c r="M9613" s="28">
        <v>4991.3900000000003</v>
      </c>
      <c r="N9613" s="28">
        <v>4991.8900000000003</v>
      </c>
      <c r="O9613" s="28">
        <v>4987.84</v>
      </c>
      <c r="P9613" s="28">
        <v>4989.87</v>
      </c>
    </row>
    <row r="9614" spans="12:16" x14ac:dyDescent="0.25">
      <c r="L9614" s="208">
        <v>45264.475694444445</v>
      </c>
      <c r="M9614" s="28">
        <v>4993.41</v>
      </c>
      <c r="N9614" s="28">
        <v>4993.41</v>
      </c>
      <c r="O9614" s="28">
        <v>4989.3599999999997</v>
      </c>
      <c r="P9614" s="28">
        <v>4991.3900000000003</v>
      </c>
    </row>
    <row r="9615" spans="12:16" x14ac:dyDescent="0.25">
      <c r="L9615" s="208">
        <v>45264.472222222219</v>
      </c>
      <c r="M9615" s="28">
        <v>4991.3900000000003</v>
      </c>
      <c r="N9615" s="28">
        <v>4993.41</v>
      </c>
      <c r="O9615" s="28">
        <v>4990.88</v>
      </c>
      <c r="P9615" s="28">
        <v>4992.91</v>
      </c>
    </row>
    <row r="9616" spans="12:16" x14ac:dyDescent="0.25">
      <c r="L9616" s="208">
        <v>45264.46875</v>
      </c>
      <c r="M9616" s="28">
        <v>4988.3500000000004</v>
      </c>
      <c r="N9616" s="28">
        <v>4992.91</v>
      </c>
      <c r="O9616" s="28">
        <v>4987.84</v>
      </c>
      <c r="P9616" s="28">
        <v>4991.8900000000003</v>
      </c>
    </row>
    <row r="9617" spans="12:16" x14ac:dyDescent="0.25">
      <c r="L9617" s="208">
        <v>45264.465277777781</v>
      </c>
      <c r="M9617" s="28">
        <v>4982.2700000000004</v>
      </c>
      <c r="N9617" s="28">
        <v>4988.8599999999997</v>
      </c>
      <c r="O9617" s="28">
        <v>4982.2700000000004</v>
      </c>
      <c r="P9617" s="28">
        <v>4988.3500000000004</v>
      </c>
    </row>
    <row r="9618" spans="12:16" x14ac:dyDescent="0.25">
      <c r="L9618" s="208">
        <v>45264.461805555555</v>
      </c>
      <c r="M9618" s="28">
        <v>4980.75</v>
      </c>
      <c r="N9618" s="28">
        <v>4984.8</v>
      </c>
      <c r="O9618" s="28">
        <v>4979.74</v>
      </c>
      <c r="P9618" s="28">
        <v>4982.2700000000004</v>
      </c>
    </row>
    <row r="9619" spans="12:16" x14ac:dyDescent="0.25">
      <c r="L9619" s="208">
        <v>45264.458333333336</v>
      </c>
      <c r="M9619" s="28">
        <v>4981.7700000000004</v>
      </c>
      <c r="N9619" s="28">
        <v>4983.28</v>
      </c>
      <c r="O9619" s="28">
        <v>4978.7299999999996</v>
      </c>
      <c r="P9619" s="28">
        <v>4980.75</v>
      </c>
    </row>
    <row r="9620" spans="12:16" x14ac:dyDescent="0.25">
      <c r="L9620" s="208">
        <v>45264.454861111109</v>
      </c>
      <c r="M9620" s="28">
        <v>4980.25</v>
      </c>
      <c r="N9620" s="28">
        <v>4982.78</v>
      </c>
      <c r="O9620" s="28">
        <v>4979.74</v>
      </c>
      <c r="P9620" s="28">
        <v>4982.2700000000004</v>
      </c>
    </row>
    <row r="9621" spans="12:16" x14ac:dyDescent="0.25">
      <c r="L9621" s="208">
        <v>45264.451388888891</v>
      </c>
      <c r="M9621" s="28">
        <v>4982.78</v>
      </c>
      <c r="N9621" s="28">
        <v>4983.28</v>
      </c>
      <c r="O9621" s="28">
        <v>4979.74</v>
      </c>
      <c r="P9621" s="28">
        <v>4980.25</v>
      </c>
    </row>
    <row r="9622" spans="12:16" x14ac:dyDescent="0.25">
      <c r="L9622" s="208">
        <v>45264.447916666664</v>
      </c>
      <c r="M9622" s="28">
        <v>4980.75</v>
      </c>
      <c r="N9622" s="28">
        <v>4983.79</v>
      </c>
      <c r="O9622" s="28">
        <v>4980.75</v>
      </c>
      <c r="P9622" s="28">
        <v>4982.78</v>
      </c>
    </row>
    <row r="9623" spans="12:16" x14ac:dyDescent="0.25">
      <c r="L9623" s="208">
        <v>45264.444444444445</v>
      </c>
      <c r="M9623" s="28">
        <v>4980.25</v>
      </c>
      <c r="N9623" s="28">
        <v>4981.7700000000004</v>
      </c>
      <c r="O9623" s="28">
        <v>4978.7299999999996</v>
      </c>
      <c r="P9623" s="28">
        <v>4980.75</v>
      </c>
    </row>
    <row r="9624" spans="12:16" x14ac:dyDescent="0.25">
      <c r="L9624" s="208">
        <v>45264.440972222219</v>
      </c>
      <c r="M9624" s="28">
        <v>4978.7299999999996</v>
      </c>
      <c r="N9624" s="28">
        <v>4982.78</v>
      </c>
      <c r="O9624" s="28">
        <v>4978.7299999999996</v>
      </c>
      <c r="P9624" s="28">
        <v>4980.25</v>
      </c>
    </row>
    <row r="9625" spans="12:16" x14ac:dyDescent="0.25">
      <c r="L9625" s="208">
        <v>45264.4375</v>
      </c>
      <c r="M9625" s="28">
        <v>4979.2299999999996</v>
      </c>
      <c r="N9625" s="28">
        <v>4980.75</v>
      </c>
      <c r="O9625" s="28">
        <v>4976.7</v>
      </c>
      <c r="P9625" s="28">
        <v>4979.2299999999996</v>
      </c>
    </row>
    <row r="9626" spans="12:16" x14ac:dyDescent="0.25">
      <c r="L9626" s="208">
        <v>45264.434027777781</v>
      </c>
      <c r="M9626" s="28">
        <v>4976.1899999999996</v>
      </c>
      <c r="N9626" s="28">
        <v>4978.7299999999996</v>
      </c>
      <c r="O9626" s="28">
        <v>4975.6899999999996</v>
      </c>
      <c r="P9626" s="28">
        <v>4978.7299999999996</v>
      </c>
    </row>
    <row r="9627" spans="12:16" x14ac:dyDescent="0.25">
      <c r="L9627" s="208">
        <v>45264.430555555555</v>
      </c>
      <c r="M9627" s="28">
        <v>4967.59</v>
      </c>
      <c r="N9627" s="28">
        <v>4976.7</v>
      </c>
      <c r="O9627" s="28">
        <v>4967.59</v>
      </c>
      <c r="P9627" s="28">
        <v>4975.18</v>
      </c>
    </row>
    <row r="9628" spans="12:16" x14ac:dyDescent="0.25">
      <c r="L9628" s="208">
        <v>45264.427083333336</v>
      </c>
      <c r="M9628" s="28">
        <v>4971.13</v>
      </c>
      <c r="N9628" s="28">
        <v>4971.6400000000003</v>
      </c>
      <c r="O9628" s="28">
        <v>4967.08</v>
      </c>
      <c r="P9628" s="28">
        <v>4968.09</v>
      </c>
    </row>
    <row r="9629" spans="12:16" x14ac:dyDescent="0.25">
      <c r="L9629" s="208">
        <v>45264.423611111109</v>
      </c>
      <c r="M9629" s="28">
        <v>4968.6000000000004</v>
      </c>
      <c r="N9629" s="28">
        <v>4972.6499999999996</v>
      </c>
      <c r="O9629" s="28">
        <v>4968.6000000000004</v>
      </c>
      <c r="P9629" s="28">
        <v>4971.6400000000003</v>
      </c>
    </row>
    <row r="9630" spans="12:16" x14ac:dyDescent="0.25">
      <c r="L9630" s="208">
        <v>45264.420138888891</v>
      </c>
      <c r="M9630" s="28">
        <v>4967.08</v>
      </c>
      <c r="N9630" s="28">
        <v>4972.6499999999996</v>
      </c>
      <c r="O9630" s="28">
        <v>4967.08</v>
      </c>
      <c r="P9630" s="28">
        <v>4968.6000000000004</v>
      </c>
    </row>
    <row r="9631" spans="12:16" x14ac:dyDescent="0.25">
      <c r="L9631" s="208">
        <v>45264.416666666664</v>
      </c>
      <c r="M9631" s="28">
        <v>4967.59</v>
      </c>
      <c r="N9631" s="28">
        <v>4969.1000000000004</v>
      </c>
      <c r="O9631" s="28">
        <v>4966.57</v>
      </c>
      <c r="P9631" s="28">
        <v>4967.59</v>
      </c>
    </row>
    <row r="9632" spans="12:16" x14ac:dyDescent="0.25">
      <c r="L9632" s="208">
        <v>45264.413194444445</v>
      </c>
      <c r="M9632" s="28">
        <v>4968.6000000000004</v>
      </c>
      <c r="N9632" s="28">
        <v>4972.1400000000003</v>
      </c>
      <c r="O9632" s="28">
        <v>4967.08</v>
      </c>
      <c r="P9632" s="28">
        <v>4967.08</v>
      </c>
    </row>
    <row r="9633" spans="12:16" x14ac:dyDescent="0.25">
      <c r="L9633" s="208">
        <v>45264.409722222219</v>
      </c>
      <c r="M9633" s="28">
        <v>4968.09</v>
      </c>
      <c r="N9633" s="28">
        <v>4968.09</v>
      </c>
      <c r="O9633" s="28">
        <v>4965.5600000000004</v>
      </c>
      <c r="P9633" s="28">
        <v>4968.09</v>
      </c>
    </row>
    <row r="9634" spans="12:16" x14ac:dyDescent="0.25">
      <c r="L9634" s="208">
        <v>45264.40625</v>
      </c>
      <c r="M9634" s="28">
        <v>4972.1400000000003</v>
      </c>
      <c r="N9634" s="28">
        <v>4972.1400000000003</v>
      </c>
      <c r="O9634" s="28">
        <v>4967.59</v>
      </c>
      <c r="P9634" s="28">
        <v>4968.09</v>
      </c>
    </row>
    <row r="9635" spans="12:16" x14ac:dyDescent="0.25">
      <c r="L9635" s="208">
        <v>45264.402777777781</v>
      </c>
      <c r="M9635" s="28">
        <v>4969.1000000000004</v>
      </c>
      <c r="N9635" s="28">
        <v>4973.66</v>
      </c>
      <c r="O9635" s="28">
        <v>4969.1000000000004</v>
      </c>
      <c r="P9635" s="28">
        <v>4971.6400000000003</v>
      </c>
    </row>
    <row r="9636" spans="12:16" x14ac:dyDescent="0.25">
      <c r="L9636" s="208">
        <v>45264.399305555555</v>
      </c>
      <c r="M9636" s="28">
        <v>4967.08</v>
      </c>
      <c r="N9636" s="28">
        <v>4969.6099999999997</v>
      </c>
      <c r="O9636" s="28">
        <v>4967.08</v>
      </c>
      <c r="P9636" s="28">
        <v>4969.1000000000004</v>
      </c>
    </row>
    <row r="9637" spans="12:16" x14ac:dyDescent="0.25">
      <c r="L9637" s="208">
        <v>45264.395833333336</v>
      </c>
      <c r="M9637" s="28">
        <v>4967.08</v>
      </c>
      <c r="N9637" s="28">
        <v>4969.1000000000004</v>
      </c>
      <c r="O9637" s="28">
        <v>4965.5600000000004</v>
      </c>
      <c r="P9637" s="28">
        <v>4966.57</v>
      </c>
    </row>
    <row r="9638" spans="12:16" x14ac:dyDescent="0.25">
      <c r="L9638" s="208">
        <v>45264.392361111109</v>
      </c>
      <c r="M9638" s="28">
        <v>4968.6000000000004</v>
      </c>
      <c r="N9638" s="28">
        <v>4969.6099999999997</v>
      </c>
      <c r="O9638" s="28">
        <v>4965.5600000000004</v>
      </c>
      <c r="P9638" s="28">
        <v>4967.08</v>
      </c>
    </row>
    <row r="9639" spans="12:16" x14ac:dyDescent="0.25">
      <c r="L9639" s="208">
        <v>45264.388888888891</v>
      </c>
      <c r="M9639" s="28">
        <v>4972.6499999999996</v>
      </c>
      <c r="N9639" s="28">
        <v>4973.16</v>
      </c>
      <c r="O9639" s="28">
        <v>4968.09</v>
      </c>
      <c r="P9639" s="28">
        <v>4968.6000000000004</v>
      </c>
    </row>
    <row r="9640" spans="12:16" x14ac:dyDescent="0.25">
      <c r="L9640" s="208">
        <v>45264.385416666664</v>
      </c>
      <c r="M9640" s="28">
        <v>4975.6899999999996</v>
      </c>
      <c r="N9640" s="28">
        <v>4976.1899999999996</v>
      </c>
      <c r="O9640" s="28">
        <v>4971.13</v>
      </c>
      <c r="P9640" s="28">
        <v>4972.1400000000003</v>
      </c>
    </row>
    <row r="9641" spans="12:16" x14ac:dyDescent="0.25">
      <c r="L9641" s="208">
        <v>45264.381944444445</v>
      </c>
      <c r="M9641" s="28">
        <v>4976.7</v>
      </c>
      <c r="N9641" s="28">
        <v>4977.71</v>
      </c>
      <c r="O9641" s="28">
        <v>4974.17</v>
      </c>
      <c r="P9641" s="28">
        <v>4975.18</v>
      </c>
    </row>
    <row r="9642" spans="12:16" x14ac:dyDescent="0.25">
      <c r="L9642" s="208">
        <v>45264.378472222219</v>
      </c>
      <c r="M9642" s="28">
        <v>4972.6499999999996</v>
      </c>
      <c r="N9642" s="28">
        <v>4977.71</v>
      </c>
      <c r="O9642" s="28">
        <v>4970.62</v>
      </c>
      <c r="P9642" s="28">
        <v>4976.7</v>
      </c>
    </row>
    <row r="9643" spans="12:16" x14ac:dyDescent="0.25">
      <c r="L9643" s="208">
        <v>45264.375</v>
      </c>
      <c r="M9643" s="28">
        <v>4971.13</v>
      </c>
      <c r="N9643" s="28">
        <v>4975.18</v>
      </c>
      <c r="O9643" s="28">
        <v>4967.59</v>
      </c>
      <c r="P9643" s="28">
        <v>4972.6499999999996</v>
      </c>
    </row>
    <row r="9644" spans="12:16" x14ac:dyDescent="0.25">
      <c r="L9644" s="208">
        <v>45261.767361111109</v>
      </c>
      <c r="M9644" s="28">
        <v>4957.96</v>
      </c>
      <c r="N9644" s="28">
        <v>4962.5200000000004</v>
      </c>
      <c r="O9644" s="28">
        <v>4956.95</v>
      </c>
      <c r="P9644" s="28">
        <v>4957.96</v>
      </c>
    </row>
    <row r="9645" spans="12:16" x14ac:dyDescent="0.25">
      <c r="L9645" s="208">
        <v>45261.763888888891</v>
      </c>
      <c r="M9645" s="28">
        <v>4956.95</v>
      </c>
      <c r="N9645" s="28">
        <v>4958.47</v>
      </c>
      <c r="O9645" s="28">
        <v>4955.9399999999996</v>
      </c>
      <c r="P9645" s="28">
        <v>4958.47</v>
      </c>
    </row>
    <row r="9646" spans="12:16" x14ac:dyDescent="0.25">
      <c r="L9646" s="208">
        <v>45261.760416666664</v>
      </c>
      <c r="M9646" s="28">
        <v>4958.47</v>
      </c>
      <c r="N9646" s="28">
        <v>4959.4799999999996</v>
      </c>
      <c r="O9646" s="28">
        <v>4956.4399999999996</v>
      </c>
      <c r="P9646" s="28">
        <v>4956.4399999999996</v>
      </c>
    </row>
    <row r="9647" spans="12:16" x14ac:dyDescent="0.25">
      <c r="L9647" s="208">
        <v>45261.756944444445</v>
      </c>
      <c r="M9647" s="28">
        <v>4959.4799999999996</v>
      </c>
      <c r="N9647" s="28">
        <v>4959.4799999999996</v>
      </c>
      <c r="O9647" s="28">
        <v>4958.47</v>
      </c>
      <c r="P9647" s="28">
        <v>4958.47</v>
      </c>
    </row>
    <row r="9648" spans="12:16" x14ac:dyDescent="0.25">
      <c r="L9648" s="208">
        <v>45261.753472222219</v>
      </c>
      <c r="M9648" s="28">
        <v>4959.99</v>
      </c>
      <c r="N9648" s="28">
        <v>4960.5</v>
      </c>
      <c r="O9648" s="28">
        <v>4958.47</v>
      </c>
      <c r="P9648" s="28">
        <v>4959.4799999999996</v>
      </c>
    </row>
    <row r="9649" spans="12:16" x14ac:dyDescent="0.25">
      <c r="L9649" s="208">
        <v>45261.75</v>
      </c>
      <c r="M9649" s="28">
        <v>4959.99</v>
      </c>
      <c r="N9649" s="28">
        <v>4961</v>
      </c>
      <c r="O9649" s="28">
        <v>4958.9799999999996</v>
      </c>
      <c r="P9649" s="28">
        <v>4959.99</v>
      </c>
    </row>
    <row r="9650" spans="12:16" x14ac:dyDescent="0.25">
      <c r="L9650" s="208">
        <v>45261.746527777781</v>
      </c>
      <c r="M9650" s="28">
        <v>4959.4799999999996</v>
      </c>
      <c r="N9650" s="28">
        <v>4961</v>
      </c>
      <c r="O9650" s="28">
        <v>4957.96</v>
      </c>
      <c r="P9650" s="28">
        <v>4960.5</v>
      </c>
    </row>
    <row r="9651" spans="12:16" x14ac:dyDescent="0.25">
      <c r="L9651" s="208">
        <v>45261.743055555555</v>
      </c>
      <c r="M9651" s="28">
        <v>4959.99</v>
      </c>
      <c r="N9651" s="28">
        <v>4959.99</v>
      </c>
      <c r="O9651" s="28">
        <v>4957.96</v>
      </c>
      <c r="P9651" s="28">
        <v>4959.4799999999996</v>
      </c>
    </row>
    <row r="9652" spans="12:16" x14ac:dyDescent="0.25">
      <c r="L9652" s="208">
        <v>45261.739583333336</v>
      </c>
      <c r="M9652" s="28">
        <v>4958.47</v>
      </c>
      <c r="N9652" s="28">
        <v>4960.5</v>
      </c>
      <c r="O9652" s="28">
        <v>4957.96</v>
      </c>
      <c r="P9652" s="28">
        <v>4959.99</v>
      </c>
    </row>
    <row r="9653" spans="12:16" x14ac:dyDescent="0.25">
      <c r="L9653" s="208">
        <v>45261.736111111109</v>
      </c>
      <c r="M9653" s="28">
        <v>4957.46</v>
      </c>
      <c r="N9653" s="28">
        <v>4958.9799999999996</v>
      </c>
      <c r="O9653" s="28">
        <v>4956.95</v>
      </c>
      <c r="P9653" s="28">
        <v>4958.9799999999996</v>
      </c>
    </row>
    <row r="9654" spans="12:16" x14ac:dyDescent="0.25">
      <c r="L9654" s="208">
        <v>45261.732638888891</v>
      </c>
      <c r="M9654" s="28">
        <v>4956.4399999999996</v>
      </c>
      <c r="N9654" s="28">
        <v>4957.46</v>
      </c>
      <c r="O9654" s="28">
        <v>4956.4399999999996</v>
      </c>
      <c r="P9654" s="28">
        <v>4957.46</v>
      </c>
    </row>
    <row r="9655" spans="12:16" x14ac:dyDescent="0.25">
      <c r="L9655" s="208">
        <v>45261.729166666664</v>
      </c>
      <c r="M9655" s="28">
        <v>4956.4399999999996</v>
      </c>
      <c r="N9655" s="28">
        <v>4957.46</v>
      </c>
      <c r="O9655" s="28">
        <v>4955.9399999999996</v>
      </c>
      <c r="P9655" s="28">
        <v>4956.4399999999996</v>
      </c>
    </row>
    <row r="9656" spans="12:16" x14ac:dyDescent="0.25">
      <c r="L9656" s="208">
        <v>45261.725694444445</v>
      </c>
      <c r="M9656" s="28">
        <v>4956.4399999999996</v>
      </c>
      <c r="N9656" s="28">
        <v>4956.95</v>
      </c>
      <c r="O9656" s="28">
        <v>4955.43</v>
      </c>
      <c r="P9656" s="28">
        <v>4956.4399999999996</v>
      </c>
    </row>
    <row r="9657" spans="12:16" x14ac:dyDescent="0.25">
      <c r="L9657" s="208">
        <v>45261.722222222219</v>
      </c>
      <c r="M9657" s="28">
        <v>4955.43</v>
      </c>
      <c r="N9657" s="28">
        <v>4956.95</v>
      </c>
      <c r="O9657" s="28">
        <v>4955.43</v>
      </c>
      <c r="P9657" s="28">
        <v>4955.9399999999996</v>
      </c>
    </row>
    <row r="9658" spans="12:16" x14ac:dyDescent="0.25">
      <c r="L9658" s="208">
        <v>45261.71875</v>
      </c>
      <c r="M9658" s="28">
        <v>4954.92</v>
      </c>
      <c r="N9658" s="28">
        <v>4955.43</v>
      </c>
      <c r="O9658" s="28">
        <v>4954.42</v>
      </c>
      <c r="P9658" s="28">
        <v>4954.92</v>
      </c>
    </row>
    <row r="9659" spans="12:16" x14ac:dyDescent="0.25">
      <c r="L9659" s="208">
        <v>45261.715277777781</v>
      </c>
      <c r="M9659" s="28">
        <v>4955.9399999999996</v>
      </c>
      <c r="N9659" s="28">
        <v>4955.9399999999996</v>
      </c>
      <c r="O9659" s="28">
        <v>4953.91</v>
      </c>
      <c r="P9659" s="28">
        <v>4954.42</v>
      </c>
    </row>
    <row r="9660" spans="12:16" x14ac:dyDescent="0.25">
      <c r="L9660" s="208">
        <v>45261.711805555555</v>
      </c>
      <c r="M9660" s="28">
        <v>4956.95</v>
      </c>
      <c r="N9660" s="28">
        <v>4957.46</v>
      </c>
      <c r="O9660" s="28">
        <v>4955.9399999999996</v>
      </c>
      <c r="P9660" s="28">
        <v>4955.9399999999996</v>
      </c>
    </row>
    <row r="9661" spans="12:16" x14ac:dyDescent="0.25">
      <c r="L9661" s="208">
        <v>45261.708333333336</v>
      </c>
      <c r="M9661" s="28">
        <v>4956.95</v>
      </c>
      <c r="N9661" s="28">
        <v>4957.46</v>
      </c>
      <c r="O9661" s="28">
        <v>4956.4399999999996</v>
      </c>
      <c r="P9661" s="28">
        <v>4956.95</v>
      </c>
    </row>
    <row r="9662" spans="12:16" x14ac:dyDescent="0.25">
      <c r="L9662" s="208">
        <v>45261.704861111109</v>
      </c>
      <c r="M9662" s="28">
        <v>4955.9399999999996</v>
      </c>
      <c r="N9662" s="28">
        <v>4957.46</v>
      </c>
      <c r="O9662" s="28">
        <v>4955.9399999999996</v>
      </c>
      <c r="P9662" s="28">
        <v>4956.95</v>
      </c>
    </row>
    <row r="9663" spans="12:16" x14ac:dyDescent="0.25">
      <c r="L9663" s="208">
        <v>45261.701388888891</v>
      </c>
      <c r="M9663" s="28">
        <v>4955.43</v>
      </c>
      <c r="N9663" s="28">
        <v>4955.9399999999996</v>
      </c>
      <c r="O9663" s="28">
        <v>4955.43</v>
      </c>
      <c r="P9663" s="28">
        <v>4955.9399999999996</v>
      </c>
    </row>
    <row r="9664" spans="12:16" x14ac:dyDescent="0.25">
      <c r="L9664" s="208">
        <v>45261.697916666664</v>
      </c>
      <c r="M9664" s="28">
        <v>4956.95</v>
      </c>
      <c r="N9664" s="28">
        <v>4957.46</v>
      </c>
      <c r="O9664" s="28">
        <v>4955.43</v>
      </c>
      <c r="P9664" s="28">
        <v>4955.43</v>
      </c>
    </row>
    <row r="9665" spans="12:16" x14ac:dyDescent="0.25">
      <c r="L9665" s="208">
        <v>45261.694444444445</v>
      </c>
      <c r="M9665" s="28">
        <v>4953.91</v>
      </c>
      <c r="N9665" s="28">
        <v>4956.95</v>
      </c>
      <c r="O9665" s="28">
        <v>4953.91</v>
      </c>
      <c r="P9665" s="28">
        <v>4956.95</v>
      </c>
    </row>
    <row r="9666" spans="12:16" x14ac:dyDescent="0.25">
      <c r="L9666" s="208">
        <v>45261.690972222219</v>
      </c>
      <c r="M9666" s="28">
        <v>4953.41</v>
      </c>
      <c r="N9666" s="28">
        <v>4954.92</v>
      </c>
      <c r="O9666" s="28">
        <v>4953.41</v>
      </c>
      <c r="P9666" s="28">
        <v>4954.42</v>
      </c>
    </row>
    <row r="9667" spans="12:16" x14ac:dyDescent="0.25">
      <c r="L9667" s="208">
        <v>45261.6875</v>
      </c>
      <c r="M9667" s="28">
        <v>4951.38</v>
      </c>
      <c r="N9667" s="28">
        <v>4954.92</v>
      </c>
      <c r="O9667" s="28">
        <v>4951.38</v>
      </c>
      <c r="P9667" s="28">
        <v>4953.41</v>
      </c>
    </row>
    <row r="9668" spans="12:16" x14ac:dyDescent="0.25">
      <c r="L9668" s="208">
        <v>45261.684027777781</v>
      </c>
      <c r="M9668" s="28">
        <v>4951.38</v>
      </c>
      <c r="N9668" s="28">
        <v>4952.8999999999996</v>
      </c>
      <c r="O9668" s="28">
        <v>4950.87</v>
      </c>
      <c r="P9668" s="28">
        <v>4950.87</v>
      </c>
    </row>
    <row r="9669" spans="12:16" x14ac:dyDescent="0.25">
      <c r="L9669" s="208">
        <v>45261.680555555555</v>
      </c>
      <c r="M9669" s="28">
        <v>4952.8999999999996</v>
      </c>
      <c r="N9669" s="28">
        <v>4952.8999999999996</v>
      </c>
      <c r="O9669" s="28">
        <v>4950.87</v>
      </c>
      <c r="P9669" s="28">
        <v>4951.38</v>
      </c>
    </row>
    <row r="9670" spans="12:16" x14ac:dyDescent="0.25">
      <c r="L9670" s="208">
        <v>45261.677083333336</v>
      </c>
      <c r="M9670" s="28">
        <v>4949.3500000000004</v>
      </c>
      <c r="N9670" s="28">
        <v>4953.91</v>
      </c>
      <c r="O9670" s="28">
        <v>4949.3500000000004</v>
      </c>
      <c r="P9670" s="28">
        <v>4952.8999999999996</v>
      </c>
    </row>
    <row r="9671" spans="12:16" x14ac:dyDescent="0.25">
      <c r="L9671" s="208">
        <v>45261.673611111109</v>
      </c>
      <c r="M9671" s="28">
        <v>4950.37</v>
      </c>
      <c r="N9671" s="28">
        <v>4950.87</v>
      </c>
      <c r="O9671" s="28">
        <v>4947.83</v>
      </c>
      <c r="P9671" s="28">
        <v>4948.8500000000004</v>
      </c>
    </row>
    <row r="9672" spans="12:16" x14ac:dyDescent="0.25">
      <c r="L9672" s="208">
        <v>45261.670138888891</v>
      </c>
      <c r="M9672" s="28">
        <v>4948.8500000000004</v>
      </c>
      <c r="N9672" s="28">
        <v>4950.37</v>
      </c>
      <c r="O9672" s="28">
        <v>4948.8500000000004</v>
      </c>
      <c r="P9672" s="28">
        <v>4950.37</v>
      </c>
    </row>
    <row r="9673" spans="12:16" x14ac:dyDescent="0.25">
      <c r="L9673" s="208">
        <v>45261.666666666664</v>
      </c>
      <c r="M9673" s="28">
        <v>4948.8500000000004</v>
      </c>
      <c r="N9673" s="28">
        <v>4949.8599999999997</v>
      </c>
      <c r="O9673" s="28">
        <v>4948.34</v>
      </c>
      <c r="P9673" s="28">
        <v>4948.34</v>
      </c>
    </row>
    <row r="9674" spans="12:16" x14ac:dyDescent="0.25">
      <c r="L9674" s="208">
        <v>45261.663194444445</v>
      </c>
      <c r="M9674" s="28">
        <v>4948.8500000000004</v>
      </c>
      <c r="N9674" s="28">
        <v>4950.37</v>
      </c>
      <c r="O9674" s="28">
        <v>4947.83</v>
      </c>
      <c r="P9674" s="28">
        <v>4948.34</v>
      </c>
    </row>
    <row r="9675" spans="12:16" x14ac:dyDescent="0.25">
      <c r="L9675" s="208">
        <v>45261.659722222219</v>
      </c>
      <c r="M9675" s="28">
        <v>4947.83</v>
      </c>
      <c r="N9675" s="28">
        <v>4949.3500000000004</v>
      </c>
      <c r="O9675" s="28">
        <v>4947.33</v>
      </c>
      <c r="P9675" s="28">
        <v>4948.8500000000004</v>
      </c>
    </row>
    <row r="9676" spans="12:16" x14ac:dyDescent="0.25">
      <c r="L9676" s="208">
        <v>45261.65625</v>
      </c>
      <c r="M9676" s="28">
        <v>4946.82</v>
      </c>
      <c r="N9676" s="28">
        <v>4948.34</v>
      </c>
      <c r="O9676" s="28">
        <v>4946.3100000000004</v>
      </c>
      <c r="P9676" s="28">
        <v>4947.33</v>
      </c>
    </row>
    <row r="9677" spans="12:16" x14ac:dyDescent="0.25">
      <c r="L9677" s="208">
        <v>45261.652777777781</v>
      </c>
      <c r="M9677" s="28">
        <v>4948.34</v>
      </c>
      <c r="N9677" s="28">
        <v>4948.8500000000004</v>
      </c>
      <c r="O9677" s="28">
        <v>4946.82</v>
      </c>
      <c r="P9677" s="28">
        <v>4946.82</v>
      </c>
    </row>
    <row r="9678" spans="12:16" x14ac:dyDescent="0.25">
      <c r="L9678" s="208">
        <v>45261.649305555555</v>
      </c>
      <c r="M9678" s="28">
        <v>4945.3</v>
      </c>
      <c r="N9678" s="28">
        <v>4948.8500000000004</v>
      </c>
      <c r="O9678" s="28">
        <v>4945.3</v>
      </c>
      <c r="P9678" s="28">
        <v>4948.34</v>
      </c>
    </row>
    <row r="9679" spans="12:16" x14ac:dyDescent="0.25">
      <c r="L9679" s="208">
        <v>45261.645833333336</v>
      </c>
      <c r="M9679" s="28">
        <v>4947.83</v>
      </c>
      <c r="N9679" s="28">
        <v>4947.83</v>
      </c>
      <c r="O9679" s="28">
        <v>4944.8</v>
      </c>
      <c r="P9679" s="28">
        <v>4945.3</v>
      </c>
    </row>
    <row r="9680" spans="12:16" x14ac:dyDescent="0.25">
      <c r="L9680" s="208">
        <v>45261.642361111109</v>
      </c>
      <c r="M9680" s="28">
        <v>4950.37</v>
      </c>
      <c r="N9680" s="28">
        <v>4950.87</v>
      </c>
      <c r="O9680" s="28">
        <v>4946.3100000000004</v>
      </c>
      <c r="P9680" s="28">
        <v>4947.83</v>
      </c>
    </row>
    <row r="9681" spans="12:16" x14ac:dyDescent="0.25">
      <c r="L9681" s="208">
        <v>45261.638888888891</v>
      </c>
      <c r="M9681" s="28">
        <v>4949.8599999999997</v>
      </c>
      <c r="N9681" s="28">
        <v>4951.8900000000003</v>
      </c>
      <c r="O9681" s="28">
        <v>4949.3500000000004</v>
      </c>
      <c r="P9681" s="28">
        <v>4949.8599999999997</v>
      </c>
    </row>
    <row r="9682" spans="12:16" x14ac:dyDescent="0.25">
      <c r="L9682" s="208">
        <v>45261.635416666664</v>
      </c>
      <c r="M9682" s="28">
        <v>4953.91</v>
      </c>
      <c r="N9682" s="28">
        <v>4953.91</v>
      </c>
      <c r="O9682" s="28">
        <v>4950.37</v>
      </c>
      <c r="P9682" s="28">
        <v>4950.37</v>
      </c>
    </row>
    <row r="9683" spans="12:16" x14ac:dyDescent="0.25">
      <c r="L9683" s="208">
        <v>45261.631944444445</v>
      </c>
      <c r="M9683" s="28">
        <v>4951.38</v>
      </c>
      <c r="N9683" s="28">
        <v>4954.42</v>
      </c>
      <c r="O9683" s="28">
        <v>4950.87</v>
      </c>
      <c r="P9683" s="28">
        <v>4953.91</v>
      </c>
    </row>
    <row r="9684" spans="12:16" x14ac:dyDescent="0.25">
      <c r="L9684" s="208">
        <v>45261.628472222219</v>
      </c>
      <c r="M9684" s="28">
        <v>4948.34</v>
      </c>
      <c r="N9684" s="28">
        <v>4951.8900000000003</v>
      </c>
      <c r="O9684" s="28">
        <v>4948.34</v>
      </c>
      <c r="P9684" s="28">
        <v>4950.87</v>
      </c>
    </row>
    <row r="9685" spans="12:16" x14ac:dyDescent="0.25">
      <c r="L9685" s="208">
        <v>45261.625</v>
      </c>
      <c r="M9685" s="28">
        <v>4948.8500000000004</v>
      </c>
      <c r="N9685" s="28">
        <v>4949.3500000000004</v>
      </c>
      <c r="O9685" s="28">
        <v>4946.82</v>
      </c>
      <c r="P9685" s="28">
        <v>4947.83</v>
      </c>
    </row>
    <row r="9686" spans="12:16" x14ac:dyDescent="0.25">
      <c r="L9686" s="208">
        <v>45261.621527777781</v>
      </c>
      <c r="M9686" s="28">
        <v>4948.34</v>
      </c>
      <c r="N9686" s="28">
        <v>4949.8599999999997</v>
      </c>
      <c r="O9686" s="28">
        <v>4947.33</v>
      </c>
      <c r="P9686" s="28">
        <v>4948.8500000000004</v>
      </c>
    </row>
    <row r="9687" spans="12:16" x14ac:dyDescent="0.25">
      <c r="L9687" s="208">
        <v>45261.618055555555</v>
      </c>
      <c r="M9687" s="28">
        <v>4947.83</v>
      </c>
      <c r="N9687" s="28">
        <v>4949.8599999999997</v>
      </c>
      <c r="O9687" s="28">
        <v>4947.83</v>
      </c>
      <c r="P9687" s="28">
        <v>4948.34</v>
      </c>
    </row>
    <row r="9688" spans="12:16" x14ac:dyDescent="0.25">
      <c r="L9688" s="208">
        <v>45261.614583333336</v>
      </c>
      <c r="M9688" s="28">
        <v>4949.3500000000004</v>
      </c>
      <c r="N9688" s="28">
        <v>4949.8599999999997</v>
      </c>
      <c r="O9688" s="28">
        <v>4945.8100000000004</v>
      </c>
      <c r="P9688" s="28">
        <v>4947.83</v>
      </c>
    </row>
    <row r="9689" spans="12:16" x14ac:dyDescent="0.25">
      <c r="L9689" s="208">
        <v>45261.611111111109</v>
      </c>
      <c r="M9689" s="28">
        <v>4951.8900000000003</v>
      </c>
      <c r="N9689" s="28">
        <v>4951.8900000000003</v>
      </c>
      <c r="O9689" s="28">
        <v>4949.3500000000004</v>
      </c>
      <c r="P9689" s="28">
        <v>4949.3500000000004</v>
      </c>
    </row>
    <row r="9690" spans="12:16" x14ac:dyDescent="0.25">
      <c r="L9690" s="208">
        <v>45261.607638888891</v>
      </c>
      <c r="M9690" s="28">
        <v>4956.4399999999996</v>
      </c>
      <c r="N9690" s="28">
        <v>4957.96</v>
      </c>
      <c r="O9690" s="28">
        <v>4950.37</v>
      </c>
      <c r="P9690" s="28">
        <v>4951.8900000000003</v>
      </c>
    </row>
    <row r="9691" spans="12:16" x14ac:dyDescent="0.25">
      <c r="L9691" s="208">
        <v>45261.604166666664</v>
      </c>
      <c r="M9691" s="28">
        <v>4958.9799999999996</v>
      </c>
      <c r="N9691" s="28">
        <v>4959.4799999999996</v>
      </c>
      <c r="O9691" s="28">
        <v>4956.4399999999996</v>
      </c>
      <c r="P9691" s="28">
        <v>4956.95</v>
      </c>
    </row>
    <row r="9692" spans="12:16" x14ac:dyDescent="0.25">
      <c r="L9692" s="208">
        <v>45261.600694444445</v>
      </c>
      <c r="M9692" s="28">
        <v>4959.99</v>
      </c>
      <c r="N9692" s="28">
        <v>4959.99</v>
      </c>
      <c r="O9692" s="28">
        <v>4957.46</v>
      </c>
      <c r="P9692" s="28">
        <v>4958.9799999999996</v>
      </c>
    </row>
    <row r="9693" spans="12:16" x14ac:dyDescent="0.25">
      <c r="L9693" s="208">
        <v>45261.597222222219</v>
      </c>
      <c r="M9693" s="28">
        <v>4961.51</v>
      </c>
      <c r="N9693" s="28">
        <v>4962.01</v>
      </c>
      <c r="O9693" s="28">
        <v>4959.4799999999996</v>
      </c>
      <c r="P9693" s="28">
        <v>4960.5</v>
      </c>
    </row>
    <row r="9694" spans="12:16" x14ac:dyDescent="0.25">
      <c r="L9694" s="208">
        <v>45261.59375</v>
      </c>
      <c r="M9694" s="28">
        <v>4957.46</v>
      </c>
      <c r="N9694" s="28">
        <v>4962.5200000000004</v>
      </c>
      <c r="O9694" s="28">
        <v>4956.95</v>
      </c>
      <c r="P9694" s="28">
        <v>4962.01</v>
      </c>
    </row>
    <row r="9695" spans="12:16" x14ac:dyDescent="0.25">
      <c r="L9695" s="208">
        <v>45261.590277777781</v>
      </c>
      <c r="M9695" s="28">
        <v>4960.5</v>
      </c>
      <c r="N9695" s="28">
        <v>4961</v>
      </c>
      <c r="O9695" s="28">
        <v>4956.4399999999996</v>
      </c>
      <c r="P9695" s="28">
        <v>4957.46</v>
      </c>
    </row>
    <row r="9696" spans="12:16" x14ac:dyDescent="0.25">
      <c r="L9696" s="208">
        <v>45261.586805555555</v>
      </c>
      <c r="M9696" s="28">
        <v>4963.03</v>
      </c>
      <c r="N9696" s="28">
        <v>4963.03</v>
      </c>
      <c r="O9696" s="28">
        <v>4959.99</v>
      </c>
      <c r="P9696" s="28">
        <v>4960.5</v>
      </c>
    </row>
    <row r="9697" spans="12:16" x14ac:dyDescent="0.25">
      <c r="L9697" s="208">
        <v>45261.583333333336</v>
      </c>
      <c r="M9697" s="28">
        <v>4963.03</v>
      </c>
      <c r="N9697" s="28">
        <v>4963.53</v>
      </c>
      <c r="O9697" s="28">
        <v>4961</v>
      </c>
      <c r="P9697" s="28">
        <v>4962.5200000000004</v>
      </c>
    </row>
    <row r="9698" spans="12:16" x14ac:dyDescent="0.25">
      <c r="L9698" s="208">
        <v>45261.579861111109</v>
      </c>
      <c r="M9698" s="28">
        <v>4960.5</v>
      </c>
      <c r="N9698" s="28">
        <v>4963.03</v>
      </c>
      <c r="O9698" s="28">
        <v>4959.99</v>
      </c>
      <c r="P9698" s="28">
        <v>4963.03</v>
      </c>
    </row>
    <row r="9699" spans="12:16" x14ac:dyDescent="0.25">
      <c r="L9699" s="208">
        <v>45261.576388888891</v>
      </c>
      <c r="M9699" s="28">
        <v>4958.9799999999996</v>
      </c>
      <c r="N9699" s="28">
        <v>4961</v>
      </c>
      <c r="O9699" s="28">
        <v>4957.96</v>
      </c>
      <c r="P9699" s="28">
        <v>4961</v>
      </c>
    </row>
    <row r="9700" spans="12:16" x14ac:dyDescent="0.25">
      <c r="L9700" s="208">
        <v>45261.572916666664</v>
      </c>
      <c r="M9700" s="28">
        <v>4956.4399999999996</v>
      </c>
      <c r="N9700" s="28">
        <v>4961.51</v>
      </c>
      <c r="O9700" s="28">
        <v>4956.4399999999996</v>
      </c>
      <c r="P9700" s="28">
        <v>4959.4799999999996</v>
      </c>
    </row>
    <row r="9701" spans="12:16" x14ac:dyDescent="0.25">
      <c r="L9701" s="208">
        <v>45261.569444444445</v>
      </c>
      <c r="M9701" s="28">
        <v>4960.5</v>
      </c>
      <c r="N9701" s="28">
        <v>4961</v>
      </c>
      <c r="O9701" s="28">
        <v>4955.43</v>
      </c>
      <c r="P9701" s="28">
        <v>4955.9399999999996</v>
      </c>
    </row>
    <row r="9702" spans="12:16" x14ac:dyDescent="0.25">
      <c r="L9702" s="208">
        <v>45261.565972222219</v>
      </c>
      <c r="M9702" s="28">
        <v>4956.95</v>
      </c>
      <c r="N9702" s="28">
        <v>4962.01</v>
      </c>
      <c r="O9702" s="28">
        <v>4956.95</v>
      </c>
      <c r="P9702" s="28">
        <v>4959.99</v>
      </c>
    </row>
    <row r="9703" spans="12:16" x14ac:dyDescent="0.25">
      <c r="L9703" s="208">
        <v>45261.5625</v>
      </c>
      <c r="M9703" s="28">
        <v>4958.9799999999996</v>
      </c>
      <c r="N9703" s="28">
        <v>4961.51</v>
      </c>
      <c r="O9703" s="28">
        <v>4955.9399999999996</v>
      </c>
      <c r="P9703" s="28">
        <v>4956.4399999999996</v>
      </c>
    </row>
    <row r="9704" spans="12:16" x14ac:dyDescent="0.25">
      <c r="L9704" s="208">
        <v>45261.559027777781</v>
      </c>
      <c r="M9704" s="28">
        <v>4960.5</v>
      </c>
      <c r="N9704" s="28">
        <v>4961</v>
      </c>
      <c r="O9704" s="28">
        <v>4957.96</v>
      </c>
      <c r="P9704" s="28">
        <v>4958.9799999999996</v>
      </c>
    </row>
    <row r="9705" spans="12:16" x14ac:dyDescent="0.25">
      <c r="L9705" s="208">
        <v>45261.555555555555</v>
      </c>
      <c r="M9705" s="28">
        <v>4960.5</v>
      </c>
      <c r="N9705" s="28">
        <v>4963.03</v>
      </c>
      <c r="O9705" s="28">
        <v>4960.5</v>
      </c>
      <c r="P9705" s="28">
        <v>4960.5</v>
      </c>
    </row>
    <row r="9706" spans="12:16" x14ac:dyDescent="0.25">
      <c r="L9706" s="208">
        <v>45261.552083333336</v>
      </c>
      <c r="M9706" s="28">
        <v>4957.96</v>
      </c>
      <c r="N9706" s="28">
        <v>4961.51</v>
      </c>
      <c r="O9706" s="28">
        <v>4955.9399999999996</v>
      </c>
      <c r="P9706" s="28">
        <v>4959.99</v>
      </c>
    </row>
    <row r="9707" spans="12:16" x14ac:dyDescent="0.25">
      <c r="L9707" s="208">
        <v>45261.548611111109</v>
      </c>
      <c r="M9707" s="28">
        <v>4961.51</v>
      </c>
      <c r="N9707" s="28">
        <v>4963.53</v>
      </c>
      <c r="O9707" s="28">
        <v>4956.4399999999996</v>
      </c>
      <c r="P9707" s="28">
        <v>4957.96</v>
      </c>
    </row>
    <row r="9708" spans="12:16" x14ac:dyDescent="0.25">
      <c r="L9708" s="208">
        <v>45261.545138888891</v>
      </c>
      <c r="M9708" s="28">
        <v>4973.16</v>
      </c>
      <c r="N9708" s="28">
        <v>4973.66</v>
      </c>
      <c r="O9708" s="28">
        <v>4961.51</v>
      </c>
      <c r="P9708" s="28">
        <v>4961.51</v>
      </c>
    </row>
    <row r="9709" spans="12:16" x14ac:dyDescent="0.25">
      <c r="L9709" s="208">
        <v>45261.541666666664</v>
      </c>
      <c r="M9709" s="28">
        <v>4977.21</v>
      </c>
      <c r="N9709" s="28">
        <v>4981.7700000000004</v>
      </c>
      <c r="O9709" s="28">
        <v>4970.62</v>
      </c>
      <c r="P9709" s="28">
        <v>4973.16</v>
      </c>
    </row>
    <row r="9710" spans="12:16" x14ac:dyDescent="0.25">
      <c r="L9710" s="208">
        <v>45261.538194444445</v>
      </c>
      <c r="M9710" s="28">
        <v>4980.75</v>
      </c>
      <c r="N9710" s="28">
        <v>4982.2700000000004</v>
      </c>
      <c r="O9710" s="28">
        <v>4976.1899999999996</v>
      </c>
      <c r="P9710" s="28">
        <v>4976.7</v>
      </c>
    </row>
    <row r="9711" spans="12:16" x14ac:dyDescent="0.25">
      <c r="L9711" s="208">
        <v>45261.534722222219</v>
      </c>
      <c r="M9711" s="28">
        <v>4979.74</v>
      </c>
      <c r="N9711" s="28">
        <v>4981.26</v>
      </c>
      <c r="O9711" s="28">
        <v>4978.22</v>
      </c>
      <c r="P9711" s="28">
        <v>4980.25</v>
      </c>
    </row>
    <row r="9712" spans="12:16" x14ac:dyDescent="0.25">
      <c r="L9712" s="208">
        <v>45261.53125</v>
      </c>
      <c r="M9712" s="28">
        <v>4979.2299999999996</v>
      </c>
      <c r="N9712" s="28">
        <v>4982.2700000000004</v>
      </c>
      <c r="O9712" s="28">
        <v>4979.2299999999996</v>
      </c>
      <c r="P9712" s="28">
        <v>4979.74</v>
      </c>
    </row>
    <row r="9713" spans="12:16" x14ac:dyDescent="0.25">
      <c r="L9713" s="208">
        <v>45261.527777777781</v>
      </c>
      <c r="M9713" s="28">
        <v>4981.26</v>
      </c>
      <c r="N9713" s="28">
        <v>4983.79</v>
      </c>
      <c r="O9713" s="28">
        <v>4978.7299999999996</v>
      </c>
      <c r="P9713" s="28">
        <v>4978.7299999999996</v>
      </c>
    </row>
    <row r="9714" spans="12:16" x14ac:dyDescent="0.25">
      <c r="L9714" s="208">
        <v>45261.524305555555</v>
      </c>
      <c r="M9714" s="28">
        <v>4978.7299999999996</v>
      </c>
      <c r="N9714" s="28">
        <v>4981.26</v>
      </c>
      <c r="O9714" s="28">
        <v>4976.7</v>
      </c>
      <c r="P9714" s="28">
        <v>4981.26</v>
      </c>
    </row>
    <row r="9715" spans="12:16" x14ac:dyDescent="0.25">
      <c r="L9715" s="208">
        <v>45261.520833333336</v>
      </c>
      <c r="M9715" s="28">
        <v>4980.25</v>
      </c>
      <c r="N9715" s="28">
        <v>4982.2700000000004</v>
      </c>
      <c r="O9715" s="28">
        <v>4976.7</v>
      </c>
      <c r="P9715" s="28">
        <v>4978.7299999999996</v>
      </c>
    </row>
    <row r="9716" spans="12:16" x14ac:dyDescent="0.25">
      <c r="L9716" s="208">
        <v>45261.517361111109</v>
      </c>
      <c r="M9716" s="28">
        <v>4977.71</v>
      </c>
      <c r="N9716" s="28">
        <v>4982.78</v>
      </c>
      <c r="O9716" s="28">
        <v>4977.71</v>
      </c>
      <c r="P9716" s="28">
        <v>4980.25</v>
      </c>
    </row>
    <row r="9717" spans="12:16" x14ac:dyDescent="0.25">
      <c r="L9717" s="208">
        <v>45261.513888888891</v>
      </c>
      <c r="M9717" s="28">
        <v>4973.16</v>
      </c>
      <c r="N9717" s="28">
        <v>4978.7299999999996</v>
      </c>
      <c r="O9717" s="28">
        <v>4972.6499999999996</v>
      </c>
      <c r="P9717" s="28">
        <v>4977.71</v>
      </c>
    </row>
    <row r="9718" spans="12:16" x14ac:dyDescent="0.25">
      <c r="L9718" s="208">
        <v>45261.510416666664</v>
      </c>
      <c r="M9718" s="28">
        <v>4980.25</v>
      </c>
      <c r="N9718" s="28">
        <v>4983.28</v>
      </c>
      <c r="O9718" s="28">
        <v>4973.16</v>
      </c>
      <c r="P9718" s="28">
        <v>4973.66</v>
      </c>
    </row>
    <row r="9719" spans="12:16" x14ac:dyDescent="0.25">
      <c r="L9719" s="208">
        <v>45261.506944444445</v>
      </c>
      <c r="M9719" s="28">
        <v>4982.2700000000004</v>
      </c>
      <c r="N9719" s="28">
        <v>4982.78</v>
      </c>
      <c r="O9719" s="28">
        <v>4975.6899999999996</v>
      </c>
      <c r="P9719" s="28">
        <v>4980.25</v>
      </c>
    </row>
    <row r="9720" spans="12:16" x14ac:dyDescent="0.25">
      <c r="L9720" s="208">
        <v>45261.503472222219</v>
      </c>
      <c r="M9720" s="28">
        <v>4990.37</v>
      </c>
      <c r="N9720" s="28">
        <v>4993.92</v>
      </c>
      <c r="O9720" s="28">
        <v>4981.7700000000004</v>
      </c>
      <c r="P9720" s="28">
        <v>4982.2700000000004</v>
      </c>
    </row>
    <row r="9721" spans="12:16" x14ac:dyDescent="0.25">
      <c r="L9721" s="208">
        <v>45261.5</v>
      </c>
      <c r="M9721" s="28">
        <v>4998.9799999999996</v>
      </c>
      <c r="N9721" s="28">
        <v>4998.9799999999996</v>
      </c>
      <c r="O9721" s="28">
        <v>4986.83</v>
      </c>
      <c r="P9721" s="28">
        <v>4989.87</v>
      </c>
    </row>
    <row r="9722" spans="12:16" x14ac:dyDescent="0.25">
      <c r="L9722" s="208">
        <v>45261.496527777781</v>
      </c>
      <c r="M9722" s="28">
        <v>5003.54</v>
      </c>
      <c r="N9722" s="28">
        <v>5004.55</v>
      </c>
      <c r="O9722" s="28">
        <v>4998.9799999999996</v>
      </c>
      <c r="P9722" s="28">
        <v>5000</v>
      </c>
    </row>
    <row r="9723" spans="12:16" x14ac:dyDescent="0.25">
      <c r="L9723" s="208">
        <v>45261.493055555555</v>
      </c>
      <c r="M9723" s="28">
        <v>5002.53</v>
      </c>
      <c r="N9723" s="28">
        <v>5005.0600000000004</v>
      </c>
      <c r="O9723" s="28">
        <v>5002.53</v>
      </c>
      <c r="P9723" s="28">
        <v>5003.04</v>
      </c>
    </row>
    <row r="9724" spans="12:16" x14ac:dyDescent="0.25">
      <c r="L9724" s="208">
        <v>45261.489583333336</v>
      </c>
      <c r="M9724" s="28">
        <v>5002.53</v>
      </c>
      <c r="N9724" s="28">
        <v>5003.54</v>
      </c>
      <c r="O9724" s="28">
        <v>4999.49</v>
      </c>
      <c r="P9724" s="28">
        <v>5003.04</v>
      </c>
    </row>
    <row r="9725" spans="12:16" x14ac:dyDescent="0.25">
      <c r="L9725" s="208">
        <v>45261.486111111109</v>
      </c>
      <c r="M9725" s="28">
        <v>5006.07</v>
      </c>
      <c r="N9725" s="28">
        <v>5006.07</v>
      </c>
      <c r="O9725" s="28">
        <v>5002.0200000000004</v>
      </c>
      <c r="P9725" s="28">
        <v>5002.0200000000004</v>
      </c>
    </row>
    <row r="9726" spans="12:16" x14ac:dyDescent="0.25">
      <c r="L9726" s="208">
        <v>45261.482638888891</v>
      </c>
      <c r="M9726" s="28">
        <v>5007.59</v>
      </c>
      <c r="N9726" s="28">
        <v>5008.1000000000004</v>
      </c>
      <c r="O9726" s="28">
        <v>5002.0200000000004</v>
      </c>
      <c r="P9726" s="28">
        <v>5005.57</v>
      </c>
    </row>
    <row r="9727" spans="12:16" x14ac:dyDescent="0.25">
      <c r="L9727" s="208">
        <v>45261.479166666664</v>
      </c>
      <c r="M9727" s="28">
        <v>5012.66</v>
      </c>
      <c r="N9727" s="28">
        <v>5013.67</v>
      </c>
      <c r="O9727" s="28">
        <v>5008.1000000000004</v>
      </c>
      <c r="P9727" s="28">
        <v>5008.1000000000004</v>
      </c>
    </row>
    <row r="9728" spans="12:16" x14ac:dyDescent="0.25">
      <c r="L9728" s="208">
        <v>45261.475694444445</v>
      </c>
      <c r="M9728" s="28">
        <v>5008.6099999999997</v>
      </c>
      <c r="N9728" s="28">
        <v>5012.1499999999996</v>
      </c>
      <c r="O9728" s="28">
        <v>5007.09</v>
      </c>
      <c r="P9728" s="28">
        <v>5012.1499999999996</v>
      </c>
    </row>
    <row r="9729" spans="12:16" x14ac:dyDescent="0.25">
      <c r="L9729" s="208">
        <v>45261.472222222219</v>
      </c>
      <c r="M9729" s="28">
        <v>5012.66</v>
      </c>
      <c r="N9729" s="28">
        <v>5012.66</v>
      </c>
      <c r="O9729" s="28">
        <v>5008.6099999999997</v>
      </c>
      <c r="P9729" s="28">
        <v>5009.1099999999997</v>
      </c>
    </row>
    <row r="9730" spans="12:16" x14ac:dyDescent="0.25">
      <c r="L9730" s="208">
        <v>45261.46875</v>
      </c>
      <c r="M9730" s="28">
        <v>5013.16</v>
      </c>
      <c r="N9730" s="28">
        <v>5013.67</v>
      </c>
      <c r="O9730" s="28">
        <v>5010.63</v>
      </c>
      <c r="P9730" s="28">
        <v>5012.66</v>
      </c>
    </row>
    <row r="9731" spans="12:16" x14ac:dyDescent="0.25">
      <c r="L9731" s="208">
        <v>45261.465277777781</v>
      </c>
      <c r="M9731" s="28">
        <v>5012.1499999999996</v>
      </c>
      <c r="N9731" s="28">
        <v>5014.18</v>
      </c>
      <c r="O9731" s="28">
        <v>5011.6400000000003</v>
      </c>
      <c r="P9731" s="28">
        <v>5013.67</v>
      </c>
    </row>
    <row r="9732" spans="12:16" x14ac:dyDescent="0.25">
      <c r="L9732" s="208">
        <v>45261.461805555555</v>
      </c>
      <c r="M9732" s="28">
        <v>5012.66</v>
      </c>
      <c r="N9732" s="28">
        <v>5013.67</v>
      </c>
      <c r="O9732" s="28">
        <v>5010.63</v>
      </c>
      <c r="P9732" s="28">
        <v>5012.66</v>
      </c>
    </row>
    <row r="9733" spans="12:16" x14ac:dyDescent="0.25">
      <c r="L9733" s="208">
        <v>45261.458333333336</v>
      </c>
      <c r="M9733" s="28">
        <v>5011.1400000000003</v>
      </c>
      <c r="N9733" s="28">
        <v>5013.67</v>
      </c>
      <c r="O9733" s="28">
        <v>5010.13</v>
      </c>
      <c r="P9733" s="28">
        <v>5012.66</v>
      </c>
    </row>
    <row r="9734" spans="12:16" x14ac:dyDescent="0.25">
      <c r="L9734" s="208">
        <v>45261.454861111109</v>
      </c>
      <c r="M9734" s="28">
        <v>5007.09</v>
      </c>
      <c r="N9734" s="28">
        <v>5012.1499999999996</v>
      </c>
      <c r="O9734" s="28">
        <v>5006.07</v>
      </c>
      <c r="P9734" s="28">
        <v>5011.1400000000003</v>
      </c>
    </row>
    <row r="9735" spans="12:16" x14ac:dyDescent="0.25">
      <c r="L9735" s="208">
        <v>45261.451388888891</v>
      </c>
      <c r="M9735" s="28">
        <v>5004.05</v>
      </c>
      <c r="N9735" s="28">
        <v>5008.6099999999997</v>
      </c>
      <c r="O9735" s="28">
        <v>5004.05</v>
      </c>
      <c r="P9735" s="28">
        <v>5007.59</v>
      </c>
    </row>
    <row r="9736" spans="12:16" x14ac:dyDescent="0.25">
      <c r="L9736" s="208">
        <v>45261.447916666664</v>
      </c>
      <c r="M9736" s="28">
        <v>5002.0200000000004</v>
      </c>
      <c r="N9736" s="28">
        <v>5004.55</v>
      </c>
      <c r="O9736" s="28">
        <v>5001.01</v>
      </c>
      <c r="P9736" s="28">
        <v>5004.55</v>
      </c>
    </row>
    <row r="9737" spans="12:16" x14ac:dyDescent="0.25">
      <c r="L9737" s="208">
        <v>45261.444444444445</v>
      </c>
      <c r="M9737" s="28">
        <v>4998.9799999999996</v>
      </c>
      <c r="N9737" s="28">
        <v>5005.57</v>
      </c>
      <c r="O9737" s="28">
        <v>4998.9799999999996</v>
      </c>
      <c r="P9737" s="28">
        <v>5002.0200000000004</v>
      </c>
    </row>
    <row r="9738" spans="12:16" x14ac:dyDescent="0.25">
      <c r="L9738" s="208">
        <v>45261.440972222219</v>
      </c>
      <c r="M9738" s="28">
        <v>4997.46</v>
      </c>
      <c r="N9738" s="28">
        <v>5000.5</v>
      </c>
      <c r="O9738" s="28">
        <v>4995.4399999999996</v>
      </c>
      <c r="P9738" s="28">
        <v>5000</v>
      </c>
    </row>
    <row r="9739" spans="12:16" x14ac:dyDescent="0.25">
      <c r="L9739" s="208">
        <v>45261.4375</v>
      </c>
      <c r="M9739" s="28">
        <v>4996.45</v>
      </c>
      <c r="N9739" s="28">
        <v>4998.4799999999996</v>
      </c>
      <c r="O9739" s="28">
        <v>4995.95</v>
      </c>
      <c r="P9739" s="28">
        <v>4997.46</v>
      </c>
    </row>
    <row r="9740" spans="12:16" x14ac:dyDescent="0.25">
      <c r="L9740" s="208">
        <v>45261.434027777781</v>
      </c>
      <c r="M9740" s="28">
        <v>4995.95</v>
      </c>
      <c r="N9740" s="28">
        <v>4997.46</v>
      </c>
      <c r="O9740" s="28">
        <v>4995.4399999999996</v>
      </c>
      <c r="P9740" s="28">
        <v>4996.45</v>
      </c>
    </row>
    <row r="9741" spans="12:16" x14ac:dyDescent="0.25">
      <c r="L9741" s="208">
        <v>45261.430555555555</v>
      </c>
      <c r="M9741" s="28">
        <v>4996.96</v>
      </c>
      <c r="N9741" s="28">
        <v>4998.4799999999996</v>
      </c>
      <c r="O9741" s="28">
        <v>4995.4399999999996</v>
      </c>
      <c r="P9741" s="28">
        <v>4995.95</v>
      </c>
    </row>
    <row r="9742" spans="12:16" x14ac:dyDescent="0.25">
      <c r="L9742" s="208">
        <v>45261.427083333336</v>
      </c>
      <c r="M9742" s="28">
        <v>5000</v>
      </c>
      <c r="N9742" s="28">
        <v>5001.01</v>
      </c>
      <c r="O9742" s="28">
        <v>4995.95</v>
      </c>
      <c r="P9742" s="28">
        <v>4997.46</v>
      </c>
    </row>
    <row r="9743" spans="12:16" x14ac:dyDescent="0.25">
      <c r="L9743" s="208">
        <v>45261.423611111109</v>
      </c>
      <c r="M9743" s="28">
        <v>4999.49</v>
      </c>
      <c r="N9743" s="28">
        <v>5001.5200000000004</v>
      </c>
      <c r="O9743" s="28">
        <v>4998.9799999999996</v>
      </c>
      <c r="P9743" s="28">
        <v>5000.5</v>
      </c>
    </row>
    <row r="9744" spans="12:16" x14ac:dyDescent="0.25">
      <c r="L9744" s="208">
        <v>45261.420138888891</v>
      </c>
      <c r="M9744" s="28">
        <v>5000.5</v>
      </c>
      <c r="N9744" s="28">
        <v>5002.53</v>
      </c>
      <c r="O9744" s="28">
        <v>5000</v>
      </c>
      <c r="P9744" s="28">
        <v>5000</v>
      </c>
    </row>
    <row r="9745" spans="12:16" x14ac:dyDescent="0.25">
      <c r="L9745" s="208">
        <v>45261.416666666664</v>
      </c>
      <c r="M9745" s="28">
        <v>4999.49</v>
      </c>
      <c r="N9745" s="28">
        <v>5000.5</v>
      </c>
      <c r="O9745" s="28">
        <v>4996.96</v>
      </c>
      <c r="P9745" s="28">
        <v>4999.49</v>
      </c>
    </row>
    <row r="9746" spans="12:16" x14ac:dyDescent="0.25">
      <c r="L9746" s="208">
        <v>45261.413194444445</v>
      </c>
      <c r="M9746" s="28">
        <v>4998.4799999999996</v>
      </c>
      <c r="N9746" s="28">
        <v>5000</v>
      </c>
      <c r="O9746" s="28">
        <v>4998.4799999999996</v>
      </c>
      <c r="P9746" s="28">
        <v>4998.9799999999996</v>
      </c>
    </row>
    <row r="9747" spans="12:16" x14ac:dyDescent="0.25">
      <c r="L9747" s="208">
        <v>45261.409722222219</v>
      </c>
      <c r="M9747" s="28">
        <v>4997.46</v>
      </c>
      <c r="N9747" s="28">
        <v>5001.01</v>
      </c>
      <c r="O9747" s="28">
        <v>4996.45</v>
      </c>
      <c r="P9747" s="28">
        <v>4998.9799999999996</v>
      </c>
    </row>
    <row r="9748" spans="12:16" x14ac:dyDescent="0.25">
      <c r="L9748" s="208">
        <v>45261.40625</v>
      </c>
      <c r="M9748" s="28">
        <v>4996.96</v>
      </c>
      <c r="N9748" s="28">
        <v>4999.49</v>
      </c>
      <c r="O9748" s="28">
        <v>4996.96</v>
      </c>
      <c r="P9748" s="28">
        <v>4998.4799999999996</v>
      </c>
    </row>
    <row r="9749" spans="12:16" x14ac:dyDescent="0.25">
      <c r="L9749" s="208">
        <v>45261.402777777781</v>
      </c>
      <c r="M9749" s="28">
        <v>4993.92</v>
      </c>
      <c r="N9749" s="28">
        <v>4997.46</v>
      </c>
      <c r="O9749" s="28">
        <v>4992.3999999999996</v>
      </c>
      <c r="P9749" s="28">
        <v>4996.45</v>
      </c>
    </row>
    <row r="9750" spans="12:16" x14ac:dyDescent="0.25">
      <c r="L9750" s="208">
        <v>45261.399305555555</v>
      </c>
      <c r="M9750" s="28">
        <v>4993.41</v>
      </c>
      <c r="N9750" s="28">
        <v>4994.93</v>
      </c>
      <c r="O9750" s="28">
        <v>4992.3999999999996</v>
      </c>
      <c r="P9750" s="28">
        <v>4993.92</v>
      </c>
    </row>
    <row r="9751" spans="12:16" x14ac:dyDescent="0.25">
      <c r="L9751" s="208">
        <v>45261.395833333336</v>
      </c>
      <c r="M9751" s="28">
        <v>4991.3900000000003</v>
      </c>
      <c r="N9751" s="28">
        <v>4993.92</v>
      </c>
      <c r="O9751" s="28">
        <v>4990.37</v>
      </c>
      <c r="P9751" s="28">
        <v>4993.41</v>
      </c>
    </row>
    <row r="9752" spans="12:16" x14ac:dyDescent="0.25">
      <c r="L9752" s="208">
        <v>45261.392361111109</v>
      </c>
      <c r="M9752" s="28">
        <v>4984.3</v>
      </c>
      <c r="N9752" s="28">
        <v>4991.8900000000003</v>
      </c>
      <c r="O9752" s="28">
        <v>4984.3</v>
      </c>
      <c r="P9752" s="28">
        <v>4991.3900000000003</v>
      </c>
    </row>
    <row r="9753" spans="12:16" x14ac:dyDescent="0.25">
      <c r="L9753" s="208">
        <v>45261.388888888891</v>
      </c>
      <c r="M9753" s="28">
        <v>4986.32</v>
      </c>
      <c r="N9753" s="28">
        <v>4987.84</v>
      </c>
      <c r="O9753" s="28">
        <v>4983.28</v>
      </c>
      <c r="P9753" s="28">
        <v>4984.3</v>
      </c>
    </row>
    <row r="9754" spans="12:16" x14ac:dyDescent="0.25">
      <c r="L9754" s="208">
        <v>45261.385416666664</v>
      </c>
      <c r="M9754" s="28">
        <v>4985.3100000000004</v>
      </c>
      <c r="N9754" s="28">
        <v>4988.3500000000004</v>
      </c>
      <c r="O9754" s="28">
        <v>4984.3</v>
      </c>
      <c r="P9754" s="28">
        <v>4985.82</v>
      </c>
    </row>
    <row r="9755" spans="12:16" x14ac:dyDescent="0.25">
      <c r="L9755" s="208">
        <v>45261.381944444445</v>
      </c>
      <c r="M9755" s="28">
        <v>4989.87</v>
      </c>
      <c r="N9755" s="28">
        <v>4990.37</v>
      </c>
      <c r="O9755" s="28">
        <v>4984.3</v>
      </c>
      <c r="P9755" s="28">
        <v>4985.82</v>
      </c>
    </row>
    <row r="9756" spans="12:16" x14ac:dyDescent="0.25">
      <c r="L9756" s="208">
        <v>45261.378472222219</v>
      </c>
      <c r="M9756" s="28">
        <v>4991.3900000000003</v>
      </c>
      <c r="N9756" s="28">
        <v>4996.45</v>
      </c>
      <c r="O9756" s="28">
        <v>4989.3599999999997</v>
      </c>
      <c r="P9756" s="28">
        <v>4989.3599999999997</v>
      </c>
    </row>
    <row r="9757" spans="12:16" x14ac:dyDescent="0.25">
      <c r="L9757" s="208">
        <v>45261.375</v>
      </c>
      <c r="M9757" s="28">
        <v>4990.37</v>
      </c>
      <c r="N9757" s="28">
        <v>4991.8900000000003</v>
      </c>
      <c r="O9757" s="28">
        <v>4981.26</v>
      </c>
      <c r="P9757" s="28">
        <v>4991.3900000000003</v>
      </c>
    </row>
    <row r="9758" spans="12:16" x14ac:dyDescent="0.25">
      <c r="L9758" s="208">
        <v>45260.767361111109</v>
      </c>
      <c r="M9758" s="28">
        <v>5005.57</v>
      </c>
      <c r="N9758" s="28">
        <v>5008.6099999999997</v>
      </c>
      <c r="O9758" s="28">
        <v>5001.5200000000004</v>
      </c>
      <c r="P9758" s="28">
        <v>5007.59</v>
      </c>
    </row>
    <row r="9759" spans="12:16" x14ac:dyDescent="0.25">
      <c r="L9759" s="208">
        <v>45260.763888888891</v>
      </c>
      <c r="M9759" s="28">
        <v>5009.1099999999997</v>
      </c>
      <c r="N9759" s="28">
        <v>5012.1499999999996</v>
      </c>
      <c r="O9759" s="28">
        <v>5005.57</v>
      </c>
      <c r="P9759" s="28">
        <v>5005.57</v>
      </c>
    </row>
    <row r="9760" spans="12:16" x14ac:dyDescent="0.25">
      <c r="L9760" s="208">
        <v>45260.760416666664</v>
      </c>
      <c r="M9760" s="28">
        <v>5001.5200000000004</v>
      </c>
      <c r="N9760" s="28">
        <v>5012.1499999999996</v>
      </c>
      <c r="O9760" s="28">
        <v>5001.5200000000004</v>
      </c>
      <c r="P9760" s="28">
        <v>5009.1099999999997</v>
      </c>
    </row>
    <row r="9761" spans="12:16" x14ac:dyDescent="0.25">
      <c r="L9761" s="208">
        <v>45260.756944444445</v>
      </c>
      <c r="M9761" s="28">
        <v>5001.01</v>
      </c>
      <c r="N9761" s="28">
        <v>5002.0200000000004</v>
      </c>
      <c r="O9761" s="28">
        <v>4998.9799999999996</v>
      </c>
      <c r="P9761" s="28">
        <v>5000.5</v>
      </c>
    </row>
    <row r="9762" spans="12:16" x14ac:dyDescent="0.25">
      <c r="L9762" s="208">
        <v>45260.753472222219</v>
      </c>
      <c r="M9762" s="28">
        <v>5002.53</v>
      </c>
      <c r="N9762" s="28">
        <v>5004.05</v>
      </c>
      <c r="O9762" s="28">
        <v>5000.5</v>
      </c>
      <c r="P9762" s="28">
        <v>5002.0200000000004</v>
      </c>
    </row>
    <row r="9763" spans="12:16" x14ac:dyDescent="0.25">
      <c r="L9763" s="208">
        <v>45260.75</v>
      </c>
      <c r="M9763" s="28">
        <v>4998.9799999999996</v>
      </c>
      <c r="N9763" s="28">
        <v>5002.53</v>
      </c>
      <c r="O9763" s="28">
        <v>4998.9799999999996</v>
      </c>
      <c r="P9763" s="28">
        <v>5002.53</v>
      </c>
    </row>
    <row r="9764" spans="12:16" x14ac:dyDescent="0.25">
      <c r="L9764" s="208">
        <v>45260.746527777781</v>
      </c>
      <c r="M9764" s="28">
        <v>4998.4799999999996</v>
      </c>
      <c r="N9764" s="28">
        <v>4998.9799999999996</v>
      </c>
      <c r="O9764" s="28">
        <v>4996.96</v>
      </c>
      <c r="P9764" s="28">
        <v>4998.4799999999996</v>
      </c>
    </row>
    <row r="9765" spans="12:16" x14ac:dyDescent="0.25">
      <c r="L9765" s="208">
        <v>45260.743055555555</v>
      </c>
      <c r="M9765" s="28">
        <v>4999.49</v>
      </c>
      <c r="N9765" s="28">
        <v>5000.5</v>
      </c>
      <c r="O9765" s="28">
        <v>4997.97</v>
      </c>
      <c r="P9765" s="28">
        <v>4998.4799999999996</v>
      </c>
    </row>
    <row r="9766" spans="12:16" x14ac:dyDescent="0.25">
      <c r="L9766" s="208">
        <v>45260.739583333336</v>
      </c>
      <c r="M9766" s="28">
        <v>5002.0200000000004</v>
      </c>
      <c r="N9766" s="28">
        <v>5003.54</v>
      </c>
      <c r="O9766" s="28">
        <v>4999.49</v>
      </c>
      <c r="P9766" s="28">
        <v>5000</v>
      </c>
    </row>
    <row r="9767" spans="12:16" x14ac:dyDescent="0.25">
      <c r="L9767" s="208">
        <v>45260.736111111109</v>
      </c>
      <c r="M9767" s="28">
        <v>5003.54</v>
      </c>
      <c r="N9767" s="28">
        <v>5003.54</v>
      </c>
      <c r="O9767" s="28">
        <v>5001.01</v>
      </c>
      <c r="P9767" s="28">
        <v>5001.5200000000004</v>
      </c>
    </row>
    <row r="9768" spans="12:16" x14ac:dyDescent="0.25">
      <c r="L9768" s="208">
        <v>45260.732638888891</v>
      </c>
      <c r="M9768" s="28">
        <v>5004.05</v>
      </c>
      <c r="N9768" s="28">
        <v>5004.55</v>
      </c>
      <c r="O9768" s="28">
        <v>5002.0200000000004</v>
      </c>
      <c r="P9768" s="28">
        <v>5003.54</v>
      </c>
    </row>
    <row r="9769" spans="12:16" x14ac:dyDescent="0.25">
      <c r="L9769" s="208">
        <v>45260.729166666664</v>
      </c>
      <c r="M9769" s="28">
        <v>5003.04</v>
      </c>
      <c r="N9769" s="28">
        <v>5004.55</v>
      </c>
      <c r="O9769" s="28">
        <v>5003.04</v>
      </c>
      <c r="P9769" s="28">
        <v>5003.54</v>
      </c>
    </row>
    <row r="9770" spans="12:16" x14ac:dyDescent="0.25">
      <c r="L9770" s="208">
        <v>45260.725694444445</v>
      </c>
      <c r="M9770" s="28">
        <v>5002.53</v>
      </c>
      <c r="N9770" s="28">
        <v>5004.55</v>
      </c>
      <c r="O9770" s="28">
        <v>5002.0200000000004</v>
      </c>
      <c r="P9770" s="28">
        <v>5002.53</v>
      </c>
    </row>
    <row r="9771" spans="12:16" x14ac:dyDescent="0.25">
      <c r="L9771" s="208">
        <v>45260.722222222219</v>
      </c>
      <c r="M9771" s="28">
        <v>5003.04</v>
      </c>
      <c r="N9771" s="28">
        <v>5004.05</v>
      </c>
      <c r="O9771" s="28">
        <v>5002.53</v>
      </c>
      <c r="P9771" s="28">
        <v>5002.53</v>
      </c>
    </row>
    <row r="9772" spans="12:16" x14ac:dyDescent="0.25">
      <c r="L9772" s="208">
        <v>45260.71875</v>
      </c>
      <c r="M9772" s="28">
        <v>4999.49</v>
      </c>
      <c r="N9772" s="28">
        <v>5002.53</v>
      </c>
      <c r="O9772" s="28">
        <v>4998.9799999999996</v>
      </c>
      <c r="P9772" s="28">
        <v>5002.53</v>
      </c>
    </row>
    <row r="9773" spans="12:16" x14ac:dyDescent="0.25">
      <c r="L9773" s="208">
        <v>45260.715277777781</v>
      </c>
      <c r="M9773" s="28">
        <v>4997.46</v>
      </c>
      <c r="N9773" s="28">
        <v>4999.49</v>
      </c>
      <c r="O9773" s="28">
        <v>4996.96</v>
      </c>
      <c r="P9773" s="28">
        <v>4999.49</v>
      </c>
    </row>
    <row r="9774" spans="12:16" x14ac:dyDescent="0.25">
      <c r="L9774" s="208">
        <v>45260.711805555555</v>
      </c>
      <c r="M9774" s="28">
        <v>4994.43</v>
      </c>
      <c r="N9774" s="28">
        <v>4997.97</v>
      </c>
      <c r="O9774" s="28">
        <v>4994.43</v>
      </c>
      <c r="P9774" s="28">
        <v>4997.46</v>
      </c>
    </row>
    <row r="9775" spans="12:16" x14ac:dyDescent="0.25">
      <c r="L9775" s="208">
        <v>45260.708333333336</v>
      </c>
      <c r="M9775" s="28">
        <v>4993.41</v>
      </c>
      <c r="N9775" s="28">
        <v>4995.4399999999996</v>
      </c>
      <c r="O9775" s="28">
        <v>4992.3999999999996</v>
      </c>
      <c r="P9775" s="28">
        <v>4993.92</v>
      </c>
    </row>
    <row r="9776" spans="12:16" x14ac:dyDescent="0.25">
      <c r="L9776" s="208">
        <v>45260.704861111109</v>
      </c>
      <c r="M9776" s="28">
        <v>4995.95</v>
      </c>
      <c r="N9776" s="28">
        <v>4996.96</v>
      </c>
      <c r="O9776" s="28">
        <v>4993.41</v>
      </c>
      <c r="P9776" s="28">
        <v>4993.41</v>
      </c>
    </row>
    <row r="9777" spans="12:16" x14ac:dyDescent="0.25">
      <c r="L9777" s="208">
        <v>45260.701388888891</v>
      </c>
      <c r="M9777" s="28">
        <v>4997.97</v>
      </c>
      <c r="N9777" s="28">
        <v>4997.97</v>
      </c>
      <c r="O9777" s="28">
        <v>4994.93</v>
      </c>
      <c r="P9777" s="28">
        <v>4996.45</v>
      </c>
    </row>
    <row r="9778" spans="12:16" x14ac:dyDescent="0.25">
      <c r="L9778" s="208">
        <v>45260.697916666664</v>
      </c>
      <c r="M9778" s="28">
        <v>4998.4799999999996</v>
      </c>
      <c r="N9778" s="28">
        <v>4999.49</v>
      </c>
      <c r="O9778" s="28">
        <v>4996.45</v>
      </c>
      <c r="P9778" s="28">
        <v>4998.4799999999996</v>
      </c>
    </row>
    <row r="9779" spans="12:16" x14ac:dyDescent="0.25">
      <c r="L9779" s="208">
        <v>45260.694444444445</v>
      </c>
      <c r="M9779" s="28">
        <v>4998.4799999999996</v>
      </c>
      <c r="N9779" s="28">
        <v>4998.9799999999996</v>
      </c>
      <c r="O9779" s="28">
        <v>4997.97</v>
      </c>
      <c r="P9779" s="28">
        <v>4998.4799999999996</v>
      </c>
    </row>
    <row r="9780" spans="12:16" x14ac:dyDescent="0.25">
      <c r="L9780" s="208">
        <v>45260.690972222219</v>
      </c>
      <c r="M9780" s="28">
        <v>4998.4799999999996</v>
      </c>
      <c r="N9780" s="28">
        <v>5000</v>
      </c>
      <c r="O9780" s="28">
        <v>4997.97</v>
      </c>
      <c r="P9780" s="28">
        <v>4998.4799999999996</v>
      </c>
    </row>
    <row r="9781" spans="12:16" x14ac:dyDescent="0.25">
      <c r="L9781" s="208">
        <v>45260.6875</v>
      </c>
      <c r="M9781" s="28">
        <v>4999.49</v>
      </c>
      <c r="N9781" s="28">
        <v>4999.49</v>
      </c>
      <c r="O9781" s="28">
        <v>4996.45</v>
      </c>
      <c r="P9781" s="28">
        <v>4997.97</v>
      </c>
    </row>
    <row r="9782" spans="12:16" x14ac:dyDescent="0.25">
      <c r="L9782" s="208">
        <v>45260.684027777781</v>
      </c>
      <c r="M9782" s="28">
        <v>4999.49</v>
      </c>
      <c r="N9782" s="28">
        <v>5000.5</v>
      </c>
      <c r="O9782" s="28">
        <v>4998.9799999999996</v>
      </c>
      <c r="P9782" s="28">
        <v>4999.49</v>
      </c>
    </row>
    <row r="9783" spans="12:16" x14ac:dyDescent="0.25">
      <c r="L9783" s="208">
        <v>45260.680555555555</v>
      </c>
      <c r="M9783" s="28">
        <v>4997.46</v>
      </c>
      <c r="N9783" s="28">
        <v>5000</v>
      </c>
      <c r="O9783" s="28">
        <v>4995.4399999999996</v>
      </c>
      <c r="P9783" s="28">
        <v>4998.9799999999996</v>
      </c>
    </row>
    <row r="9784" spans="12:16" x14ac:dyDescent="0.25">
      <c r="L9784" s="208">
        <v>45260.677083333336</v>
      </c>
      <c r="M9784" s="28">
        <v>4995.95</v>
      </c>
      <c r="N9784" s="28">
        <v>4997.97</v>
      </c>
      <c r="O9784" s="28">
        <v>4995.4399999999996</v>
      </c>
      <c r="P9784" s="28">
        <v>4997.46</v>
      </c>
    </row>
    <row r="9785" spans="12:16" x14ac:dyDescent="0.25">
      <c r="L9785" s="208">
        <v>45260.673611111109</v>
      </c>
      <c r="M9785" s="28">
        <v>4997.46</v>
      </c>
      <c r="N9785" s="28">
        <v>4997.46</v>
      </c>
      <c r="O9785" s="28">
        <v>4994.93</v>
      </c>
      <c r="P9785" s="28">
        <v>4995.95</v>
      </c>
    </row>
    <row r="9786" spans="12:16" x14ac:dyDescent="0.25">
      <c r="L9786" s="208">
        <v>45260.670138888891</v>
      </c>
      <c r="M9786" s="28">
        <v>4997.97</v>
      </c>
      <c r="N9786" s="28">
        <v>4998.4799999999996</v>
      </c>
      <c r="O9786" s="28">
        <v>4995.4399999999996</v>
      </c>
      <c r="P9786" s="28">
        <v>4997.46</v>
      </c>
    </row>
    <row r="9787" spans="12:16" x14ac:dyDescent="0.25">
      <c r="L9787" s="208">
        <v>45260.666666666664</v>
      </c>
      <c r="M9787" s="28">
        <v>5000</v>
      </c>
      <c r="N9787" s="28">
        <v>5000.5</v>
      </c>
      <c r="O9787" s="28">
        <v>4997.46</v>
      </c>
      <c r="P9787" s="28">
        <v>4998.4799999999996</v>
      </c>
    </row>
    <row r="9788" spans="12:16" x14ac:dyDescent="0.25">
      <c r="L9788" s="208">
        <v>45260.663194444445</v>
      </c>
      <c r="M9788" s="28">
        <v>5001.5200000000004</v>
      </c>
      <c r="N9788" s="28">
        <v>5001.5200000000004</v>
      </c>
      <c r="O9788" s="28">
        <v>5000</v>
      </c>
      <c r="P9788" s="28">
        <v>5000.5</v>
      </c>
    </row>
    <row r="9789" spans="12:16" x14ac:dyDescent="0.25">
      <c r="L9789" s="208">
        <v>45260.659722222219</v>
      </c>
      <c r="M9789" s="28">
        <v>5004.05</v>
      </c>
      <c r="N9789" s="28">
        <v>5004.05</v>
      </c>
      <c r="O9789" s="28">
        <v>5001.01</v>
      </c>
      <c r="P9789" s="28">
        <v>5001.5200000000004</v>
      </c>
    </row>
    <row r="9790" spans="12:16" x14ac:dyDescent="0.25">
      <c r="L9790" s="208">
        <v>45260.65625</v>
      </c>
      <c r="M9790" s="28">
        <v>5005.57</v>
      </c>
      <c r="N9790" s="28">
        <v>5006.58</v>
      </c>
      <c r="O9790" s="28">
        <v>5003.04</v>
      </c>
      <c r="P9790" s="28">
        <v>5004.05</v>
      </c>
    </row>
    <row r="9791" spans="12:16" x14ac:dyDescent="0.25">
      <c r="L9791" s="208">
        <v>45260.652777777781</v>
      </c>
      <c r="M9791" s="28">
        <v>5002.0200000000004</v>
      </c>
      <c r="N9791" s="28">
        <v>5005.57</v>
      </c>
      <c r="O9791" s="28">
        <v>5001.5200000000004</v>
      </c>
      <c r="P9791" s="28">
        <v>5005.0600000000004</v>
      </c>
    </row>
    <row r="9792" spans="12:16" x14ac:dyDescent="0.25">
      <c r="L9792" s="208">
        <v>45260.649305555555</v>
      </c>
      <c r="M9792" s="28">
        <v>5003.04</v>
      </c>
      <c r="N9792" s="28">
        <v>5003.54</v>
      </c>
      <c r="O9792" s="28">
        <v>5001.5200000000004</v>
      </c>
      <c r="P9792" s="28">
        <v>5002.0200000000004</v>
      </c>
    </row>
    <row r="9793" spans="12:16" x14ac:dyDescent="0.25">
      <c r="L9793" s="208">
        <v>45260.645833333336</v>
      </c>
      <c r="M9793" s="28">
        <v>5001.5200000000004</v>
      </c>
      <c r="N9793" s="28">
        <v>5003.04</v>
      </c>
      <c r="O9793" s="28">
        <v>5001.01</v>
      </c>
      <c r="P9793" s="28">
        <v>5003.04</v>
      </c>
    </row>
    <row r="9794" spans="12:16" x14ac:dyDescent="0.25">
      <c r="L9794" s="208">
        <v>45260.642361111109</v>
      </c>
      <c r="M9794" s="28">
        <v>5000</v>
      </c>
      <c r="N9794" s="28">
        <v>5002.0200000000004</v>
      </c>
      <c r="O9794" s="28">
        <v>4998.4799999999996</v>
      </c>
      <c r="P9794" s="28">
        <v>5001.5200000000004</v>
      </c>
    </row>
    <row r="9795" spans="12:16" x14ac:dyDescent="0.25">
      <c r="L9795" s="208">
        <v>45260.638888888891</v>
      </c>
      <c r="M9795" s="28">
        <v>4999.49</v>
      </c>
      <c r="N9795" s="28">
        <v>5000.5</v>
      </c>
      <c r="O9795" s="28">
        <v>4998.4799999999996</v>
      </c>
      <c r="P9795" s="28">
        <v>5000</v>
      </c>
    </row>
    <row r="9796" spans="12:16" x14ac:dyDescent="0.25">
      <c r="L9796" s="208">
        <v>45260.635416666664</v>
      </c>
      <c r="M9796" s="28">
        <v>5000</v>
      </c>
      <c r="N9796" s="28">
        <v>5000</v>
      </c>
      <c r="O9796" s="28">
        <v>4998.4799999999996</v>
      </c>
      <c r="P9796" s="28">
        <v>4999.49</v>
      </c>
    </row>
    <row r="9797" spans="12:16" x14ac:dyDescent="0.25">
      <c r="L9797" s="208">
        <v>45260.631944444445</v>
      </c>
      <c r="M9797" s="28">
        <v>5000</v>
      </c>
      <c r="N9797" s="28">
        <v>5001.01</v>
      </c>
      <c r="O9797" s="28">
        <v>4998.4799999999996</v>
      </c>
      <c r="P9797" s="28">
        <v>5000.5</v>
      </c>
    </row>
    <row r="9798" spans="12:16" x14ac:dyDescent="0.25">
      <c r="L9798" s="208">
        <v>45260.628472222219</v>
      </c>
      <c r="M9798" s="28">
        <v>5001.5200000000004</v>
      </c>
      <c r="N9798" s="28">
        <v>5001.5200000000004</v>
      </c>
      <c r="O9798" s="28">
        <v>4998.9799999999996</v>
      </c>
      <c r="P9798" s="28">
        <v>4999.49</v>
      </c>
    </row>
    <row r="9799" spans="12:16" x14ac:dyDescent="0.25">
      <c r="L9799" s="208">
        <v>45260.625</v>
      </c>
      <c r="M9799" s="28">
        <v>4999.49</v>
      </c>
      <c r="N9799" s="28">
        <v>5002.53</v>
      </c>
      <c r="O9799" s="28">
        <v>4998.9799999999996</v>
      </c>
      <c r="P9799" s="28">
        <v>5001.5200000000004</v>
      </c>
    </row>
    <row r="9800" spans="12:16" x14ac:dyDescent="0.25">
      <c r="L9800" s="208">
        <v>45260.621527777781</v>
      </c>
      <c r="M9800" s="28">
        <v>5001.5200000000004</v>
      </c>
      <c r="N9800" s="28">
        <v>5003.04</v>
      </c>
      <c r="O9800" s="28">
        <v>4998.4799999999996</v>
      </c>
      <c r="P9800" s="28">
        <v>4999.49</v>
      </c>
    </row>
    <row r="9801" spans="12:16" x14ac:dyDescent="0.25">
      <c r="L9801" s="208">
        <v>45260.618055555555</v>
      </c>
      <c r="M9801" s="28">
        <v>5002.53</v>
      </c>
      <c r="N9801" s="28">
        <v>5004.55</v>
      </c>
      <c r="O9801" s="28">
        <v>5001.01</v>
      </c>
      <c r="P9801" s="28">
        <v>5001.5200000000004</v>
      </c>
    </row>
    <row r="9802" spans="12:16" x14ac:dyDescent="0.25">
      <c r="L9802" s="208">
        <v>45260.614583333336</v>
      </c>
      <c r="M9802" s="28">
        <v>5005.0600000000004</v>
      </c>
      <c r="N9802" s="28">
        <v>5006.07</v>
      </c>
      <c r="O9802" s="28">
        <v>5002.0200000000004</v>
      </c>
      <c r="P9802" s="28">
        <v>5003.04</v>
      </c>
    </row>
    <row r="9803" spans="12:16" x14ac:dyDescent="0.25">
      <c r="L9803" s="208">
        <v>45260.611111111109</v>
      </c>
      <c r="M9803" s="28">
        <v>5006.58</v>
      </c>
      <c r="N9803" s="28">
        <v>5006.58</v>
      </c>
      <c r="O9803" s="28">
        <v>5004.55</v>
      </c>
      <c r="P9803" s="28">
        <v>5005.0600000000004</v>
      </c>
    </row>
    <row r="9804" spans="12:16" x14ac:dyDescent="0.25">
      <c r="L9804" s="208">
        <v>45260.607638888891</v>
      </c>
      <c r="M9804" s="28">
        <v>5007.59</v>
      </c>
      <c r="N9804" s="28">
        <v>5008.6099999999997</v>
      </c>
      <c r="O9804" s="28">
        <v>5006.07</v>
      </c>
      <c r="P9804" s="28">
        <v>5006.58</v>
      </c>
    </row>
    <row r="9805" spans="12:16" x14ac:dyDescent="0.25">
      <c r="L9805" s="208">
        <v>45260.604166666664</v>
      </c>
      <c r="M9805" s="28">
        <v>5006.07</v>
      </c>
      <c r="N9805" s="28">
        <v>5008.1000000000004</v>
      </c>
      <c r="O9805" s="28">
        <v>5005.0600000000004</v>
      </c>
      <c r="P9805" s="28">
        <v>5008.1000000000004</v>
      </c>
    </row>
    <row r="9806" spans="12:16" x14ac:dyDescent="0.25">
      <c r="L9806" s="208">
        <v>45260.600694444445</v>
      </c>
      <c r="M9806" s="28">
        <v>5006.58</v>
      </c>
      <c r="N9806" s="28">
        <v>5007.09</v>
      </c>
      <c r="O9806" s="28">
        <v>5004.55</v>
      </c>
      <c r="P9806" s="28">
        <v>5006.07</v>
      </c>
    </row>
    <row r="9807" spans="12:16" x14ac:dyDescent="0.25">
      <c r="L9807" s="208">
        <v>45260.597222222219</v>
      </c>
      <c r="M9807" s="28">
        <v>5005.0600000000004</v>
      </c>
      <c r="N9807" s="28">
        <v>5007.09</v>
      </c>
      <c r="O9807" s="28">
        <v>5004.55</v>
      </c>
      <c r="P9807" s="28">
        <v>5006.58</v>
      </c>
    </row>
    <row r="9808" spans="12:16" x14ac:dyDescent="0.25">
      <c r="L9808" s="208">
        <v>45260.59375</v>
      </c>
      <c r="M9808" s="28">
        <v>5006.58</v>
      </c>
      <c r="N9808" s="28">
        <v>5008.1000000000004</v>
      </c>
      <c r="O9808" s="28">
        <v>5004.55</v>
      </c>
      <c r="P9808" s="28">
        <v>5005.0600000000004</v>
      </c>
    </row>
    <row r="9809" spans="12:16" x14ac:dyDescent="0.25">
      <c r="L9809" s="208">
        <v>45260.590277777781</v>
      </c>
      <c r="M9809" s="28">
        <v>5007.59</v>
      </c>
      <c r="N9809" s="28">
        <v>5010.63</v>
      </c>
      <c r="O9809" s="28">
        <v>5006.58</v>
      </c>
      <c r="P9809" s="28">
        <v>5006.58</v>
      </c>
    </row>
    <row r="9810" spans="12:16" x14ac:dyDescent="0.25">
      <c r="L9810" s="208">
        <v>45260.586805555555</v>
      </c>
      <c r="M9810" s="28">
        <v>5007.59</v>
      </c>
      <c r="N9810" s="28">
        <v>5008.6099999999997</v>
      </c>
      <c r="O9810" s="28">
        <v>5006.58</v>
      </c>
      <c r="P9810" s="28">
        <v>5007.59</v>
      </c>
    </row>
    <row r="9811" spans="12:16" x14ac:dyDescent="0.25">
      <c r="L9811" s="208">
        <v>45260.583333333336</v>
      </c>
      <c r="M9811" s="28">
        <v>5009.1099999999997</v>
      </c>
      <c r="N9811" s="28">
        <v>5009.62</v>
      </c>
      <c r="O9811" s="28">
        <v>5006.07</v>
      </c>
      <c r="P9811" s="28">
        <v>5007.59</v>
      </c>
    </row>
    <row r="9812" spans="12:16" x14ac:dyDescent="0.25">
      <c r="L9812" s="208">
        <v>45260.579861111109</v>
      </c>
      <c r="M9812" s="28">
        <v>5009.1099999999997</v>
      </c>
      <c r="N9812" s="28">
        <v>5009.1099999999997</v>
      </c>
      <c r="O9812" s="28">
        <v>5007.09</v>
      </c>
      <c r="P9812" s="28">
        <v>5009.1099999999997</v>
      </c>
    </row>
    <row r="9813" spans="12:16" x14ac:dyDescent="0.25">
      <c r="L9813" s="208">
        <v>45260.576388888891</v>
      </c>
      <c r="M9813" s="28">
        <v>5009.1099999999997</v>
      </c>
      <c r="N9813" s="28">
        <v>5011.1400000000003</v>
      </c>
      <c r="O9813" s="28">
        <v>5008.6099999999997</v>
      </c>
      <c r="P9813" s="28">
        <v>5009.62</v>
      </c>
    </row>
    <row r="9814" spans="12:16" x14ac:dyDescent="0.25">
      <c r="L9814" s="208">
        <v>45260.572916666664</v>
      </c>
      <c r="M9814" s="28">
        <v>5011.6400000000003</v>
      </c>
      <c r="N9814" s="28">
        <v>5012.66</v>
      </c>
      <c r="O9814" s="28">
        <v>5007.59</v>
      </c>
      <c r="P9814" s="28">
        <v>5008.6099999999997</v>
      </c>
    </row>
    <row r="9815" spans="12:16" x14ac:dyDescent="0.25">
      <c r="L9815" s="208">
        <v>45260.569444444445</v>
      </c>
      <c r="M9815" s="28">
        <v>5010.63</v>
      </c>
      <c r="N9815" s="28">
        <v>5011.6400000000003</v>
      </c>
      <c r="O9815" s="28">
        <v>5009.62</v>
      </c>
      <c r="P9815" s="28">
        <v>5011.1400000000003</v>
      </c>
    </row>
    <row r="9816" spans="12:16" x14ac:dyDescent="0.25">
      <c r="L9816" s="208">
        <v>45260.565972222219</v>
      </c>
      <c r="M9816" s="28">
        <v>5009.1099999999997</v>
      </c>
      <c r="N9816" s="28">
        <v>5011.6400000000003</v>
      </c>
      <c r="O9816" s="28">
        <v>5008.6099999999997</v>
      </c>
      <c r="P9816" s="28">
        <v>5011.1400000000003</v>
      </c>
    </row>
    <row r="9817" spans="12:16" x14ac:dyDescent="0.25">
      <c r="L9817" s="208">
        <v>45260.5625</v>
      </c>
      <c r="M9817" s="28">
        <v>5009.62</v>
      </c>
      <c r="N9817" s="28">
        <v>5011.6400000000003</v>
      </c>
      <c r="O9817" s="28">
        <v>5009.1099999999997</v>
      </c>
      <c r="P9817" s="28">
        <v>5009.1099999999997</v>
      </c>
    </row>
    <row r="9818" spans="12:16" x14ac:dyDescent="0.25">
      <c r="L9818" s="208">
        <v>45260.559027777781</v>
      </c>
      <c r="M9818" s="28">
        <v>5010.13</v>
      </c>
      <c r="N9818" s="28">
        <v>5010.63</v>
      </c>
      <c r="O9818" s="28">
        <v>5007.59</v>
      </c>
      <c r="P9818" s="28">
        <v>5008.6099999999997</v>
      </c>
    </row>
    <row r="9819" spans="12:16" x14ac:dyDescent="0.25">
      <c r="L9819" s="208">
        <v>45260.555555555555</v>
      </c>
      <c r="M9819" s="28">
        <v>5012.66</v>
      </c>
      <c r="N9819" s="28">
        <v>5014.68</v>
      </c>
      <c r="O9819" s="28">
        <v>5010.13</v>
      </c>
      <c r="P9819" s="28">
        <v>5010.63</v>
      </c>
    </row>
    <row r="9820" spans="12:16" x14ac:dyDescent="0.25">
      <c r="L9820" s="208">
        <v>45260.552083333336</v>
      </c>
      <c r="M9820" s="28">
        <v>5010.13</v>
      </c>
      <c r="N9820" s="28">
        <v>5013.16</v>
      </c>
      <c r="O9820" s="28">
        <v>5009.62</v>
      </c>
      <c r="P9820" s="28">
        <v>5012.66</v>
      </c>
    </row>
    <row r="9821" spans="12:16" x14ac:dyDescent="0.25">
      <c r="L9821" s="208">
        <v>45260.548611111109</v>
      </c>
      <c r="M9821" s="28">
        <v>5010.13</v>
      </c>
      <c r="N9821" s="28">
        <v>5011.1400000000003</v>
      </c>
      <c r="O9821" s="28">
        <v>5009.1099999999997</v>
      </c>
      <c r="P9821" s="28">
        <v>5010.13</v>
      </c>
    </row>
    <row r="9822" spans="12:16" x14ac:dyDescent="0.25">
      <c r="L9822" s="208">
        <v>45260.545138888891</v>
      </c>
      <c r="M9822" s="28">
        <v>5008.6099999999997</v>
      </c>
      <c r="N9822" s="28">
        <v>5010.63</v>
      </c>
      <c r="O9822" s="28">
        <v>5007.59</v>
      </c>
      <c r="P9822" s="28">
        <v>5010.13</v>
      </c>
    </row>
    <row r="9823" spans="12:16" x14ac:dyDescent="0.25">
      <c r="L9823" s="208">
        <v>45260.541666666664</v>
      </c>
      <c r="M9823" s="28">
        <v>5012.1499999999996</v>
      </c>
      <c r="N9823" s="28">
        <v>5012.66</v>
      </c>
      <c r="O9823" s="28">
        <v>5007.59</v>
      </c>
      <c r="P9823" s="28">
        <v>5009.1099999999997</v>
      </c>
    </row>
    <row r="9824" spans="12:16" x14ac:dyDescent="0.25">
      <c r="L9824" s="208">
        <v>45260.538194444445</v>
      </c>
      <c r="M9824" s="28">
        <v>5008.6099999999997</v>
      </c>
      <c r="N9824" s="28">
        <v>5012.66</v>
      </c>
      <c r="O9824" s="28">
        <v>5007.09</v>
      </c>
      <c r="P9824" s="28">
        <v>5012.1499999999996</v>
      </c>
    </row>
    <row r="9825" spans="12:16" x14ac:dyDescent="0.25">
      <c r="L9825" s="208">
        <v>45260.534722222219</v>
      </c>
      <c r="M9825" s="28">
        <v>5008.6099999999997</v>
      </c>
      <c r="N9825" s="28">
        <v>5009.62</v>
      </c>
      <c r="O9825" s="28">
        <v>5007.59</v>
      </c>
      <c r="P9825" s="28">
        <v>5008.6099999999997</v>
      </c>
    </row>
    <row r="9826" spans="12:16" x14ac:dyDescent="0.25">
      <c r="L9826" s="208">
        <v>45260.53125</v>
      </c>
      <c r="M9826" s="28">
        <v>5005.57</v>
      </c>
      <c r="N9826" s="28">
        <v>5010.63</v>
      </c>
      <c r="O9826" s="28">
        <v>5005.0600000000004</v>
      </c>
      <c r="P9826" s="28">
        <v>5008.1000000000004</v>
      </c>
    </row>
    <row r="9827" spans="12:16" x14ac:dyDescent="0.25">
      <c r="L9827" s="208">
        <v>45260.527777777781</v>
      </c>
      <c r="M9827" s="28">
        <v>5007.09</v>
      </c>
      <c r="N9827" s="28">
        <v>5008.1000000000004</v>
      </c>
      <c r="O9827" s="28">
        <v>5004.05</v>
      </c>
      <c r="P9827" s="28">
        <v>5005.57</v>
      </c>
    </row>
    <row r="9828" spans="12:16" x14ac:dyDescent="0.25">
      <c r="L9828" s="208">
        <v>45260.524305555555</v>
      </c>
      <c r="M9828" s="28">
        <v>5004.05</v>
      </c>
      <c r="N9828" s="28">
        <v>5009.1099999999997</v>
      </c>
      <c r="O9828" s="28">
        <v>5002.0200000000004</v>
      </c>
      <c r="P9828" s="28">
        <v>5007.09</v>
      </c>
    </row>
    <row r="9829" spans="12:16" x14ac:dyDescent="0.25">
      <c r="L9829" s="208">
        <v>45260.520833333336</v>
      </c>
      <c r="M9829" s="28">
        <v>5004.55</v>
      </c>
      <c r="N9829" s="28">
        <v>5004.55</v>
      </c>
      <c r="O9829" s="28">
        <v>5000</v>
      </c>
      <c r="P9829" s="28">
        <v>5004.05</v>
      </c>
    </row>
    <row r="9830" spans="12:16" x14ac:dyDescent="0.25">
      <c r="L9830" s="208">
        <v>45260.517361111109</v>
      </c>
      <c r="M9830" s="28">
        <v>5003.04</v>
      </c>
      <c r="N9830" s="28">
        <v>5008.1000000000004</v>
      </c>
      <c r="O9830" s="28">
        <v>5002.53</v>
      </c>
      <c r="P9830" s="28">
        <v>5005.0600000000004</v>
      </c>
    </row>
    <row r="9831" spans="12:16" x14ac:dyDescent="0.25">
      <c r="L9831" s="208">
        <v>45260.513888888891</v>
      </c>
      <c r="M9831" s="28">
        <v>5009.62</v>
      </c>
      <c r="N9831" s="28">
        <v>5010.13</v>
      </c>
      <c r="O9831" s="28">
        <v>5001.5200000000004</v>
      </c>
      <c r="P9831" s="28">
        <v>5003.04</v>
      </c>
    </row>
    <row r="9832" spans="12:16" x14ac:dyDescent="0.25">
      <c r="L9832" s="208">
        <v>45260.510416666664</v>
      </c>
      <c r="M9832" s="28">
        <v>5009.1099999999997</v>
      </c>
      <c r="N9832" s="28">
        <v>5010.13</v>
      </c>
      <c r="O9832" s="28">
        <v>5004.05</v>
      </c>
      <c r="P9832" s="28">
        <v>5010.13</v>
      </c>
    </row>
    <row r="9833" spans="12:16" x14ac:dyDescent="0.25">
      <c r="L9833" s="208">
        <v>45260.506944444445</v>
      </c>
      <c r="M9833" s="28">
        <v>5015.7</v>
      </c>
      <c r="N9833" s="28">
        <v>5015.7</v>
      </c>
      <c r="O9833" s="28">
        <v>5007.09</v>
      </c>
      <c r="P9833" s="28">
        <v>5009.1099999999997</v>
      </c>
    </row>
    <row r="9834" spans="12:16" x14ac:dyDescent="0.25">
      <c r="L9834" s="208">
        <v>45260.503472222219</v>
      </c>
      <c r="M9834" s="28">
        <v>5012.66</v>
      </c>
      <c r="N9834" s="28">
        <v>5015.7</v>
      </c>
      <c r="O9834" s="28">
        <v>5009.1099999999997</v>
      </c>
      <c r="P9834" s="28">
        <v>5015.7</v>
      </c>
    </row>
    <row r="9835" spans="12:16" x14ac:dyDescent="0.25">
      <c r="L9835" s="208">
        <v>45260.5</v>
      </c>
      <c r="M9835" s="28">
        <v>5015.7</v>
      </c>
      <c r="N9835" s="28">
        <v>5017.72</v>
      </c>
      <c r="O9835" s="28">
        <v>5012.1499999999996</v>
      </c>
      <c r="P9835" s="28">
        <v>5012.1499999999996</v>
      </c>
    </row>
    <row r="9836" spans="12:16" x14ac:dyDescent="0.25">
      <c r="L9836" s="208">
        <v>45260.496527777781</v>
      </c>
      <c r="M9836" s="28">
        <v>5014.18</v>
      </c>
      <c r="N9836" s="28">
        <v>5016.71</v>
      </c>
      <c r="O9836" s="28">
        <v>5011.6400000000003</v>
      </c>
      <c r="P9836" s="28">
        <v>5015.7</v>
      </c>
    </row>
    <row r="9837" spans="12:16" x14ac:dyDescent="0.25">
      <c r="L9837" s="208">
        <v>45260.493055555555</v>
      </c>
      <c r="M9837" s="28">
        <v>5020.25</v>
      </c>
      <c r="N9837" s="28">
        <v>5021.7700000000004</v>
      </c>
      <c r="O9837" s="28">
        <v>5013.67</v>
      </c>
      <c r="P9837" s="28">
        <v>5014.68</v>
      </c>
    </row>
    <row r="9838" spans="12:16" x14ac:dyDescent="0.25">
      <c r="L9838" s="208">
        <v>45260.489583333336</v>
      </c>
      <c r="M9838" s="28">
        <v>5019.24</v>
      </c>
      <c r="N9838" s="28">
        <v>5023.8</v>
      </c>
      <c r="O9838" s="28">
        <v>5019.24</v>
      </c>
      <c r="P9838" s="28">
        <v>5020.25</v>
      </c>
    </row>
    <row r="9839" spans="12:16" x14ac:dyDescent="0.25">
      <c r="L9839" s="208">
        <v>45260.486111111109</v>
      </c>
      <c r="M9839" s="28">
        <v>5020.25</v>
      </c>
      <c r="N9839" s="28">
        <v>5022.79</v>
      </c>
      <c r="O9839" s="28">
        <v>5015.7</v>
      </c>
      <c r="P9839" s="28">
        <v>5018.7299999999996</v>
      </c>
    </row>
    <row r="9840" spans="12:16" x14ac:dyDescent="0.25">
      <c r="L9840" s="208">
        <v>45260.482638888891</v>
      </c>
      <c r="M9840" s="28">
        <v>5017.22</v>
      </c>
      <c r="N9840" s="28">
        <v>5019.75</v>
      </c>
      <c r="O9840" s="28">
        <v>5012.1499999999996</v>
      </c>
      <c r="P9840" s="28">
        <v>5019.75</v>
      </c>
    </row>
    <row r="9841" spans="12:16" x14ac:dyDescent="0.25">
      <c r="L9841" s="208">
        <v>45260.479166666664</v>
      </c>
      <c r="M9841" s="28">
        <v>5012.66</v>
      </c>
      <c r="N9841" s="28">
        <v>5018.7299999999996</v>
      </c>
      <c r="O9841" s="28">
        <v>5012.66</v>
      </c>
      <c r="P9841" s="28">
        <v>5017.22</v>
      </c>
    </row>
    <row r="9842" spans="12:16" x14ac:dyDescent="0.25">
      <c r="L9842" s="208">
        <v>45260.475694444445</v>
      </c>
      <c r="M9842" s="28">
        <v>5013.16</v>
      </c>
      <c r="N9842" s="28">
        <v>5014.18</v>
      </c>
      <c r="O9842" s="28">
        <v>5011.6400000000003</v>
      </c>
      <c r="P9842" s="28">
        <v>5012.1499999999996</v>
      </c>
    </row>
    <row r="9843" spans="12:16" x14ac:dyDescent="0.25">
      <c r="L9843" s="208">
        <v>45260.472222222219</v>
      </c>
      <c r="M9843" s="28">
        <v>5007.09</v>
      </c>
      <c r="N9843" s="28">
        <v>5014.18</v>
      </c>
      <c r="O9843" s="28">
        <v>5005.0600000000004</v>
      </c>
      <c r="P9843" s="28">
        <v>5013.67</v>
      </c>
    </row>
    <row r="9844" spans="12:16" x14ac:dyDescent="0.25">
      <c r="L9844" s="208">
        <v>45260.46875</v>
      </c>
      <c r="M9844" s="28">
        <v>5004.05</v>
      </c>
      <c r="N9844" s="28">
        <v>5011.6400000000003</v>
      </c>
      <c r="O9844" s="28">
        <v>5003.54</v>
      </c>
      <c r="P9844" s="28">
        <v>5008.6099999999997</v>
      </c>
    </row>
    <row r="9845" spans="12:16" x14ac:dyDescent="0.25">
      <c r="L9845" s="208">
        <v>45260.465277777781</v>
      </c>
      <c r="M9845" s="28">
        <v>5006.58</v>
      </c>
      <c r="N9845" s="28">
        <v>5007.59</v>
      </c>
      <c r="O9845" s="28">
        <v>5002.0200000000004</v>
      </c>
      <c r="P9845" s="28">
        <v>5004.55</v>
      </c>
    </row>
    <row r="9846" spans="12:16" x14ac:dyDescent="0.25">
      <c r="L9846" s="208">
        <v>45260.461805555555</v>
      </c>
      <c r="M9846" s="28">
        <v>5011.1400000000003</v>
      </c>
      <c r="N9846" s="28">
        <v>5012.66</v>
      </c>
      <c r="O9846" s="28">
        <v>5007.09</v>
      </c>
      <c r="P9846" s="28">
        <v>5007.09</v>
      </c>
    </row>
    <row r="9847" spans="12:16" x14ac:dyDescent="0.25">
      <c r="L9847" s="208">
        <v>45260.458333333336</v>
      </c>
      <c r="M9847" s="28">
        <v>5013.16</v>
      </c>
      <c r="N9847" s="28">
        <v>5017.22</v>
      </c>
      <c r="O9847" s="28">
        <v>5010.63</v>
      </c>
      <c r="P9847" s="28">
        <v>5010.63</v>
      </c>
    </row>
    <row r="9848" spans="12:16" x14ac:dyDescent="0.25">
      <c r="L9848" s="208">
        <v>45260.454861111109</v>
      </c>
      <c r="M9848" s="28">
        <v>5013.67</v>
      </c>
      <c r="N9848" s="28">
        <v>5017.22</v>
      </c>
      <c r="O9848" s="28">
        <v>5010.13</v>
      </c>
      <c r="P9848" s="28">
        <v>5013.16</v>
      </c>
    </row>
    <row r="9849" spans="12:16" x14ac:dyDescent="0.25">
      <c r="L9849" s="208">
        <v>45260.451388888891</v>
      </c>
      <c r="M9849" s="28">
        <v>5008.6099999999997</v>
      </c>
      <c r="N9849" s="28">
        <v>5013.67</v>
      </c>
      <c r="O9849" s="28">
        <v>5007.09</v>
      </c>
      <c r="P9849" s="28">
        <v>5013.16</v>
      </c>
    </row>
    <row r="9850" spans="12:16" x14ac:dyDescent="0.25">
      <c r="L9850" s="208">
        <v>45260.447916666664</v>
      </c>
      <c r="M9850" s="28">
        <v>5005.57</v>
      </c>
      <c r="N9850" s="28">
        <v>5009.1099999999997</v>
      </c>
      <c r="O9850" s="28">
        <v>4999.49</v>
      </c>
      <c r="P9850" s="28">
        <v>5008.1000000000004</v>
      </c>
    </row>
    <row r="9851" spans="12:16" x14ac:dyDescent="0.25">
      <c r="L9851" s="208">
        <v>45260.444444444445</v>
      </c>
      <c r="M9851" s="28">
        <v>5004.55</v>
      </c>
      <c r="N9851" s="28">
        <v>5009.62</v>
      </c>
      <c r="O9851" s="28">
        <v>5002.53</v>
      </c>
      <c r="P9851" s="28">
        <v>5005.0600000000004</v>
      </c>
    </row>
    <row r="9852" spans="12:16" x14ac:dyDescent="0.25">
      <c r="L9852" s="208">
        <v>45260.440972222219</v>
      </c>
      <c r="M9852" s="28">
        <v>5007.59</v>
      </c>
      <c r="N9852" s="28">
        <v>5011.1400000000003</v>
      </c>
      <c r="O9852" s="28">
        <v>5004.05</v>
      </c>
      <c r="P9852" s="28">
        <v>5004.05</v>
      </c>
    </row>
    <row r="9853" spans="12:16" x14ac:dyDescent="0.25">
      <c r="L9853" s="208">
        <v>45260.4375</v>
      </c>
      <c r="M9853" s="28">
        <v>5009.62</v>
      </c>
      <c r="N9853" s="28">
        <v>5011.6400000000003</v>
      </c>
      <c r="O9853" s="28">
        <v>4999.49</v>
      </c>
      <c r="P9853" s="28">
        <v>5009.1099999999997</v>
      </c>
    </row>
    <row r="9854" spans="12:16" x14ac:dyDescent="0.25">
      <c r="L9854" s="208">
        <v>45260.434027777781</v>
      </c>
      <c r="M9854" s="28">
        <v>5009.62</v>
      </c>
      <c r="N9854" s="28">
        <v>5009.62</v>
      </c>
      <c r="O9854" s="28">
        <v>5004.55</v>
      </c>
      <c r="P9854" s="28">
        <v>5008.1000000000004</v>
      </c>
    </row>
    <row r="9855" spans="12:16" x14ac:dyDescent="0.25">
      <c r="L9855" s="208">
        <v>45260.430555555555</v>
      </c>
      <c r="M9855" s="28">
        <v>5014.18</v>
      </c>
      <c r="N9855" s="28">
        <v>5014.68</v>
      </c>
      <c r="O9855" s="28">
        <v>5009.1099999999997</v>
      </c>
      <c r="P9855" s="28">
        <v>5010.13</v>
      </c>
    </row>
    <row r="9856" spans="12:16" x14ac:dyDescent="0.25">
      <c r="L9856" s="208">
        <v>45260.427083333336</v>
      </c>
      <c r="M9856" s="28">
        <v>5020.76</v>
      </c>
      <c r="N9856" s="28">
        <v>5022.79</v>
      </c>
      <c r="O9856" s="28">
        <v>5014.18</v>
      </c>
      <c r="P9856" s="28">
        <v>5014.18</v>
      </c>
    </row>
    <row r="9857" spans="12:16" x14ac:dyDescent="0.25">
      <c r="L9857" s="208">
        <v>45260.423611111109</v>
      </c>
      <c r="M9857" s="28">
        <v>5016.2</v>
      </c>
      <c r="N9857" s="28">
        <v>5021.7700000000004</v>
      </c>
      <c r="O9857" s="28">
        <v>5015.7</v>
      </c>
      <c r="P9857" s="28">
        <v>5021.2700000000004</v>
      </c>
    </row>
    <row r="9858" spans="12:16" x14ac:dyDescent="0.25">
      <c r="L9858" s="208">
        <v>45260.420138888891</v>
      </c>
      <c r="M9858" s="28">
        <v>5014.68</v>
      </c>
      <c r="N9858" s="28">
        <v>5018.7299999999996</v>
      </c>
      <c r="O9858" s="28">
        <v>5013.67</v>
      </c>
      <c r="P9858" s="28">
        <v>5016.71</v>
      </c>
    </row>
    <row r="9859" spans="12:16" x14ac:dyDescent="0.25">
      <c r="L9859" s="208">
        <v>45260.416666666664</v>
      </c>
      <c r="M9859" s="28">
        <v>5008.6099999999997</v>
      </c>
      <c r="N9859" s="28">
        <v>5016.71</v>
      </c>
      <c r="O9859" s="28">
        <v>5007.59</v>
      </c>
      <c r="P9859" s="28">
        <v>5014.68</v>
      </c>
    </row>
    <row r="9860" spans="12:16" x14ac:dyDescent="0.25">
      <c r="L9860" s="208">
        <v>45260.413194444445</v>
      </c>
      <c r="M9860" s="28">
        <v>5012.66</v>
      </c>
      <c r="N9860" s="28">
        <v>5014.18</v>
      </c>
      <c r="O9860" s="28">
        <v>5006.58</v>
      </c>
      <c r="P9860" s="28">
        <v>5008.6099999999997</v>
      </c>
    </row>
    <row r="9861" spans="12:16" x14ac:dyDescent="0.25">
      <c r="L9861" s="208">
        <v>45260.409722222219</v>
      </c>
      <c r="M9861" s="28">
        <v>5009.62</v>
      </c>
      <c r="N9861" s="28">
        <v>5018.2299999999996</v>
      </c>
      <c r="O9861" s="28">
        <v>5009.62</v>
      </c>
      <c r="P9861" s="28">
        <v>5013.16</v>
      </c>
    </row>
    <row r="9862" spans="12:16" x14ac:dyDescent="0.25">
      <c r="L9862" s="208">
        <v>45260.40625</v>
      </c>
      <c r="M9862" s="28">
        <v>5010.13</v>
      </c>
      <c r="N9862" s="28">
        <v>5014.18</v>
      </c>
      <c r="O9862" s="28">
        <v>5009.1099999999997</v>
      </c>
      <c r="P9862" s="28">
        <v>5009.62</v>
      </c>
    </row>
    <row r="9863" spans="12:16" x14ac:dyDescent="0.25">
      <c r="L9863" s="208">
        <v>45260.402777777781</v>
      </c>
      <c r="M9863" s="28">
        <v>5002.53</v>
      </c>
      <c r="N9863" s="28">
        <v>5010.63</v>
      </c>
      <c r="O9863" s="28">
        <v>5002.0200000000004</v>
      </c>
      <c r="P9863" s="28">
        <v>5010.13</v>
      </c>
    </row>
    <row r="9864" spans="12:16" x14ac:dyDescent="0.25">
      <c r="L9864" s="208">
        <v>45260.399305555555</v>
      </c>
      <c r="M9864" s="28">
        <v>5004.55</v>
      </c>
      <c r="N9864" s="28">
        <v>5005.0600000000004</v>
      </c>
      <c r="O9864" s="28">
        <v>5000</v>
      </c>
      <c r="P9864" s="28">
        <v>5002.53</v>
      </c>
    </row>
    <row r="9865" spans="12:16" x14ac:dyDescent="0.25">
      <c r="L9865" s="208">
        <v>45260.395833333336</v>
      </c>
      <c r="M9865" s="28">
        <v>5003.54</v>
      </c>
      <c r="N9865" s="28">
        <v>5009.1099999999997</v>
      </c>
      <c r="O9865" s="28">
        <v>5003.04</v>
      </c>
      <c r="P9865" s="28">
        <v>5004.55</v>
      </c>
    </row>
    <row r="9866" spans="12:16" x14ac:dyDescent="0.25">
      <c r="L9866" s="208">
        <v>45260.392361111109</v>
      </c>
      <c r="M9866" s="28">
        <v>5003.54</v>
      </c>
      <c r="N9866" s="28">
        <v>5006.07</v>
      </c>
      <c r="O9866" s="28">
        <v>5002.0200000000004</v>
      </c>
      <c r="P9866" s="28">
        <v>5003.54</v>
      </c>
    </row>
    <row r="9867" spans="12:16" x14ac:dyDescent="0.25">
      <c r="L9867" s="208">
        <v>45260.388888888891</v>
      </c>
      <c r="M9867" s="28">
        <v>5011.6400000000003</v>
      </c>
      <c r="N9867" s="28">
        <v>5013.16</v>
      </c>
      <c r="O9867" s="28">
        <v>5001.01</v>
      </c>
      <c r="P9867" s="28">
        <v>5003.54</v>
      </c>
    </row>
    <row r="9868" spans="12:16" x14ac:dyDescent="0.25">
      <c r="L9868" s="208">
        <v>45260.385416666664</v>
      </c>
      <c r="M9868" s="28">
        <v>5001.01</v>
      </c>
      <c r="N9868" s="28">
        <v>5011.6400000000003</v>
      </c>
      <c r="O9868" s="28">
        <v>4999.49</v>
      </c>
      <c r="P9868" s="28">
        <v>5011.6400000000003</v>
      </c>
    </row>
    <row r="9869" spans="12:16" x14ac:dyDescent="0.25">
      <c r="L9869" s="208">
        <v>45260.381944444445</v>
      </c>
      <c r="M9869" s="28">
        <v>5005.0600000000004</v>
      </c>
      <c r="N9869" s="28">
        <v>5009.62</v>
      </c>
      <c r="O9869" s="28">
        <v>4996.45</v>
      </c>
      <c r="P9869" s="28">
        <v>5000.5</v>
      </c>
    </row>
    <row r="9870" spans="12:16" x14ac:dyDescent="0.25">
      <c r="L9870" s="208">
        <v>45260.378472222219</v>
      </c>
      <c r="M9870" s="28">
        <v>4998.9799999999996</v>
      </c>
      <c r="N9870" s="28">
        <v>5007.59</v>
      </c>
      <c r="O9870" s="28">
        <v>4998.9799999999996</v>
      </c>
      <c r="P9870" s="28">
        <v>5005.0600000000004</v>
      </c>
    </row>
    <row r="9871" spans="12:16" x14ac:dyDescent="0.25">
      <c r="L9871" s="208">
        <v>45260.375</v>
      </c>
      <c r="M9871" s="28">
        <v>4997.46</v>
      </c>
      <c r="N9871" s="28">
        <v>5014.68</v>
      </c>
      <c r="O9871" s="28">
        <v>4996.45</v>
      </c>
      <c r="P9871" s="28">
        <v>5000</v>
      </c>
    </row>
    <row r="9872" spans="12:16" x14ac:dyDescent="0.25">
      <c r="L9872" s="208">
        <v>45259.767361111109</v>
      </c>
      <c r="M9872" s="28">
        <v>4986.33</v>
      </c>
      <c r="N9872" s="28">
        <v>4990.3900000000003</v>
      </c>
      <c r="O9872" s="28">
        <v>4985.82</v>
      </c>
      <c r="P9872" s="28">
        <v>4985.82</v>
      </c>
    </row>
    <row r="9873" spans="12:16" x14ac:dyDescent="0.25">
      <c r="L9873" s="208">
        <v>45259.763888888891</v>
      </c>
      <c r="M9873" s="28">
        <v>4989.8900000000003</v>
      </c>
      <c r="N9873" s="28">
        <v>4989.8900000000003</v>
      </c>
      <c r="O9873" s="28">
        <v>4984.8</v>
      </c>
      <c r="P9873" s="28">
        <v>4986.33</v>
      </c>
    </row>
    <row r="9874" spans="12:16" x14ac:dyDescent="0.25">
      <c r="L9874" s="208">
        <v>45259.760416666664</v>
      </c>
      <c r="M9874" s="28">
        <v>4990.3900000000003</v>
      </c>
      <c r="N9874" s="28">
        <v>4991.41</v>
      </c>
      <c r="O9874" s="28">
        <v>4989.8900000000003</v>
      </c>
      <c r="P9874" s="28">
        <v>4989.8900000000003</v>
      </c>
    </row>
    <row r="9875" spans="12:16" x14ac:dyDescent="0.25">
      <c r="L9875" s="208">
        <v>45259.756944444445</v>
      </c>
      <c r="M9875" s="28">
        <v>4991.92</v>
      </c>
      <c r="N9875" s="28">
        <v>4991.92</v>
      </c>
      <c r="O9875" s="28">
        <v>4989.8900000000003</v>
      </c>
      <c r="P9875" s="28">
        <v>4990.3900000000003</v>
      </c>
    </row>
    <row r="9876" spans="12:16" x14ac:dyDescent="0.25">
      <c r="L9876" s="208">
        <v>45259.753472222219</v>
      </c>
      <c r="M9876" s="28">
        <v>4990.3900000000003</v>
      </c>
      <c r="N9876" s="28">
        <v>4991.92</v>
      </c>
      <c r="O9876" s="28">
        <v>4988.87</v>
      </c>
      <c r="P9876" s="28">
        <v>4991.92</v>
      </c>
    </row>
    <row r="9877" spans="12:16" x14ac:dyDescent="0.25">
      <c r="L9877" s="208">
        <v>45259.75</v>
      </c>
      <c r="M9877" s="28">
        <v>4990.3900000000003</v>
      </c>
      <c r="N9877" s="28">
        <v>4991.41</v>
      </c>
      <c r="O9877" s="28">
        <v>4986.83</v>
      </c>
      <c r="P9877" s="28">
        <v>4990.3900000000003</v>
      </c>
    </row>
    <row r="9878" spans="12:16" x14ac:dyDescent="0.25">
      <c r="L9878" s="208">
        <v>45259.746527777781</v>
      </c>
      <c r="M9878" s="28">
        <v>4988.87</v>
      </c>
      <c r="N9878" s="28">
        <v>4991.41</v>
      </c>
      <c r="O9878" s="28">
        <v>4987.8500000000004</v>
      </c>
      <c r="P9878" s="28">
        <v>4990.8999999999996</v>
      </c>
    </row>
    <row r="9879" spans="12:16" x14ac:dyDescent="0.25">
      <c r="L9879" s="208">
        <v>45259.743055555555</v>
      </c>
      <c r="M9879" s="28">
        <v>4983.2700000000004</v>
      </c>
      <c r="N9879" s="28">
        <v>4989.38</v>
      </c>
      <c r="O9879" s="28">
        <v>4983.2700000000004</v>
      </c>
      <c r="P9879" s="28">
        <v>4988.3599999999997</v>
      </c>
    </row>
    <row r="9880" spans="12:16" x14ac:dyDescent="0.25">
      <c r="L9880" s="208">
        <v>45259.739583333336</v>
      </c>
      <c r="M9880" s="28">
        <v>4982.26</v>
      </c>
      <c r="N9880" s="28">
        <v>4985.82</v>
      </c>
      <c r="O9880" s="28">
        <v>4981.24</v>
      </c>
      <c r="P9880" s="28">
        <v>4983.78</v>
      </c>
    </row>
    <row r="9881" spans="12:16" x14ac:dyDescent="0.25">
      <c r="L9881" s="208">
        <v>45259.736111111109</v>
      </c>
      <c r="M9881" s="28">
        <v>4983.78</v>
      </c>
      <c r="N9881" s="28">
        <v>4984.29</v>
      </c>
      <c r="O9881" s="28">
        <v>4982.26</v>
      </c>
      <c r="P9881" s="28">
        <v>4982.26</v>
      </c>
    </row>
    <row r="9882" spans="12:16" x14ac:dyDescent="0.25">
      <c r="L9882" s="208">
        <v>45259.732638888891</v>
      </c>
      <c r="M9882" s="28">
        <v>4982.26</v>
      </c>
      <c r="N9882" s="28">
        <v>4984.29</v>
      </c>
      <c r="O9882" s="28">
        <v>4981.75</v>
      </c>
      <c r="P9882" s="28">
        <v>4984.29</v>
      </c>
    </row>
    <row r="9883" spans="12:16" x14ac:dyDescent="0.25">
      <c r="L9883" s="208">
        <v>45259.729166666664</v>
      </c>
      <c r="M9883" s="28">
        <v>4980.7299999999996</v>
      </c>
      <c r="N9883" s="28">
        <v>4982.26</v>
      </c>
      <c r="O9883" s="28">
        <v>4979.71</v>
      </c>
      <c r="P9883" s="28">
        <v>4982.26</v>
      </c>
    </row>
    <row r="9884" spans="12:16" x14ac:dyDescent="0.25">
      <c r="L9884" s="208">
        <v>45259.725694444445</v>
      </c>
      <c r="M9884" s="28">
        <v>4981.24</v>
      </c>
      <c r="N9884" s="28">
        <v>4982.26</v>
      </c>
      <c r="O9884" s="28">
        <v>4980.7299999999996</v>
      </c>
      <c r="P9884" s="28">
        <v>4980.7299999999996</v>
      </c>
    </row>
    <row r="9885" spans="12:16" x14ac:dyDescent="0.25">
      <c r="L9885" s="208">
        <v>45259.722222222219</v>
      </c>
      <c r="M9885" s="28">
        <v>4980.22</v>
      </c>
      <c r="N9885" s="28">
        <v>4982.26</v>
      </c>
      <c r="O9885" s="28">
        <v>4979.2</v>
      </c>
      <c r="P9885" s="28">
        <v>4981.24</v>
      </c>
    </row>
    <row r="9886" spans="12:16" x14ac:dyDescent="0.25">
      <c r="L9886" s="208">
        <v>45259.71875</v>
      </c>
      <c r="M9886" s="28">
        <v>4976.66</v>
      </c>
      <c r="N9886" s="28">
        <v>4980.7299999999996</v>
      </c>
      <c r="O9886" s="28">
        <v>4976.66</v>
      </c>
      <c r="P9886" s="28">
        <v>4980.22</v>
      </c>
    </row>
    <row r="9887" spans="12:16" x14ac:dyDescent="0.25">
      <c r="L9887" s="208">
        <v>45259.715277777781</v>
      </c>
      <c r="M9887" s="28">
        <v>4974.63</v>
      </c>
      <c r="N9887" s="28">
        <v>4978.1899999999996</v>
      </c>
      <c r="O9887" s="28">
        <v>4974.12</v>
      </c>
      <c r="P9887" s="28">
        <v>4976.66</v>
      </c>
    </row>
    <row r="9888" spans="12:16" x14ac:dyDescent="0.25">
      <c r="L9888" s="208">
        <v>45259.711805555555</v>
      </c>
      <c r="M9888" s="28">
        <v>4972.59</v>
      </c>
      <c r="N9888" s="28">
        <v>4975.6400000000003</v>
      </c>
      <c r="O9888" s="28">
        <v>4972.59</v>
      </c>
      <c r="P9888" s="28">
        <v>4974.12</v>
      </c>
    </row>
    <row r="9889" spans="12:16" x14ac:dyDescent="0.25">
      <c r="L9889" s="208">
        <v>45259.708333333336</v>
      </c>
      <c r="M9889" s="28">
        <v>4970.5600000000004</v>
      </c>
      <c r="N9889" s="28">
        <v>4973.1000000000004</v>
      </c>
      <c r="O9889" s="28">
        <v>4970.5600000000004</v>
      </c>
      <c r="P9889" s="28">
        <v>4973.1000000000004</v>
      </c>
    </row>
    <row r="9890" spans="12:16" x14ac:dyDescent="0.25">
      <c r="L9890" s="208">
        <v>45259.704861111109</v>
      </c>
      <c r="M9890" s="28">
        <v>4972.08</v>
      </c>
      <c r="N9890" s="28">
        <v>4972.08</v>
      </c>
      <c r="O9890" s="28">
        <v>4969.03</v>
      </c>
      <c r="P9890" s="28">
        <v>4970.5600000000004</v>
      </c>
    </row>
    <row r="9891" spans="12:16" x14ac:dyDescent="0.25">
      <c r="L9891" s="208">
        <v>45259.701388888891</v>
      </c>
      <c r="M9891" s="28">
        <v>4972.08</v>
      </c>
      <c r="N9891" s="28">
        <v>4972.08</v>
      </c>
      <c r="O9891" s="28">
        <v>4970.5600000000004</v>
      </c>
      <c r="P9891" s="28">
        <v>4971.57</v>
      </c>
    </row>
    <row r="9892" spans="12:16" x14ac:dyDescent="0.25">
      <c r="L9892" s="208">
        <v>45259.697916666664</v>
      </c>
      <c r="M9892" s="28">
        <v>4973.1000000000004</v>
      </c>
      <c r="N9892" s="28">
        <v>4973.1000000000004</v>
      </c>
      <c r="O9892" s="28">
        <v>4971.07</v>
      </c>
      <c r="P9892" s="28">
        <v>4972.08</v>
      </c>
    </row>
    <row r="9893" spans="12:16" x14ac:dyDescent="0.25">
      <c r="L9893" s="208">
        <v>45259.694444444445</v>
      </c>
      <c r="M9893" s="28">
        <v>4973.6099999999997</v>
      </c>
      <c r="N9893" s="28">
        <v>4974.12</v>
      </c>
      <c r="O9893" s="28">
        <v>4972.08</v>
      </c>
      <c r="P9893" s="28">
        <v>4973.1000000000004</v>
      </c>
    </row>
    <row r="9894" spans="12:16" x14ac:dyDescent="0.25">
      <c r="L9894" s="208">
        <v>45259.690972222219</v>
      </c>
      <c r="M9894" s="28">
        <v>4971.57</v>
      </c>
      <c r="N9894" s="28">
        <v>4974.63</v>
      </c>
      <c r="O9894" s="28">
        <v>4971.07</v>
      </c>
      <c r="P9894" s="28">
        <v>4973.6099999999997</v>
      </c>
    </row>
    <row r="9895" spans="12:16" x14ac:dyDescent="0.25">
      <c r="L9895" s="208">
        <v>45259.6875</v>
      </c>
      <c r="M9895" s="28">
        <v>4971.57</v>
      </c>
      <c r="N9895" s="28">
        <v>4973.1000000000004</v>
      </c>
      <c r="O9895" s="28">
        <v>4971.07</v>
      </c>
      <c r="P9895" s="28">
        <v>4971.07</v>
      </c>
    </row>
    <row r="9896" spans="12:16" x14ac:dyDescent="0.25">
      <c r="L9896" s="208">
        <v>45259.684027777781</v>
      </c>
      <c r="M9896" s="28">
        <v>4969.03</v>
      </c>
      <c r="N9896" s="28">
        <v>4972.59</v>
      </c>
      <c r="O9896" s="28">
        <v>4969.03</v>
      </c>
      <c r="P9896" s="28">
        <v>4972.08</v>
      </c>
    </row>
    <row r="9897" spans="12:16" x14ac:dyDescent="0.25">
      <c r="L9897" s="208">
        <v>45259.680555555555</v>
      </c>
      <c r="M9897" s="28">
        <v>4966.49</v>
      </c>
      <c r="N9897" s="28">
        <v>4969.03</v>
      </c>
      <c r="O9897" s="28">
        <v>4966.49</v>
      </c>
      <c r="P9897" s="28">
        <v>4969.03</v>
      </c>
    </row>
    <row r="9898" spans="12:16" x14ac:dyDescent="0.25">
      <c r="L9898" s="208">
        <v>45259.677083333336</v>
      </c>
      <c r="M9898" s="28">
        <v>4966.49</v>
      </c>
      <c r="N9898" s="28">
        <v>4967.51</v>
      </c>
      <c r="O9898" s="28">
        <v>4966.49</v>
      </c>
      <c r="P9898" s="28">
        <v>4967</v>
      </c>
    </row>
    <row r="9899" spans="12:16" x14ac:dyDescent="0.25">
      <c r="L9899" s="208">
        <v>45259.673611111109</v>
      </c>
      <c r="M9899" s="28">
        <v>4967</v>
      </c>
      <c r="N9899" s="28">
        <v>4968.5200000000004</v>
      </c>
      <c r="O9899" s="28">
        <v>4966.49</v>
      </c>
      <c r="P9899" s="28">
        <v>4967</v>
      </c>
    </row>
    <row r="9900" spans="12:16" x14ac:dyDescent="0.25">
      <c r="L9900" s="208">
        <v>45259.670138888891</v>
      </c>
      <c r="M9900" s="28">
        <v>4968.01</v>
      </c>
      <c r="N9900" s="28">
        <v>4968.5200000000004</v>
      </c>
      <c r="O9900" s="28">
        <v>4965.9799999999996</v>
      </c>
      <c r="P9900" s="28">
        <v>4966.49</v>
      </c>
    </row>
    <row r="9901" spans="12:16" x14ac:dyDescent="0.25">
      <c r="L9901" s="208">
        <v>45259.666666666664</v>
      </c>
      <c r="M9901" s="28">
        <v>4969.03</v>
      </c>
      <c r="N9901" s="28">
        <v>4970.5600000000004</v>
      </c>
      <c r="O9901" s="28">
        <v>4968.01</v>
      </c>
      <c r="P9901" s="28">
        <v>4968.5200000000004</v>
      </c>
    </row>
    <row r="9902" spans="12:16" x14ac:dyDescent="0.25">
      <c r="L9902" s="208">
        <v>45259.663194444445</v>
      </c>
      <c r="M9902" s="28">
        <v>4965.9799999999996</v>
      </c>
      <c r="N9902" s="28">
        <v>4969.54</v>
      </c>
      <c r="O9902" s="28">
        <v>4964.96</v>
      </c>
      <c r="P9902" s="28">
        <v>4969.03</v>
      </c>
    </row>
    <row r="9903" spans="12:16" x14ac:dyDescent="0.25">
      <c r="L9903" s="208">
        <v>45259.659722222219</v>
      </c>
      <c r="M9903" s="28">
        <v>4968.01</v>
      </c>
      <c r="N9903" s="28">
        <v>4968.5200000000004</v>
      </c>
      <c r="O9903" s="28">
        <v>4965.47</v>
      </c>
      <c r="P9903" s="28">
        <v>4965.47</v>
      </c>
    </row>
    <row r="9904" spans="12:16" x14ac:dyDescent="0.25">
      <c r="L9904" s="208">
        <v>45259.65625</v>
      </c>
      <c r="M9904" s="28">
        <v>4971.07</v>
      </c>
      <c r="N9904" s="28">
        <v>4971.57</v>
      </c>
      <c r="O9904" s="28">
        <v>4967.51</v>
      </c>
      <c r="P9904" s="28">
        <v>4968.5200000000004</v>
      </c>
    </row>
    <row r="9905" spans="12:16" x14ac:dyDescent="0.25">
      <c r="L9905" s="208">
        <v>45259.652777777781</v>
      </c>
      <c r="M9905" s="28">
        <v>4974.12</v>
      </c>
      <c r="N9905" s="28">
        <v>4974.12</v>
      </c>
      <c r="O9905" s="28">
        <v>4970.5600000000004</v>
      </c>
      <c r="P9905" s="28">
        <v>4970.5600000000004</v>
      </c>
    </row>
    <row r="9906" spans="12:16" x14ac:dyDescent="0.25">
      <c r="L9906" s="208">
        <v>45259.649305555555</v>
      </c>
      <c r="M9906" s="28">
        <v>4977.68</v>
      </c>
      <c r="N9906" s="28">
        <v>4978.7</v>
      </c>
      <c r="O9906" s="28">
        <v>4973.6099999999997</v>
      </c>
      <c r="P9906" s="28">
        <v>4974.12</v>
      </c>
    </row>
    <row r="9907" spans="12:16" x14ac:dyDescent="0.25">
      <c r="L9907" s="208">
        <v>45259.645833333336</v>
      </c>
      <c r="M9907" s="28">
        <v>4977.17</v>
      </c>
      <c r="N9907" s="28">
        <v>4978.1899999999996</v>
      </c>
      <c r="O9907" s="28">
        <v>4976.1499999999996</v>
      </c>
      <c r="P9907" s="28">
        <v>4978.1899999999996</v>
      </c>
    </row>
    <row r="9908" spans="12:16" x14ac:dyDescent="0.25">
      <c r="L9908" s="208">
        <v>45259.642361111109</v>
      </c>
      <c r="M9908" s="28">
        <v>4978.1899999999996</v>
      </c>
      <c r="N9908" s="28">
        <v>4978.7</v>
      </c>
      <c r="O9908" s="28">
        <v>4976.66</v>
      </c>
      <c r="P9908" s="28">
        <v>4976.66</v>
      </c>
    </row>
    <row r="9909" spans="12:16" x14ac:dyDescent="0.25">
      <c r="L9909" s="208">
        <v>45259.638888888891</v>
      </c>
      <c r="M9909" s="28">
        <v>4975.13</v>
      </c>
      <c r="N9909" s="28">
        <v>4978.1899999999996</v>
      </c>
      <c r="O9909" s="28">
        <v>4975.13</v>
      </c>
      <c r="P9909" s="28">
        <v>4978.1899999999996</v>
      </c>
    </row>
    <row r="9910" spans="12:16" x14ac:dyDescent="0.25">
      <c r="L9910" s="208">
        <v>45259.635416666664</v>
      </c>
      <c r="M9910" s="28">
        <v>4972.08</v>
      </c>
      <c r="N9910" s="28">
        <v>4975.6400000000003</v>
      </c>
      <c r="O9910" s="28">
        <v>4972.08</v>
      </c>
      <c r="P9910" s="28">
        <v>4975.13</v>
      </c>
    </row>
    <row r="9911" spans="12:16" x14ac:dyDescent="0.25">
      <c r="L9911" s="208">
        <v>45259.631944444445</v>
      </c>
      <c r="M9911" s="28">
        <v>4970.5600000000004</v>
      </c>
      <c r="N9911" s="28">
        <v>4972.59</v>
      </c>
      <c r="O9911" s="28">
        <v>4970.5600000000004</v>
      </c>
      <c r="P9911" s="28">
        <v>4972.59</v>
      </c>
    </row>
    <row r="9912" spans="12:16" x14ac:dyDescent="0.25">
      <c r="L9912" s="208">
        <v>45259.628472222219</v>
      </c>
      <c r="M9912" s="28">
        <v>4967.51</v>
      </c>
      <c r="N9912" s="28">
        <v>4971.57</v>
      </c>
      <c r="O9912" s="28">
        <v>4965.9799999999996</v>
      </c>
      <c r="P9912" s="28">
        <v>4970.5600000000004</v>
      </c>
    </row>
    <row r="9913" spans="12:16" x14ac:dyDescent="0.25">
      <c r="L9913" s="208">
        <v>45259.625</v>
      </c>
      <c r="M9913" s="28">
        <v>4968.01</v>
      </c>
      <c r="N9913" s="28">
        <v>4970.05</v>
      </c>
      <c r="O9913" s="28">
        <v>4966.49</v>
      </c>
      <c r="P9913" s="28">
        <v>4967.51</v>
      </c>
    </row>
    <row r="9914" spans="12:16" x14ac:dyDescent="0.25">
      <c r="L9914" s="208">
        <v>45259.621527777781</v>
      </c>
      <c r="M9914" s="28">
        <v>4966.49</v>
      </c>
      <c r="N9914" s="28">
        <v>4969.03</v>
      </c>
      <c r="O9914" s="28">
        <v>4964.45</v>
      </c>
      <c r="P9914" s="28">
        <v>4968.5200000000004</v>
      </c>
    </row>
    <row r="9915" spans="12:16" x14ac:dyDescent="0.25">
      <c r="L9915" s="208">
        <v>45259.618055555555</v>
      </c>
      <c r="M9915" s="28">
        <v>4967</v>
      </c>
      <c r="N9915" s="28">
        <v>4969.54</v>
      </c>
      <c r="O9915" s="28">
        <v>4966.49</v>
      </c>
      <c r="P9915" s="28">
        <v>4966.49</v>
      </c>
    </row>
    <row r="9916" spans="12:16" x14ac:dyDescent="0.25">
      <c r="L9916" s="208">
        <v>45259.614583333336</v>
      </c>
      <c r="M9916" s="28">
        <v>4969.03</v>
      </c>
      <c r="N9916" s="28">
        <v>4969.54</v>
      </c>
      <c r="O9916" s="28">
        <v>4966.49</v>
      </c>
      <c r="P9916" s="28">
        <v>4967.51</v>
      </c>
    </row>
    <row r="9917" spans="12:16" x14ac:dyDescent="0.25">
      <c r="L9917" s="208">
        <v>45259.611111111109</v>
      </c>
      <c r="M9917" s="28">
        <v>4969.03</v>
      </c>
      <c r="N9917" s="28">
        <v>4972.08</v>
      </c>
      <c r="O9917" s="28">
        <v>4968.01</v>
      </c>
      <c r="P9917" s="28">
        <v>4968.01</v>
      </c>
    </row>
    <row r="9918" spans="12:16" x14ac:dyDescent="0.25">
      <c r="L9918" s="208">
        <v>45259.607638888891</v>
      </c>
      <c r="M9918" s="28">
        <v>4975.13</v>
      </c>
      <c r="N9918" s="28">
        <v>4975.13</v>
      </c>
      <c r="O9918" s="28">
        <v>4968.5200000000004</v>
      </c>
      <c r="P9918" s="28">
        <v>4969.03</v>
      </c>
    </row>
    <row r="9919" spans="12:16" x14ac:dyDescent="0.25">
      <c r="L9919" s="208">
        <v>45259.604166666664</v>
      </c>
      <c r="M9919" s="28">
        <v>4973.6099999999997</v>
      </c>
      <c r="N9919" s="28">
        <v>4975.6400000000003</v>
      </c>
      <c r="O9919" s="28">
        <v>4973.6099999999997</v>
      </c>
      <c r="P9919" s="28">
        <v>4975.6400000000003</v>
      </c>
    </row>
    <row r="9920" spans="12:16" x14ac:dyDescent="0.25">
      <c r="L9920" s="208">
        <v>45259.600694444445</v>
      </c>
      <c r="M9920" s="28">
        <v>4973.6099999999997</v>
      </c>
      <c r="N9920" s="28">
        <v>4973.6099999999997</v>
      </c>
      <c r="O9920" s="28">
        <v>4972.08</v>
      </c>
      <c r="P9920" s="28">
        <v>4973.1000000000004</v>
      </c>
    </row>
    <row r="9921" spans="12:16" x14ac:dyDescent="0.25">
      <c r="L9921" s="208">
        <v>45259.597222222219</v>
      </c>
      <c r="M9921" s="28">
        <v>4974.63</v>
      </c>
      <c r="N9921" s="28">
        <v>4974.63</v>
      </c>
      <c r="O9921" s="28">
        <v>4973.1000000000004</v>
      </c>
      <c r="P9921" s="28">
        <v>4973.6099999999997</v>
      </c>
    </row>
    <row r="9922" spans="12:16" x14ac:dyDescent="0.25">
      <c r="L9922" s="208">
        <v>45259.59375</v>
      </c>
      <c r="M9922" s="28">
        <v>4976.66</v>
      </c>
      <c r="N9922" s="28">
        <v>4976.66</v>
      </c>
      <c r="O9922" s="28">
        <v>4973.1000000000004</v>
      </c>
      <c r="P9922" s="28">
        <v>4974.63</v>
      </c>
    </row>
    <row r="9923" spans="12:16" x14ac:dyDescent="0.25">
      <c r="L9923" s="208">
        <v>45259.590277777781</v>
      </c>
      <c r="M9923" s="28">
        <v>4975.6400000000003</v>
      </c>
      <c r="N9923" s="28">
        <v>4977.17</v>
      </c>
      <c r="O9923" s="28">
        <v>4974.63</v>
      </c>
      <c r="P9923" s="28">
        <v>4976.1499999999996</v>
      </c>
    </row>
    <row r="9924" spans="12:16" x14ac:dyDescent="0.25">
      <c r="L9924" s="208">
        <v>45259.586805555555</v>
      </c>
      <c r="M9924" s="28">
        <v>4977.68</v>
      </c>
      <c r="N9924" s="28">
        <v>4978.1899999999996</v>
      </c>
      <c r="O9924" s="28">
        <v>4976.1499999999996</v>
      </c>
      <c r="P9924" s="28">
        <v>4976.1499999999996</v>
      </c>
    </row>
    <row r="9925" spans="12:16" x14ac:dyDescent="0.25">
      <c r="L9925" s="208">
        <v>45259.583333333336</v>
      </c>
      <c r="M9925" s="28">
        <v>4980.22</v>
      </c>
      <c r="N9925" s="28">
        <v>4980.22</v>
      </c>
      <c r="O9925" s="28">
        <v>4977.68</v>
      </c>
      <c r="P9925" s="28">
        <v>4977.68</v>
      </c>
    </row>
    <row r="9926" spans="12:16" x14ac:dyDescent="0.25">
      <c r="L9926" s="208">
        <v>45259.579861111109</v>
      </c>
      <c r="M9926" s="28">
        <v>4978.1899999999996</v>
      </c>
      <c r="N9926" s="28">
        <v>4981.24</v>
      </c>
      <c r="O9926" s="28">
        <v>4978.1899999999996</v>
      </c>
      <c r="P9926" s="28">
        <v>4980.7299999999996</v>
      </c>
    </row>
    <row r="9927" spans="12:16" x14ac:dyDescent="0.25">
      <c r="L9927" s="208">
        <v>45259.576388888891</v>
      </c>
      <c r="M9927" s="28">
        <v>4978.7</v>
      </c>
      <c r="N9927" s="28">
        <v>4980.7299999999996</v>
      </c>
      <c r="O9927" s="28">
        <v>4978.1899999999996</v>
      </c>
      <c r="P9927" s="28">
        <v>4978.1899999999996</v>
      </c>
    </row>
    <row r="9928" spans="12:16" x14ac:dyDescent="0.25">
      <c r="L9928" s="208">
        <v>45259.572916666664</v>
      </c>
      <c r="M9928" s="28">
        <v>4979.71</v>
      </c>
      <c r="N9928" s="28">
        <v>4980.22</v>
      </c>
      <c r="O9928" s="28">
        <v>4977.17</v>
      </c>
      <c r="P9928" s="28">
        <v>4978.1899999999996</v>
      </c>
    </row>
    <row r="9929" spans="12:16" x14ac:dyDescent="0.25">
      <c r="L9929" s="208">
        <v>45259.569444444445</v>
      </c>
      <c r="M9929" s="28">
        <v>4980.7299999999996</v>
      </c>
      <c r="N9929" s="28">
        <v>4980.7299999999996</v>
      </c>
      <c r="O9929" s="28">
        <v>4979.71</v>
      </c>
      <c r="P9929" s="28">
        <v>4979.71</v>
      </c>
    </row>
    <row r="9930" spans="12:16" x14ac:dyDescent="0.25">
      <c r="L9930" s="208">
        <v>45259.565972222219</v>
      </c>
      <c r="M9930" s="28">
        <v>4981.24</v>
      </c>
      <c r="N9930" s="28">
        <v>4981.24</v>
      </c>
      <c r="O9930" s="28">
        <v>4977.68</v>
      </c>
      <c r="P9930" s="28">
        <v>4980.22</v>
      </c>
    </row>
    <row r="9931" spans="12:16" x14ac:dyDescent="0.25">
      <c r="L9931" s="208">
        <v>45259.5625</v>
      </c>
      <c r="M9931" s="28">
        <v>4979.71</v>
      </c>
      <c r="N9931" s="28">
        <v>4983.78</v>
      </c>
      <c r="O9931" s="28">
        <v>4978.7</v>
      </c>
      <c r="P9931" s="28">
        <v>4981.75</v>
      </c>
    </row>
    <row r="9932" spans="12:16" x14ac:dyDescent="0.25">
      <c r="L9932" s="208">
        <v>45259.559027777781</v>
      </c>
      <c r="M9932" s="28">
        <v>4979.71</v>
      </c>
      <c r="N9932" s="28">
        <v>4982.26</v>
      </c>
      <c r="O9932" s="28">
        <v>4979.71</v>
      </c>
      <c r="P9932" s="28">
        <v>4979.71</v>
      </c>
    </row>
    <row r="9933" spans="12:16" x14ac:dyDescent="0.25">
      <c r="L9933" s="208">
        <v>45259.555555555555</v>
      </c>
      <c r="M9933" s="28">
        <v>4978.7</v>
      </c>
      <c r="N9933" s="28">
        <v>4980.7299999999996</v>
      </c>
      <c r="O9933" s="28">
        <v>4978.1899999999996</v>
      </c>
      <c r="P9933" s="28">
        <v>4979.71</v>
      </c>
    </row>
    <row r="9934" spans="12:16" x14ac:dyDescent="0.25">
      <c r="L9934" s="208">
        <v>45259.552083333336</v>
      </c>
      <c r="M9934" s="28">
        <v>4978.1899999999996</v>
      </c>
      <c r="N9934" s="28">
        <v>4981.24</v>
      </c>
      <c r="O9934" s="28">
        <v>4977.17</v>
      </c>
      <c r="P9934" s="28">
        <v>4978.7</v>
      </c>
    </row>
    <row r="9935" spans="12:16" x14ac:dyDescent="0.25">
      <c r="L9935" s="208">
        <v>45259.548611111109</v>
      </c>
      <c r="M9935" s="28">
        <v>4980.7299999999996</v>
      </c>
      <c r="N9935" s="28">
        <v>4980.7299999999996</v>
      </c>
      <c r="O9935" s="28">
        <v>4977.17</v>
      </c>
      <c r="P9935" s="28">
        <v>4977.68</v>
      </c>
    </row>
    <row r="9936" spans="12:16" x14ac:dyDescent="0.25">
      <c r="L9936" s="208">
        <v>45259.545138888891</v>
      </c>
      <c r="M9936" s="28">
        <v>4977.68</v>
      </c>
      <c r="N9936" s="28">
        <v>4981.24</v>
      </c>
      <c r="O9936" s="28">
        <v>4976.1499999999996</v>
      </c>
      <c r="P9936" s="28">
        <v>4980.22</v>
      </c>
    </row>
    <row r="9937" spans="12:16" x14ac:dyDescent="0.25">
      <c r="L9937" s="208">
        <v>45259.541666666664</v>
      </c>
      <c r="M9937" s="28">
        <v>4972.59</v>
      </c>
      <c r="N9937" s="28">
        <v>4977.68</v>
      </c>
      <c r="O9937" s="28">
        <v>4971.57</v>
      </c>
      <c r="P9937" s="28">
        <v>4977.68</v>
      </c>
    </row>
    <row r="9938" spans="12:16" x14ac:dyDescent="0.25">
      <c r="L9938" s="208">
        <v>45259.538194444445</v>
      </c>
      <c r="M9938" s="28">
        <v>4967</v>
      </c>
      <c r="N9938" s="28">
        <v>4973.1000000000004</v>
      </c>
      <c r="O9938" s="28">
        <v>4967</v>
      </c>
      <c r="P9938" s="28">
        <v>4972.59</v>
      </c>
    </row>
    <row r="9939" spans="12:16" x14ac:dyDescent="0.25">
      <c r="L9939" s="208">
        <v>45259.534722222219</v>
      </c>
      <c r="M9939" s="28">
        <v>4968.01</v>
      </c>
      <c r="N9939" s="28">
        <v>4968.01</v>
      </c>
      <c r="O9939" s="28">
        <v>4964.96</v>
      </c>
      <c r="P9939" s="28">
        <v>4967</v>
      </c>
    </row>
    <row r="9940" spans="12:16" x14ac:dyDescent="0.25">
      <c r="L9940" s="208">
        <v>45259.53125</v>
      </c>
      <c r="M9940" s="28">
        <v>4968.5200000000004</v>
      </c>
      <c r="N9940" s="28">
        <v>4968.5200000000004</v>
      </c>
      <c r="O9940" s="28">
        <v>4965.9799999999996</v>
      </c>
      <c r="P9940" s="28">
        <v>4967.51</v>
      </c>
    </row>
    <row r="9941" spans="12:16" x14ac:dyDescent="0.25">
      <c r="L9941" s="208">
        <v>45259.527777777781</v>
      </c>
      <c r="M9941" s="28">
        <v>4968.5200000000004</v>
      </c>
      <c r="N9941" s="28">
        <v>4970.05</v>
      </c>
      <c r="O9941" s="28">
        <v>4967.51</v>
      </c>
      <c r="P9941" s="28">
        <v>4968.5200000000004</v>
      </c>
    </row>
    <row r="9942" spans="12:16" x14ac:dyDescent="0.25">
      <c r="L9942" s="208">
        <v>45259.524305555555</v>
      </c>
      <c r="M9942" s="28">
        <v>4969.03</v>
      </c>
      <c r="N9942" s="28">
        <v>4970.5600000000004</v>
      </c>
      <c r="O9942" s="28">
        <v>4967.51</v>
      </c>
      <c r="P9942" s="28">
        <v>4969.03</v>
      </c>
    </row>
    <row r="9943" spans="12:16" x14ac:dyDescent="0.25">
      <c r="L9943" s="208">
        <v>45259.520833333336</v>
      </c>
      <c r="M9943" s="28">
        <v>4968.01</v>
      </c>
      <c r="N9943" s="28">
        <v>4969.54</v>
      </c>
      <c r="O9943" s="28">
        <v>4965.9799999999996</v>
      </c>
      <c r="P9943" s="28">
        <v>4969.03</v>
      </c>
    </row>
    <row r="9944" spans="12:16" x14ac:dyDescent="0.25">
      <c r="L9944" s="208">
        <v>45259.517361111109</v>
      </c>
      <c r="M9944" s="28">
        <v>4969.03</v>
      </c>
      <c r="N9944" s="28">
        <v>4970.5600000000004</v>
      </c>
      <c r="O9944" s="28">
        <v>4965.9799999999996</v>
      </c>
      <c r="P9944" s="28">
        <v>4968.01</v>
      </c>
    </row>
    <row r="9945" spans="12:16" x14ac:dyDescent="0.25">
      <c r="L9945" s="208">
        <v>45259.513888888891</v>
      </c>
      <c r="M9945" s="28">
        <v>4965.9799999999996</v>
      </c>
      <c r="N9945" s="28">
        <v>4972.08</v>
      </c>
      <c r="O9945" s="28">
        <v>4964.45</v>
      </c>
      <c r="P9945" s="28">
        <v>4969.03</v>
      </c>
    </row>
    <row r="9946" spans="12:16" x14ac:dyDescent="0.25">
      <c r="L9946" s="208">
        <v>45259.510416666664</v>
      </c>
      <c r="M9946" s="28">
        <v>4961.91</v>
      </c>
      <c r="N9946" s="28">
        <v>4965.9799999999996</v>
      </c>
      <c r="O9946" s="28">
        <v>4960.38</v>
      </c>
      <c r="P9946" s="28">
        <v>4965.9799999999996</v>
      </c>
    </row>
    <row r="9947" spans="12:16" x14ac:dyDescent="0.25">
      <c r="L9947" s="208">
        <v>45259.506944444445</v>
      </c>
      <c r="M9947" s="28">
        <v>4964.96</v>
      </c>
      <c r="N9947" s="28">
        <v>4965.9799999999996</v>
      </c>
      <c r="O9947" s="28">
        <v>4961.91</v>
      </c>
      <c r="P9947" s="28">
        <v>4961.91</v>
      </c>
    </row>
    <row r="9948" spans="12:16" x14ac:dyDescent="0.25">
      <c r="L9948" s="208">
        <v>45259.503472222219</v>
      </c>
      <c r="M9948" s="28">
        <v>4960.38</v>
      </c>
      <c r="N9948" s="28">
        <v>4965.9799999999996</v>
      </c>
      <c r="O9948" s="28">
        <v>4960.38</v>
      </c>
      <c r="P9948" s="28">
        <v>4964.45</v>
      </c>
    </row>
    <row r="9949" spans="12:16" x14ac:dyDescent="0.25">
      <c r="L9949" s="208">
        <v>45259.5</v>
      </c>
      <c r="M9949" s="28">
        <v>4967</v>
      </c>
      <c r="N9949" s="28">
        <v>4967</v>
      </c>
      <c r="O9949" s="28">
        <v>4958.3500000000004</v>
      </c>
      <c r="P9949" s="28">
        <v>4959.88</v>
      </c>
    </row>
    <row r="9950" spans="12:16" x14ac:dyDescent="0.25">
      <c r="L9950" s="208">
        <v>45259.496527777781</v>
      </c>
      <c r="M9950" s="28">
        <v>4965.9799999999996</v>
      </c>
      <c r="N9950" s="28">
        <v>4968.01</v>
      </c>
      <c r="O9950" s="28">
        <v>4960.38</v>
      </c>
      <c r="P9950" s="28">
        <v>4967</v>
      </c>
    </row>
    <row r="9951" spans="12:16" x14ac:dyDescent="0.25">
      <c r="L9951" s="208">
        <v>45259.493055555555</v>
      </c>
      <c r="M9951" s="28">
        <v>4967</v>
      </c>
      <c r="N9951" s="28">
        <v>4968.5200000000004</v>
      </c>
      <c r="O9951" s="28">
        <v>4964.45</v>
      </c>
      <c r="P9951" s="28">
        <v>4965.9799999999996</v>
      </c>
    </row>
    <row r="9952" spans="12:16" x14ac:dyDescent="0.25">
      <c r="L9952" s="208">
        <v>45259.489583333336</v>
      </c>
      <c r="M9952" s="28">
        <v>4975.6400000000003</v>
      </c>
      <c r="N9952" s="28">
        <v>4976.66</v>
      </c>
      <c r="O9952" s="28">
        <v>4965.47</v>
      </c>
      <c r="P9952" s="28">
        <v>4967</v>
      </c>
    </row>
    <row r="9953" spans="12:16" x14ac:dyDescent="0.25">
      <c r="L9953" s="208">
        <v>45259.486111111109</v>
      </c>
      <c r="M9953" s="28">
        <v>4975.6400000000003</v>
      </c>
      <c r="N9953" s="28">
        <v>4977.17</v>
      </c>
      <c r="O9953" s="28">
        <v>4973.1000000000004</v>
      </c>
      <c r="P9953" s="28">
        <v>4976.1499999999996</v>
      </c>
    </row>
    <row r="9954" spans="12:16" x14ac:dyDescent="0.25">
      <c r="L9954" s="208">
        <v>45259.482638888891</v>
      </c>
      <c r="M9954" s="28">
        <v>4975.13</v>
      </c>
      <c r="N9954" s="28">
        <v>4978.7</v>
      </c>
      <c r="O9954" s="28">
        <v>4974.12</v>
      </c>
      <c r="P9954" s="28">
        <v>4975.13</v>
      </c>
    </row>
    <row r="9955" spans="12:16" x14ac:dyDescent="0.25">
      <c r="L9955" s="208">
        <v>45259.479166666664</v>
      </c>
      <c r="M9955" s="28">
        <v>4982.76</v>
      </c>
      <c r="N9955" s="28">
        <v>4982.76</v>
      </c>
      <c r="O9955" s="28">
        <v>4975.13</v>
      </c>
      <c r="P9955" s="28">
        <v>4975.13</v>
      </c>
    </row>
    <row r="9956" spans="12:16" x14ac:dyDescent="0.25">
      <c r="L9956" s="208">
        <v>45259.475694444445</v>
      </c>
      <c r="M9956" s="28">
        <v>4983.2700000000004</v>
      </c>
      <c r="N9956" s="28">
        <v>4983.2700000000004</v>
      </c>
      <c r="O9956" s="28">
        <v>4980.22</v>
      </c>
      <c r="P9956" s="28">
        <v>4982.76</v>
      </c>
    </row>
    <row r="9957" spans="12:16" x14ac:dyDescent="0.25">
      <c r="L9957" s="208">
        <v>45259.472222222219</v>
      </c>
      <c r="M9957" s="28">
        <v>4986.33</v>
      </c>
      <c r="N9957" s="28">
        <v>4988.87</v>
      </c>
      <c r="O9957" s="28">
        <v>4983.2700000000004</v>
      </c>
      <c r="P9957" s="28">
        <v>4983.78</v>
      </c>
    </row>
    <row r="9958" spans="12:16" x14ac:dyDescent="0.25">
      <c r="L9958" s="208">
        <v>45259.46875</v>
      </c>
      <c r="M9958" s="28">
        <v>4986.83</v>
      </c>
      <c r="N9958" s="28">
        <v>4989.38</v>
      </c>
      <c r="O9958" s="28">
        <v>4985.3100000000004</v>
      </c>
      <c r="P9958" s="28">
        <v>4985.82</v>
      </c>
    </row>
    <row r="9959" spans="12:16" x14ac:dyDescent="0.25">
      <c r="L9959" s="208">
        <v>45259.465277777781</v>
      </c>
      <c r="M9959" s="28">
        <v>4984.8</v>
      </c>
      <c r="N9959" s="28">
        <v>4988.3599999999997</v>
      </c>
      <c r="O9959" s="28">
        <v>4984.29</v>
      </c>
      <c r="P9959" s="28">
        <v>4986.33</v>
      </c>
    </row>
    <row r="9960" spans="12:16" x14ac:dyDescent="0.25">
      <c r="L9960" s="208">
        <v>45259.461805555555</v>
      </c>
      <c r="M9960" s="28">
        <v>4982.26</v>
      </c>
      <c r="N9960" s="28">
        <v>4984.8</v>
      </c>
      <c r="O9960" s="28">
        <v>4979.2</v>
      </c>
      <c r="P9960" s="28">
        <v>4984.8</v>
      </c>
    </row>
    <row r="9961" spans="12:16" x14ac:dyDescent="0.25">
      <c r="L9961" s="208">
        <v>45259.458333333336</v>
      </c>
      <c r="M9961" s="28">
        <v>4984.29</v>
      </c>
      <c r="N9961" s="28">
        <v>4987.34</v>
      </c>
      <c r="O9961" s="28">
        <v>4982.26</v>
      </c>
      <c r="P9961" s="28">
        <v>4982.26</v>
      </c>
    </row>
    <row r="9962" spans="12:16" x14ac:dyDescent="0.25">
      <c r="L9962" s="208">
        <v>45259.454861111109</v>
      </c>
      <c r="M9962" s="28">
        <v>4984.29</v>
      </c>
      <c r="N9962" s="28">
        <v>4985.82</v>
      </c>
      <c r="O9962" s="28">
        <v>4981.75</v>
      </c>
      <c r="P9962" s="28">
        <v>4984.29</v>
      </c>
    </row>
    <row r="9963" spans="12:16" x14ac:dyDescent="0.25">
      <c r="L9963" s="208">
        <v>45259.451388888891</v>
      </c>
      <c r="M9963" s="28">
        <v>4987.34</v>
      </c>
      <c r="N9963" s="28">
        <v>4987.34</v>
      </c>
      <c r="O9963" s="28">
        <v>4981.75</v>
      </c>
      <c r="P9963" s="28">
        <v>4984.29</v>
      </c>
    </row>
    <row r="9964" spans="12:16" x14ac:dyDescent="0.25">
      <c r="L9964" s="208">
        <v>45259.447916666664</v>
      </c>
      <c r="M9964" s="28">
        <v>4984.8</v>
      </c>
      <c r="N9964" s="28">
        <v>4988.3599999999997</v>
      </c>
      <c r="O9964" s="28">
        <v>4984.29</v>
      </c>
      <c r="P9964" s="28">
        <v>4986.83</v>
      </c>
    </row>
    <row r="9965" spans="12:16" x14ac:dyDescent="0.25">
      <c r="L9965" s="208">
        <v>45259.444444444445</v>
      </c>
      <c r="M9965" s="28">
        <v>4984.29</v>
      </c>
      <c r="N9965" s="28">
        <v>4985.82</v>
      </c>
      <c r="O9965" s="28">
        <v>4981.75</v>
      </c>
      <c r="P9965" s="28">
        <v>4984.29</v>
      </c>
    </row>
    <row r="9966" spans="12:16" x14ac:dyDescent="0.25">
      <c r="L9966" s="208">
        <v>45259.440972222219</v>
      </c>
      <c r="M9966" s="28">
        <v>4979.2</v>
      </c>
      <c r="N9966" s="28">
        <v>4986.33</v>
      </c>
      <c r="O9966" s="28">
        <v>4977.68</v>
      </c>
      <c r="P9966" s="28">
        <v>4984.29</v>
      </c>
    </row>
    <row r="9967" spans="12:16" x14ac:dyDescent="0.25">
      <c r="L9967" s="208">
        <v>45259.4375</v>
      </c>
      <c r="M9967" s="28">
        <v>4980.22</v>
      </c>
      <c r="N9967" s="28">
        <v>4984.29</v>
      </c>
      <c r="O9967" s="28">
        <v>4972.08</v>
      </c>
      <c r="P9967" s="28">
        <v>4977.17</v>
      </c>
    </row>
    <row r="9968" spans="12:16" x14ac:dyDescent="0.25">
      <c r="L9968" s="208">
        <v>45259.434027777781</v>
      </c>
      <c r="M9968" s="28">
        <v>4979.71</v>
      </c>
      <c r="N9968" s="28">
        <v>4980.22</v>
      </c>
      <c r="O9968" s="28">
        <v>4976.66</v>
      </c>
      <c r="P9968" s="28">
        <v>4979.71</v>
      </c>
    </row>
    <row r="9969" spans="12:16" x14ac:dyDescent="0.25">
      <c r="L9969" s="208">
        <v>45259.430555555555</v>
      </c>
      <c r="M9969" s="28">
        <v>4981.75</v>
      </c>
      <c r="N9969" s="28">
        <v>4982.26</v>
      </c>
      <c r="O9969" s="28">
        <v>4978.7</v>
      </c>
      <c r="P9969" s="28">
        <v>4979.2</v>
      </c>
    </row>
    <row r="9970" spans="12:16" x14ac:dyDescent="0.25">
      <c r="L9970" s="208">
        <v>45259.427083333336</v>
      </c>
      <c r="M9970" s="28">
        <v>4985.3100000000004</v>
      </c>
      <c r="N9970" s="28">
        <v>4985.82</v>
      </c>
      <c r="O9970" s="28">
        <v>4980.22</v>
      </c>
      <c r="P9970" s="28">
        <v>4982.26</v>
      </c>
    </row>
    <row r="9971" spans="12:16" x14ac:dyDescent="0.25">
      <c r="L9971" s="208">
        <v>45259.423611111109</v>
      </c>
      <c r="M9971" s="28">
        <v>4982.26</v>
      </c>
      <c r="N9971" s="28">
        <v>4985.82</v>
      </c>
      <c r="O9971" s="28">
        <v>4979.71</v>
      </c>
      <c r="P9971" s="28">
        <v>4985.3100000000004</v>
      </c>
    </row>
    <row r="9972" spans="12:16" x14ac:dyDescent="0.25">
      <c r="L9972" s="208">
        <v>45259.420138888891</v>
      </c>
      <c r="M9972" s="28">
        <v>4982.26</v>
      </c>
      <c r="N9972" s="28">
        <v>4984.29</v>
      </c>
      <c r="O9972" s="28">
        <v>4979.71</v>
      </c>
      <c r="P9972" s="28">
        <v>4981.75</v>
      </c>
    </row>
    <row r="9973" spans="12:16" x14ac:dyDescent="0.25">
      <c r="L9973" s="208">
        <v>45259.416666666664</v>
      </c>
      <c r="M9973" s="28">
        <v>4971.57</v>
      </c>
      <c r="N9973" s="28">
        <v>4982.76</v>
      </c>
      <c r="O9973" s="28">
        <v>4971.57</v>
      </c>
      <c r="P9973" s="28">
        <v>4982.26</v>
      </c>
    </row>
    <row r="9974" spans="12:16" x14ac:dyDescent="0.25">
      <c r="L9974" s="208">
        <v>45259.413194444445</v>
      </c>
      <c r="M9974" s="28">
        <v>4966.49</v>
      </c>
      <c r="N9974" s="28">
        <v>4972.59</v>
      </c>
      <c r="O9974" s="28">
        <v>4966.49</v>
      </c>
      <c r="P9974" s="28">
        <v>4972.08</v>
      </c>
    </row>
    <row r="9975" spans="12:16" x14ac:dyDescent="0.25">
      <c r="L9975" s="208">
        <v>45259.409722222219</v>
      </c>
      <c r="M9975" s="28">
        <v>4969.03</v>
      </c>
      <c r="N9975" s="28">
        <v>4970.05</v>
      </c>
      <c r="O9975" s="28">
        <v>4966.49</v>
      </c>
      <c r="P9975" s="28">
        <v>4966.49</v>
      </c>
    </row>
    <row r="9976" spans="12:16" x14ac:dyDescent="0.25">
      <c r="L9976" s="208">
        <v>45259.40625</v>
      </c>
      <c r="M9976" s="28">
        <v>4965.9799999999996</v>
      </c>
      <c r="N9976" s="28">
        <v>4970.5600000000004</v>
      </c>
      <c r="O9976" s="28">
        <v>4965.47</v>
      </c>
      <c r="P9976" s="28">
        <v>4969.03</v>
      </c>
    </row>
    <row r="9977" spans="12:16" x14ac:dyDescent="0.25">
      <c r="L9977" s="208">
        <v>45259.402777777781</v>
      </c>
      <c r="M9977" s="28">
        <v>4960.8900000000003</v>
      </c>
      <c r="N9977" s="28">
        <v>4966.49</v>
      </c>
      <c r="O9977" s="28">
        <v>4960.8900000000003</v>
      </c>
      <c r="P9977" s="28">
        <v>4965.9799999999996</v>
      </c>
    </row>
    <row r="9978" spans="12:16" x14ac:dyDescent="0.25">
      <c r="L9978" s="208">
        <v>45259.399305555555</v>
      </c>
      <c r="M9978" s="28">
        <v>4959.37</v>
      </c>
      <c r="N9978" s="28">
        <v>4961.3999999999996</v>
      </c>
      <c r="O9978" s="28">
        <v>4958.3500000000004</v>
      </c>
      <c r="P9978" s="28">
        <v>4960.8900000000003</v>
      </c>
    </row>
    <row r="9979" spans="12:16" x14ac:dyDescent="0.25">
      <c r="L9979" s="208">
        <v>45259.395833333336</v>
      </c>
      <c r="M9979" s="28">
        <v>4957.84</v>
      </c>
      <c r="N9979" s="28">
        <v>4961.91</v>
      </c>
      <c r="O9979" s="28">
        <v>4957.33</v>
      </c>
      <c r="P9979" s="28">
        <v>4958.8599999999997</v>
      </c>
    </row>
    <row r="9980" spans="12:16" x14ac:dyDescent="0.25">
      <c r="L9980" s="208">
        <v>45259.392361111109</v>
      </c>
      <c r="M9980" s="28">
        <v>4952.25</v>
      </c>
      <c r="N9980" s="28">
        <v>4958.3500000000004</v>
      </c>
      <c r="O9980" s="28">
        <v>4950.21</v>
      </c>
      <c r="P9980" s="28">
        <v>4957.84</v>
      </c>
    </row>
    <row r="9981" spans="12:16" x14ac:dyDescent="0.25">
      <c r="L9981" s="208">
        <v>45259.388888888891</v>
      </c>
      <c r="M9981" s="28">
        <v>4950.72</v>
      </c>
      <c r="N9981" s="28">
        <v>4953.7700000000004</v>
      </c>
      <c r="O9981" s="28">
        <v>4950.72</v>
      </c>
      <c r="P9981" s="28">
        <v>4952.25</v>
      </c>
    </row>
    <row r="9982" spans="12:16" x14ac:dyDescent="0.25">
      <c r="L9982" s="208">
        <v>45259.385416666664</v>
      </c>
      <c r="M9982" s="28">
        <v>4952.25</v>
      </c>
      <c r="N9982" s="28">
        <v>4954.28</v>
      </c>
      <c r="O9982" s="28">
        <v>4949.7</v>
      </c>
      <c r="P9982" s="28">
        <v>4950.72</v>
      </c>
    </row>
    <row r="9983" spans="12:16" x14ac:dyDescent="0.25">
      <c r="L9983" s="208">
        <v>45259.381944444445</v>
      </c>
      <c r="M9983" s="28">
        <v>4955.8100000000004</v>
      </c>
      <c r="N9983" s="28">
        <v>4955.8100000000004</v>
      </c>
      <c r="O9983" s="28">
        <v>4951.2299999999996</v>
      </c>
      <c r="P9983" s="28">
        <v>4952.25</v>
      </c>
    </row>
    <row r="9984" spans="12:16" x14ac:dyDescent="0.25">
      <c r="L9984" s="208">
        <v>45259.378472222219</v>
      </c>
      <c r="M9984" s="28">
        <v>4951.2299999999996</v>
      </c>
      <c r="N9984" s="28">
        <v>4957.84</v>
      </c>
      <c r="O9984" s="28">
        <v>4951.2299999999996</v>
      </c>
      <c r="P9984" s="28">
        <v>4955.3</v>
      </c>
    </row>
    <row r="9985" spans="12:16" x14ac:dyDescent="0.25">
      <c r="L9985" s="208">
        <v>45259.375</v>
      </c>
      <c r="M9985" s="28">
        <v>4956.82</v>
      </c>
      <c r="N9985" s="28">
        <v>4964.45</v>
      </c>
      <c r="O9985" s="28">
        <v>4948.68</v>
      </c>
      <c r="P9985" s="28">
        <v>4950.72</v>
      </c>
    </row>
    <row r="9986" spans="12:16" x14ac:dyDescent="0.25">
      <c r="L9986" s="208">
        <v>45258.767361111109</v>
      </c>
      <c r="M9986" s="28">
        <v>4959.37</v>
      </c>
      <c r="N9986" s="28">
        <v>4960.38</v>
      </c>
      <c r="O9986" s="28">
        <v>4955.8100000000004</v>
      </c>
      <c r="P9986" s="28">
        <v>4956.82</v>
      </c>
    </row>
    <row r="9987" spans="12:16" x14ac:dyDescent="0.25">
      <c r="L9987" s="208">
        <v>45258.763888888891</v>
      </c>
      <c r="M9987" s="28">
        <v>4958.8599999999997</v>
      </c>
      <c r="N9987" s="28">
        <v>4959.37</v>
      </c>
      <c r="O9987" s="28">
        <v>4958.3500000000004</v>
      </c>
      <c r="P9987" s="28">
        <v>4959.37</v>
      </c>
    </row>
    <row r="9988" spans="12:16" x14ac:dyDescent="0.25">
      <c r="L9988" s="208">
        <v>45258.760416666664</v>
      </c>
      <c r="M9988" s="28">
        <v>4957.84</v>
      </c>
      <c r="N9988" s="28">
        <v>4959.37</v>
      </c>
      <c r="O9988" s="28">
        <v>4957.33</v>
      </c>
      <c r="P9988" s="28">
        <v>4958.8599999999997</v>
      </c>
    </row>
    <row r="9989" spans="12:16" x14ac:dyDescent="0.25">
      <c r="L9989" s="208">
        <v>45258.756944444445</v>
      </c>
      <c r="M9989" s="28">
        <v>4957.33</v>
      </c>
      <c r="N9989" s="28">
        <v>4958.3500000000004</v>
      </c>
      <c r="O9989" s="28">
        <v>4956.82</v>
      </c>
      <c r="P9989" s="28">
        <v>4957.33</v>
      </c>
    </row>
    <row r="9990" spans="12:16" x14ac:dyDescent="0.25">
      <c r="L9990" s="208">
        <v>45258.753472222219</v>
      </c>
      <c r="M9990" s="28">
        <v>4959.37</v>
      </c>
      <c r="N9990" s="28">
        <v>4959.37</v>
      </c>
      <c r="O9990" s="28">
        <v>4957.84</v>
      </c>
      <c r="P9990" s="28">
        <v>4957.84</v>
      </c>
    </row>
    <row r="9991" spans="12:16" x14ac:dyDescent="0.25">
      <c r="L9991" s="208">
        <v>45258.75</v>
      </c>
      <c r="M9991" s="28">
        <v>4956.82</v>
      </c>
      <c r="N9991" s="28">
        <v>4959.37</v>
      </c>
      <c r="O9991" s="28">
        <v>4956.3100000000004</v>
      </c>
      <c r="P9991" s="28">
        <v>4959.37</v>
      </c>
    </row>
    <row r="9992" spans="12:16" x14ac:dyDescent="0.25">
      <c r="L9992" s="208">
        <v>45258.746527777781</v>
      </c>
      <c r="M9992" s="28">
        <v>4956.82</v>
      </c>
      <c r="N9992" s="28">
        <v>4957.33</v>
      </c>
      <c r="O9992" s="28">
        <v>4955.3</v>
      </c>
      <c r="P9992" s="28">
        <v>4957.33</v>
      </c>
    </row>
    <row r="9993" spans="12:16" x14ac:dyDescent="0.25">
      <c r="L9993" s="208">
        <v>45258.743055555555</v>
      </c>
      <c r="M9993" s="28">
        <v>4957.33</v>
      </c>
      <c r="N9993" s="28">
        <v>4958.3500000000004</v>
      </c>
      <c r="O9993" s="28">
        <v>4956.82</v>
      </c>
      <c r="P9993" s="28">
        <v>4956.82</v>
      </c>
    </row>
    <row r="9994" spans="12:16" x14ac:dyDescent="0.25">
      <c r="L9994" s="208">
        <v>45258.739583333336</v>
      </c>
      <c r="M9994" s="28">
        <v>4957.33</v>
      </c>
      <c r="N9994" s="28">
        <v>4958.8599999999997</v>
      </c>
      <c r="O9994" s="28">
        <v>4956.82</v>
      </c>
      <c r="P9994" s="28">
        <v>4957.84</v>
      </c>
    </row>
    <row r="9995" spans="12:16" x14ac:dyDescent="0.25">
      <c r="L9995" s="208">
        <v>45258.736111111109</v>
      </c>
      <c r="M9995" s="28">
        <v>4958.8599999999997</v>
      </c>
      <c r="N9995" s="28">
        <v>4958.8599999999997</v>
      </c>
      <c r="O9995" s="28">
        <v>4956.82</v>
      </c>
      <c r="P9995" s="28">
        <v>4957.84</v>
      </c>
    </row>
    <row r="9996" spans="12:16" x14ac:dyDescent="0.25">
      <c r="L9996" s="208">
        <v>45258.732638888891</v>
      </c>
      <c r="M9996" s="28">
        <v>4958.3500000000004</v>
      </c>
      <c r="N9996" s="28">
        <v>4960.38</v>
      </c>
      <c r="O9996" s="28">
        <v>4957.33</v>
      </c>
      <c r="P9996" s="28">
        <v>4958.8599999999997</v>
      </c>
    </row>
    <row r="9997" spans="12:16" x14ac:dyDescent="0.25">
      <c r="L9997" s="208">
        <v>45258.729166666664</v>
      </c>
      <c r="M9997" s="28">
        <v>4957.84</v>
      </c>
      <c r="N9997" s="28">
        <v>4958.8599999999997</v>
      </c>
      <c r="O9997" s="28">
        <v>4956.82</v>
      </c>
      <c r="P9997" s="28">
        <v>4958.3500000000004</v>
      </c>
    </row>
    <row r="9998" spans="12:16" x14ac:dyDescent="0.25">
      <c r="L9998" s="208">
        <v>45258.725694444445</v>
      </c>
      <c r="M9998" s="28">
        <v>4958.3500000000004</v>
      </c>
      <c r="N9998" s="28">
        <v>4959.37</v>
      </c>
      <c r="O9998" s="28">
        <v>4957.33</v>
      </c>
      <c r="P9998" s="28">
        <v>4957.84</v>
      </c>
    </row>
    <row r="9999" spans="12:16" x14ac:dyDescent="0.25">
      <c r="L9999" s="208">
        <v>45258.722222222219</v>
      </c>
      <c r="M9999" s="28">
        <v>4957.84</v>
      </c>
      <c r="N9999" s="28">
        <v>4959.37</v>
      </c>
      <c r="O9999" s="28">
        <v>4957.84</v>
      </c>
      <c r="P9999" s="28">
        <v>4957.84</v>
      </c>
    </row>
    <row r="10000" spans="12:16" x14ac:dyDescent="0.25">
      <c r="L10000" s="208">
        <v>45258.71875</v>
      </c>
      <c r="M10000" s="28">
        <v>4957.33</v>
      </c>
      <c r="N10000" s="28">
        <v>4957.84</v>
      </c>
      <c r="O10000" s="28">
        <v>4956.82</v>
      </c>
      <c r="P10000" s="28">
        <v>4957.84</v>
      </c>
    </row>
    <row r="10001" spans="12:16" x14ac:dyDescent="0.25">
      <c r="L10001" s="208">
        <v>45258.715277777781</v>
      </c>
      <c r="M10001" s="28">
        <v>4956.82</v>
      </c>
      <c r="N10001" s="28">
        <v>4957.84</v>
      </c>
      <c r="O10001" s="28">
        <v>4955.8100000000004</v>
      </c>
      <c r="P10001" s="28">
        <v>4957.84</v>
      </c>
    </row>
    <row r="10002" spans="12:16" x14ac:dyDescent="0.25">
      <c r="L10002" s="208">
        <v>45258.711805555555</v>
      </c>
      <c r="M10002" s="28">
        <v>4957.33</v>
      </c>
      <c r="N10002" s="28">
        <v>4958.3500000000004</v>
      </c>
      <c r="O10002" s="28">
        <v>4956.3100000000004</v>
      </c>
      <c r="P10002" s="28">
        <v>4957.33</v>
      </c>
    </row>
    <row r="10003" spans="12:16" x14ac:dyDescent="0.25">
      <c r="L10003" s="208">
        <v>45258.708333333336</v>
      </c>
      <c r="M10003" s="28">
        <v>4955.8100000000004</v>
      </c>
      <c r="N10003" s="28">
        <v>4957.84</v>
      </c>
      <c r="O10003" s="28">
        <v>4955.8100000000004</v>
      </c>
      <c r="P10003" s="28">
        <v>4957.33</v>
      </c>
    </row>
    <row r="10004" spans="12:16" x14ac:dyDescent="0.25">
      <c r="L10004" s="208">
        <v>45258.704861111109</v>
      </c>
      <c r="M10004" s="28">
        <v>4956.3100000000004</v>
      </c>
      <c r="N10004" s="28">
        <v>4957.33</v>
      </c>
      <c r="O10004" s="28">
        <v>4955.8100000000004</v>
      </c>
      <c r="P10004" s="28">
        <v>4956.3100000000004</v>
      </c>
    </row>
    <row r="10005" spans="12:16" x14ac:dyDescent="0.25">
      <c r="L10005" s="208">
        <v>45258.701388888891</v>
      </c>
      <c r="M10005" s="28">
        <v>4954.79</v>
      </c>
      <c r="N10005" s="28">
        <v>4956.82</v>
      </c>
      <c r="O10005" s="28">
        <v>4954.79</v>
      </c>
      <c r="P10005" s="28">
        <v>4955.8100000000004</v>
      </c>
    </row>
    <row r="10006" spans="12:16" x14ac:dyDescent="0.25">
      <c r="L10006" s="208">
        <v>45258.697916666664</v>
      </c>
      <c r="M10006" s="28">
        <v>4956.3100000000004</v>
      </c>
      <c r="N10006" s="28">
        <v>4956.3100000000004</v>
      </c>
      <c r="O10006" s="28">
        <v>4954.79</v>
      </c>
      <c r="P10006" s="28">
        <v>4955.3</v>
      </c>
    </row>
    <row r="10007" spans="12:16" x14ac:dyDescent="0.25">
      <c r="L10007" s="208">
        <v>45258.694444444445</v>
      </c>
      <c r="M10007" s="28">
        <v>4956.3100000000004</v>
      </c>
      <c r="N10007" s="28">
        <v>4956.3100000000004</v>
      </c>
      <c r="O10007" s="28">
        <v>4954.28</v>
      </c>
      <c r="P10007" s="28">
        <v>4956.3100000000004</v>
      </c>
    </row>
    <row r="10008" spans="12:16" x14ac:dyDescent="0.25">
      <c r="L10008" s="208">
        <v>45258.690972222219</v>
      </c>
      <c r="M10008" s="28">
        <v>4957.84</v>
      </c>
      <c r="N10008" s="28">
        <v>4957.84</v>
      </c>
      <c r="O10008" s="28">
        <v>4955.8100000000004</v>
      </c>
      <c r="P10008" s="28">
        <v>4956.3100000000004</v>
      </c>
    </row>
    <row r="10009" spans="12:16" x14ac:dyDescent="0.25">
      <c r="L10009" s="208">
        <v>45258.6875</v>
      </c>
      <c r="M10009" s="28">
        <v>4957.33</v>
      </c>
      <c r="N10009" s="28">
        <v>4959.37</v>
      </c>
      <c r="O10009" s="28">
        <v>4956.82</v>
      </c>
      <c r="P10009" s="28">
        <v>4958.3500000000004</v>
      </c>
    </row>
    <row r="10010" spans="12:16" x14ac:dyDescent="0.25">
      <c r="L10010" s="208">
        <v>45258.684027777781</v>
      </c>
      <c r="M10010" s="28">
        <v>4957.33</v>
      </c>
      <c r="N10010" s="28">
        <v>4957.84</v>
      </c>
      <c r="O10010" s="28">
        <v>4956.3100000000004</v>
      </c>
      <c r="P10010" s="28">
        <v>4956.82</v>
      </c>
    </row>
    <row r="10011" spans="12:16" x14ac:dyDescent="0.25">
      <c r="L10011" s="208">
        <v>45258.680555555555</v>
      </c>
      <c r="M10011" s="28">
        <v>4957.84</v>
      </c>
      <c r="N10011" s="28">
        <v>4958.3500000000004</v>
      </c>
      <c r="O10011" s="28">
        <v>4956.3100000000004</v>
      </c>
      <c r="P10011" s="28">
        <v>4957.33</v>
      </c>
    </row>
    <row r="10012" spans="12:16" x14ac:dyDescent="0.25">
      <c r="L10012" s="208">
        <v>45258.677083333336</v>
      </c>
      <c r="M10012" s="28">
        <v>4957.33</v>
      </c>
      <c r="N10012" s="28">
        <v>4957.84</v>
      </c>
      <c r="O10012" s="28">
        <v>4956.3100000000004</v>
      </c>
      <c r="P10012" s="28">
        <v>4957.33</v>
      </c>
    </row>
    <row r="10013" spans="12:16" x14ac:dyDescent="0.25">
      <c r="L10013" s="208">
        <v>45258.673611111109</v>
      </c>
      <c r="M10013" s="28">
        <v>4957.84</v>
      </c>
      <c r="N10013" s="28">
        <v>4957.84</v>
      </c>
      <c r="O10013" s="28">
        <v>4956.3100000000004</v>
      </c>
      <c r="P10013" s="28">
        <v>4957.33</v>
      </c>
    </row>
    <row r="10014" spans="12:16" x14ac:dyDescent="0.25">
      <c r="L10014" s="208">
        <v>45258.670138888891</v>
      </c>
      <c r="M10014" s="28">
        <v>4957.33</v>
      </c>
      <c r="N10014" s="28">
        <v>4958.3500000000004</v>
      </c>
      <c r="O10014" s="28">
        <v>4957.33</v>
      </c>
      <c r="P10014" s="28">
        <v>4957.84</v>
      </c>
    </row>
    <row r="10015" spans="12:16" x14ac:dyDescent="0.25">
      <c r="L10015" s="208">
        <v>45258.666666666664</v>
      </c>
      <c r="M10015" s="28">
        <v>4958.3500000000004</v>
      </c>
      <c r="N10015" s="28">
        <v>4958.3500000000004</v>
      </c>
      <c r="O10015" s="28">
        <v>4956.3100000000004</v>
      </c>
      <c r="P10015" s="28">
        <v>4957.84</v>
      </c>
    </row>
    <row r="10016" spans="12:16" x14ac:dyDescent="0.25">
      <c r="L10016" s="208">
        <v>45258.663194444445</v>
      </c>
      <c r="M10016" s="28">
        <v>4957.33</v>
      </c>
      <c r="N10016" s="28">
        <v>4958.8599999999997</v>
      </c>
      <c r="O10016" s="28">
        <v>4956.82</v>
      </c>
      <c r="P10016" s="28">
        <v>4958.8599999999997</v>
      </c>
    </row>
    <row r="10017" spans="12:16" x14ac:dyDescent="0.25">
      <c r="L10017" s="208">
        <v>45258.659722222219</v>
      </c>
      <c r="M10017" s="28">
        <v>4958.8599999999997</v>
      </c>
      <c r="N10017" s="28">
        <v>4960.38</v>
      </c>
      <c r="O10017" s="28">
        <v>4956.82</v>
      </c>
      <c r="P10017" s="28">
        <v>4957.33</v>
      </c>
    </row>
    <row r="10018" spans="12:16" x14ac:dyDescent="0.25">
      <c r="L10018" s="208">
        <v>45258.65625</v>
      </c>
      <c r="M10018" s="28">
        <v>4960.8900000000003</v>
      </c>
      <c r="N10018" s="28">
        <v>4962.93</v>
      </c>
      <c r="O10018" s="28">
        <v>4957.33</v>
      </c>
      <c r="P10018" s="28">
        <v>4958.3500000000004</v>
      </c>
    </row>
    <row r="10019" spans="12:16" x14ac:dyDescent="0.25">
      <c r="L10019" s="208">
        <v>45258.652777777781</v>
      </c>
      <c r="M10019" s="28">
        <v>4959.88</v>
      </c>
      <c r="N10019" s="28">
        <v>4961.3999999999996</v>
      </c>
      <c r="O10019" s="28">
        <v>4958.3500000000004</v>
      </c>
      <c r="P10019" s="28">
        <v>4961.3999999999996</v>
      </c>
    </row>
    <row r="10020" spans="12:16" x14ac:dyDescent="0.25">
      <c r="L10020" s="208">
        <v>45258.649305555555</v>
      </c>
      <c r="M10020" s="28">
        <v>4960.38</v>
      </c>
      <c r="N10020" s="28">
        <v>4960.8900000000003</v>
      </c>
      <c r="O10020" s="28">
        <v>4959.37</v>
      </c>
      <c r="P10020" s="28">
        <v>4959.37</v>
      </c>
    </row>
    <row r="10021" spans="12:16" x14ac:dyDescent="0.25">
      <c r="L10021" s="208">
        <v>45258.645833333336</v>
      </c>
      <c r="M10021" s="28">
        <v>4959.88</v>
      </c>
      <c r="N10021" s="28">
        <v>4960.38</v>
      </c>
      <c r="O10021" s="28">
        <v>4958.8599999999997</v>
      </c>
      <c r="P10021" s="28">
        <v>4960.38</v>
      </c>
    </row>
    <row r="10022" spans="12:16" x14ac:dyDescent="0.25">
      <c r="L10022" s="208">
        <v>45258.642361111109</v>
      </c>
      <c r="M10022" s="28">
        <v>4959.37</v>
      </c>
      <c r="N10022" s="28">
        <v>4960.8900000000003</v>
      </c>
      <c r="O10022" s="28">
        <v>4958.3500000000004</v>
      </c>
      <c r="P10022" s="28">
        <v>4959.88</v>
      </c>
    </row>
    <row r="10023" spans="12:16" x14ac:dyDescent="0.25">
      <c r="L10023" s="208">
        <v>45258.638888888891</v>
      </c>
      <c r="M10023" s="28">
        <v>4959.37</v>
      </c>
      <c r="N10023" s="28">
        <v>4959.88</v>
      </c>
      <c r="O10023" s="28">
        <v>4958.3500000000004</v>
      </c>
      <c r="P10023" s="28">
        <v>4959.37</v>
      </c>
    </row>
    <row r="10024" spans="12:16" x14ac:dyDescent="0.25">
      <c r="L10024" s="208">
        <v>45258.635416666664</v>
      </c>
      <c r="M10024" s="28">
        <v>4954.79</v>
      </c>
      <c r="N10024" s="28">
        <v>4959.88</v>
      </c>
      <c r="O10024" s="28">
        <v>4953.7700000000004</v>
      </c>
      <c r="P10024" s="28">
        <v>4959.37</v>
      </c>
    </row>
    <row r="10025" spans="12:16" x14ac:dyDescent="0.25">
      <c r="L10025" s="208">
        <v>45258.631944444445</v>
      </c>
      <c r="M10025" s="28">
        <v>4952.25</v>
      </c>
      <c r="N10025" s="28">
        <v>4955.8100000000004</v>
      </c>
      <c r="O10025" s="28">
        <v>4952.25</v>
      </c>
      <c r="P10025" s="28">
        <v>4955.3</v>
      </c>
    </row>
    <row r="10026" spans="12:16" x14ac:dyDescent="0.25">
      <c r="L10026" s="208">
        <v>45258.628472222219</v>
      </c>
      <c r="M10026" s="28">
        <v>4953.7700000000004</v>
      </c>
      <c r="N10026" s="28">
        <v>4953.7700000000004</v>
      </c>
      <c r="O10026" s="28">
        <v>4951.2299999999996</v>
      </c>
      <c r="P10026" s="28">
        <v>4952.25</v>
      </c>
    </row>
    <row r="10027" spans="12:16" x14ac:dyDescent="0.25">
      <c r="L10027" s="208">
        <v>45258.625</v>
      </c>
      <c r="M10027" s="28">
        <v>4952.25</v>
      </c>
      <c r="N10027" s="28">
        <v>4957.33</v>
      </c>
      <c r="O10027" s="28">
        <v>4950.72</v>
      </c>
      <c r="P10027" s="28">
        <v>4954.28</v>
      </c>
    </row>
    <row r="10028" spans="12:16" x14ac:dyDescent="0.25">
      <c r="L10028" s="208">
        <v>45258.621527777781</v>
      </c>
      <c r="M10028" s="28">
        <v>4951.74</v>
      </c>
      <c r="N10028" s="28">
        <v>4953.26</v>
      </c>
      <c r="O10028" s="28">
        <v>4951.2299999999996</v>
      </c>
      <c r="P10028" s="28">
        <v>4952.25</v>
      </c>
    </row>
    <row r="10029" spans="12:16" x14ac:dyDescent="0.25">
      <c r="L10029" s="208">
        <v>45258.618055555555</v>
      </c>
      <c r="M10029" s="28">
        <v>4953.7700000000004</v>
      </c>
      <c r="N10029" s="28">
        <v>4954.79</v>
      </c>
      <c r="O10029" s="28">
        <v>4951.2299999999996</v>
      </c>
      <c r="P10029" s="28">
        <v>4951.74</v>
      </c>
    </row>
    <row r="10030" spans="12:16" x14ac:dyDescent="0.25">
      <c r="L10030" s="208">
        <v>45258.614583333336</v>
      </c>
      <c r="M10030" s="28">
        <v>4952.75</v>
      </c>
      <c r="N10030" s="28">
        <v>4955.8100000000004</v>
      </c>
      <c r="O10030" s="28">
        <v>4952.75</v>
      </c>
      <c r="P10030" s="28">
        <v>4953.7700000000004</v>
      </c>
    </row>
    <row r="10031" spans="12:16" x14ac:dyDescent="0.25">
      <c r="L10031" s="208">
        <v>45258.611111111109</v>
      </c>
      <c r="M10031" s="28">
        <v>4953.26</v>
      </c>
      <c r="N10031" s="28">
        <v>4955.3</v>
      </c>
      <c r="O10031" s="28">
        <v>4952.75</v>
      </c>
      <c r="P10031" s="28">
        <v>4953.26</v>
      </c>
    </row>
    <row r="10032" spans="12:16" x14ac:dyDescent="0.25">
      <c r="L10032" s="208">
        <v>45258.607638888891</v>
      </c>
      <c r="M10032" s="28">
        <v>4955.3</v>
      </c>
      <c r="N10032" s="28">
        <v>4955.8100000000004</v>
      </c>
      <c r="O10032" s="28">
        <v>4953.26</v>
      </c>
      <c r="P10032" s="28">
        <v>4953.26</v>
      </c>
    </row>
    <row r="10033" spans="12:16" x14ac:dyDescent="0.25">
      <c r="L10033" s="208">
        <v>45258.604166666664</v>
      </c>
      <c r="M10033" s="28">
        <v>4951.74</v>
      </c>
      <c r="N10033" s="28">
        <v>4955.3</v>
      </c>
      <c r="O10033" s="28">
        <v>4951.2299999999996</v>
      </c>
      <c r="P10033" s="28">
        <v>4955.3</v>
      </c>
    </row>
    <row r="10034" spans="12:16" x14ac:dyDescent="0.25">
      <c r="L10034" s="208">
        <v>45258.600694444445</v>
      </c>
      <c r="M10034" s="28">
        <v>4951.2299999999996</v>
      </c>
      <c r="N10034" s="28">
        <v>4953.26</v>
      </c>
      <c r="O10034" s="28">
        <v>4951.2299999999996</v>
      </c>
      <c r="P10034" s="28">
        <v>4951.2299999999996</v>
      </c>
    </row>
    <row r="10035" spans="12:16" x14ac:dyDescent="0.25">
      <c r="L10035" s="208">
        <v>45258.597222222219</v>
      </c>
      <c r="M10035" s="28">
        <v>4951.2299999999996</v>
      </c>
      <c r="N10035" s="28">
        <v>4952.25</v>
      </c>
      <c r="O10035" s="28">
        <v>4950.21</v>
      </c>
      <c r="P10035" s="28">
        <v>4951.2299999999996</v>
      </c>
    </row>
    <row r="10036" spans="12:16" x14ac:dyDescent="0.25">
      <c r="L10036" s="208">
        <v>45258.59375</v>
      </c>
      <c r="M10036" s="28">
        <v>4949.7</v>
      </c>
      <c r="N10036" s="28">
        <v>4950.72</v>
      </c>
      <c r="O10036" s="28">
        <v>4948.18</v>
      </c>
      <c r="P10036" s="28">
        <v>4950.72</v>
      </c>
    </row>
    <row r="10037" spans="12:16" x14ac:dyDescent="0.25">
      <c r="L10037" s="208">
        <v>45258.590277777781</v>
      </c>
      <c r="M10037" s="28">
        <v>4951.2299999999996</v>
      </c>
      <c r="N10037" s="28">
        <v>4951.2299999999996</v>
      </c>
      <c r="O10037" s="28">
        <v>4948.68</v>
      </c>
      <c r="P10037" s="28">
        <v>4949.7</v>
      </c>
    </row>
    <row r="10038" spans="12:16" x14ac:dyDescent="0.25">
      <c r="L10038" s="208">
        <v>45258.586805555555</v>
      </c>
      <c r="M10038" s="28">
        <v>4947.16</v>
      </c>
      <c r="N10038" s="28">
        <v>4951.74</v>
      </c>
      <c r="O10038" s="28">
        <v>4947.16</v>
      </c>
      <c r="P10038" s="28">
        <v>4951.2299999999996</v>
      </c>
    </row>
    <row r="10039" spans="12:16" x14ac:dyDescent="0.25">
      <c r="L10039" s="208">
        <v>45258.583333333336</v>
      </c>
      <c r="M10039" s="28">
        <v>4946.1400000000003</v>
      </c>
      <c r="N10039" s="28">
        <v>4948.18</v>
      </c>
      <c r="O10039" s="28">
        <v>4945.63</v>
      </c>
      <c r="P10039" s="28">
        <v>4947.16</v>
      </c>
    </row>
    <row r="10040" spans="12:16" x14ac:dyDescent="0.25">
      <c r="L10040" s="208">
        <v>45258.579861111109</v>
      </c>
      <c r="M10040" s="28">
        <v>4947.16</v>
      </c>
      <c r="N10040" s="28">
        <v>4947.16</v>
      </c>
      <c r="O10040" s="28">
        <v>4945.12</v>
      </c>
      <c r="P10040" s="28">
        <v>4946.1400000000003</v>
      </c>
    </row>
    <row r="10041" spans="12:16" x14ac:dyDescent="0.25">
      <c r="L10041" s="208">
        <v>45258.576388888891</v>
      </c>
      <c r="M10041" s="28">
        <v>4948.18</v>
      </c>
      <c r="N10041" s="28">
        <v>4950.72</v>
      </c>
      <c r="O10041" s="28">
        <v>4946.1400000000003</v>
      </c>
      <c r="P10041" s="28">
        <v>4946.6499999999996</v>
      </c>
    </row>
    <row r="10042" spans="12:16" x14ac:dyDescent="0.25">
      <c r="L10042" s="208">
        <v>45258.572916666664</v>
      </c>
      <c r="M10042" s="28">
        <v>4948.68</v>
      </c>
      <c r="N10042" s="28">
        <v>4949.7</v>
      </c>
      <c r="O10042" s="28">
        <v>4946.6499999999996</v>
      </c>
      <c r="P10042" s="28">
        <v>4948.68</v>
      </c>
    </row>
    <row r="10043" spans="12:16" x14ac:dyDescent="0.25">
      <c r="L10043" s="208">
        <v>45258.569444444445</v>
      </c>
      <c r="M10043" s="28">
        <v>4948.18</v>
      </c>
      <c r="N10043" s="28">
        <v>4949.1899999999996</v>
      </c>
      <c r="O10043" s="28">
        <v>4946.6499999999996</v>
      </c>
      <c r="P10043" s="28">
        <v>4949.1899999999996</v>
      </c>
    </row>
    <row r="10044" spans="12:16" x14ac:dyDescent="0.25">
      <c r="L10044" s="208">
        <v>45258.565972222219</v>
      </c>
      <c r="M10044" s="28">
        <v>4950.72</v>
      </c>
      <c r="N10044" s="28">
        <v>4951.74</v>
      </c>
      <c r="O10044" s="28">
        <v>4948.18</v>
      </c>
      <c r="P10044" s="28">
        <v>4948.18</v>
      </c>
    </row>
    <row r="10045" spans="12:16" x14ac:dyDescent="0.25">
      <c r="L10045" s="208">
        <v>45258.5625</v>
      </c>
      <c r="M10045" s="28">
        <v>4952.75</v>
      </c>
      <c r="N10045" s="28">
        <v>4953.26</v>
      </c>
      <c r="O10045" s="28">
        <v>4950.72</v>
      </c>
      <c r="P10045" s="28">
        <v>4951.2299999999996</v>
      </c>
    </row>
    <row r="10046" spans="12:16" x14ac:dyDescent="0.25">
      <c r="L10046" s="208">
        <v>45258.559027777781</v>
      </c>
      <c r="M10046" s="28">
        <v>4951.2299999999996</v>
      </c>
      <c r="N10046" s="28">
        <v>4952.75</v>
      </c>
      <c r="O10046" s="28">
        <v>4949.7</v>
      </c>
      <c r="P10046" s="28">
        <v>4952.25</v>
      </c>
    </row>
    <row r="10047" spans="12:16" x14ac:dyDescent="0.25">
      <c r="L10047" s="208">
        <v>45258.555555555555</v>
      </c>
      <c r="M10047" s="28">
        <v>4952.25</v>
      </c>
      <c r="N10047" s="28">
        <v>4953.7700000000004</v>
      </c>
      <c r="O10047" s="28">
        <v>4950.21</v>
      </c>
      <c r="P10047" s="28">
        <v>4950.72</v>
      </c>
    </row>
    <row r="10048" spans="12:16" x14ac:dyDescent="0.25">
      <c r="L10048" s="208">
        <v>45258.552083333336</v>
      </c>
      <c r="M10048" s="28">
        <v>4951.2299999999996</v>
      </c>
      <c r="N10048" s="28">
        <v>4953.26</v>
      </c>
      <c r="O10048" s="28">
        <v>4950.21</v>
      </c>
      <c r="P10048" s="28">
        <v>4951.74</v>
      </c>
    </row>
    <row r="10049" spans="12:16" x14ac:dyDescent="0.25">
      <c r="L10049" s="208">
        <v>45258.548611111109</v>
      </c>
      <c r="M10049" s="28">
        <v>4950.72</v>
      </c>
      <c r="N10049" s="28">
        <v>4953.26</v>
      </c>
      <c r="O10049" s="28">
        <v>4949.7</v>
      </c>
      <c r="P10049" s="28">
        <v>4950.72</v>
      </c>
    </row>
    <row r="10050" spans="12:16" x14ac:dyDescent="0.25">
      <c r="L10050" s="208">
        <v>45258.545138888891</v>
      </c>
      <c r="M10050" s="28">
        <v>4948.68</v>
      </c>
      <c r="N10050" s="28">
        <v>4950.72</v>
      </c>
      <c r="O10050" s="28">
        <v>4947.67</v>
      </c>
      <c r="P10050" s="28">
        <v>4950.72</v>
      </c>
    </row>
    <row r="10051" spans="12:16" x14ac:dyDescent="0.25">
      <c r="L10051" s="208">
        <v>45258.541666666664</v>
      </c>
      <c r="M10051" s="28">
        <v>4949.1899999999996</v>
      </c>
      <c r="N10051" s="28">
        <v>4953.26</v>
      </c>
      <c r="O10051" s="28">
        <v>4948.18</v>
      </c>
      <c r="P10051" s="28">
        <v>4948.68</v>
      </c>
    </row>
    <row r="10052" spans="12:16" x14ac:dyDescent="0.25">
      <c r="L10052" s="208">
        <v>45258.538194444445</v>
      </c>
      <c r="M10052" s="28">
        <v>4952.25</v>
      </c>
      <c r="N10052" s="28">
        <v>4953.7700000000004</v>
      </c>
      <c r="O10052" s="28">
        <v>4947.67</v>
      </c>
      <c r="P10052" s="28">
        <v>4948.68</v>
      </c>
    </row>
    <row r="10053" spans="12:16" x14ac:dyDescent="0.25">
      <c r="L10053" s="208">
        <v>45258.534722222219</v>
      </c>
      <c r="M10053" s="28">
        <v>4952.25</v>
      </c>
      <c r="N10053" s="28">
        <v>4952.25</v>
      </c>
      <c r="O10053" s="28">
        <v>4949.7</v>
      </c>
      <c r="P10053" s="28">
        <v>4951.74</v>
      </c>
    </row>
    <row r="10054" spans="12:16" x14ac:dyDescent="0.25">
      <c r="L10054" s="208">
        <v>45258.53125</v>
      </c>
      <c r="M10054" s="28">
        <v>4951.74</v>
      </c>
      <c r="N10054" s="28">
        <v>4953.26</v>
      </c>
      <c r="O10054" s="28">
        <v>4950.21</v>
      </c>
      <c r="P10054" s="28">
        <v>4952.75</v>
      </c>
    </row>
    <row r="10055" spans="12:16" x14ac:dyDescent="0.25">
      <c r="L10055" s="208">
        <v>45258.527777777781</v>
      </c>
      <c r="M10055" s="28">
        <v>4945.12</v>
      </c>
      <c r="N10055" s="28">
        <v>4952.25</v>
      </c>
      <c r="O10055" s="28">
        <v>4942.58</v>
      </c>
      <c r="P10055" s="28">
        <v>4951.74</v>
      </c>
    </row>
    <row r="10056" spans="12:16" x14ac:dyDescent="0.25">
      <c r="L10056" s="208">
        <v>45258.524305555555</v>
      </c>
      <c r="M10056" s="28">
        <v>4955.3</v>
      </c>
      <c r="N10056" s="28">
        <v>4957.33</v>
      </c>
      <c r="O10056" s="28">
        <v>4944.1099999999997</v>
      </c>
      <c r="P10056" s="28">
        <v>4945.12</v>
      </c>
    </row>
    <row r="10057" spans="12:16" x14ac:dyDescent="0.25">
      <c r="L10057" s="208">
        <v>45258.520833333336</v>
      </c>
      <c r="M10057" s="28">
        <v>4956.82</v>
      </c>
      <c r="N10057" s="28">
        <v>4958.3500000000004</v>
      </c>
      <c r="O10057" s="28">
        <v>4954.28</v>
      </c>
      <c r="P10057" s="28">
        <v>4954.28</v>
      </c>
    </row>
    <row r="10058" spans="12:16" x14ac:dyDescent="0.25">
      <c r="L10058" s="208">
        <v>45258.517361111109</v>
      </c>
      <c r="M10058" s="28">
        <v>4959.37</v>
      </c>
      <c r="N10058" s="28">
        <v>4960.8900000000003</v>
      </c>
      <c r="O10058" s="28">
        <v>4956.3100000000004</v>
      </c>
      <c r="P10058" s="28">
        <v>4956.3100000000004</v>
      </c>
    </row>
    <row r="10059" spans="12:16" x14ac:dyDescent="0.25">
      <c r="L10059" s="208">
        <v>45258.513888888891</v>
      </c>
      <c r="M10059" s="28">
        <v>4956.82</v>
      </c>
      <c r="N10059" s="28">
        <v>4960.38</v>
      </c>
      <c r="O10059" s="28">
        <v>4956.82</v>
      </c>
      <c r="P10059" s="28">
        <v>4959.88</v>
      </c>
    </row>
    <row r="10060" spans="12:16" x14ac:dyDescent="0.25">
      <c r="L10060" s="208">
        <v>45258.510416666664</v>
      </c>
      <c r="M10060" s="28">
        <v>4960.8900000000003</v>
      </c>
      <c r="N10060" s="28">
        <v>4961.3999999999996</v>
      </c>
      <c r="O10060" s="28">
        <v>4953.7700000000004</v>
      </c>
      <c r="P10060" s="28">
        <v>4956.3100000000004</v>
      </c>
    </row>
    <row r="10061" spans="12:16" x14ac:dyDescent="0.25">
      <c r="L10061" s="208">
        <v>45258.506944444445</v>
      </c>
      <c r="M10061" s="28">
        <v>4958.8599999999997</v>
      </c>
      <c r="N10061" s="28">
        <v>4961.91</v>
      </c>
      <c r="O10061" s="28">
        <v>4958.3500000000004</v>
      </c>
      <c r="P10061" s="28">
        <v>4960.8900000000003</v>
      </c>
    </row>
    <row r="10062" spans="12:16" x14ac:dyDescent="0.25">
      <c r="L10062" s="208">
        <v>45258.503472222219</v>
      </c>
      <c r="M10062" s="28">
        <v>4960.8900000000003</v>
      </c>
      <c r="N10062" s="28">
        <v>4961.3999999999996</v>
      </c>
      <c r="O10062" s="28">
        <v>4955.3</v>
      </c>
      <c r="P10062" s="28">
        <v>4959.37</v>
      </c>
    </row>
    <row r="10063" spans="12:16" x14ac:dyDescent="0.25">
      <c r="L10063" s="208">
        <v>45258.5</v>
      </c>
      <c r="M10063" s="28">
        <v>4965.9799999999996</v>
      </c>
      <c r="N10063" s="28">
        <v>4969.54</v>
      </c>
      <c r="O10063" s="28">
        <v>4960.38</v>
      </c>
      <c r="P10063" s="28">
        <v>4960.8900000000003</v>
      </c>
    </row>
    <row r="10064" spans="12:16" x14ac:dyDescent="0.25">
      <c r="L10064" s="208">
        <v>45258.496527777781</v>
      </c>
      <c r="M10064" s="28">
        <v>4970.5600000000004</v>
      </c>
      <c r="N10064" s="28">
        <v>4971.57</v>
      </c>
      <c r="O10064" s="28">
        <v>4963.9399999999996</v>
      </c>
      <c r="P10064" s="28">
        <v>4965.9799999999996</v>
      </c>
    </row>
    <row r="10065" spans="12:16" x14ac:dyDescent="0.25">
      <c r="L10065" s="208">
        <v>45258.493055555555</v>
      </c>
      <c r="M10065" s="28">
        <v>4973.1000000000004</v>
      </c>
      <c r="N10065" s="28">
        <v>4973.6099999999997</v>
      </c>
      <c r="O10065" s="28">
        <v>4969.03</v>
      </c>
      <c r="P10065" s="28">
        <v>4971.07</v>
      </c>
    </row>
    <row r="10066" spans="12:16" x14ac:dyDescent="0.25">
      <c r="L10066" s="208">
        <v>45258.489583333336</v>
      </c>
      <c r="M10066" s="28">
        <v>4978.7</v>
      </c>
      <c r="N10066" s="28">
        <v>4978.7</v>
      </c>
      <c r="O10066" s="28">
        <v>4971.57</v>
      </c>
      <c r="P10066" s="28">
        <v>4972.59</v>
      </c>
    </row>
    <row r="10067" spans="12:16" x14ac:dyDescent="0.25">
      <c r="L10067" s="208">
        <v>45258.486111111109</v>
      </c>
      <c r="M10067" s="28">
        <v>4977.17</v>
      </c>
      <c r="N10067" s="28">
        <v>4981.75</v>
      </c>
      <c r="O10067" s="28">
        <v>4976.1499999999996</v>
      </c>
      <c r="P10067" s="28">
        <v>4978.7</v>
      </c>
    </row>
    <row r="10068" spans="12:16" x14ac:dyDescent="0.25">
      <c r="L10068" s="208">
        <v>45258.482638888891</v>
      </c>
      <c r="M10068" s="28">
        <v>4978.7</v>
      </c>
      <c r="N10068" s="28">
        <v>4983.2700000000004</v>
      </c>
      <c r="O10068" s="28">
        <v>4977.68</v>
      </c>
      <c r="P10068" s="28">
        <v>4977.68</v>
      </c>
    </row>
    <row r="10069" spans="12:16" x14ac:dyDescent="0.25">
      <c r="L10069" s="208">
        <v>45258.479166666664</v>
      </c>
      <c r="M10069" s="28">
        <v>4982.26</v>
      </c>
      <c r="N10069" s="28">
        <v>4982.26</v>
      </c>
      <c r="O10069" s="28">
        <v>4978.1899999999996</v>
      </c>
      <c r="P10069" s="28">
        <v>4978.7</v>
      </c>
    </row>
    <row r="10070" spans="12:16" x14ac:dyDescent="0.25">
      <c r="L10070" s="208">
        <v>45258.475694444445</v>
      </c>
      <c r="M10070" s="28">
        <v>4986.33</v>
      </c>
      <c r="N10070" s="28">
        <v>4986.33</v>
      </c>
      <c r="O10070" s="28">
        <v>4980.7299999999996</v>
      </c>
      <c r="P10070" s="28">
        <v>4981.75</v>
      </c>
    </row>
    <row r="10071" spans="12:16" x14ac:dyDescent="0.25">
      <c r="L10071" s="208">
        <v>45258.472222222219</v>
      </c>
      <c r="M10071" s="28">
        <v>4988.3599999999997</v>
      </c>
      <c r="N10071" s="28">
        <v>4988.87</v>
      </c>
      <c r="O10071" s="28">
        <v>4985.3100000000004</v>
      </c>
      <c r="P10071" s="28">
        <v>4986.33</v>
      </c>
    </row>
    <row r="10072" spans="12:16" x14ac:dyDescent="0.25">
      <c r="L10072" s="208">
        <v>45258.46875</v>
      </c>
      <c r="M10072" s="28">
        <v>4990.3900000000003</v>
      </c>
      <c r="N10072" s="28">
        <v>4992.9399999999996</v>
      </c>
      <c r="O10072" s="28">
        <v>4987.8500000000004</v>
      </c>
      <c r="P10072" s="28">
        <v>4988.87</v>
      </c>
    </row>
    <row r="10073" spans="12:16" x14ac:dyDescent="0.25">
      <c r="L10073" s="208">
        <v>45258.465277777781</v>
      </c>
      <c r="M10073" s="28">
        <v>4989.8900000000003</v>
      </c>
      <c r="N10073" s="28">
        <v>4993.45</v>
      </c>
      <c r="O10073" s="28">
        <v>4988.87</v>
      </c>
      <c r="P10073" s="28">
        <v>4990.3900000000003</v>
      </c>
    </row>
    <row r="10074" spans="12:16" x14ac:dyDescent="0.25">
      <c r="L10074" s="208">
        <v>45258.461805555555</v>
      </c>
      <c r="M10074" s="28">
        <v>4988.3599999999997</v>
      </c>
      <c r="N10074" s="28">
        <v>4991.41</v>
      </c>
      <c r="O10074" s="28">
        <v>4986.33</v>
      </c>
      <c r="P10074" s="28">
        <v>4989.38</v>
      </c>
    </row>
    <row r="10075" spans="12:16" x14ac:dyDescent="0.25">
      <c r="L10075" s="208">
        <v>45258.458333333336</v>
      </c>
      <c r="M10075" s="28">
        <v>4988.87</v>
      </c>
      <c r="N10075" s="28">
        <v>4993.96</v>
      </c>
      <c r="O10075" s="28">
        <v>4982.26</v>
      </c>
      <c r="P10075" s="28">
        <v>4988.3599999999997</v>
      </c>
    </row>
    <row r="10076" spans="12:16" x14ac:dyDescent="0.25">
      <c r="L10076" s="208">
        <v>45258.454861111109</v>
      </c>
      <c r="M10076" s="28">
        <v>4989.8900000000003</v>
      </c>
      <c r="N10076" s="28">
        <v>4991.92</v>
      </c>
      <c r="O10076" s="28">
        <v>4986.33</v>
      </c>
      <c r="P10076" s="28">
        <v>4988.3599999999997</v>
      </c>
    </row>
    <row r="10077" spans="12:16" x14ac:dyDescent="0.25">
      <c r="L10077" s="208">
        <v>45258.451388888891</v>
      </c>
      <c r="M10077" s="28">
        <v>4988.87</v>
      </c>
      <c r="N10077" s="28">
        <v>4990.8999999999996</v>
      </c>
      <c r="O10077" s="28">
        <v>4986.33</v>
      </c>
      <c r="P10077" s="28">
        <v>4989.38</v>
      </c>
    </row>
    <row r="10078" spans="12:16" x14ac:dyDescent="0.25">
      <c r="L10078" s="208">
        <v>45258.447916666664</v>
      </c>
      <c r="M10078" s="28">
        <v>4979.2</v>
      </c>
      <c r="N10078" s="28">
        <v>4994.97</v>
      </c>
      <c r="O10078" s="28">
        <v>4979.2</v>
      </c>
      <c r="P10078" s="28">
        <v>4988.87</v>
      </c>
    </row>
    <row r="10079" spans="12:16" x14ac:dyDescent="0.25">
      <c r="L10079" s="208">
        <v>45258.444444444445</v>
      </c>
      <c r="M10079" s="28">
        <v>4976.66</v>
      </c>
      <c r="N10079" s="28">
        <v>4979.71</v>
      </c>
      <c r="O10079" s="28">
        <v>4973.1000000000004</v>
      </c>
      <c r="P10079" s="28">
        <v>4979.2</v>
      </c>
    </row>
    <row r="10080" spans="12:16" x14ac:dyDescent="0.25">
      <c r="L10080" s="208">
        <v>45258.440972222219</v>
      </c>
      <c r="M10080" s="28">
        <v>4974.12</v>
      </c>
      <c r="N10080" s="28">
        <v>4976.66</v>
      </c>
      <c r="O10080" s="28">
        <v>4972.08</v>
      </c>
      <c r="P10080" s="28">
        <v>4976.66</v>
      </c>
    </row>
    <row r="10081" spans="12:16" x14ac:dyDescent="0.25">
      <c r="L10081" s="208">
        <v>45258.4375</v>
      </c>
      <c r="M10081" s="28">
        <v>4973.1000000000004</v>
      </c>
      <c r="N10081" s="28">
        <v>4974.12</v>
      </c>
      <c r="O10081" s="28">
        <v>4967.51</v>
      </c>
      <c r="P10081" s="28">
        <v>4974.12</v>
      </c>
    </row>
    <row r="10082" spans="12:16" x14ac:dyDescent="0.25">
      <c r="L10082" s="208">
        <v>45258.434027777781</v>
      </c>
      <c r="M10082" s="28">
        <v>4975.6400000000003</v>
      </c>
      <c r="N10082" s="28">
        <v>4977.17</v>
      </c>
      <c r="O10082" s="28">
        <v>4973.6099999999997</v>
      </c>
      <c r="P10082" s="28">
        <v>4973.6099999999997</v>
      </c>
    </row>
    <row r="10083" spans="12:16" x14ac:dyDescent="0.25">
      <c r="L10083" s="208">
        <v>45258.430555555555</v>
      </c>
      <c r="M10083" s="28">
        <v>4977.68</v>
      </c>
      <c r="N10083" s="28">
        <v>4978.1899999999996</v>
      </c>
      <c r="O10083" s="28">
        <v>4975.13</v>
      </c>
      <c r="P10083" s="28">
        <v>4975.6400000000003</v>
      </c>
    </row>
    <row r="10084" spans="12:16" x14ac:dyDescent="0.25">
      <c r="L10084" s="208">
        <v>45258.427083333336</v>
      </c>
      <c r="M10084" s="28">
        <v>4980.7299999999996</v>
      </c>
      <c r="N10084" s="28">
        <v>4982.26</v>
      </c>
      <c r="O10084" s="28">
        <v>4977.17</v>
      </c>
      <c r="P10084" s="28">
        <v>4977.17</v>
      </c>
    </row>
    <row r="10085" spans="12:16" x14ac:dyDescent="0.25">
      <c r="L10085" s="208">
        <v>45258.423611111109</v>
      </c>
      <c r="M10085" s="28">
        <v>4980.7299999999996</v>
      </c>
      <c r="N10085" s="28">
        <v>4982.76</v>
      </c>
      <c r="O10085" s="28">
        <v>4980.22</v>
      </c>
      <c r="P10085" s="28">
        <v>4980.7299999999996</v>
      </c>
    </row>
    <row r="10086" spans="12:16" x14ac:dyDescent="0.25">
      <c r="L10086" s="208">
        <v>45258.420138888891</v>
      </c>
      <c r="M10086" s="28">
        <v>4977.68</v>
      </c>
      <c r="N10086" s="28">
        <v>4980.22</v>
      </c>
      <c r="O10086" s="28">
        <v>4977.68</v>
      </c>
      <c r="P10086" s="28">
        <v>4980.22</v>
      </c>
    </row>
    <row r="10087" spans="12:16" x14ac:dyDescent="0.25">
      <c r="L10087" s="208">
        <v>45258.416666666664</v>
      </c>
      <c r="M10087" s="28">
        <v>4978.7</v>
      </c>
      <c r="N10087" s="28">
        <v>4981.24</v>
      </c>
      <c r="O10087" s="28">
        <v>4975.6400000000003</v>
      </c>
      <c r="P10087" s="28">
        <v>4978.1899999999996</v>
      </c>
    </row>
    <row r="10088" spans="12:16" x14ac:dyDescent="0.25">
      <c r="L10088" s="208">
        <v>45258.413194444445</v>
      </c>
      <c r="M10088" s="28">
        <v>4977.17</v>
      </c>
      <c r="N10088" s="28">
        <v>4980.22</v>
      </c>
      <c r="O10088" s="28">
        <v>4974.63</v>
      </c>
      <c r="P10088" s="28">
        <v>4979.2</v>
      </c>
    </row>
    <row r="10089" spans="12:16" x14ac:dyDescent="0.25">
      <c r="L10089" s="208">
        <v>45258.409722222219</v>
      </c>
      <c r="M10089" s="28">
        <v>4970.05</v>
      </c>
      <c r="N10089" s="28">
        <v>4977.17</v>
      </c>
      <c r="O10089" s="28">
        <v>4967.51</v>
      </c>
      <c r="P10089" s="28">
        <v>4977.17</v>
      </c>
    </row>
    <row r="10090" spans="12:16" x14ac:dyDescent="0.25">
      <c r="L10090" s="208">
        <v>45258.40625</v>
      </c>
      <c r="M10090" s="28">
        <v>4973.1000000000004</v>
      </c>
      <c r="N10090" s="28">
        <v>4975.6400000000003</v>
      </c>
      <c r="O10090" s="28">
        <v>4969.54</v>
      </c>
      <c r="P10090" s="28">
        <v>4970.05</v>
      </c>
    </row>
    <row r="10091" spans="12:16" x14ac:dyDescent="0.25">
      <c r="L10091" s="208">
        <v>45258.402777777781</v>
      </c>
      <c r="M10091" s="28">
        <v>4976.1499999999996</v>
      </c>
      <c r="N10091" s="28">
        <v>4977.68</v>
      </c>
      <c r="O10091" s="28">
        <v>4973.1000000000004</v>
      </c>
      <c r="P10091" s="28">
        <v>4973.1000000000004</v>
      </c>
    </row>
    <row r="10092" spans="12:16" x14ac:dyDescent="0.25">
      <c r="L10092" s="208">
        <v>45258.399305555555</v>
      </c>
      <c r="M10092" s="28">
        <v>4974.63</v>
      </c>
      <c r="N10092" s="28">
        <v>4976.1499999999996</v>
      </c>
      <c r="O10092" s="28">
        <v>4972.08</v>
      </c>
      <c r="P10092" s="28">
        <v>4975.6400000000003</v>
      </c>
    </row>
    <row r="10093" spans="12:16" x14ac:dyDescent="0.25">
      <c r="L10093" s="208">
        <v>45258.395833333336</v>
      </c>
      <c r="M10093" s="28">
        <v>4973.6099999999997</v>
      </c>
      <c r="N10093" s="28">
        <v>4976.1499999999996</v>
      </c>
      <c r="O10093" s="28">
        <v>4970.5600000000004</v>
      </c>
      <c r="P10093" s="28">
        <v>4974.63</v>
      </c>
    </row>
    <row r="10094" spans="12:16" x14ac:dyDescent="0.25">
      <c r="L10094" s="208">
        <v>45258.392361111109</v>
      </c>
      <c r="M10094" s="28">
        <v>4973.1000000000004</v>
      </c>
      <c r="N10094" s="28">
        <v>4975.13</v>
      </c>
      <c r="O10094" s="28">
        <v>4970.05</v>
      </c>
      <c r="P10094" s="28">
        <v>4974.63</v>
      </c>
    </row>
    <row r="10095" spans="12:16" x14ac:dyDescent="0.25">
      <c r="L10095" s="208">
        <v>45258.388888888891</v>
      </c>
      <c r="M10095" s="28">
        <v>4976.1499999999996</v>
      </c>
      <c r="N10095" s="28">
        <v>4977.68</v>
      </c>
      <c r="O10095" s="28">
        <v>4971.57</v>
      </c>
      <c r="P10095" s="28">
        <v>4973.1000000000004</v>
      </c>
    </row>
    <row r="10096" spans="12:16" x14ac:dyDescent="0.25">
      <c r="L10096" s="208">
        <v>45258.385416666664</v>
      </c>
      <c r="M10096" s="28">
        <v>4980.22</v>
      </c>
      <c r="N10096" s="28">
        <v>4980.22</v>
      </c>
      <c r="O10096" s="28">
        <v>4973.6099999999997</v>
      </c>
      <c r="P10096" s="28">
        <v>4976.1499999999996</v>
      </c>
    </row>
    <row r="10097" spans="12:16" x14ac:dyDescent="0.25">
      <c r="L10097" s="208">
        <v>45258.381944444445</v>
      </c>
      <c r="M10097" s="28">
        <v>4985.3100000000004</v>
      </c>
      <c r="N10097" s="28">
        <v>4986.33</v>
      </c>
      <c r="O10097" s="28">
        <v>4979.71</v>
      </c>
      <c r="P10097" s="28">
        <v>4979.71</v>
      </c>
    </row>
    <row r="10098" spans="12:16" x14ac:dyDescent="0.25">
      <c r="L10098" s="208">
        <v>45258.378472222219</v>
      </c>
      <c r="M10098" s="28">
        <v>4983.2700000000004</v>
      </c>
      <c r="N10098" s="28">
        <v>4985.82</v>
      </c>
      <c r="O10098" s="28">
        <v>4979.71</v>
      </c>
      <c r="P10098" s="28">
        <v>4985.3100000000004</v>
      </c>
    </row>
    <row r="10099" spans="12:16" x14ac:dyDescent="0.25">
      <c r="L10099" s="208">
        <v>45258.375</v>
      </c>
      <c r="M10099" s="28">
        <v>4982.26</v>
      </c>
      <c r="N10099" s="28">
        <v>4988.87</v>
      </c>
      <c r="O10099" s="28">
        <v>4976.1499999999996</v>
      </c>
      <c r="P10099" s="28">
        <v>4982.76</v>
      </c>
    </row>
    <row r="10100" spans="12:16" x14ac:dyDescent="0.25">
      <c r="L10100" s="208">
        <v>45257.767361111109</v>
      </c>
      <c r="M10100" s="28">
        <v>4981.24</v>
      </c>
      <c r="N10100" s="28">
        <v>4985.3100000000004</v>
      </c>
      <c r="O10100" s="28">
        <v>4980.22</v>
      </c>
      <c r="P10100" s="28">
        <v>4980.22</v>
      </c>
    </row>
    <row r="10101" spans="12:16" x14ac:dyDescent="0.25">
      <c r="L10101" s="208">
        <v>45257.763888888891</v>
      </c>
      <c r="M10101" s="28">
        <v>4982.76</v>
      </c>
      <c r="N10101" s="28">
        <v>4983.2700000000004</v>
      </c>
      <c r="O10101" s="28">
        <v>4980.7299999999996</v>
      </c>
      <c r="P10101" s="28">
        <v>4981.75</v>
      </c>
    </row>
    <row r="10102" spans="12:16" x14ac:dyDescent="0.25">
      <c r="L10102" s="208">
        <v>45257.760416666664</v>
      </c>
      <c r="M10102" s="28">
        <v>4985.3100000000004</v>
      </c>
      <c r="N10102" s="28">
        <v>4985.3100000000004</v>
      </c>
      <c r="O10102" s="28">
        <v>4982.76</v>
      </c>
      <c r="P10102" s="28">
        <v>4983.2700000000004</v>
      </c>
    </row>
    <row r="10103" spans="12:16" x14ac:dyDescent="0.25">
      <c r="L10103" s="208">
        <v>45257.756944444445</v>
      </c>
      <c r="M10103" s="28">
        <v>4984.29</v>
      </c>
      <c r="N10103" s="28">
        <v>4985.82</v>
      </c>
      <c r="O10103" s="28">
        <v>4984.29</v>
      </c>
      <c r="P10103" s="28">
        <v>4985.3100000000004</v>
      </c>
    </row>
    <row r="10104" spans="12:16" x14ac:dyDescent="0.25">
      <c r="L10104" s="208">
        <v>45257.753472222219</v>
      </c>
      <c r="M10104" s="28">
        <v>4984.29</v>
      </c>
      <c r="N10104" s="28">
        <v>4984.8</v>
      </c>
      <c r="O10104" s="28">
        <v>4984.29</v>
      </c>
      <c r="P10104" s="28">
        <v>4984.8</v>
      </c>
    </row>
    <row r="10105" spans="12:16" x14ac:dyDescent="0.25">
      <c r="L10105" s="208">
        <v>45257.75</v>
      </c>
      <c r="M10105" s="28">
        <v>4985.3100000000004</v>
      </c>
      <c r="N10105" s="28">
        <v>4985.3100000000004</v>
      </c>
      <c r="O10105" s="28">
        <v>4984.29</v>
      </c>
      <c r="P10105" s="28">
        <v>4984.8</v>
      </c>
    </row>
    <row r="10106" spans="12:16" x14ac:dyDescent="0.25">
      <c r="L10106" s="208">
        <v>45257.746527777781</v>
      </c>
      <c r="M10106" s="28">
        <v>4984.8</v>
      </c>
      <c r="N10106" s="28">
        <v>4985.82</v>
      </c>
      <c r="O10106" s="28">
        <v>4984.29</v>
      </c>
      <c r="P10106" s="28">
        <v>4985.3100000000004</v>
      </c>
    </row>
    <row r="10107" spans="12:16" x14ac:dyDescent="0.25">
      <c r="L10107" s="208">
        <v>45257.743055555555</v>
      </c>
      <c r="M10107" s="28">
        <v>4986.33</v>
      </c>
      <c r="N10107" s="28">
        <v>4986.33</v>
      </c>
      <c r="O10107" s="28">
        <v>4984.29</v>
      </c>
      <c r="P10107" s="28">
        <v>4985.3100000000004</v>
      </c>
    </row>
    <row r="10108" spans="12:16" x14ac:dyDescent="0.25">
      <c r="L10108" s="208">
        <v>45257.739583333336</v>
      </c>
      <c r="M10108" s="28">
        <v>4985.82</v>
      </c>
      <c r="N10108" s="28">
        <v>4986.33</v>
      </c>
      <c r="O10108" s="28">
        <v>4985.82</v>
      </c>
      <c r="P10108" s="28">
        <v>4986.33</v>
      </c>
    </row>
    <row r="10109" spans="12:16" x14ac:dyDescent="0.25">
      <c r="L10109" s="208">
        <v>45257.736111111109</v>
      </c>
      <c r="M10109" s="28">
        <v>4986.33</v>
      </c>
      <c r="N10109" s="28">
        <v>4986.83</v>
      </c>
      <c r="O10109" s="28">
        <v>4985.3100000000004</v>
      </c>
      <c r="P10109" s="28">
        <v>4985.82</v>
      </c>
    </row>
    <row r="10110" spans="12:16" x14ac:dyDescent="0.25">
      <c r="L10110" s="208">
        <v>45257.732638888891</v>
      </c>
      <c r="M10110" s="28">
        <v>4985.82</v>
      </c>
      <c r="N10110" s="28">
        <v>4986.83</v>
      </c>
      <c r="O10110" s="28">
        <v>4985.3100000000004</v>
      </c>
      <c r="P10110" s="28">
        <v>4986.33</v>
      </c>
    </row>
    <row r="10111" spans="12:16" x14ac:dyDescent="0.25">
      <c r="L10111" s="208">
        <v>45257.729166666664</v>
      </c>
      <c r="M10111" s="28">
        <v>4986.33</v>
      </c>
      <c r="N10111" s="28">
        <v>4986.83</v>
      </c>
      <c r="O10111" s="28">
        <v>4985.82</v>
      </c>
      <c r="P10111" s="28">
        <v>4986.33</v>
      </c>
    </row>
    <row r="10112" spans="12:16" x14ac:dyDescent="0.25">
      <c r="L10112" s="208">
        <v>45257.725694444445</v>
      </c>
      <c r="M10112" s="28">
        <v>4986.33</v>
      </c>
      <c r="N10112" s="28">
        <v>4986.83</v>
      </c>
      <c r="O10112" s="28">
        <v>4985.82</v>
      </c>
      <c r="P10112" s="28">
        <v>4986.33</v>
      </c>
    </row>
    <row r="10113" spans="12:16" x14ac:dyDescent="0.25">
      <c r="L10113" s="208">
        <v>45257.722222222219</v>
      </c>
      <c r="M10113" s="28">
        <v>4986.33</v>
      </c>
      <c r="N10113" s="28">
        <v>4986.83</v>
      </c>
      <c r="O10113" s="28">
        <v>4985.82</v>
      </c>
      <c r="P10113" s="28">
        <v>4986.33</v>
      </c>
    </row>
    <row r="10114" spans="12:16" x14ac:dyDescent="0.25">
      <c r="L10114" s="208">
        <v>45257.71875</v>
      </c>
      <c r="M10114" s="28">
        <v>4985.82</v>
      </c>
      <c r="N10114" s="28">
        <v>4987.34</v>
      </c>
      <c r="O10114" s="28">
        <v>4985.82</v>
      </c>
      <c r="P10114" s="28">
        <v>4986.33</v>
      </c>
    </row>
    <row r="10115" spans="12:16" x14ac:dyDescent="0.25">
      <c r="L10115" s="208">
        <v>45257.715277777781</v>
      </c>
      <c r="M10115" s="28">
        <v>4985.82</v>
      </c>
      <c r="N10115" s="28">
        <v>4986.33</v>
      </c>
      <c r="O10115" s="28">
        <v>4985.3100000000004</v>
      </c>
      <c r="P10115" s="28">
        <v>4985.3100000000004</v>
      </c>
    </row>
    <row r="10116" spans="12:16" x14ac:dyDescent="0.25">
      <c r="L10116" s="208">
        <v>45257.711805555555</v>
      </c>
      <c r="M10116" s="28">
        <v>4985.82</v>
      </c>
      <c r="N10116" s="28">
        <v>4986.33</v>
      </c>
      <c r="O10116" s="28">
        <v>4984.8</v>
      </c>
      <c r="P10116" s="28">
        <v>4985.3100000000004</v>
      </c>
    </row>
    <row r="10117" spans="12:16" x14ac:dyDescent="0.25">
      <c r="L10117" s="208">
        <v>45257.708333333336</v>
      </c>
      <c r="M10117" s="28">
        <v>4985.3100000000004</v>
      </c>
      <c r="N10117" s="28">
        <v>4985.82</v>
      </c>
      <c r="O10117" s="28">
        <v>4984.8</v>
      </c>
      <c r="P10117" s="28">
        <v>4985.3100000000004</v>
      </c>
    </row>
    <row r="10118" spans="12:16" x14ac:dyDescent="0.25">
      <c r="L10118" s="208">
        <v>45257.704861111109</v>
      </c>
      <c r="M10118" s="28">
        <v>4985.3100000000004</v>
      </c>
      <c r="N10118" s="28">
        <v>4985.82</v>
      </c>
      <c r="O10118" s="28">
        <v>4984.8</v>
      </c>
      <c r="P10118" s="28">
        <v>4984.8</v>
      </c>
    </row>
    <row r="10119" spans="12:16" x14ac:dyDescent="0.25">
      <c r="L10119" s="208">
        <v>45257.701388888891</v>
      </c>
      <c r="M10119" s="28">
        <v>4985.82</v>
      </c>
      <c r="N10119" s="28">
        <v>4986.83</v>
      </c>
      <c r="O10119" s="28">
        <v>4984.8</v>
      </c>
      <c r="P10119" s="28">
        <v>4985.3100000000004</v>
      </c>
    </row>
    <row r="10120" spans="12:16" x14ac:dyDescent="0.25">
      <c r="L10120" s="208">
        <v>45257.697916666664</v>
      </c>
      <c r="M10120" s="28">
        <v>4983.78</v>
      </c>
      <c r="N10120" s="28">
        <v>4987.34</v>
      </c>
      <c r="O10120" s="28">
        <v>4983.78</v>
      </c>
      <c r="P10120" s="28">
        <v>4985.82</v>
      </c>
    </row>
    <row r="10121" spans="12:16" x14ac:dyDescent="0.25">
      <c r="L10121" s="208">
        <v>45257.694444444445</v>
      </c>
      <c r="M10121" s="28">
        <v>4984.29</v>
      </c>
      <c r="N10121" s="28">
        <v>4984.29</v>
      </c>
      <c r="O10121" s="28">
        <v>4981.75</v>
      </c>
      <c r="P10121" s="28">
        <v>4984.29</v>
      </c>
    </row>
    <row r="10122" spans="12:16" x14ac:dyDescent="0.25">
      <c r="L10122" s="208">
        <v>45257.690972222219</v>
      </c>
      <c r="M10122" s="28">
        <v>4984.29</v>
      </c>
      <c r="N10122" s="28">
        <v>4984.29</v>
      </c>
      <c r="O10122" s="28">
        <v>4982.76</v>
      </c>
      <c r="P10122" s="28">
        <v>4984.29</v>
      </c>
    </row>
    <row r="10123" spans="12:16" x14ac:dyDescent="0.25">
      <c r="L10123" s="208">
        <v>45257.6875</v>
      </c>
      <c r="M10123" s="28">
        <v>4982.76</v>
      </c>
      <c r="N10123" s="28">
        <v>4984.29</v>
      </c>
      <c r="O10123" s="28">
        <v>4982.76</v>
      </c>
      <c r="P10123" s="28">
        <v>4983.78</v>
      </c>
    </row>
    <row r="10124" spans="12:16" x14ac:dyDescent="0.25">
      <c r="L10124" s="208">
        <v>45257.684027777781</v>
      </c>
      <c r="M10124" s="28">
        <v>4982.76</v>
      </c>
      <c r="N10124" s="28">
        <v>4983.78</v>
      </c>
      <c r="O10124" s="28">
        <v>4982.26</v>
      </c>
      <c r="P10124" s="28">
        <v>4983.2700000000004</v>
      </c>
    </row>
    <row r="10125" spans="12:16" x14ac:dyDescent="0.25">
      <c r="L10125" s="208">
        <v>45257.680555555555</v>
      </c>
      <c r="M10125" s="28">
        <v>4983.2700000000004</v>
      </c>
      <c r="N10125" s="28">
        <v>4984.29</v>
      </c>
      <c r="O10125" s="28">
        <v>4982.26</v>
      </c>
      <c r="P10125" s="28">
        <v>4983.2700000000004</v>
      </c>
    </row>
    <row r="10126" spans="12:16" x14ac:dyDescent="0.25">
      <c r="L10126" s="208">
        <v>45257.677083333336</v>
      </c>
      <c r="M10126" s="28">
        <v>4986.33</v>
      </c>
      <c r="N10126" s="28">
        <v>4986.33</v>
      </c>
      <c r="O10126" s="28">
        <v>4983.78</v>
      </c>
      <c r="P10126" s="28">
        <v>4983.78</v>
      </c>
    </row>
    <row r="10127" spans="12:16" x14ac:dyDescent="0.25">
      <c r="L10127" s="208">
        <v>45257.673611111109</v>
      </c>
      <c r="M10127" s="28">
        <v>4988.87</v>
      </c>
      <c r="N10127" s="28">
        <v>4988.87</v>
      </c>
      <c r="O10127" s="28">
        <v>4985.3100000000004</v>
      </c>
      <c r="P10127" s="28">
        <v>4986.33</v>
      </c>
    </row>
    <row r="10128" spans="12:16" x14ac:dyDescent="0.25">
      <c r="L10128" s="208">
        <v>45257.670138888891</v>
      </c>
      <c r="M10128" s="28">
        <v>4989.8900000000003</v>
      </c>
      <c r="N10128" s="28">
        <v>4989.8900000000003</v>
      </c>
      <c r="O10128" s="28">
        <v>4988.87</v>
      </c>
      <c r="P10128" s="28">
        <v>4988.87</v>
      </c>
    </row>
    <row r="10129" spans="12:16" x14ac:dyDescent="0.25">
      <c r="L10129" s="208">
        <v>45257.666666666664</v>
      </c>
      <c r="M10129" s="28">
        <v>4989.38</v>
      </c>
      <c r="N10129" s="28">
        <v>4990.3900000000003</v>
      </c>
      <c r="O10129" s="28">
        <v>4988.87</v>
      </c>
      <c r="P10129" s="28">
        <v>4989.38</v>
      </c>
    </row>
    <row r="10130" spans="12:16" x14ac:dyDescent="0.25">
      <c r="L10130" s="208">
        <v>45257.663194444445</v>
      </c>
      <c r="M10130" s="28">
        <v>4988.87</v>
      </c>
      <c r="N10130" s="28">
        <v>4990.8999999999996</v>
      </c>
      <c r="O10130" s="28">
        <v>4987.8500000000004</v>
      </c>
      <c r="P10130" s="28">
        <v>4989.38</v>
      </c>
    </row>
    <row r="10131" spans="12:16" x14ac:dyDescent="0.25">
      <c r="L10131" s="208">
        <v>45257.659722222219</v>
      </c>
      <c r="M10131" s="28">
        <v>4987.34</v>
      </c>
      <c r="N10131" s="28">
        <v>4991.92</v>
      </c>
      <c r="O10131" s="28">
        <v>4986.83</v>
      </c>
      <c r="P10131" s="28">
        <v>4988.87</v>
      </c>
    </row>
    <row r="10132" spans="12:16" x14ac:dyDescent="0.25">
      <c r="L10132" s="208">
        <v>45257.65625</v>
      </c>
      <c r="M10132" s="28">
        <v>4989.38</v>
      </c>
      <c r="N10132" s="28">
        <v>4989.8900000000003</v>
      </c>
      <c r="O10132" s="28">
        <v>4987.34</v>
      </c>
      <c r="P10132" s="28">
        <v>4987.34</v>
      </c>
    </row>
    <row r="10133" spans="12:16" x14ac:dyDescent="0.25">
      <c r="L10133" s="208">
        <v>45257.652777777781</v>
      </c>
      <c r="M10133" s="28">
        <v>4986.83</v>
      </c>
      <c r="N10133" s="28">
        <v>4989.38</v>
      </c>
      <c r="O10133" s="28">
        <v>4986.83</v>
      </c>
      <c r="P10133" s="28">
        <v>4988.87</v>
      </c>
    </row>
    <row r="10134" spans="12:16" x14ac:dyDescent="0.25">
      <c r="L10134" s="208">
        <v>45257.649305555555</v>
      </c>
      <c r="M10134" s="28">
        <v>4987.8500000000004</v>
      </c>
      <c r="N10134" s="28">
        <v>4988.3599999999997</v>
      </c>
      <c r="O10134" s="28">
        <v>4986.33</v>
      </c>
      <c r="P10134" s="28">
        <v>4986.83</v>
      </c>
    </row>
    <row r="10135" spans="12:16" x14ac:dyDescent="0.25">
      <c r="L10135" s="208">
        <v>45257.645833333336</v>
      </c>
      <c r="M10135" s="28">
        <v>4989.38</v>
      </c>
      <c r="N10135" s="28">
        <v>4990.3900000000003</v>
      </c>
      <c r="O10135" s="28">
        <v>4988.3599999999997</v>
      </c>
      <c r="P10135" s="28">
        <v>4988.3599999999997</v>
      </c>
    </row>
    <row r="10136" spans="12:16" x14ac:dyDescent="0.25">
      <c r="L10136" s="208">
        <v>45257.642361111109</v>
      </c>
      <c r="M10136" s="28">
        <v>4988.3599999999997</v>
      </c>
      <c r="N10136" s="28">
        <v>4990.3900000000003</v>
      </c>
      <c r="O10136" s="28">
        <v>4987.34</v>
      </c>
      <c r="P10136" s="28">
        <v>4989.38</v>
      </c>
    </row>
    <row r="10137" spans="12:16" x14ac:dyDescent="0.25">
      <c r="L10137" s="208">
        <v>45257.638888888891</v>
      </c>
      <c r="M10137" s="28">
        <v>4987.34</v>
      </c>
      <c r="N10137" s="28">
        <v>4988.3599999999997</v>
      </c>
      <c r="O10137" s="28">
        <v>4985.3100000000004</v>
      </c>
      <c r="P10137" s="28">
        <v>4988.3599999999997</v>
      </c>
    </row>
    <row r="10138" spans="12:16" x14ac:dyDescent="0.25">
      <c r="L10138" s="208">
        <v>45257.635416666664</v>
      </c>
      <c r="M10138" s="28">
        <v>4985.82</v>
      </c>
      <c r="N10138" s="28">
        <v>4988.87</v>
      </c>
      <c r="O10138" s="28">
        <v>4985.82</v>
      </c>
      <c r="P10138" s="28">
        <v>4986.83</v>
      </c>
    </row>
    <row r="10139" spans="12:16" x14ac:dyDescent="0.25">
      <c r="L10139" s="208">
        <v>45257.631944444445</v>
      </c>
      <c r="M10139" s="28">
        <v>4984.29</v>
      </c>
      <c r="N10139" s="28">
        <v>4986.33</v>
      </c>
      <c r="O10139" s="28">
        <v>4983.78</v>
      </c>
      <c r="P10139" s="28">
        <v>4985.82</v>
      </c>
    </row>
    <row r="10140" spans="12:16" x14ac:dyDescent="0.25">
      <c r="L10140" s="208">
        <v>45257.628472222219</v>
      </c>
      <c r="M10140" s="28">
        <v>4984.29</v>
      </c>
      <c r="N10140" s="28">
        <v>4985.82</v>
      </c>
      <c r="O10140" s="28">
        <v>4982.26</v>
      </c>
      <c r="P10140" s="28">
        <v>4984.29</v>
      </c>
    </row>
    <row r="10141" spans="12:16" x14ac:dyDescent="0.25">
      <c r="L10141" s="208">
        <v>45257.625</v>
      </c>
      <c r="M10141" s="28">
        <v>4984.8</v>
      </c>
      <c r="N10141" s="28">
        <v>4987.8500000000004</v>
      </c>
      <c r="O10141" s="28">
        <v>4981.75</v>
      </c>
      <c r="P10141" s="28">
        <v>4984.29</v>
      </c>
    </row>
    <row r="10142" spans="12:16" x14ac:dyDescent="0.25">
      <c r="L10142" s="208">
        <v>45257.621527777781</v>
      </c>
      <c r="M10142" s="28">
        <v>4981.24</v>
      </c>
      <c r="N10142" s="28">
        <v>4984.8</v>
      </c>
      <c r="O10142" s="28">
        <v>4980.7299999999996</v>
      </c>
      <c r="P10142" s="28">
        <v>4984.8</v>
      </c>
    </row>
    <row r="10143" spans="12:16" x14ac:dyDescent="0.25">
      <c r="L10143" s="208">
        <v>45257.618055555555</v>
      </c>
      <c r="M10143" s="28">
        <v>4979.2</v>
      </c>
      <c r="N10143" s="28">
        <v>4981.75</v>
      </c>
      <c r="O10143" s="28">
        <v>4977.17</v>
      </c>
      <c r="P10143" s="28">
        <v>4981.24</v>
      </c>
    </row>
    <row r="10144" spans="12:16" x14ac:dyDescent="0.25">
      <c r="L10144" s="208">
        <v>45257.614583333336</v>
      </c>
      <c r="M10144" s="28">
        <v>4981.75</v>
      </c>
      <c r="N10144" s="28">
        <v>4981.75</v>
      </c>
      <c r="O10144" s="28">
        <v>4979.2</v>
      </c>
      <c r="P10144" s="28">
        <v>4979.71</v>
      </c>
    </row>
    <row r="10145" spans="12:16" x14ac:dyDescent="0.25">
      <c r="L10145" s="208">
        <v>45257.611111111109</v>
      </c>
      <c r="M10145" s="28">
        <v>4980.22</v>
      </c>
      <c r="N10145" s="28">
        <v>4982.26</v>
      </c>
      <c r="O10145" s="28">
        <v>4980.22</v>
      </c>
      <c r="P10145" s="28">
        <v>4981.24</v>
      </c>
    </row>
    <row r="10146" spans="12:16" x14ac:dyDescent="0.25">
      <c r="L10146" s="208">
        <v>45257.607638888891</v>
      </c>
      <c r="M10146" s="28">
        <v>4985.82</v>
      </c>
      <c r="N10146" s="28">
        <v>4985.82</v>
      </c>
      <c r="O10146" s="28">
        <v>4980.22</v>
      </c>
      <c r="P10146" s="28">
        <v>4980.7299999999996</v>
      </c>
    </row>
    <row r="10147" spans="12:16" x14ac:dyDescent="0.25">
      <c r="L10147" s="208">
        <v>45257.604166666664</v>
      </c>
      <c r="M10147" s="28">
        <v>4984.8</v>
      </c>
      <c r="N10147" s="28">
        <v>4987.34</v>
      </c>
      <c r="O10147" s="28">
        <v>4984.8</v>
      </c>
      <c r="P10147" s="28">
        <v>4985.82</v>
      </c>
    </row>
    <row r="10148" spans="12:16" x14ac:dyDescent="0.25">
      <c r="L10148" s="208">
        <v>45257.600694444445</v>
      </c>
      <c r="M10148" s="28">
        <v>4983.78</v>
      </c>
      <c r="N10148" s="28">
        <v>4984.8</v>
      </c>
      <c r="O10148" s="28">
        <v>4983.78</v>
      </c>
      <c r="P10148" s="28">
        <v>4984.8</v>
      </c>
    </row>
    <row r="10149" spans="12:16" x14ac:dyDescent="0.25">
      <c r="L10149" s="208">
        <v>45257.597222222219</v>
      </c>
      <c r="M10149" s="28">
        <v>4986.83</v>
      </c>
      <c r="N10149" s="28">
        <v>4989.38</v>
      </c>
      <c r="O10149" s="28">
        <v>4983.78</v>
      </c>
      <c r="P10149" s="28">
        <v>4984.29</v>
      </c>
    </row>
    <row r="10150" spans="12:16" x14ac:dyDescent="0.25">
      <c r="L10150" s="208">
        <v>45257.59375</v>
      </c>
      <c r="M10150" s="28">
        <v>4985.3100000000004</v>
      </c>
      <c r="N10150" s="28">
        <v>4987.8500000000004</v>
      </c>
      <c r="O10150" s="28">
        <v>4984.29</v>
      </c>
      <c r="P10150" s="28">
        <v>4987.34</v>
      </c>
    </row>
    <row r="10151" spans="12:16" x14ac:dyDescent="0.25">
      <c r="L10151" s="208">
        <v>45257.590277777781</v>
      </c>
      <c r="M10151" s="28">
        <v>4986.83</v>
      </c>
      <c r="N10151" s="28">
        <v>4988.3599999999997</v>
      </c>
      <c r="O10151" s="28">
        <v>4983.78</v>
      </c>
      <c r="P10151" s="28">
        <v>4984.8</v>
      </c>
    </row>
    <row r="10152" spans="12:16" x14ac:dyDescent="0.25">
      <c r="L10152" s="208">
        <v>45257.586805555555</v>
      </c>
      <c r="M10152" s="28">
        <v>4988.87</v>
      </c>
      <c r="N10152" s="28">
        <v>4991.41</v>
      </c>
      <c r="O10152" s="28">
        <v>4986.83</v>
      </c>
      <c r="P10152" s="28">
        <v>4986.83</v>
      </c>
    </row>
    <row r="10153" spans="12:16" x14ac:dyDescent="0.25">
      <c r="L10153" s="208">
        <v>45257.583333333336</v>
      </c>
      <c r="M10153" s="28">
        <v>4992.9399999999996</v>
      </c>
      <c r="N10153" s="28">
        <v>4993.45</v>
      </c>
      <c r="O10153" s="28">
        <v>4988.87</v>
      </c>
      <c r="P10153" s="28">
        <v>4989.38</v>
      </c>
    </row>
    <row r="10154" spans="12:16" x14ac:dyDescent="0.25">
      <c r="L10154" s="208">
        <v>45257.579861111109</v>
      </c>
      <c r="M10154" s="28">
        <v>4994.97</v>
      </c>
      <c r="N10154" s="28">
        <v>4995.4799999999996</v>
      </c>
      <c r="O10154" s="28">
        <v>4992.9399999999996</v>
      </c>
      <c r="P10154" s="28">
        <v>4993.45</v>
      </c>
    </row>
    <row r="10155" spans="12:16" x14ac:dyDescent="0.25">
      <c r="L10155" s="208">
        <v>45257.576388888891</v>
      </c>
      <c r="M10155" s="28">
        <v>4994.97</v>
      </c>
      <c r="N10155" s="28">
        <v>4995.4799999999996</v>
      </c>
      <c r="O10155" s="28">
        <v>4993.45</v>
      </c>
      <c r="P10155" s="28">
        <v>4994.46</v>
      </c>
    </row>
    <row r="10156" spans="12:16" x14ac:dyDescent="0.25">
      <c r="L10156" s="208">
        <v>45257.572916666664</v>
      </c>
      <c r="M10156" s="28">
        <v>4997.5200000000004</v>
      </c>
      <c r="N10156" s="28">
        <v>4999.04</v>
      </c>
      <c r="O10156" s="28">
        <v>4994.97</v>
      </c>
      <c r="P10156" s="28">
        <v>4994.97</v>
      </c>
    </row>
    <row r="10157" spans="12:16" x14ac:dyDescent="0.25">
      <c r="L10157" s="208">
        <v>45257.569444444445</v>
      </c>
      <c r="M10157" s="28">
        <v>4997.5200000000004</v>
      </c>
      <c r="N10157" s="28">
        <v>4998.0200000000004</v>
      </c>
      <c r="O10157" s="28">
        <v>4997.01</v>
      </c>
      <c r="P10157" s="28">
        <v>4997.5200000000004</v>
      </c>
    </row>
    <row r="10158" spans="12:16" x14ac:dyDescent="0.25">
      <c r="L10158" s="208">
        <v>45257.565972222219</v>
      </c>
      <c r="M10158" s="28">
        <v>4997.01</v>
      </c>
      <c r="N10158" s="28">
        <v>4998.0200000000004</v>
      </c>
      <c r="O10158" s="28">
        <v>4995.4799999999996</v>
      </c>
      <c r="P10158" s="28">
        <v>4998.0200000000004</v>
      </c>
    </row>
    <row r="10159" spans="12:16" x14ac:dyDescent="0.25">
      <c r="L10159" s="208">
        <v>45257.5625</v>
      </c>
      <c r="M10159" s="28">
        <v>4995.99</v>
      </c>
      <c r="N10159" s="28">
        <v>4999.04</v>
      </c>
      <c r="O10159" s="28">
        <v>4995.4799999999996</v>
      </c>
      <c r="P10159" s="28">
        <v>4997.5200000000004</v>
      </c>
    </row>
    <row r="10160" spans="12:16" x14ac:dyDescent="0.25">
      <c r="L10160" s="208">
        <v>45257.559027777781</v>
      </c>
      <c r="M10160" s="28">
        <v>4998.53</v>
      </c>
      <c r="N10160" s="28">
        <v>4999.04</v>
      </c>
      <c r="O10160" s="28">
        <v>4994.97</v>
      </c>
      <c r="P10160" s="28">
        <v>4996.5</v>
      </c>
    </row>
    <row r="10161" spans="12:16" x14ac:dyDescent="0.25">
      <c r="L10161" s="208">
        <v>45257.555555555555</v>
      </c>
      <c r="M10161" s="28">
        <v>4999.55</v>
      </c>
      <c r="N10161" s="28">
        <v>5000.57</v>
      </c>
      <c r="O10161" s="28">
        <v>4998.0200000000004</v>
      </c>
      <c r="P10161" s="28">
        <v>4998.53</v>
      </c>
    </row>
    <row r="10162" spans="12:16" x14ac:dyDescent="0.25">
      <c r="L10162" s="208">
        <v>45257.552083333336</v>
      </c>
      <c r="M10162" s="28">
        <v>4999.04</v>
      </c>
      <c r="N10162" s="28">
        <v>5000.57</v>
      </c>
      <c r="O10162" s="28">
        <v>4998.53</v>
      </c>
      <c r="P10162" s="28">
        <v>4999.55</v>
      </c>
    </row>
    <row r="10163" spans="12:16" x14ac:dyDescent="0.25">
      <c r="L10163" s="208">
        <v>45257.548611111109</v>
      </c>
      <c r="M10163" s="28">
        <v>4999.04</v>
      </c>
      <c r="N10163" s="28">
        <v>5000.0600000000004</v>
      </c>
      <c r="O10163" s="28">
        <v>4998.0200000000004</v>
      </c>
      <c r="P10163" s="28">
        <v>4998.53</v>
      </c>
    </row>
    <row r="10164" spans="12:16" x14ac:dyDescent="0.25">
      <c r="L10164" s="208">
        <v>45257.545138888891</v>
      </c>
      <c r="M10164" s="28">
        <v>4999.55</v>
      </c>
      <c r="N10164" s="28">
        <v>5002.09</v>
      </c>
      <c r="O10164" s="28">
        <v>4998.53</v>
      </c>
      <c r="P10164" s="28">
        <v>4999.04</v>
      </c>
    </row>
    <row r="10165" spans="12:16" x14ac:dyDescent="0.25">
      <c r="L10165" s="208">
        <v>45257.541666666664</v>
      </c>
      <c r="M10165" s="28">
        <v>4999.04</v>
      </c>
      <c r="N10165" s="28">
        <v>5000.57</v>
      </c>
      <c r="O10165" s="28">
        <v>4999.04</v>
      </c>
      <c r="P10165" s="28">
        <v>4999.55</v>
      </c>
    </row>
    <row r="10166" spans="12:16" x14ac:dyDescent="0.25">
      <c r="L10166" s="208">
        <v>45257.538194444445</v>
      </c>
      <c r="M10166" s="28">
        <v>5000.57</v>
      </c>
      <c r="N10166" s="28">
        <v>5002.09</v>
      </c>
      <c r="O10166" s="28">
        <v>4998.53</v>
      </c>
      <c r="P10166" s="28">
        <v>4999.55</v>
      </c>
    </row>
    <row r="10167" spans="12:16" x14ac:dyDescent="0.25">
      <c r="L10167" s="208">
        <v>45257.534722222219</v>
      </c>
      <c r="M10167" s="28">
        <v>5001.58</v>
      </c>
      <c r="N10167" s="28">
        <v>5002.09</v>
      </c>
      <c r="O10167" s="28">
        <v>5000.57</v>
      </c>
      <c r="P10167" s="28">
        <v>5001.08</v>
      </c>
    </row>
    <row r="10168" spans="12:16" x14ac:dyDescent="0.25">
      <c r="L10168" s="208">
        <v>45257.53125</v>
      </c>
      <c r="M10168" s="28">
        <v>5001.08</v>
      </c>
      <c r="N10168" s="28">
        <v>5002.6000000000004</v>
      </c>
      <c r="O10168" s="28">
        <v>4999.55</v>
      </c>
      <c r="P10168" s="28">
        <v>5001.58</v>
      </c>
    </row>
    <row r="10169" spans="12:16" x14ac:dyDescent="0.25">
      <c r="L10169" s="208">
        <v>45257.527777777781</v>
      </c>
      <c r="M10169" s="28">
        <v>5003.1099999999997</v>
      </c>
      <c r="N10169" s="28">
        <v>5003.62</v>
      </c>
      <c r="O10169" s="28">
        <v>5000.57</v>
      </c>
      <c r="P10169" s="28">
        <v>5001.08</v>
      </c>
    </row>
    <row r="10170" spans="12:16" x14ac:dyDescent="0.25">
      <c r="L10170" s="208">
        <v>45257.524305555555</v>
      </c>
      <c r="M10170" s="28">
        <v>5001.08</v>
      </c>
      <c r="N10170" s="28">
        <v>5004.13</v>
      </c>
      <c r="O10170" s="28">
        <v>4998.0200000000004</v>
      </c>
      <c r="P10170" s="28">
        <v>5003.62</v>
      </c>
    </row>
    <row r="10171" spans="12:16" x14ac:dyDescent="0.25">
      <c r="L10171" s="208">
        <v>45257.520833333336</v>
      </c>
      <c r="M10171" s="28">
        <v>5003.62</v>
      </c>
      <c r="N10171" s="28">
        <v>5004.13</v>
      </c>
      <c r="O10171" s="28">
        <v>4999.04</v>
      </c>
      <c r="P10171" s="28">
        <v>5001.58</v>
      </c>
    </row>
    <row r="10172" spans="12:16" x14ac:dyDescent="0.25">
      <c r="L10172" s="208">
        <v>45257.517361111109</v>
      </c>
      <c r="M10172" s="28">
        <v>5006.16</v>
      </c>
      <c r="N10172" s="28">
        <v>5007.18</v>
      </c>
      <c r="O10172" s="28">
        <v>5002.09</v>
      </c>
      <c r="P10172" s="28">
        <v>5003.62</v>
      </c>
    </row>
    <row r="10173" spans="12:16" x14ac:dyDescent="0.25">
      <c r="L10173" s="208">
        <v>45257.513888888891</v>
      </c>
      <c r="M10173" s="28">
        <v>5003.1099999999997</v>
      </c>
      <c r="N10173" s="28">
        <v>5007.6899999999996</v>
      </c>
      <c r="O10173" s="28">
        <v>5001.58</v>
      </c>
      <c r="P10173" s="28">
        <v>5006.16</v>
      </c>
    </row>
    <row r="10174" spans="12:16" x14ac:dyDescent="0.25">
      <c r="L10174" s="208">
        <v>45257.510416666664</v>
      </c>
      <c r="M10174" s="28">
        <v>5003.62</v>
      </c>
      <c r="N10174" s="28">
        <v>5005.6499999999996</v>
      </c>
      <c r="O10174" s="28">
        <v>5002.09</v>
      </c>
      <c r="P10174" s="28">
        <v>5003.62</v>
      </c>
    </row>
    <row r="10175" spans="12:16" x14ac:dyDescent="0.25">
      <c r="L10175" s="208">
        <v>45257.506944444445</v>
      </c>
      <c r="M10175" s="28">
        <v>4994.46</v>
      </c>
      <c r="N10175" s="28">
        <v>5005.6499999999996</v>
      </c>
      <c r="O10175" s="28">
        <v>4991.92</v>
      </c>
      <c r="P10175" s="28">
        <v>5003.62</v>
      </c>
    </row>
    <row r="10176" spans="12:16" x14ac:dyDescent="0.25">
      <c r="L10176" s="208">
        <v>45257.503472222219</v>
      </c>
      <c r="M10176" s="28">
        <v>4995.99</v>
      </c>
      <c r="N10176" s="28">
        <v>4999.04</v>
      </c>
      <c r="O10176" s="28">
        <v>4993.45</v>
      </c>
      <c r="P10176" s="28">
        <v>4994.97</v>
      </c>
    </row>
    <row r="10177" spans="12:16" x14ac:dyDescent="0.25">
      <c r="L10177" s="208">
        <v>45257.5</v>
      </c>
      <c r="M10177" s="28">
        <v>4988.3599999999997</v>
      </c>
      <c r="N10177" s="28">
        <v>4996.5</v>
      </c>
      <c r="O10177" s="28">
        <v>4985.3100000000004</v>
      </c>
      <c r="P10177" s="28">
        <v>4995.99</v>
      </c>
    </row>
    <row r="10178" spans="12:16" x14ac:dyDescent="0.25">
      <c r="L10178" s="208">
        <v>45257.496527777781</v>
      </c>
      <c r="M10178" s="28">
        <v>4985.3100000000004</v>
      </c>
      <c r="N10178" s="28">
        <v>4989.38</v>
      </c>
      <c r="O10178" s="28">
        <v>4983.2700000000004</v>
      </c>
      <c r="P10178" s="28">
        <v>4988.3599999999997</v>
      </c>
    </row>
    <row r="10179" spans="12:16" x14ac:dyDescent="0.25">
      <c r="L10179" s="208">
        <v>45257.493055555555</v>
      </c>
      <c r="M10179" s="28">
        <v>4979.2</v>
      </c>
      <c r="N10179" s="28">
        <v>4986.33</v>
      </c>
      <c r="O10179" s="28">
        <v>4979.2</v>
      </c>
      <c r="P10179" s="28">
        <v>4985.3100000000004</v>
      </c>
    </row>
    <row r="10180" spans="12:16" x14ac:dyDescent="0.25">
      <c r="L10180" s="208">
        <v>45257.489583333336</v>
      </c>
      <c r="M10180" s="28">
        <v>4974.63</v>
      </c>
      <c r="N10180" s="28">
        <v>4979.71</v>
      </c>
      <c r="O10180" s="28">
        <v>4974.12</v>
      </c>
      <c r="P10180" s="28">
        <v>4978.7</v>
      </c>
    </row>
    <row r="10181" spans="12:16" x14ac:dyDescent="0.25">
      <c r="L10181" s="208">
        <v>45257.486111111109</v>
      </c>
      <c r="M10181" s="28">
        <v>4973.6099999999997</v>
      </c>
      <c r="N10181" s="28">
        <v>4975.13</v>
      </c>
      <c r="O10181" s="28">
        <v>4972.08</v>
      </c>
      <c r="P10181" s="28">
        <v>4974.63</v>
      </c>
    </row>
    <row r="10182" spans="12:16" x14ac:dyDescent="0.25">
      <c r="L10182" s="208">
        <v>45257.482638888891</v>
      </c>
      <c r="M10182" s="28">
        <v>4970.5600000000004</v>
      </c>
      <c r="N10182" s="28">
        <v>4974.12</v>
      </c>
      <c r="O10182" s="28">
        <v>4970.05</v>
      </c>
      <c r="P10182" s="28">
        <v>4973.6099999999997</v>
      </c>
    </row>
    <row r="10183" spans="12:16" x14ac:dyDescent="0.25">
      <c r="L10183" s="208">
        <v>45257.479166666664</v>
      </c>
      <c r="M10183" s="28">
        <v>4970.05</v>
      </c>
      <c r="N10183" s="28">
        <v>4972.59</v>
      </c>
      <c r="O10183" s="28">
        <v>4968.5200000000004</v>
      </c>
      <c r="P10183" s="28">
        <v>4970.5600000000004</v>
      </c>
    </row>
    <row r="10184" spans="12:16" x14ac:dyDescent="0.25">
      <c r="L10184" s="208">
        <v>45257.475694444445</v>
      </c>
      <c r="M10184" s="28">
        <v>4965.9799999999996</v>
      </c>
      <c r="N10184" s="28">
        <v>4971.07</v>
      </c>
      <c r="O10184" s="28">
        <v>4965.9799999999996</v>
      </c>
      <c r="P10184" s="28">
        <v>4970.05</v>
      </c>
    </row>
    <row r="10185" spans="12:16" x14ac:dyDescent="0.25">
      <c r="L10185" s="208">
        <v>45257.472222222219</v>
      </c>
      <c r="M10185" s="28">
        <v>4968.5200000000004</v>
      </c>
      <c r="N10185" s="28">
        <v>4969.54</v>
      </c>
      <c r="O10185" s="28">
        <v>4965.9799999999996</v>
      </c>
      <c r="P10185" s="28">
        <v>4965.9799999999996</v>
      </c>
    </row>
    <row r="10186" spans="12:16" x14ac:dyDescent="0.25">
      <c r="L10186" s="208">
        <v>45257.46875</v>
      </c>
      <c r="M10186" s="28">
        <v>4967.51</v>
      </c>
      <c r="N10186" s="28">
        <v>4969.54</v>
      </c>
      <c r="O10186" s="28">
        <v>4967.51</v>
      </c>
      <c r="P10186" s="28">
        <v>4968.5200000000004</v>
      </c>
    </row>
    <row r="10187" spans="12:16" x14ac:dyDescent="0.25">
      <c r="L10187" s="208">
        <v>45257.465277777781</v>
      </c>
      <c r="M10187" s="28">
        <v>4967</v>
      </c>
      <c r="N10187" s="28">
        <v>4968.5200000000004</v>
      </c>
      <c r="O10187" s="28">
        <v>4966.49</v>
      </c>
      <c r="P10187" s="28">
        <v>4967.51</v>
      </c>
    </row>
    <row r="10188" spans="12:16" x14ac:dyDescent="0.25">
      <c r="L10188" s="208">
        <v>45257.461805555555</v>
      </c>
      <c r="M10188" s="28">
        <v>4964.96</v>
      </c>
      <c r="N10188" s="28">
        <v>4968.01</v>
      </c>
      <c r="O10188" s="28">
        <v>4963.9399999999996</v>
      </c>
      <c r="P10188" s="28">
        <v>4967</v>
      </c>
    </row>
    <row r="10189" spans="12:16" x14ac:dyDescent="0.25">
      <c r="L10189" s="208">
        <v>45257.458333333336</v>
      </c>
      <c r="M10189" s="28">
        <v>4959.37</v>
      </c>
      <c r="N10189" s="28">
        <v>4965.47</v>
      </c>
      <c r="O10189" s="28">
        <v>4958.3500000000004</v>
      </c>
      <c r="P10189" s="28">
        <v>4964.96</v>
      </c>
    </row>
    <row r="10190" spans="12:16" x14ac:dyDescent="0.25">
      <c r="L10190" s="208">
        <v>45257.454861111109</v>
      </c>
      <c r="M10190" s="28">
        <v>4959.37</v>
      </c>
      <c r="N10190" s="28">
        <v>4960.8900000000003</v>
      </c>
      <c r="O10190" s="28">
        <v>4957.84</v>
      </c>
      <c r="P10190" s="28">
        <v>4959.37</v>
      </c>
    </row>
    <row r="10191" spans="12:16" x14ac:dyDescent="0.25">
      <c r="L10191" s="208">
        <v>45257.451388888891</v>
      </c>
      <c r="M10191" s="28">
        <v>4960.38</v>
      </c>
      <c r="N10191" s="28">
        <v>4960.8900000000003</v>
      </c>
      <c r="O10191" s="28">
        <v>4957.33</v>
      </c>
      <c r="P10191" s="28">
        <v>4959.37</v>
      </c>
    </row>
    <row r="10192" spans="12:16" x14ac:dyDescent="0.25">
      <c r="L10192" s="208">
        <v>45257.447916666664</v>
      </c>
      <c r="M10192" s="28">
        <v>4960.8900000000003</v>
      </c>
      <c r="N10192" s="28">
        <v>4961.91</v>
      </c>
      <c r="O10192" s="28">
        <v>4958.8599999999997</v>
      </c>
      <c r="P10192" s="28">
        <v>4960.38</v>
      </c>
    </row>
    <row r="10193" spans="12:16" x14ac:dyDescent="0.25">
      <c r="L10193" s="208">
        <v>45257.444444444445</v>
      </c>
      <c r="M10193" s="28">
        <v>4961.91</v>
      </c>
      <c r="N10193" s="28">
        <v>4962.93</v>
      </c>
      <c r="O10193" s="28">
        <v>4959.37</v>
      </c>
      <c r="P10193" s="28">
        <v>4961.3999999999996</v>
      </c>
    </row>
    <row r="10194" spans="12:16" x14ac:dyDescent="0.25">
      <c r="L10194" s="208">
        <v>45257.440972222219</v>
      </c>
      <c r="M10194" s="28">
        <v>4964.96</v>
      </c>
      <c r="N10194" s="28">
        <v>4965.47</v>
      </c>
      <c r="O10194" s="28">
        <v>4960.8900000000003</v>
      </c>
      <c r="P10194" s="28">
        <v>4962.42</v>
      </c>
    </row>
    <row r="10195" spans="12:16" x14ac:dyDescent="0.25">
      <c r="L10195" s="208">
        <v>45257.4375</v>
      </c>
      <c r="M10195" s="28">
        <v>4965.47</v>
      </c>
      <c r="N10195" s="28">
        <v>4968.5200000000004</v>
      </c>
      <c r="O10195" s="28">
        <v>4963.9399999999996</v>
      </c>
      <c r="P10195" s="28">
        <v>4964.96</v>
      </c>
    </row>
    <row r="10196" spans="12:16" x14ac:dyDescent="0.25">
      <c r="L10196" s="208">
        <v>45257.434027777781</v>
      </c>
      <c r="M10196" s="28">
        <v>4966.49</v>
      </c>
      <c r="N10196" s="28">
        <v>4969.54</v>
      </c>
      <c r="O10196" s="28">
        <v>4964.45</v>
      </c>
      <c r="P10196" s="28">
        <v>4965.47</v>
      </c>
    </row>
    <row r="10197" spans="12:16" x14ac:dyDescent="0.25">
      <c r="L10197" s="208">
        <v>45257.430555555555</v>
      </c>
      <c r="M10197" s="28">
        <v>4970.05</v>
      </c>
      <c r="N10197" s="28">
        <v>4970.05</v>
      </c>
      <c r="O10197" s="28">
        <v>4962.93</v>
      </c>
      <c r="P10197" s="28">
        <v>4965.9799999999996</v>
      </c>
    </row>
    <row r="10198" spans="12:16" x14ac:dyDescent="0.25">
      <c r="L10198" s="208">
        <v>45257.427083333336</v>
      </c>
      <c r="M10198" s="28">
        <v>4970.5600000000004</v>
      </c>
      <c r="N10198" s="28">
        <v>4971.57</v>
      </c>
      <c r="O10198" s="28">
        <v>4968.01</v>
      </c>
      <c r="P10198" s="28">
        <v>4970.05</v>
      </c>
    </row>
    <row r="10199" spans="12:16" x14ac:dyDescent="0.25">
      <c r="L10199" s="208">
        <v>45257.423611111109</v>
      </c>
      <c r="M10199" s="28">
        <v>4973.1000000000004</v>
      </c>
      <c r="N10199" s="28">
        <v>4973.6099999999997</v>
      </c>
      <c r="O10199" s="28">
        <v>4970.05</v>
      </c>
      <c r="P10199" s="28">
        <v>4971.07</v>
      </c>
    </row>
    <row r="10200" spans="12:16" x14ac:dyDescent="0.25">
      <c r="L10200" s="208">
        <v>45257.420138888891</v>
      </c>
      <c r="M10200" s="28">
        <v>4972.59</v>
      </c>
      <c r="N10200" s="28">
        <v>4975.13</v>
      </c>
      <c r="O10200" s="28">
        <v>4969.54</v>
      </c>
      <c r="P10200" s="28">
        <v>4972.59</v>
      </c>
    </row>
    <row r="10201" spans="12:16" x14ac:dyDescent="0.25">
      <c r="L10201" s="208">
        <v>45257.416666666664</v>
      </c>
      <c r="M10201" s="28">
        <v>4976.66</v>
      </c>
      <c r="N10201" s="28">
        <v>4978.7</v>
      </c>
      <c r="O10201" s="28">
        <v>4971.57</v>
      </c>
      <c r="P10201" s="28">
        <v>4972.59</v>
      </c>
    </row>
    <row r="10202" spans="12:16" x14ac:dyDescent="0.25">
      <c r="L10202" s="208">
        <v>45257.413194444445</v>
      </c>
      <c r="M10202" s="28">
        <v>4978.7</v>
      </c>
      <c r="N10202" s="28">
        <v>4979.2</v>
      </c>
      <c r="O10202" s="28">
        <v>4973.6099999999997</v>
      </c>
      <c r="P10202" s="28">
        <v>4976.66</v>
      </c>
    </row>
    <row r="10203" spans="12:16" x14ac:dyDescent="0.25">
      <c r="L10203" s="208">
        <v>45257.409722222219</v>
      </c>
      <c r="M10203" s="28">
        <v>4979.71</v>
      </c>
      <c r="N10203" s="28">
        <v>4980.22</v>
      </c>
      <c r="O10203" s="28">
        <v>4976.66</v>
      </c>
      <c r="P10203" s="28">
        <v>4978.7</v>
      </c>
    </row>
    <row r="10204" spans="12:16" x14ac:dyDescent="0.25">
      <c r="L10204" s="208">
        <v>45257.40625</v>
      </c>
      <c r="M10204" s="28">
        <v>4984.29</v>
      </c>
      <c r="N10204" s="28">
        <v>4985.3100000000004</v>
      </c>
      <c r="O10204" s="28">
        <v>4977.68</v>
      </c>
      <c r="P10204" s="28">
        <v>4979.71</v>
      </c>
    </row>
    <row r="10205" spans="12:16" x14ac:dyDescent="0.25">
      <c r="L10205" s="208">
        <v>45257.402777777781</v>
      </c>
      <c r="M10205" s="28">
        <v>4984.29</v>
      </c>
      <c r="N10205" s="28">
        <v>4986.33</v>
      </c>
      <c r="O10205" s="28">
        <v>4982.26</v>
      </c>
      <c r="P10205" s="28">
        <v>4984.29</v>
      </c>
    </row>
    <row r="10206" spans="12:16" x14ac:dyDescent="0.25">
      <c r="L10206" s="208">
        <v>45257.399305555555</v>
      </c>
      <c r="M10206" s="28">
        <v>4985.3100000000004</v>
      </c>
      <c r="N10206" s="28">
        <v>4985.3100000000004</v>
      </c>
      <c r="O10206" s="28">
        <v>4982.76</v>
      </c>
      <c r="P10206" s="28">
        <v>4984.29</v>
      </c>
    </row>
    <row r="10207" spans="12:16" x14ac:dyDescent="0.25">
      <c r="L10207" s="208">
        <v>45257.395833333336</v>
      </c>
      <c r="M10207" s="28">
        <v>4986.83</v>
      </c>
      <c r="N10207" s="28">
        <v>4988.87</v>
      </c>
      <c r="O10207" s="28">
        <v>4983.78</v>
      </c>
      <c r="P10207" s="28">
        <v>4985.3100000000004</v>
      </c>
    </row>
    <row r="10208" spans="12:16" x14ac:dyDescent="0.25">
      <c r="L10208" s="208">
        <v>45257.392361111109</v>
      </c>
      <c r="M10208" s="28">
        <v>4984.29</v>
      </c>
      <c r="N10208" s="28">
        <v>4990.3900000000003</v>
      </c>
      <c r="O10208" s="28">
        <v>4984.29</v>
      </c>
      <c r="P10208" s="28">
        <v>4986.83</v>
      </c>
    </row>
    <row r="10209" spans="12:16" x14ac:dyDescent="0.25">
      <c r="L10209" s="208">
        <v>45257.388888888891</v>
      </c>
      <c r="M10209" s="28">
        <v>4984.8</v>
      </c>
      <c r="N10209" s="28">
        <v>4985.3100000000004</v>
      </c>
      <c r="O10209" s="28">
        <v>4979.71</v>
      </c>
      <c r="P10209" s="28">
        <v>4984.29</v>
      </c>
    </row>
    <row r="10210" spans="12:16" x14ac:dyDescent="0.25">
      <c r="L10210" s="208">
        <v>45257.385416666664</v>
      </c>
      <c r="M10210" s="28">
        <v>4990.8999999999996</v>
      </c>
      <c r="N10210" s="28">
        <v>4993.96</v>
      </c>
      <c r="O10210" s="28">
        <v>4983.2700000000004</v>
      </c>
      <c r="P10210" s="28">
        <v>4984.29</v>
      </c>
    </row>
    <row r="10211" spans="12:16" x14ac:dyDescent="0.25">
      <c r="L10211" s="208">
        <v>45257.381944444445</v>
      </c>
      <c r="M10211" s="28">
        <v>4984.8</v>
      </c>
      <c r="N10211" s="28">
        <v>4992.9399999999996</v>
      </c>
      <c r="O10211" s="28">
        <v>4984.8</v>
      </c>
      <c r="P10211" s="28">
        <v>4991.41</v>
      </c>
    </row>
    <row r="10212" spans="12:16" x14ac:dyDescent="0.25">
      <c r="L10212" s="208">
        <v>45257.378472222219</v>
      </c>
      <c r="M10212" s="28">
        <v>4981.75</v>
      </c>
      <c r="N10212" s="28">
        <v>4984.8</v>
      </c>
      <c r="O10212" s="28">
        <v>4979.71</v>
      </c>
      <c r="P10212" s="28">
        <v>4984.8</v>
      </c>
    </row>
    <row r="10213" spans="12:16" x14ac:dyDescent="0.25">
      <c r="L10213" s="208">
        <v>45257.375</v>
      </c>
      <c r="M10213" s="28">
        <v>4981.75</v>
      </c>
      <c r="N10213" s="28">
        <v>4983.2700000000004</v>
      </c>
      <c r="O10213" s="28">
        <v>4978.7</v>
      </c>
      <c r="P10213" s="28">
        <v>4981.24</v>
      </c>
    </row>
    <row r="10214" spans="12:16" x14ac:dyDescent="0.25">
      <c r="L10214" s="208">
        <v>45254.767361111109</v>
      </c>
      <c r="M10214" s="28">
        <v>4986.33</v>
      </c>
      <c r="N10214" s="28">
        <v>4987.8500000000004</v>
      </c>
      <c r="O10214" s="28">
        <v>4983.78</v>
      </c>
      <c r="P10214" s="28">
        <v>4983.78</v>
      </c>
    </row>
    <row r="10215" spans="12:16" x14ac:dyDescent="0.25">
      <c r="L10215" s="208">
        <v>45254.763888888891</v>
      </c>
      <c r="M10215" s="28">
        <v>4987.34</v>
      </c>
      <c r="N10215" s="28">
        <v>4987.34</v>
      </c>
      <c r="O10215" s="28">
        <v>4985.82</v>
      </c>
      <c r="P10215" s="28">
        <v>4986.83</v>
      </c>
    </row>
    <row r="10216" spans="12:16" x14ac:dyDescent="0.25">
      <c r="L10216" s="208">
        <v>45254.760416666664</v>
      </c>
      <c r="M10216" s="28">
        <v>4988.3599999999997</v>
      </c>
      <c r="N10216" s="28">
        <v>4988.87</v>
      </c>
      <c r="O10216" s="28">
        <v>4988.3599999999997</v>
      </c>
      <c r="P10216" s="28">
        <v>4988.3599999999997</v>
      </c>
    </row>
    <row r="10217" spans="12:16" x14ac:dyDescent="0.25">
      <c r="L10217" s="208">
        <v>45254.756944444445</v>
      </c>
      <c r="M10217" s="28">
        <v>4987.8500000000004</v>
      </c>
      <c r="N10217" s="28">
        <v>4988.87</v>
      </c>
      <c r="O10217" s="28">
        <v>4987.8500000000004</v>
      </c>
      <c r="P10217" s="28">
        <v>4988.87</v>
      </c>
    </row>
    <row r="10218" spans="12:16" x14ac:dyDescent="0.25">
      <c r="L10218" s="208">
        <v>45254.753472222219</v>
      </c>
      <c r="M10218" s="28">
        <v>4988.3599999999997</v>
      </c>
      <c r="N10218" s="28">
        <v>4988.87</v>
      </c>
      <c r="O10218" s="28">
        <v>4987.8500000000004</v>
      </c>
      <c r="P10218" s="28">
        <v>4987.8500000000004</v>
      </c>
    </row>
    <row r="10219" spans="12:16" x14ac:dyDescent="0.25">
      <c r="L10219" s="208">
        <v>45254.75</v>
      </c>
      <c r="M10219" s="28">
        <v>4989.8900000000003</v>
      </c>
      <c r="N10219" s="28">
        <v>4990.3900000000003</v>
      </c>
      <c r="O10219" s="28">
        <v>4988.3599999999997</v>
      </c>
      <c r="P10219" s="28">
        <v>4988.3599999999997</v>
      </c>
    </row>
    <row r="10220" spans="12:16" x14ac:dyDescent="0.25">
      <c r="L10220" s="208">
        <v>45254.746527777781</v>
      </c>
      <c r="M10220" s="28">
        <v>4988.3599999999997</v>
      </c>
      <c r="N10220" s="28">
        <v>4990.8999999999996</v>
      </c>
      <c r="O10220" s="28">
        <v>4988.3599999999997</v>
      </c>
      <c r="P10220" s="28">
        <v>4990.8999999999996</v>
      </c>
    </row>
    <row r="10221" spans="12:16" x14ac:dyDescent="0.25">
      <c r="L10221" s="208">
        <v>45254.743055555555</v>
      </c>
      <c r="M10221" s="28">
        <v>4988.87</v>
      </c>
      <c r="N10221" s="28">
        <v>4988.87</v>
      </c>
      <c r="O10221" s="28">
        <v>4988.3599999999997</v>
      </c>
      <c r="P10221" s="28">
        <v>4988.3599999999997</v>
      </c>
    </row>
    <row r="10222" spans="12:16" x14ac:dyDescent="0.25">
      <c r="L10222" s="208">
        <v>45254.739583333336</v>
      </c>
      <c r="M10222" s="28">
        <v>4988.87</v>
      </c>
      <c r="N10222" s="28">
        <v>4989.38</v>
      </c>
      <c r="O10222" s="28">
        <v>4988.87</v>
      </c>
      <c r="P10222" s="28">
        <v>4988.87</v>
      </c>
    </row>
    <row r="10223" spans="12:16" x14ac:dyDescent="0.25">
      <c r="L10223" s="208">
        <v>45254.736111111109</v>
      </c>
      <c r="M10223" s="28">
        <v>4987.8500000000004</v>
      </c>
      <c r="N10223" s="28">
        <v>4988.87</v>
      </c>
      <c r="O10223" s="28">
        <v>4987.8500000000004</v>
      </c>
      <c r="P10223" s="28">
        <v>4988.3599999999997</v>
      </c>
    </row>
    <row r="10224" spans="12:16" x14ac:dyDescent="0.25">
      <c r="L10224" s="208">
        <v>45254.732638888891</v>
      </c>
      <c r="M10224" s="28">
        <v>4986.83</v>
      </c>
      <c r="N10224" s="28">
        <v>4987.8500000000004</v>
      </c>
      <c r="O10224" s="28">
        <v>4986.83</v>
      </c>
      <c r="P10224" s="28">
        <v>4987.34</v>
      </c>
    </row>
    <row r="10225" spans="12:16" x14ac:dyDescent="0.25">
      <c r="L10225" s="208">
        <v>45254.729166666664</v>
      </c>
      <c r="M10225" s="28">
        <v>4986.83</v>
      </c>
      <c r="N10225" s="28">
        <v>4987.34</v>
      </c>
      <c r="O10225" s="28">
        <v>4986.83</v>
      </c>
      <c r="P10225" s="28">
        <v>4986.83</v>
      </c>
    </row>
    <row r="10226" spans="12:16" x14ac:dyDescent="0.25">
      <c r="L10226" s="208">
        <v>45254.725694444445</v>
      </c>
      <c r="M10226" s="28">
        <v>4986.83</v>
      </c>
      <c r="N10226" s="28">
        <v>4987.34</v>
      </c>
      <c r="O10226" s="28">
        <v>4986.83</v>
      </c>
      <c r="P10226" s="28">
        <v>4987.34</v>
      </c>
    </row>
    <row r="10227" spans="12:16" x14ac:dyDescent="0.25">
      <c r="L10227" s="208">
        <v>45254.722222222219</v>
      </c>
      <c r="M10227" s="28">
        <v>4987.34</v>
      </c>
      <c r="N10227" s="28">
        <v>4987.34</v>
      </c>
      <c r="O10227" s="28">
        <v>4987.34</v>
      </c>
      <c r="P10227" s="28">
        <v>4987.34</v>
      </c>
    </row>
    <row r="10228" spans="12:16" x14ac:dyDescent="0.25">
      <c r="L10228" s="208">
        <v>45254.71875</v>
      </c>
      <c r="M10228" s="28">
        <v>4986.83</v>
      </c>
      <c r="N10228" s="28">
        <v>4987.34</v>
      </c>
      <c r="O10228" s="28">
        <v>4986.33</v>
      </c>
      <c r="P10228" s="28">
        <v>4987.34</v>
      </c>
    </row>
    <row r="10229" spans="12:16" x14ac:dyDescent="0.25">
      <c r="L10229" s="208">
        <v>45254.715277777781</v>
      </c>
      <c r="M10229" s="28">
        <v>4986.33</v>
      </c>
      <c r="N10229" s="28">
        <v>4986.83</v>
      </c>
      <c r="O10229" s="28">
        <v>4986.33</v>
      </c>
      <c r="P10229" s="28">
        <v>4986.83</v>
      </c>
    </row>
    <row r="10230" spans="12:16" x14ac:dyDescent="0.25">
      <c r="L10230" s="208">
        <v>45254.711805555555</v>
      </c>
      <c r="M10230" s="28">
        <v>4985.82</v>
      </c>
      <c r="N10230" s="28">
        <v>4986.33</v>
      </c>
      <c r="O10230" s="28">
        <v>4985.3100000000004</v>
      </c>
      <c r="P10230" s="28">
        <v>4985.82</v>
      </c>
    </row>
    <row r="10231" spans="12:16" x14ac:dyDescent="0.25">
      <c r="L10231" s="208">
        <v>45254.708333333336</v>
      </c>
      <c r="M10231" s="28">
        <v>4985.3100000000004</v>
      </c>
      <c r="N10231" s="28">
        <v>4986.33</v>
      </c>
      <c r="O10231" s="28">
        <v>4985.3100000000004</v>
      </c>
      <c r="P10231" s="28">
        <v>4986.33</v>
      </c>
    </row>
    <row r="10232" spans="12:16" x14ac:dyDescent="0.25">
      <c r="L10232" s="208">
        <v>45254.704861111109</v>
      </c>
      <c r="M10232" s="28">
        <v>4984.8</v>
      </c>
      <c r="N10232" s="28">
        <v>4985.3100000000004</v>
      </c>
      <c r="O10232" s="28">
        <v>4984.29</v>
      </c>
      <c r="P10232" s="28">
        <v>4984.8</v>
      </c>
    </row>
    <row r="10233" spans="12:16" x14ac:dyDescent="0.25">
      <c r="L10233" s="208">
        <v>45254.701388888891</v>
      </c>
      <c r="M10233" s="28">
        <v>4985.3100000000004</v>
      </c>
      <c r="N10233" s="28">
        <v>4985.82</v>
      </c>
      <c r="O10233" s="28">
        <v>4984.8</v>
      </c>
      <c r="P10233" s="28">
        <v>4985.3100000000004</v>
      </c>
    </row>
    <row r="10234" spans="12:16" x14ac:dyDescent="0.25">
      <c r="L10234" s="208">
        <v>45254.697916666664</v>
      </c>
      <c r="M10234" s="28">
        <v>4985.3100000000004</v>
      </c>
      <c r="N10234" s="28">
        <v>4986.33</v>
      </c>
      <c r="O10234" s="28">
        <v>4985.3100000000004</v>
      </c>
      <c r="P10234" s="28">
        <v>4985.3100000000004</v>
      </c>
    </row>
    <row r="10235" spans="12:16" x14ac:dyDescent="0.25">
      <c r="L10235" s="208">
        <v>45254.694444444445</v>
      </c>
      <c r="M10235" s="28">
        <v>4985.3100000000004</v>
      </c>
      <c r="N10235" s="28">
        <v>4986.33</v>
      </c>
      <c r="O10235" s="28">
        <v>4985.3100000000004</v>
      </c>
      <c r="P10235" s="28">
        <v>4985.3100000000004</v>
      </c>
    </row>
    <row r="10236" spans="12:16" x14ac:dyDescent="0.25">
      <c r="L10236" s="208">
        <v>45254.690972222219</v>
      </c>
      <c r="M10236" s="28">
        <v>4985.3100000000004</v>
      </c>
      <c r="N10236" s="28">
        <v>4985.3100000000004</v>
      </c>
      <c r="O10236" s="28">
        <v>4984.8</v>
      </c>
      <c r="P10236" s="28">
        <v>4985.3100000000004</v>
      </c>
    </row>
    <row r="10237" spans="12:16" x14ac:dyDescent="0.25">
      <c r="L10237" s="208">
        <v>45254.6875</v>
      </c>
      <c r="M10237" s="28">
        <v>4983.78</v>
      </c>
      <c r="N10237" s="28">
        <v>4985.3100000000004</v>
      </c>
      <c r="O10237" s="28">
        <v>4983.78</v>
      </c>
      <c r="P10237" s="28">
        <v>4985.3100000000004</v>
      </c>
    </row>
    <row r="10238" spans="12:16" x14ac:dyDescent="0.25">
      <c r="L10238" s="208">
        <v>45254.684027777781</v>
      </c>
      <c r="M10238" s="28">
        <v>4984.8</v>
      </c>
      <c r="N10238" s="28">
        <v>4984.8</v>
      </c>
      <c r="O10238" s="28">
        <v>4983.2700000000004</v>
      </c>
      <c r="P10238" s="28">
        <v>4983.2700000000004</v>
      </c>
    </row>
    <row r="10239" spans="12:16" x14ac:dyDescent="0.25">
      <c r="L10239" s="208">
        <v>45254.680555555555</v>
      </c>
      <c r="M10239" s="28">
        <v>4986.83</v>
      </c>
      <c r="N10239" s="28">
        <v>4987.34</v>
      </c>
      <c r="O10239" s="28">
        <v>4984.8</v>
      </c>
      <c r="P10239" s="28">
        <v>4984.8</v>
      </c>
    </row>
    <row r="10240" spans="12:16" x14ac:dyDescent="0.25">
      <c r="L10240" s="208">
        <v>45254.677083333336</v>
      </c>
      <c r="M10240" s="28">
        <v>4985.82</v>
      </c>
      <c r="N10240" s="28">
        <v>4987.8500000000004</v>
      </c>
      <c r="O10240" s="28">
        <v>4985.3100000000004</v>
      </c>
      <c r="P10240" s="28">
        <v>4986.83</v>
      </c>
    </row>
    <row r="10241" spans="12:16" x14ac:dyDescent="0.25">
      <c r="L10241" s="208">
        <v>45254.673611111109</v>
      </c>
      <c r="M10241" s="28">
        <v>4985.82</v>
      </c>
      <c r="N10241" s="28">
        <v>4985.82</v>
      </c>
      <c r="O10241" s="28">
        <v>4984.8</v>
      </c>
      <c r="P10241" s="28">
        <v>4985.3100000000004</v>
      </c>
    </row>
    <row r="10242" spans="12:16" x14ac:dyDescent="0.25">
      <c r="L10242" s="208">
        <v>45254.670138888891</v>
      </c>
      <c r="M10242" s="28">
        <v>4983.78</v>
      </c>
      <c r="N10242" s="28">
        <v>4985.82</v>
      </c>
      <c r="O10242" s="28">
        <v>4983.78</v>
      </c>
      <c r="P10242" s="28">
        <v>4985.3100000000004</v>
      </c>
    </row>
    <row r="10243" spans="12:16" x14ac:dyDescent="0.25">
      <c r="L10243" s="208">
        <v>45254.666666666664</v>
      </c>
      <c r="M10243" s="28">
        <v>4983.78</v>
      </c>
      <c r="N10243" s="28">
        <v>4984.29</v>
      </c>
      <c r="O10243" s="28">
        <v>4983.2700000000004</v>
      </c>
      <c r="P10243" s="28">
        <v>4983.78</v>
      </c>
    </row>
    <row r="10244" spans="12:16" x14ac:dyDescent="0.25">
      <c r="L10244" s="208">
        <v>45254.663194444445</v>
      </c>
      <c r="M10244" s="28">
        <v>4983.2700000000004</v>
      </c>
      <c r="N10244" s="28">
        <v>4984.8</v>
      </c>
      <c r="O10244" s="28">
        <v>4982.26</v>
      </c>
      <c r="P10244" s="28">
        <v>4984.29</v>
      </c>
    </row>
    <row r="10245" spans="12:16" x14ac:dyDescent="0.25">
      <c r="L10245" s="208">
        <v>45254.659722222219</v>
      </c>
      <c r="M10245" s="28">
        <v>4979.2</v>
      </c>
      <c r="N10245" s="28">
        <v>4984.8</v>
      </c>
      <c r="O10245" s="28">
        <v>4979.2</v>
      </c>
      <c r="P10245" s="28">
        <v>4983.78</v>
      </c>
    </row>
    <row r="10246" spans="12:16" x14ac:dyDescent="0.25">
      <c r="L10246" s="208">
        <v>45254.65625</v>
      </c>
      <c r="M10246" s="28">
        <v>4980.7299999999996</v>
      </c>
      <c r="N10246" s="28">
        <v>4980.7299999999996</v>
      </c>
      <c r="O10246" s="28">
        <v>4979.2</v>
      </c>
      <c r="P10246" s="28">
        <v>4979.2</v>
      </c>
    </row>
    <row r="10247" spans="12:16" x14ac:dyDescent="0.25">
      <c r="L10247" s="208">
        <v>45254.652777777781</v>
      </c>
      <c r="M10247" s="28">
        <v>4980.7299999999996</v>
      </c>
      <c r="N10247" s="28">
        <v>4980.7299999999996</v>
      </c>
      <c r="O10247" s="28">
        <v>4980.22</v>
      </c>
      <c r="P10247" s="28">
        <v>4980.22</v>
      </c>
    </row>
    <row r="10248" spans="12:16" x14ac:dyDescent="0.25">
      <c r="L10248" s="208">
        <v>45254.649305555555</v>
      </c>
      <c r="M10248" s="28">
        <v>4978.7</v>
      </c>
      <c r="N10248" s="28">
        <v>4981.24</v>
      </c>
      <c r="O10248" s="28">
        <v>4978.1899999999996</v>
      </c>
      <c r="P10248" s="28">
        <v>4980.22</v>
      </c>
    </row>
    <row r="10249" spans="12:16" x14ac:dyDescent="0.25">
      <c r="L10249" s="208">
        <v>45254.645833333336</v>
      </c>
      <c r="M10249" s="28">
        <v>4978.1899999999996</v>
      </c>
      <c r="N10249" s="28">
        <v>4979.2</v>
      </c>
      <c r="O10249" s="28">
        <v>4977.68</v>
      </c>
      <c r="P10249" s="28">
        <v>4979.2</v>
      </c>
    </row>
    <row r="10250" spans="12:16" x14ac:dyDescent="0.25">
      <c r="L10250" s="208">
        <v>45254.642361111109</v>
      </c>
      <c r="M10250" s="28">
        <v>4977.68</v>
      </c>
      <c r="N10250" s="28">
        <v>4979.2</v>
      </c>
      <c r="O10250" s="28">
        <v>4977.17</v>
      </c>
      <c r="P10250" s="28">
        <v>4978.1899999999996</v>
      </c>
    </row>
    <row r="10251" spans="12:16" x14ac:dyDescent="0.25">
      <c r="L10251" s="208">
        <v>45254.638888888891</v>
      </c>
      <c r="M10251" s="28">
        <v>4981.24</v>
      </c>
      <c r="N10251" s="28">
        <v>4981.24</v>
      </c>
      <c r="O10251" s="28">
        <v>4977.68</v>
      </c>
      <c r="P10251" s="28">
        <v>4978.1899999999996</v>
      </c>
    </row>
    <row r="10252" spans="12:16" x14ac:dyDescent="0.25">
      <c r="L10252" s="208">
        <v>45254.635416666664</v>
      </c>
      <c r="M10252" s="28">
        <v>4980.7299999999996</v>
      </c>
      <c r="N10252" s="28">
        <v>4981.24</v>
      </c>
      <c r="O10252" s="28">
        <v>4980.22</v>
      </c>
      <c r="P10252" s="28">
        <v>4981.24</v>
      </c>
    </row>
    <row r="10253" spans="12:16" x14ac:dyDescent="0.25">
      <c r="L10253" s="208">
        <v>45254.631944444445</v>
      </c>
      <c r="M10253" s="28">
        <v>4983.2700000000004</v>
      </c>
      <c r="N10253" s="28">
        <v>4985.3100000000004</v>
      </c>
      <c r="O10253" s="28">
        <v>4980.7299999999996</v>
      </c>
      <c r="P10253" s="28">
        <v>4980.7299999999996</v>
      </c>
    </row>
    <row r="10254" spans="12:16" x14ac:dyDescent="0.25">
      <c r="L10254" s="208">
        <v>45254.628472222219</v>
      </c>
      <c r="M10254" s="28">
        <v>4983.2700000000004</v>
      </c>
      <c r="N10254" s="28">
        <v>4983.2700000000004</v>
      </c>
      <c r="O10254" s="28">
        <v>4982.26</v>
      </c>
      <c r="P10254" s="28">
        <v>4983.2700000000004</v>
      </c>
    </row>
    <row r="10255" spans="12:16" x14ac:dyDescent="0.25">
      <c r="L10255" s="208">
        <v>45254.625</v>
      </c>
      <c r="M10255" s="28">
        <v>4982.26</v>
      </c>
      <c r="N10255" s="28">
        <v>4983.78</v>
      </c>
      <c r="O10255" s="28">
        <v>4982.26</v>
      </c>
      <c r="P10255" s="28">
        <v>4983.2700000000004</v>
      </c>
    </row>
    <row r="10256" spans="12:16" x14ac:dyDescent="0.25">
      <c r="L10256" s="208">
        <v>45254.621527777781</v>
      </c>
      <c r="M10256" s="28">
        <v>4983.78</v>
      </c>
      <c r="N10256" s="28">
        <v>4984.8</v>
      </c>
      <c r="O10256" s="28">
        <v>4982.26</v>
      </c>
      <c r="P10256" s="28">
        <v>4982.26</v>
      </c>
    </row>
    <row r="10257" spans="12:16" x14ac:dyDescent="0.25">
      <c r="L10257" s="208">
        <v>45254.618055555555</v>
      </c>
      <c r="M10257" s="28">
        <v>4984.8</v>
      </c>
      <c r="N10257" s="28">
        <v>4984.8</v>
      </c>
      <c r="O10257" s="28">
        <v>4981.75</v>
      </c>
      <c r="P10257" s="28">
        <v>4983.2700000000004</v>
      </c>
    </row>
    <row r="10258" spans="12:16" x14ac:dyDescent="0.25">
      <c r="L10258" s="208">
        <v>45254.614583333336</v>
      </c>
      <c r="M10258" s="28">
        <v>4984.29</v>
      </c>
      <c r="N10258" s="28">
        <v>4985.3100000000004</v>
      </c>
      <c r="O10258" s="28">
        <v>4984.29</v>
      </c>
      <c r="P10258" s="28">
        <v>4985.3100000000004</v>
      </c>
    </row>
    <row r="10259" spans="12:16" x14ac:dyDescent="0.25">
      <c r="L10259" s="208">
        <v>45254.611111111109</v>
      </c>
      <c r="M10259" s="28">
        <v>4982.76</v>
      </c>
      <c r="N10259" s="28">
        <v>4984.29</v>
      </c>
      <c r="O10259" s="28">
        <v>4982.76</v>
      </c>
      <c r="P10259" s="28">
        <v>4984.29</v>
      </c>
    </row>
    <row r="10260" spans="12:16" x14ac:dyDescent="0.25">
      <c r="L10260" s="208">
        <v>45254.607638888891</v>
      </c>
      <c r="M10260" s="28">
        <v>4984.8</v>
      </c>
      <c r="N10260" s="28">
        <v>4984.8</v>
      </c>
      <c r="O10260" s="28">
        <v>4982.76</v>
      </c>
      <c r="P10260" s="28">
        <v>4982.76</v>
      </c>
    </row>
    <row r="10261" spans="12:16" x14ac:dyDescent="0.25">
      <c r="L10261" s="208">
        <v>45254.604166666664</v>
      </c>
      <c r="M10261" s="28">
        <v>4985.82</v>
      </c>
      <c r="N10261" s="28">
        <v>4986.83</v>
      </c>
      <c r="O10261" s="28">
        <v>4985.3100000000004</v>
      </c>
      <c r="P10261" s="28">
        <v>4985.3100000000004</v>
      </c>
    </row>
    <row r="10262" spans="12:16" x14ac:dyDescent="0.25">
      <c r="L10262" s="208">
        <v>45254.600694444445</v>
      </c>
      <c r="M10262" s="28">
        <v>4986.33</v>
      </c>
      <c r="N10262" s="28">
        <v>4986.33</v>
      </c>
      <c r="O10262" s="28">
        <v>4984.29</v>
      </c>
      <c r="P10262" s="28">
        <v>4985.82</v>
      </c>
    </row>
    <row r="10263" spans="12:16" x14ac:dyDescent="0.25">
      <c r="L10263" s="208">
        <v>45254.597222222219</v>
      </c>
      <c r="M10263" s="28">
        <v>4985.82</v>
      </c>
      <c r="N10263" s="28">
        <v>4987.34</v>
      </c>
      <c r="O10263" s="28">
        <v>4985.82</v>
      </c>
      <c r="P10263" s="28">
        <v>4986.83</v>
      </c>
    </row>
    <row r="10264" spans="12:16" x14ac:dyDescent="0.25">
      <c r="L10264" s="208">
        <v>45254.59375</v>
      </c>
      <c r="M10264" s="28">
        <v>4984.8</v>
      </c>
      <c r="N10264" s="28">
        <v>4986.83</v>
      </c>
      <c r="O10264" s="28">
        <v>4984.8</v>
      </c>
      <c r="P10264" s="28">
        <v>4985.82</v>
      </c>
    </row>
    <row r="10265" spans="12:16" x14ac:dyDescent="0.25">
      <c r="L10265" s="208">
        <v>45254.590277777781</v>
      </c>
      <c r="M10265" s="28">
        <v>4985.82</v>
      </c>
      <c r="N10265" s="28">
        <v>4986.33</v>
      </c>
      <c r="O10265" s="28">
        <v>4984.8</v>
      </c>
      <c r="P10265" s="28">
        <v>4985.3100000000004</v>
      </c>
    </row>
    <row r="10266" spans="12:16" x14ac:dyDescent="0.25">
      <c r="L10266" s="208">
        <v>45254.586805555555</v>
      </c>
      <c r="M10266" s="28">
        <v>4988.87</v>
      </c>
      <c r="N10266" s="28">
        <v>4989.8900000000003</v>
      </c>
      <c r="O10266" s="28">
        <v>4986.33</v>
      </c>
      <c r="P10266" s="28">
        <v>4986.33</v>
      </c>
    </row>
    <row r="10267" spans="12:16" x14ac:dyDescent="0.25">
      <c r="L10267" s="208">
        <v>45254.583333333336</v>
      </c>
      <c r="M10267" s="28">
        <v>4986.83</v>
      </c>
      <c r="N10267" s="28">
        <v>4989.38</v>
      </c>
      <c r="O10267" s="28">
        <v>4986.83</v>
      </c>
      <c r="P10267" s="28">
        <v>4989.38</v>
      </c>
    </row>
    <row r="10268" spans="12:16" x14ac:dyDescent="0.25">
      <c r="L10268" s="208">
        <v>45254.579861111109</v>
      </c>
      <c r="M10268" s="28">
        <v>4987.34</v>
      </c>
      <c r="N10268" s="28">
        <v>4988.3599999999997</v>
      </c>
      <c r="O10268" s="28">
        <v>4986.33</v>
      </c>
      <c r="P10268" s="28">
        <v>4987.34</v>
      </c>
    </row>
    <row r="10269" spans="12:16" x14ac:dyDescent="0.25">
      <c r="L10269" s="208">
        <v>45254.576388888891</v>
      </c>
      <c r="M10269" s="28">
        <v>4983.78</v>
      </c>
      <c r="N10269" s="28">
        <v>4987.8500000000004</v>
      </c>
      <c r="O10269" s="28">
        <v>4983.78</v>
      </c>
      <c r="P10269" s="28">
        <v>4987.8500000000004</v>
      </c>
    </row>
    <row r="10270" spans="12:16" x14ac:dyDescent="0.25">
      <c r="L10270" s="208">
        <v>45254.572916666664</v>
      </c>
      <c r="M10270" s="28">
        <v>4985.82</v>
      </c>
      <c r="N10270" s="28">
        <v>4985.82</v>
      </c>
      <c r="O10270" s="28">
        <v>4983.78</v>
      </c>
      <c r="P10270" s="28">
        <v>4984.8</v>
      </c>
    </row>
    <row r="10271" spans="12:16" x14ac:dyDescent="0.25">
      <c r="L10271" s="208">
        <v>45254.569444444445</v>
      </c>
      <c r="M10271" s="28">
        <v>4985.3100000000004</v>
      </c>
      <c r="N10271" s="28">
        <v>4986.83</v>
      </c>
      <c r="O10271" s="28">
        <v>4984.8</v>
      </c>
      <c r="P10271" s="28">
        <v>4986.33</v>
      </c>
    </row>
    <row r="10272" spans="12:16" x14ac:dyDescent="0.25">
      <c r="L10272" s="208">
        <v>45254.565972222219</v>
      </c>
      <c r="M10272" s="28">
        <v>4987.34</v>
      </c>
      <c r="N10272" s="28">
        <v>4988.3599999999997</v>
      </c>
      <c r="O10272" s="28">
        <v>4985.3100000000004</v>
      </c>
      <c r="P10272" s="28">
        <v>4985.82</v>
      </c>
    </row>
    <row r="10273" spans="12:16" x14ac:dyDescent="0.25">
      <c r="L10273" s="208">
        <v>45254.5625</v>
      </c>
      <c r="M10273" s="28">
        <v>4988.3599999999997</v>
      </c>
      <c r="N10273" s="28">
        <v>4988.87</v>
      </c>
      <c r="O10273" s="28">
        <v>4986.83</v>
      </c>
      <c r="P10273" s="28">
        <v>4987.8500000000004</v>
      </c>
    </row>
    <row r="10274" spans="12:16" x14ac:dyDescent="0.25">
      <c r="L10274" s="208">
        <v>45254.559027777781</v>
      </c>
      <c r="M10274" s="28">
        <v>4990.3900000000003</v>
      </c>
      <c r="N10274" s="28">
        <v>4990.8999999999996</v>
      </c>
      <c r="O10274" s="28">
        <v>4988.3599999999997</v>
      </c>
      <c r="P10274" s="28">
        <v>4988.3599999999997</v>
      </c>
    </row>
    <row r="10275" spans="12:16" x14ac:dyDescent="0.25">
      <c r="L10275" s="208">
        <v>45254.555555555555</v>
      </c>
      <c r="M10275" s="28">
        <v>4990.8999999999996</v>
      </c>
      <c r="N10275" s="28">
        <v>4991.41</v>
      </c>
      <c r="O10275" s="28">
        <v>4990.3900000000003</v>
      </c>
      <c r="P10275" s="28">
        <v>4990.3900000000003</v>
      </c>
    </row>
    <row r="10276" spans="12:16" x14ac:dyDescent="0.25">
      <c r="L10276" s="208">
        <v>45254.552083333336</v>
      </c>
      <c r="M10276" s="28">
        <v>4988.3599999999997</v>
      </c>
      <c r="N10276" s="28">
        <v>4990.8999999999996</v>
      </c>
      <c r="O10276" s="28">
        <v>4988.3599999999997</v>
      </c>
      <c r="P10276" s="28">
        <v>4990.3900000000003</v>
      </c>
    </row>
    <row r="10277" spans="12:16" x14ac:dyDescent="0.25">
      <c r="L10277" s="208">
        <v>45254.548611111109</v>
      </c>
      <c r="M10277" s="28">
        <v>4989.8900000000003</v>
      </c>
      <c r="N10277" s="28">
        <v>4989.8900000000003</v>
      </c>
      <c r="O10277" s="28">
        <v>4988.3599999999997</v>
      </c>
      <c r="P10277" s="28">
        <v>4988.87</v>
      </c>
    </row>
    <row r="10278" spans="12:16" x14ac:dyDescent="0.25">
      <c r="L10278" s="208">
        <v>45254.545138888891</v>
      </c>
      <c r="M10278" s="28">
        <v>4986.33</v>
      </c>
      <c r="N10278" s="28">
        <v>4989.38</v>
      </c>
      <c r="O10278" s="28">
        <v>4986.33</v>
      </c>
      <c r="P10278" s="28">
        <v>4989.38</v>
      </c>
    </row>
    <row r="10279" spans="12:16" x14ac:dyDescent="0.25">
      <c r="L10279" s="208">
        <v>45254.541666666664</v>
      </c>
      <c r="M10279" s="28">
        <v>4989.8900000000003</v>
      </c>
      <c r="N10279" s="28">
        <v>4991.41</v>
      </c>
      <c r="O10279" s="28">
        <v>4985.82</v>
      </c>
      <c r="P10279" s="28">
        <v>4986.83</v>
      </c>
    </row>
    <row r="10280" spans="12:16" x14ac:dyDescent="0.25">
      <c r="L10280" s="208">
        <v>45254.538194444445</v>
      </c>
      <c r="M10280" s="28">
        <v>4991.41</v>
      </c>
      <c r="N10280" s="28">
        <v>4992.43</v>
      </c>
      <c r="O10280" s="28">
        <v>4988.3599999999997</v>
      </c>
      <c r="P10280" s="28">
        <v>4989.8900000000003</v>
      </c>
    </row>
    <row r="10281" spans="12:16" x14ac:dyDescent="0.25">
      <c r="L10281" s="208">
        <v>45254.534722222219</v>
      </c>
      <c r="M10281" s="28">
        <v>4986.83</v>
      </c>
      <c r="N10281" s="28">
        <v>4993.45</v>
      </c>
      <c r="O10281" s="28">
        <v>4986.83</v>
      </c>
      <c r="P10281" s="28">
        <v>4991.41</v>
      </c>
    </row>
    <row r="10282" spans="12:16" x14ac:dyDescent="0.25">
      <c r="L10282" s="208">
        <v>45254.53125</v>
      </c>
      <c r="M10282" s="28">
        <v>4983.78</v>
      </c>
      <c r="N10282" s="28">
        <v>4987.34</v>
      </c>
      <c r="O10282" s="28">
        <v>4983.2700000000004</v>
      </c>
      <c r="P10282" s="28">
        <v>4986.83</v>
      </c>
    </row>
    <row r="10283" spans="12:16" x14ac:dyDescent="0.25">
      <c r="L10283" s="208">
        <v>45254.527777777781</v>
      </c>
      <c r="M10283" s="28">
        <v>4980.7299999999996</v>
      </c>
      <c r="N10283" s="28">
        <v>4984.8</v>
      </c>
      <c r="O10283" s="28">
        <v>4980.7299999999996</v>
      </c>
      <c r="P10283" s="28">
        <v>4983.78</v>
      </c>
    </row>
    <row r="10284" spans="12:16" x14ac:dyDescent="0.25">
      <c r="L10284" s="208">
        <v>45254.524305555555</v>
      </c>
      <c r="M10284" s="28">
        <v>4978.1899999999996</v>
      </c>
      <c r="N10284" s="28">
        <v>4981.24</v>
      </c>
      <c r="O10284" s="28">
        <v>4976.1499999999996</v>
      </c>
      <c r="P10284" s="28">
        <v>4980.7299999999996</v>
      </c>
    </row>
    <row r="10285" spans="12:16" x14ac:dyDescent="0.25">
      <c r="L10285" s="208">
        <v>45254.520833333336</v>
      </c>
      <c r="M10285" s="28">
        <v>4977.17</v>
      </c>
      <c r="N10285" s="28">
        <v>4978.7</v>
      </c>
      <c r="O10285" s="28">
        <v>4976.1499999999996</v>
      </c>
      <c r="P10285" s="28">
        <v>4978.7</v>
      </c>
    </row>
    <row r="10286" spans="12:16" x14ac:dyDescent="0.25">
      <c r="L10286" s="208">
        <v>45254.517361111109</v>
      </c>
      <c r="M10286" s="28">
        <v>4977.17</v>
      </c>
      <c r="N10286" s="28">
        <v>4977.68</v>
      </c>
      <c r="O10286" s="28">
        <v>4975.6400000000003</v>
      </c>
      <c r="P10286" s="28">
        <v>4977.17</v>
      </c>
    </row>
    <row r="10287" spans="12:16" x14ac:dyDescent="0.25">
      <c r="L10287" s="208">
        <v>45254.513888888891</v>
      </c>
      <c r="M10287" s="28">
        <v>4976.1499999999996</v>
      </c>
      <c r="N10287" s="28">
        <v>4977.17</v>
      </c>
      <c r="O10287" s="28">
        <v>4975.13</v>
      </c>
      <c r="P10287" s="28">
        <v>4977.17</v>
      </c>
    </row>
    <row r="10288" spans="12:16" x14ac:dyDescent="0.25">
      <c r="L10288" s="208">
        <v>45254.510416666664</v>
      </c>
      <c r="M10288" s="28">
        <v>4975.13</v>
      </c>
      <c r="N10288" s="28">
        <v>4977.17</v>
      </c>
      <c r="O10288" s="28">
        <v>4974.63</v>
      </c>
      <c r="P10288" s="28">
        <v>4976.1499999999996</v>
      </c>
    </row>
    <row r="10289" spans="12:16" x14ac:dyDescent="0.25">
      <c r="L10289" s="208">
        <v>45254.506944444445</v>
      </c>
      <c r="M10289" s="28">
        <v>4972.59</v>
      </c>
      <c r="N10289" s="28">
        <v>4975.13</v>
      </c>
      <c r="O10289" s="28">
        <v>4971.57</v>
      </c>
      <c r="P10289" s="28">
        <v>4974.63</v>
      </c>
    </row>
    <row r="10290" spans="12:16" x14ac:dyDescent="0.25">
      <c r="L10290" s="208">
        <v>45254.503472222219</v>
      </c>
      <c r="M10290" s="28">
        <v>4971.57</v>
      </c>
      <c r="N10290" s="28">
        <v>4974.63</v>
      </c>
      <c r="O10290" s="28">
        <v>4970.5600000000004</v>
      </c>
      <c r="P10290" s="28">
        <v>4972.08</v>
      </c>
    </row>
    <row r="10291" spans="12:16" x14ac:dyDescent="0.25">
      <c r="L10291" s="208">
        <v>45254.5</v>
      </c>
      <c r="M10291" s="28">
        <v>4976.1499999999996</v>
      </c>
      <c r="N10291" s="28">
        <v>4976.1499999999996</v>
      </c>
      <c r="O10291" s="28">
        <v>4971.07</v>
      </c>
      <c r="P10291" s="28">
        <v>4971.57</v>
      </c>
    </row>
    <row r="10292" spans="12:16" x14ac:dyDescent="0.25">
      <c r="L10292" s="208">
        <v>45254.496527777781</v>
      </c>
      <c r="M10292" s="28">
        <v>4976.66</v>
      </c>
      <c r="N10292" s="28">
        <v>4977.17</v>
      </c>
      <c r="O10292" s="28">
        <v>4975.13</v>
      </c>
      <c r="P10292" s="28">
        <v>4975.6400000000003</v>
      </c>
    </row>
    <row r="10293" spans="12:16" x14ac:dyDescent="0.25">
      <c r="L10293" s="208">
        <v>45254.493055555555</v>
      </c>
      <c r="M10293" s="28">
        <v>4977.68</v>
      </c>
      <c r="N10293" s="28">
        <v>4977.68</v>
      </c>
      <c r="O10293" s="28">
        <v>4974.63</v>
      </c>
      <c r="P10293" s="28">
        <v>4976.66</v>
      </c>
    </row>
    <row r="10294" spans="12:16" x14ac:dyDescent="0.25">
      <c r="L10294" s="208">
        <v>45254.489583333336</v>
      </c>
      <c r="M10294" s="28">
        <v>4977.17</v>
      </c>
      <c r="N10294" s="28">
        <v>4981.24</v>
      </c>
      <c r="O10294" s="28">
        <v>4976.1499999999996</v>
      </c>
      <c r="P10294" s="28">
        <v>4976.66</v>
      </c>
    </row>
    <row r="10295" spans="12:16" x14ac:dyDescent="0.25">
      <c r="L10295" s="208">
        <v>45254.486111111109</v>
      </c>
      <c r="M10295" s="28">
        <v>4979.71</v>
      </c>
      <c r="N10295" s="28">
        <v>4979.71</v>
      </c>
      <c r="O10295" s="28">
        <v>4976.66</v>
      </c>
      <c r="P10295" s="28">
        <v>4977.68</v>
      </c>
    </row>
    <row r="10296" spans="12:16" x14ac:dyDescent="0.25">
      <c r="L10296" s="208">
        <v>45254.482638888891</v>
      </c>
      <c r="M10296" s="28">
        <v>4979.2</v>
      </c>
      <c r="N10296" s="28">
        <v>4981.75</v>
      </c>
      <c r="O10296" s="28">
        <v>4978.7</v>
      </c>
      <c r="P10296" s="28">
        <v>4979.71</v>
      </c>
    </row>
    <row r="10297" spans="12:16" x14ac:dyDescent="0.25">
      <c r="L10297" s="208">
        <v>45254.479166666664</v>
      </c>
      <c r="M10297" s="28">
        <v>4983.78</v>
      </c>
      <c r="N10297" s="28">
        <v>4984.8</v>
      </c>
      <c r="O10297" s="28">
        <v>4978.1899999999996</v>
      </c>
      <c r="P10297" s="28">
        <v>4979.71</v>
      </c>
    </row>
    <row r="10298" spans="12:16" x14ac:dyDescent="0.25">
      <c r="L10298" s="208">
        <v>45254.475694444445</v>
      </c>
      <c r="M10298" s="28">
        <v>4979.71</v>
      </c>
      <c r="N10298" s="28">
        <v>4983.78</v>
      </c>
      <c r="O10298" s="28">
        <v>4979.71</v>
      </c>
      <c r="P10298" s="28">
        <v>4983.78</v>
      </c>
    </row>
    <row r="10299" spans="12:16" x14ac:dyDescent="0.25">
      <c r="L10299" s="208">
        <v>45254.472222222219</v>
      </c>
      <c r="M10299" s="28">
        <v>4980.7299999999996</v>
      </c>
      <c r="N10299" s="28">
        <v>4982.76</v>
      </c>
      <c r="O10299" s="28">
        <v>4979.71</v>
      </c>
      <c r="P10299" s="28">
        <v>4981.24</v>
      </c>
    </row>
    <row r="10300" spans="12:16" x14ac:dyDescent="0.25">
      <c r="L10300" s="208">
        <v>45254.46875</v>
      </c>
      <c r="M10300" s="28">
        <v>4985.82</v>
      </c>
      <c r="N10300" s="28">
        <v>4985.82</v>
      </c>
      <c r="O10300" s="28">
        <v>4978.7</v>
      </c>
      <c r="P10300" s="28">
        <v>4980.22</v>
      </c>
    </row>
    <row r="10301" spans="12:16" x14ac:dyDescent="0.25">
      <c r="L10301" s="208">
        <v>45254.465277777781</v>
      </c>
      <c r="M10301" s="28">
        <v>4987.8500000000004</v>
      </c>
      <c r="N10301" s="28">
        <v>4987.8500000000004</v>
      </c>
      <c r="O10301" s="28">
        <v>4983.2700000000004</v>
      </c>
      <c r="P10301" s="28">
        <v>4986.33</v>
      </c>
    </row>
    <row r="10302" spans="12:16" x14ac:dyDescent="0.25">
      <c r="L10302" s="208">
        <v>45254.461805555555</v>
      </c>
      <c r="M10302" s="28">
        <v>4984.29</v>
      </c>
      <c r="N10302" s="28">
        <v>4990.3900000000003</v>
      </c>
      <c r="O10302" s="28">
        <v>4984.29</v>
      </c>
      <c r="P10302" s="28">
        <v>4988.87</v>
      </c>
    </row>
    <row r="10303" spans="12:16" x14ac:dyDescent="0.25">
      <c r="L10303" s="208">
        <v>45254.458333333336</v>
      </c>
      <c r="M10303" s="28">
        <v>4983.2700000000004</v>
      </c>
      <c r="N10303" s="28">
        <v>4986.33</v>
      </c>
      <c r="O10303" s="28">
        <v>4983.2700000000004</v>
      </c>
      <c r="P10303" s="28">
        <v>4984.29</v>
      </c>
    </row>
    <row r="10304" spans="12:16" x14ac:dyDescent="0.25">
      <c r="L10304" s="208">
        <v>45254.454861111109</v>
      </c>
      <c r="M10304" s="28">
        <v>4982.76</v>
      </c>
      <c r="N10304" s="28">
        <v>4985.82</v>
      </c>
      <c r="O10304" s="28">
        <v>4981.75</v>
      </c>
      <c r="P10304" s="28">
        <v>4983.2700000000004</v>
      </c>
    </row>
    <row r="10305" spans="12:16" x14ac:dyDescent="0.25">
      <c r="L10305" s="208">
        <v>45254.451388888891</v>
      </c>
      <c r="M10305" s="28">
        <v>4984.29</v>
      </c>
      <c r="N10305" s="28">
        <v>4984.29</v>
      </c>
      <c r="O10305" s="28">
        <v>4981.24</v>
      </c>
      <c r="P10305" s="28">
        <v>4983.2700000000004</v>
      </c>
    </row>
    <row r="10306" spans="12:16" x14ac:dyDescent="0.25">
      <c r="L10306" s="208">
        <v>45254.447916666664</v>
      </c>
      <c r="M10306" s="28">
        <v>4985.3100000000004</v>
      </c>
      <c r="N10306" s="28">
        <v>4985.3100000000004</v>
      </c>
      <c r="O10306" s="28">
        <v>4982.76</v>
      </c>
      <c r="P10306" s="28">
        <v>4984.29</v>
      </c>
    </row>
    <row r="10307" spans="12:16" x14ac:dyDescent="0.25">
      <c r="L10307" s="208">
        <v>45254.444444444445</v>
      </c>
      <c r="M10307" s="28">
        <v>4988.3599999999997</v>
      </c>
      <c r="N10307" s="28">
        <v>4989.38</v>
      </c>
      <c r="O10307" s="28">
        <v>4983.2700000000004</v>
      </c>
      <c r="P10307" s="28">
        <v>4985.82</v>
      </c>
    </row>
    <row r="10308" spans="12:16" x14ac:dyDescent="0.25">
      <c r="L10308" s="208">
        <v>45254.440972222219</v>
      </c>
      <c r="M10308" s="28">
        <v>4985.3100000000004</v>
      </c>
      <c r="N10308" s="28">
        <v>4989.8900000000003</v>
      </c>
      <c r="O10308" s="28">
        <v>4984.29</v>
      </c>
      <c r="P10308" s="28">
        <v>4987.8500000000004</v>
      </c>
    </row>
    <row r="10309" spans="12:16" x14ac:dyDescent="0.25">
      <c r="L10309" s="208">
        <v>45254.4375</v>
      </c>
      <c r="M10309" s="28">
        <v>4983.78</v>
      </c>
      <c r="N10309" s="28">
        <v>4986.83</v>
      </c>
      <c r="O10309" s="28">
        <v>4983.2700000000004</v>
      </c>
      <c r="P10309" s="28">
        <v>4985.82</v>
      </c>
    </row>
    <row r="10310" spans="12:16" x14ac:dyDescent="0.25">
      <c r="L10310" s="208">
        <v>45254.434027777781</v>
      </c>
      <c r="M10310" s="28">
        <v>4980.7299999999996</v>
      </c>
      <c r="N10310" s="28">
        <v>4983.78</v>
      </c>
      <c r="O10310" s="28">
        <v>4980.22</v>
      </c>
      <c r="P10310" s="28">
        <v>4983.2700000000004</v>
      </c>
    </row>
    <row r="10311" spans="12:16" x14ac:dyDescent="0.25">
      <c r="L10311" s="208">
        <v>45254.430555555555</v>
      </c>
      <c r="M10311" s="28">
        <v>4978.1899999999996</v>
      </c>
      <c r="N10311" s="28">
        <v>4982.76</v>
      </c>
      <c r="O10311" s="28">
        <v>4978.1899999999996</v>
      </c>
      <c r="P10311" s="28">
        <v>4981.75</v>
      </c>
    </row>
    <row r="10312" spans="12:16" x14ac:dyDescent="0.25">
      <c r="L10312" s="208">
        <v>45254.427083333336</v>
      </c>
      <c r="M10312" s="28">
        <v>4975.13</v>
      </c>
      <c r="N10312" s="28">
        <v>4978.7</v>
      </c>
      <c r="O10312" s="28">
        <v>4974.12</v>
      </c>
      <c r="P10312" s="28">
        <v>4978.1899999999996</v>
      </c>
    </row>
    <row r="10313" spans="12:16" x14ac:dyDescent="0.25">
      <c r="L10313" s="208">
        <v>45254.423611111109</v>
      </c>
      <c r="M10313" s="28">
        <v>4971.57</v>
      </c>
      <c r="N10313" s="28">
        <v>4975.13</v>
      </c>
      <c r="O10313" s="28">
        <v>4971.57</v>
      </c>
      <c r="P10313" s="28">
        <v>4975.13</v>
      </c>
    </row>
    <row r="10314" spans="12:16" x14ac:dyDescent="0.25">
      <c r="L10314" s="208">
        <v>45254.420138888891</v>
      </c>
      <c r="M10314" s="28">
        <v>4974.12</v>
      </c>
      <c r="N10314" s="28">
        <v>4976.66</v>
      </c>
      <c r="O10314" s="28">
        <v>4971.57</v>
      </c>
      <c r="P10314" s="28">
        <v>4971.57</v>
      </c>
    </row>
    <row r="10315" spans="12:16" x14ac:dyDescent="0.25">
      <c r="L10315" s="208">
        <v>45254.416666666664</v>
      </c>
      <c r="M10315" s="28">
        <v>4973.6099999999997</v>
      </c>
      <c r="N10315" s="28">
        <v>4974.63</v>
      </c>
      <c r="O10315" s="28">
        <v>4970.05</v>
      </c>
      <c r="P10315" s="28">
        <v>4974.12</v>
      </c>
    </row>
    <row r="10316" spans="12:16" x14ac:dyDescent="0.25">
      <c r="L10316" s="208">
        <v>45254.413194444445</v>
      </c>
      <c r="M10316" s="28">
        <v>4982.76</v>
      </c>
      <c r="N10316" s="28">
        <v>4982.76</v>
      </c>
      <c r="O10316" s="28">
        <v>4972.59</v>
      </c>
      <c r="P10316" s="28">
        <v>4973.1000000000004</v>
      </c>
    </row>
    <row r="10317" spans="12:16" x14ac:dyDescent="0.25">
      <c r="L10317" s="208">
        <v>45254.409722222219</v>
      </c>
      <c r="M10317" s="28">
        <v>4987.34</v>
      </c>
      <c r="N10317" s="28">
        <v>4987.34</v>
      </c>
      <c r="O10317" s="28">
        <v>4981.75</v>
      </c>
      <c r="P10317" s="28">
        <v>4983.78</v>
      </c>
    </row>
    <row r="10318" spans="12:16" x14ac:dyDescent="0.25">
      <c r="L10318" s="208">
        <v>45254.40625</v>
      </c>
      <c r="M10318" s="28">
        <v>4988.87</v>
      </c>
      <c r="N10318" s="28">
        <v>4988.87</v>
      </c>
      <c r="O10318" s="28">
        <v>4985.82</v>
      </c>
      <c r="P10318" s="28">
        <v>4987.8500000000004</v>
      </c>
    </row>
    <row r="10319" spans="12:16" x14ac:dyDescent="0.25">
      <c r="L10319" s="208">
        <v>45254.402777777781</v>
      </c>
      <c r="M10319" s="28">
        <v>4986.33</v>
      </c>
      <c r="N10319" s="28">
        <v>4989.38</v>
      </c>
      <c r="O10319" s="28">
        <v>4985.82</v>
      </c>
      <c r="P10319" s="28">
        <v>4988.87</v>
      </c>
    </row>
    <row r="10320" spans="12:16" x14ac:dyDescent="0.25">
      <c r="L10320" s="208">
        <v>45254.399305555555</v>
      </c>
      <c r="M10320" s="28">
        <v>4986.83</v>
      </c>
      <c r="N10320" s="28">
        <v>4987.34</v>
      </c>
      <c r="O10320" s="28">
        <v>4984.8</v>
      </c>
      <c r="P10320" s="28">
        <v>4986.33</v>
      </c>
    </row>
    <row r="10321" spans="12:16" x14ac:dyDescent="0.25">
      <c r="L10321" s="208">
        <v>45254.395833333336</v>
      </c>
      <c r="M10321" s="28">
        <v>4986.33</v>
      </c>
      <c r="N10321" s="28">
        <v>4991.41</v>
      </c>
      <c r="O10321" s="28">
        <v>4985.3100000000004</v>
      </c>
      <c r="P10321" s="28">
        <v>4987.34</v>
      </c>
    </row>
    <row r="10322" spans="12:16" x14ac:dyDescent="0.25">
      <c r="L10322" s="208">
        <v>45254.392361111109</v>
      </c>
      <c r="M10322" s="28">
        <v>4983.2700000000004</v>
      </c>
      <c r="N10322" s="28">
        <v>4986.33</v>
      </c>
      <c r="O10322" s="28">
        <v>4982.26</v>
      </c>
      <c r="P10322" s="28">
        <v>4985.82</v>
      </c>
    </row>
    <row r="10323" spans="12:16" x14ac:dyDescent="0.25">
      <c r="L10323" s="208">
        <v>45254.388888888891</v>
      </c>
      <c r="M10323" s="28">
        <v>4986.83</v>
      </c>
      <c r="N10323" s="28">
        <v>4989.8900000000003</v>
      </c>
      <c r="O10323" s="28">
        <v>4982.76</v>
      </c>
      <c r="P10323" s="28">
        <v>4983.78</v>
      </c>
    </row>
    <row r="10324" spans="12:16" x14ac:dyDescent="0.25">
      <c r="L10324" s="208">
        <v>45254.385416666664</v>
      </c>
      <c r="M10324" s="28">
        <v>4983.2700000000004</v>
      </c>
      <c r="N10324" s="28">
        <v>4987.34</v>
      </c>
      <c r="O10324" s="28">
        <v>4980.22</v>
      </c>
      <c r="P10324" s="28">
        <v>4986.83</v>
      </c>
    </row>
    <row r="10325" spans="12:16" x14ac:dyDescent="0.25">
      <c r="L10325" s="208">
        <v>45254.381944444445</v>
      </c>
      <c r="M10325" s="28">
        <v>4983.78</v>
      </c>
      <c r="N10325" s="28">
        <v>4986.33</v>
      </c>
      <c r="O10325" s="28">
        <v>4981.75</v>
      </c>
      <c r="P10325" s="28">
        <v>4983.2700000000004</v>
      </c>
    </row>
    <row r="10326" spans="12:16" x14ac:dyDescent="0.25">
      <c r="L10326" s="208">
        <v>45254.378472222219</v>
      </c>
      <c r="M10326" s="28">
        <v>4990.3900000000003</v>
      </c>
      <c r="N10326" s="28">
        <v>4990.3900000000003</v>
      </c>
      <c r="O10326" s="28">
        <v>4981.75</v>
      </c>
      <c r="P10326" s="28">
        <v>4983.78</v>
      </c>
    </row>
    <row r="10327" spans="12:16" x14ac:dyDescent="0.25">
      <c r="L10327" s="208">
        <v>45254.375</v>
      </c>
      <c r="M10327" s="28">
        <v>4988.3599999999997</v>
      </c>
      <c r="N10327" s="28">
        <v>4991.92</v>
      </c>
      <c r="O10327" s="28">
        <v>4983.78</v>
      </c>
      <c r="P10327" s="28">
        <v>4988.87</v>
      </c>
    </row>
    <row r="10328" spans="12:16" x14ac:dyDescent="0.25">
      <c r="L10328" s="208">
        <v>45253.767361111109</v>
      </c>
      <c r="M10328" s="28">
        <v>4991.41</v>
      </c>
      <c r="N10328" s="28">
        <v>4994.97</v>
      </c>
      <c r="O10328" s="28">
        <v>4989.8900000000003</v>
      </c>
      <c r="P10328" s="28">
        <v>4994.97</v>
      </c>
    </row>
    <row r="10329" spans="12:16" x14ac:dyDescent="0.25">
      <c r="L10329" s="208">
        <v>45253.763888888891</v>
      </c>
      <c r="M10329" s="28">
        <v>4992.9399999999996</v>
      </c>
      <c r="N10329" s="28">
        <v>4992.9399999999996</v>
      </c>
      <c r="O10329" s="28">
        <v>4990.8999999999996</v>
      </c>
      <c r="P10329" s="28">
        <v>4990.8999999999996</v>
      </c>
    </row>
    <row r="10330" spans="12:16" x14ac:dyDescent="0.25">
      <c r="L10330" s="208">
        <v>45253.760416666664</v>
      </c>
      <c r="M10330" s="28">
        <v>4992.43</v>
      </c>
      <c r="N10330" s="28">
        <v>4992.9399999999996</v>
      </c>
      <c r="O10330" s="28">
        <v>4991.92</v>
      </c>
      <c r="P10330" s="28">
        <v>4992.43</v>
      </c>
    </row>
    <row r="10331" spans="12:16" x14ac:dyDescent="0.25">
      <c r="L10331" s="208">
        <v>45253.756944444445</v>
      </c>
      <c r="M10331" s="28">
        <v>4991.92</v>
      </c>
      <c r="N10331" s="28">
        <v>4992.43</v>
      </c>
      <c r="O10331" s="28">
        <v>4991.41</v>
      </c>
      <c r="P10331" s="28">
        <v>4992.43</v>
      </c>
    </row>
    <row r="10332" spans="12:16" x14ac:dyDescent="0.25">
      <c r="L10332" s="208">
        <v>45253.753472222219</v>
      </c>
      <c r="M10332" s="28">
        <v>4993.96</v>
      </c>
      <c r="N10332" s="28">
        <v>4993.96</v>
      </c>
      <c r="O10332" s="28">
        <v>4991.41</v>
      </c>
      <c r="P10332" s="28">
        <v>4991.92</v>
      </c>
    </row>
    <row r="10333" spans="12:16" x14ac:dyDescent="0.25">
      <c r="L10333" s="208">
        <v>45253.75</v>
      </c>
      <c r="M10333" s="28">
        <v>4992.9399999999996</v>
      </c>
      <c r="N10333" s="28">
        <v>4993.96</v>
      </c>
      <c r="O10333" s="28">
        <v>4992.9399999999996</v>
      </c>
      <c r="P10333" s="28">
        <v>4993.45</v>
      </c>
    </row>
    <row r="10334" spans="12:16" x14ac:dyDescent="0.25">
      <c r="L10334" s="208">
        <v>45253.746527777781</v>
      </c>
      <c r="M10334" s="28">
        <v>4991.92</v>
      </c>
      <c r="N10334" s="28">
        <v>4993.45</v>
      </c>
      <c r="O10334" s="28">
        <v>4991.92</v>
      </c>
      <c r="P10334" s="28">
        <v>4993.45</v>
      </c>
    </row>
    <row r="10335" spans="12:16" x14ac:dyDescent="0.25">
      <c r="L10335" s="208">
        <v>45253.743055555555</v>
      </c>
      <c r="M10335" s="28">
        <v>4991.92</v>
      </c>
      <c r="N10335" s="28">
        <v>4991.92</v>
      </c>
      <c r="O10335" s="28">
        <v>4991.41</v>
      </c>
      <c r="P10335" s="28">
        <v>4991.92</v>
      </c>
    </row>
    <row r="10336" spans="12:16" x14ac:dyDescent="0.25">
      <c r="L10336" s="208">
        <v>45253.739583333336</v>
      </c>
      <c r="M10336" s="28">
        <v>4992.9399999999996</v>
      </c>
      <c r="N10336" s="28">
        <v>4992.9399999999996</v>
      </c>
      <c r="O10336" s="28">
        <v>4991.41</v>
      </c>
      <c r="P10336" s="28">
        <v>4991.92</v>
      </c>
    </row>
    <row r="10337" spans="12:16" x14ac:dyDescent="0.25">
      <c r="L10337" s="208">
        <v>45253.736111111109</v>
      </c>
      <c r="M10337" s="28">
        <v>4992.9399999999996</v>
      </c>
      <c r="N10337" s="28">
        <v>4992.9399999999996</v>
      </c>
      <c r="O10337" s="28">
        <v>4991.41</v>
      </c>
      <c r="P10337" s="28">
        <v>4991.41</v>
      </c>
    </row>
    <row r="10338" spans="12:16" x14ac:dyDescent="0.25">
      <c r="L10338" s="208">
        <v>45253.732638888891</v>
      </c>
      <c r="M10338" s="28">
        <v>4991.41</v>
      </c>
      <c r="N10338" s="28">
        <v>4992.9399999999996</v>
      </c>
      <c r="O10338" s="28">
        <v>4991.41</v>
      </c>
      <c r="P10338" s="28">
        <v>4991.92</v>
      </c>
    </row>
    <row r="10339" spans="12:16" x14ac:dyDescent="0.25">
      <c r="L10339" s="208">
        <v>45253.729166666664</v>
      </c>
      <c r="M10339" s="28">
        <v>4994.97</v>
      </c>
      <c r="N10339" s="28">
        <v>4995.4799999999996</v>
      </c>
      <c r="O10339" s="28">
        <v>4990.8999999999996</v>
      </c>
      <c r="P10339" s="28">
        <v>4991.41</v>
      </c>
    </row>
    <row r="10340" spans="12:16" x14ac:dyDescent="0.25">
      <c r="L10340" s="208">
        <v>45253.725694444445</v>
      </c>
      <c r="M10340" s="28">
        <v>4995.99</v>
      </c>
      <c r="N10340" s="28">
        <v>4995.99</v>
      </c>
      <c r="O10340" s="28">
        <v>4994.97</v>
      </c>
      <c r="P10340" s="28">
        <v>4994.97</v>
      </c>
    </row>
    <row r="10341" spans="12:16" x14ac:dyDescent="0.25">
      <c r="L10341" s="208">
        <v>45253.722222222219</v>
      </c>
      <c r="M10341" s="28">
        <v>4994.97</v>
      </c>
      <c r="N10341" s="28">
        <v>4995.99</v>
      </c>
      <c r="O10341" s="28">
        <v>4994.46</v>
      </c>
      <c r="P10341" s="28">
        <v>4995.99</v>
      </c>
    </row>
    <row r="10342" spans="12:16" x14ac:dyDescent="0.25">
      <c r="L10342" s="208">
        <v>45253.71875</v>
      </c>
      <c r="M10342" s="28">
        <v>4994.97</v>
      </c>
      <c r="N10342" s="28">
        <v>4995.4799999999996</v>
      </c>
      <c r="O10342" s="28">
        <v>4993.96</v>
      </c>
      <c r="P10342" s="28">
        <v>4994.46</v>
      </c>
    </row>
    <row r="10343" spans="12:16" x14ac:dyDescent="0.25">
      <c r="L10343" s="208">
        <v>45253.715277777781</v>
      </c>
      <c r="M10343" s="28">
        <v>4995.99</v>
      </c>
      <c r="N10343" s="28">
        <v>4995.99</v>
      </c>
      <c r="O10343" s="28">
        <v>4994.46</v>
      </c>
      <c r="P10343" s="28">
        <v>4995.4799999999996</v>
      </c>
    </row>
    <row r="10344" spans="12:16" x14ac:dyDescent="0.25">
      <c r="L10344" s="208">
        <v>45253.711805555555</v>
      </c>
      <c r="M10344" s="28">
        <v>4995.99</v>
      </c>
      <c r="N10344" s="28">
        <v>4996.5</v>
      </c>
      <c r="O10344" s="28">
        <v>4995.4799999999996</v>
      </c>
      <c r="P10344" s="28">
        <v>4995.4799999999996</v>
      </c>
    </row>
    <row r="10345" spans="12:16" x14ac:dyDescent="0.25">
      <c r="L10345" s="208">
        <v>45253.708333333336</v>
      </c>
      <c r="M10345" s="28">
        <v>4995.99</v>
      </c>
      <c r="N10345" s="28">
        <v>4997.01</v>
      </c>
      <c r="O10345" s="28">
        <v>4995.99</v>
      </c>
      <c r="P10345" s="28">
        <v>4995.99</v>
      </c>
    </row>
    <row r="10346" spans="12:16" x14ac:dyDescent="0.25">
      <c r="L10346" s="208">
        <v>45253.704861111109</v>
      </c>
      <c r="M10346" s="28">
        <v>4993.96</v>
      </c>
      <c r="N10346" s="28">
        <v>4995.4799999999996</v>
      </c>
      <c r="O10346" s="28">
        <v>4993.96</v>
      </c>
      <c r="P10346" s="28">
        <v>4995.4799999999996</v>
      </c>
    </row>
    <row r="10347" spans="12:16" x14ac:dyDescent="0.25">
      <c r="L10347" s="208">
        <v>45253.701388888891</v>
      </c>
      <c r="M10347" s="28">
        <v>4993.96</v>
      </c>
      <c r="N10347" s="28">
        <v>4994.97</v>
      </c>
      <c r="O10347" s="28">
        <v>4993.45</v>
      </c>
      <c r="P10347" s="28">
        <v>4993.96</v>
      </c>
    </row>
    <row r="10348" spans="12:16" x14ac:dyDescent="0.25">
      <c r="L10348" s="208">
        <v>45253.697916666664</v>
      </c>
      <c r="M10348" s="28">
        <v>4993.96</v>
      </c>
      <c r="N10348" s="28">
        <v>4994.97</v>
      </c>
      <c r="O10348" s="28">
        <v>4993.45</v>
      </c>
      <c r="P10348" s="28">
        <v>4994.97</v>
      </c>
    </row>
    <row r="10349" spans="12:16" x14ac:dyDescent="0.25">
      <c r="L10349" s="208">
        <v>45253.694444444445</v>
      </c>
      <c r="M10349" s="28">
        <v>4994.97</v>
      </c>
      <c r="N10349" s="28">
        <v>4994.97</v>
      </c>
      <c r="O10349" s="28">
        <v>4992.43</v>
      </c>
      <c r="P10349" s="28">
        <v>4993.96</v>
      </c>
    </row>
    <row r="10350" spans="12:16" x14ac:dyDescent="0.25">
      <c r="L10350" s="208">
        <v>45253.690972222219</v>
      </c>
      <c r="M10350" s="28">
        <v>4995.4799999999996</v>
      </c>
      <c r="N10350" s="28">
        <v>4995.99</v>
      </c>
      <c r="O10350" s="28">
        <v>4993.96</v>
      </c>
      <c r="P10350" s="28">
        <v>4994.97</v>
      </c>
    </row>
    <row r="10351" spans="12:16" x14ac:dyDescent="0.25">
      <c r="L10351" s="208">
        <v>45253.6875</v>
      </c>
      <c r="M10351" s="28">
        <v>4995.4799999999996</v>
      </c>
      <c r="N10351" s="28">
        <v>4995.99</v>
      </c>
      <c r="O10351" s="28">
        <v>4994.46</v>
      </c>
      <c r="P10351" s="28">
        <v>4995.4799999999996</v>
      </c>
    </row>
    <row r="10352" spans="12:16" x14ac:dyDescent="0.25">
      <c r="L10352" s="208">
        <v>45253.684027777781</v>
      </c>
      <c r="M10352" s="28">
        <v>4994.46</v>
      </c>
      <c r="N10352" s="28">
        <v>4996.5</v>
      </c>
      <c r="O10352" s="28">
        <v>4994.46</v>
      </c>
      <c r="P10352" s="28">
        <v>4995.99</v>
      </c>
    </row>
    <row r="10353" spans="12:16" x14ac:dyDescent="0.25">
      <c r="L10353" s="208">
        <v>45253.680555555555</v>
      </c>
      <c r="M10353" s="28">
        <v>4995.99</v>
      </c>
      <c r="N10353" s="28">
        <v>4995.99</v>
      </c>
      <c r="O10353" s="28">
        <v>4994.46</v>
      </c>
      <c r="P10353" s="28">
        <v>4994.46</v>
      </c>
    </row>
    <row r="10354" spans="12:16" x14ac:dyDescent="0.25">
      <c r="L10354" s="208">
        <v>45253.677083333336</v>
      </c>
      <c r="M10354" s="28">
        <v>4994.97</v>
      </c>
      <c r="N10354" s="28">
        <v>4996.5</v>
      </c>
      <c r="O10354" s="28">
        <v>4994.46</v>
      </c>
      <c r="P10354" s="28">
        <v>4995.99</v>
      </c>
    </row>
    <row r="10355" spans="12:16" x14ac:dyDescent="0.25">
      <c r="L10355" s="208">
        <v>45253.673611111109</v>
      </c>
      <c r="M10355" s="28">
        <v>4994.46</v>
      </c>
      <c r="N10355" s="28">
        <v>4995.99</v>
      </c>
      <c r="O10355" s="28">
        <v>4994.46</v>
      </c>
      <c r="P10355" s="28">
        <v>4995.4799999999996</v>
      </c>
    </row>
    <row r="10356" spans="12:16" x14ac:dyDescent="0.25">
      <c r="L10356" s="208">
        <v>45253.670138888891</v>
      </c>
      <c r="M10356" s="28">
        <v>4995.99</v>
      </c>
      <c r="N10356" s="28">
        <v>4996.5</v>
      </c>
      <c r="O10356" s="28">
        <v>4994.97</v>
      </c>
      <c r="P10356" s="28">
        <v>4994.97</v>
      </c>
    </row>
    <row r="10357" spans="12:16" x14ac:dyDescent="0.25">
      <c r="L10357" s="208">
        <v>45253.666666666664</v>
      </c>
      <c r="M10357" s="28">
        <v>4996.5</v>
      </c>
      <c r="N10357" s="28">
        <v>4997.5200000000004</v>
      </c>
      <c r="O10357" s="28">
        <v>4995.4799999999996</v>
      </c>
      <c r="P10357" s="28">
        <v>4995.99</v>
      </c>
    </row>
    <row r="10358" spans="12:16" x14ac:dyDescent="0.25">
      <c r="L10358" s="208">
        <v>45253.663194444445</v>
      </c>
      <c r="M10358" s="28">
        <v>4995.99</v>
      </c>
      <c r="N10358" s="28">
        <v>4997.5200000000004</v>
      </c>
      <c r="O10358" s="28">
        <v>4995.4799999999996</v>
      </c>
      <c r="P10358" s="28">
        <v>4996.5</v>
      </c>
    </row>
    <row r="10359" spans="12:16" x14ac:dyDescent="0.25">
      <c r="L10359" s="208">
        <v>45253.659722222219</v>
      </c>
      <c r="M10359" s="28">
        <v>4993.45</v>
      </c>
      <c r="N10359" s="28">
        <v>4995.99</v>
      </c>
      <c r="O10359" s="28">
        <v>4993.45</v>
      </c>
      <c r="P10359" s="28">
        <v>4995.99</v>
      </c>
    </row>
    <row r="10360" spans="12:16" x14ac:dyDescent="0.25">
      <c r="L10360" s="208">
        <v>45253.65625</v>
      </c>
      <c r="M10360" s="28">
        <v>4994.97</v>
      </c>
      <c r="N10360" s="28">
        <v>4995.99</v>
      </c>
      <c r="O10360" s="28">
        <v>4991.92</v>
      </c>
      <c r="P10360" s="28">
        <v>4992.9399999999996</v>
      </c>
    </row>
    <row r="10361" spans="12:16" x14ac:dyDescent="0.25">
      <c r="L10361" s="208">
        <v>45253.652777777781</v>
      </c>
      <c r="M10361" s="28">
        <v>4994.46</v>
      </c>
      <c r="N10361" s="28">
        <v>4994.97</v>
      </c>
      <c r="O10361" s="28">
        <v>4992.9399999999996</v>
      </c>
      <c r="P10361" s="28">
        <v>4994.46</v>
      </c>
    </row>
    <row r="10362" spans="12:16" x14ac:dyDescent="0.25">
      <c r="L10362" s="208">
        <v>45253.649305555555</v>
      </c>
      <c r="M10362" s="28">
        <v>4994.97</v>
      </c>
      <c r="N10362" s="28">
        <v>4995.4799999999996</v>
      </c>
      <c r="O10362" s="28">
        <v>4992.9399999999996</v>
      </c>
      <c r="P10362" s="28">
        <v>4993.96</v>
      </c>
    </row>
    <row r="10363" spans="12:16" x14ac:dyDescent="0.25">
      <c r="L10363" s="208">
        <v>45253.645833333336</v>
      </c>
      <c r="M10363" s="28">
        <v>4994.46</v>
      </c>
      <c r="N10363" s="28">
        <v>4996.5</v>
      </c>
      <c r="O10363" s="28">
        <v>4993.96</v>
      </c>
      <c r="P10363" s="28">
        <v>4994.97</v>
      </c>
    </row>
    <row r="10364" spans="12:16" x14ac:dyDescent="0.25">
      <c r="L10364" s="208">
        <v>45253.642361111109</v>
      </c>
      <c r="M10364" s="28">
        <v>4991.92</v>
      </c>
      <c r="N10364" s="28">
        <v>4995.4799999999996</v>
      </c>
      <c r="O10364" s="28">
        <v>4991.41</v>
      </c>
      <c r="P10364" s="28">
        <v>4994.46</v>
      </c>
    </row>
    <row r="10365" spans="12:16" x14ac:dyDescent="0.25">
      <c r="L10365" s="208">
        <v>45253.638888888891</v>
      </c>
      <c r="M10365" s="28">
        <v>4990.3900000000003</v>
      </c>
      <c r="N10365" s="28">
        <v>4992.43</v>
      </c>
      <c r="O10365" s="28">
        <v>4989.38</v>
      </c>
      <c r="P10365" s="28">
        <v>4991.92</v>
      </c>
    </row>
    <row r="10366" spans="12:16" x14ac:dyDescent="0.25">
      <c r="L10366" s="208">
        <v>45253.635416666664</v>
      </c>
      <c r="M10366" s="28">
        <v>4987.34</v>
      </c>
      <c r="N10366" s="28">
        <v>4990.8999999999996</v>
      </c>
      <c r="O10366" s="28">
        <v>4987.34</v>
      </c>
      <c r="P10366" s="28">
        <v>4990.3900000000003</v>
      </c>
    </row>
    <row r="10367" spans="12:16" x14ac:dyDescent="0.25">
      <c r="L10367" s="208">
        <v>45253.631944444445</v>
      </c>
      <c r="M10367" s="28">
        <v>4985.82</v>
      </c>
      <c r="N10367" s="28">
        <v>4987.34</v>
      </c>
      <c r="O10367" s="28">
        <v>4985.3100000000004</v>
      </c>
      <c r="P10367" s="28">
        <v>4987.34</v>
      </c>
    </row>
    <row r="10368" spans="12:16" x14ac:dyDescent="0.25">
      <c r="L10368" s="208">
        <v>45253.628472222219</v>
      </c>
      <c r="M10368" s="28">
        <v>4985.82</v>
      </c>
      <c r="N10368" s="28">
        <v>4986.33</v>
      </c>
      <c r="O10368" s="28">
        <v>4984.8</v>
      </c>
      <c r="P10368" s="28">
        <v>4985.82</v>
      </c>
    </row>
    <row r="10369" spans="12:16" x14ac:dyDescent="0.25">
      <c r="L10369" s="208">
        <v>45253.625</v>
      </c>
      <c r="M10369" s="28">
        <v>4984.8</v>
      </c>
      <c r="N10369" s="28">
        <v>4986.83</v>
      </c>
      <c r="O10369" s="28">
        <v>4984.29</v>
      </c>
      <c r="P10369" s="28">
        <v>4985.82</v>
      </c>
    </row>
    <row r="10370" spans="12:16" x14ac:dyDescent="0.25">
      <c r="L10370" s="208">
        <v>45253.621527777781</v>
      </c>
      <c r="M10370" s="28">
        <v>4985.3100000000004</v>
      </c>
      <c r="N10370" s="28">
        <v>4985.3100000000004</v>
      </c>
      <c r="O10370" s="28">
        <v>4983.78</v>
      </c>
      <c r="P10370" s="28">
        <v>4985.3100000000004</v>
      </c>
    </row>
    <row r="10371" spans="12:16" x14ac:dyDescent="0.25">
      <c r="L10371" s="208">
        <v>45253.618055555555</v>
      </c>
      <c r="M10371" s="28">
        <v>4984.8</v>
      </c>
      <c r="N10371" s="28">
        <v>4984.8</v>
      </c>
      <c r="O10371" s="28">
        <v>4983.78</v>
      </c>
      <c r="P10371" s="28">
        <v>4984.8</v>
      </c>
    </row>
    <row r="10372" spans="12:16" x14ac:dyDescent="0.25">
      <c r="L10372" s="208">
        <v>45253.614583333336</v>
      </c>
      <c r="M10372" s="28">
        <v>4983.78</v>
      </c>
      <c r="N10372" s="28">
        <v>4984.8</v>
      </c>
      <c r="O10372" s="28">
        <v>4982.76</v>
      </c>
      <c r="P10372" s="28">
        <v>4984.8</v>
      </c>
    </row>
    <row r="10373" spans="12:16" x14ac:dyDescent="0.25">
      <c r="L10373" s="208">
        <v>45253.611111111109</v>
      </c>
      <c r="M10373" s="28">
        <v>4983.2700000000004</v>
      </c>
      <c r="N10373" s="28">
        <v>4984.8</v>
      </c>
      <c r="O10373" s="28">
        <v>4983.2700000000004</v>
      </c>
      <c r="P10373" s="28">
        <v>4984.29</v>
      </c>
    </row>
    <row r="10374" spans="12:16" x14ac:dyDescent="0.25">
      <c r="L10374" s="208">
        <v>45253.607638888891</v>
      </c>
      <c r="M10374" s="28">
        <v>4983.78</v>
      </c>
      <c r="N10374" s="28">
        <v>4984.8</v>
      </c>
      <c r="O10374" s="28">
        <v>4983.2700000000004</v>
      </c>
      <c r="P10374" s="28">
        <v>4983.2700000000004</v>
      </c>
    </row>
    <row r="10375" spans="12:16" x14ac:dyDescent="0.25">
      <c r="L10375" s="208">
        <v>45253.604166666664</v>
      </c>
      <c r="M10375" s="28">
        <v>4984.8</v>
      </c>
      <c r="N10375" s="28">
        <v>4984.8</v>
      </c>
      <c r="O10375" s="28">
        <v>4983.2700000000004</v>
      </c>
      <c r="P10375" s="28">
        <v>4983.78</v>
      </c>
    </row>
    <row r="10376" spans="12:16" x14ac:dyDescent="0.25">
      <c r="L10376" s="208">
        <v>45253.600694444445</v>
      </c>
      <c r="M10376" s="28">
        <v>4985.3100000000004</v>
      </c>
      <c r="N10376" s="28">
        <v>4985.82</v>
      </c>
      <c r="O10376" s="28">
        <v>4984.29</v>
      </c>
      <c r="P10376" s="28">
        <v>4985.3100000000004</v>
      </c>
    </row>
    <row r="10377" spans="12:16" x14ac:dyDescent="0.25">
      <c r="L10377" s="208">
        <v>45253.597222222219</v>
      </c>
      <c r="M10377" s="28">
        <v>4984.29</v>
      </c>
      <c r="N10377" s="28">
        <v>4986.33</v>
      </c>
      <c r="O10377" s="28">
        <v>4984.29</v>
      </c>
      <c r="P10377" s="28">
        <v>4985.3100000000004</v>
      </c>
    </row>
    <row r="10378" spans="12:16" x14ac:dyDescent="0.25">
      <c r="L10378" s="208">
        <v>45253.59375</v>
      </c>
      <c r="M10378" s="28">
        <v>4984.8</v>
      </c>
      <c r="N10378" s="28">
        <v>4986.33</v>
      </c>
      <c r="O10378" s="28">
        <v>4983.78</v>
      </c>
      <c r="P10378" s="28">
        <v>4984.29</v>
      </c>
    </row>
    <row r="10379" spans="12:16" x14ac:dyDescent="0.25">
      <c r="L10379" s="208">
        <v>45253.590277777781</v>
      </c>
      <c r="M10379" s="28">
        <v>4983.2700000000004</v>
      </c>
      <c r="N10379" s="28">
        <v>4984.29</v>
      </c>
      <c r="O10379" s="28">
        <v>4982.26</v>
      </c>
      <c r="P10379" s="28">
        <v>4984.29</v>
      </c>
    </row>
    <row r="10380" spans="12:16" x14ac:dyDescent="0.25">
      <c r="L10380" s="208">
        <v>45253.586805555555</v>
      </c>
      <c r="M10380" s="28">
        <v>4983.78</v>
      </c>
      <c r="N10380" s="28">
        <v>4984.29</v>
      </c>
      <c r="O10380" s="28">
        <v>4982.76</v>
      </c>
      <c r="P10380" s="28">
        <v>4982.76</v>
      </c>
    </row>
    <row r="10381" spans="12:16" x14ac:dyDescent="0.25">
      <c r="L10381" s="208">
        <v>45253.583333333336</v>
      </c>
      <c r="M10381" s="28">
        <v>4985.3100000000004</v>
      </c>
      <c r="N10381" s="28">
        <v>4985.82</v>
      </c>
      <c r="O10381" s="28">
        <v>4983.78</v>
      </c>
      <c r="P10381" s="28">
        <v>4984.29</v>
      </c>
    </row>
    <row r="10382" spans="12:16" x14ac:dyDescent="0.25">
      <c r="L10382" s="208">
        <v>45253.579861111109</v>
      </c>
      <c r="M10382" s="28">
        <v>4979.71</v>
      </c>
      <c r="N10382" s="28">
        <v>4985.82</v>
      </c>
      <c r="O10382" s="28">
        <v>4979.71</v>
      </c>
      <c r="P10382" s="28">
        <v>4985.82</v>
      </c>
    </row>
    <row r="10383" spans="12:16" x14ac:dyDescent="0.25">
      <c r="L10383" s="208">
        <v>45253.576388888891</v>
      </c>
      <c r="M10383" s="28">
        <v>4980.7299999999996</v>
      </c>
      <c r="N10383" s="28">
        <v>4980.7299999999996</v>
      </c>
      <c r="O10383" s="28">
        <v>4979.2</v>
      </c>
      <c r="P10383" s="28">
        <v>4980.22</v>
      </c>
    </row>
    <row r="10384" spans="12:16" x14ac:dyDescent="0.25">
      <c r="L10384" s="208">
        <v>45253.572916666664</v>
      </c>
      <c r="M10384" s="28">
        <v>4980.22</v>
      </c>
      <c r="N10384" s="28">
        <v>4981.75</v>
      </c>
      <c r="O10384" s="28">
        <v>4980.22</v>
      </c>
      <c r="P10384" s="28">
        <v>4980.7299999999996</v>
      </c>
    </row>
    <row r="10385" spans="12:16" x14ac:dyDescent="0.25">
      <c r="L10385" s="208">
        <v>45253.569444444445</v>
      </c>
      <c r="M10385" s="28">
        <v>4979.71</v>
      </c>
      <c r="N10385" s="28">
        <v>4980.7299999999996</v>
      </c>
      <c r="O10385" s="28">
        <v>4978.7</v>
      </c>
      <c r="P10385" s="28">
        <v>4980.7299999999996</v>
      </c>
    </row>
    <row r="10386" spans="12:16" x14ac:dyDescent="0.25">
      <c r="L10386" s="208">
        <v>45253.565972222219</v>
      </c>
      <c r="M10386" s="28">
        <v>4979.2</v>
      </c>
      <c r="N10386" s="28">
        <v>4980.7299999999996</v>
      </c>
      <c r="O10386" s="28">
        <v>4979.2</v>
      </c>
      <c r="P10386" s="28">
        <v>4979.2</v>
      </c>
    </row>
    <row r="10387" spans="12:16" x14ac:dyDescent="0.25">
      <c r="L10387" s="208">
        <v>45253.5625</v>
      </c>
      <c r="M10387" s="28">
        <v>4979.71</v>
      </c>
      <c r="N10387" s="28">
        <v>4980.7299999999996</v>
      </c>
      <c r="O10387" s="28">
        <v>4978.1899999999996</v>
      </c>
      <c r="P10387" s="28">
        <v>4979.2</v>
      </c>
    </row>
    <row r="10388" spans="12:16" x14ac:dyDescent="0.25">
      <c r="L10388" s="208">
        <v>45253.559027777781</v>
      </c>
      <c r="M10388" s="28">
        <v>4979.71</v>
      </c>
      <c r="N10388" s="28">
        <v>4980.22</v>
      </c>
      <c r="O10388" s="28">
        <v>4979.71</v>
      </c>
      <c r="P10388" s="28">
        <v>4980.22</v>
      </c>
    </row>
    <row r="10389" spans="12:16" x14ac:dyDescent="0.25">
      <c r="L10389" s="208">
        <v>45253.555555555555</v>
      </c>
      <c r="M10389" s="28">
        <v>4981.24</v>
      </c>
      <c r="N10389" s="28">
        <v>4981.75</v>
      </c>
      <c r="O10389" s="28">
        <v>4979.2</v>
      </c>
      <c r="P10389" s="28">
        <v>4979.2</v>
      </c>
    </row>
    <row r="10390" spans="12:16" x14ac:dyDescent="0.25">
      <c r="L10390" s="208">
        <v>45253.552083333336</v>
      </c>
      <c r="M10390" s="28">
        <v>4982.26</v>
      </c>
      <c r="N10390" s="28">
        <v>4982.26</v>
      </c>
      <c r="O10390" s="28">
        <v>4980.7299999999996</v>
      </c>
      <c r="P10390" s="28">
        <v>4981.24</v>
      </c>
    </row>
    <row r="10391" spans="12:16" x14ac:dyDescent="0.25">
      <c r="L10391" s="208">
        <v>45253.548611111109</v>
      </c>
      <c r="M10391" s="28">
        <v>4981.24</v>
      </c>
      <c r="N10391" s="28">
        <v>4982.26</v>
      </c>
      <c r="O10391" s="28">
        <v>4980.7299999999996</v>
      </c>
      <c r="P10391" s="28">
        <v>4981.75</v>
      </c>
    </row>
    <row r="10392" spans="12:16" x14ac:dyDescent="0.25">
      <c r="L10392" s="208">
        <v>45253.545138888891</v>
      </c>
      <c r="M10392" s="28">
        <v>4981.24</v>
      </c>
      <c r="N10392" s="28">
        <v>4981.75</v>
      </c>
      <c r="O10392" s="28">
        <v>4980.22</v>
      </c>
      <c r="P10392" s="28">
        <v>4981.24</v>
      </c>
    </row>
    <row r="10393" spans="12:16" x14ac:dyDescent="0.25">
      <c r="L10393" s="208">
        <v>45253.541666666664</v>
      </c>
      <c r="M10393" s="28">
        <v>4981.24</v>
      </c>
      <c r="N10393" s="28">
        <v>4982.76</v>
      </c>
      <c r="O10393" s="28">
        <v>4981.24</v>
      </c>
      <c r="P10393" s="28">
        <v>4981.24</v>
      </c>
    </row>
    <row r="10394" spans="12:16" x14ac:dyDescent="0.25">
      <c r="L10394" s="208">
        <v>45253.538194444445</v>
      </c>
      <c r="M10394" s="28">
        <v>4980.22</v>
      </c>
      <c r="N10394" s="28">
        <v>4981.24</v>
      </c>
      <c r="O10394" s="28">
        <v>4979.2</v>
      </c>
      <c r="P10394" s="28">
        <v>4981.24</v>
      </c>
    </row>
    <row r="10395" spans="12:16" x14ac:dyDescent="0.25">
      <c r="L10395" s="208">
        <v>45253.534722222219</v>
      </c>
      <c r="M10395" s="28">
        <v>4980.7299999999996</v>
      </c>
      <c r="N10395" s="28">
        <v>4981.24</v>
      </c>
      <c r="O10395" s="28">
        <v>4979.71</v>
      </c>
      <c r="P10395" s="28">
        <v>4980.22</v>
      </c>
    </row>
    <row r="10396" spans="12:16" x14ac:dyDescent="0.25">
      <c r="L10396" s="208">
        <v>45253.53125</v>
      </c>
      <c r="M10396" s="28">
        <v>4979.71</v>
      </c>
      <c r="N10396" s="28">
        <v>4982.26</v>
      </c>
      <c r="O10396" s="28">
        <v>4979.71</v>
      </c>
      <c r="P10396" s="28">
        <v>4980.22</v>
      </c>
    </row>
    <row r="10397" spans="12:16" x14ac:dyDescent="0.25">
      <c r="L10397" s="208">
        <v>45253.527777777781</v>
      </c>
      <c r="M10397" s="28">
        <v>4981.75</v>
      </c>
      <c r="N10397" s="28">
        <v>4982.26</v>
      </c>
      <c r="O10397" s="28">
        <v>4980.22</v>
      </c>
      <c r="P10397" s="28">
        <v>4980.22</v>
      </c>
    </row>
    <row r="10398" spans="12:16" x14ac:dyDescent="0.25">
      <c r="L10398" s="208">
        <v>45253.524305555555</v>
      </c>
      <c r="M10398" s="28">
        <v>4979.71</v>
      </c>
      <c r="N10398" s="28">
        <v>4982.26</v>
      </c>
      <c r="O10398" s="28">
        <v>4979.71</v>
      </c>
      <c r="P10398" s="28">
        <v>4982.26</v>
      </c>
    </row>
    <row r="10399" spans="12:16" x14ac:dyDescent="0.25">
      <c r="L10399" s="208">
        <v>45253.520833333336</v>
      </c>
      <c r="M10399" s="28">
        <v>4978.7</v>
      </c>
      <c r="N10399" s="28">
        <v>4979.71</v>
      </c>
      <c r="O10399" s="28">
        <v>4977.68</v>
      </c>
      <c r="P10399" s="28">
        <v>4979.2</v>
      </c>
    </row>
    <row r="10400" spans="12:16" x14ac:dyDescent="0.25">
      <c r="L10400" s="208">
        <v>45253.517361111109</v>
      </c>
      <c r="M10400" s="28">
        <v>4977.17</v>
      </c>
      <c r="N10400" s="28">
        <v>4979.2</v>
      </c>
      <c r="O10400" s="28">
        <v>4976.1499999999996</v>
      </c>
      <c r="P10400" s="28">
        <v>4979.2</v>
      </c>
    </row>
    <row r="10401" spans="12:16" x14ac:dyDescent="0.25">
      <c r="L10401" s="208">
        <v>45253.513888888891</v>
      </c>
      <c r="M10401" s="28">
        <v>4976.66</v>
      </c>
      <c r="N10401" s="28">
        <v>4978.1899999999996</v>
      </c>
      <c r="O10401" s="28">
        <v>4976.1499999999996</v>
      </c>
      <c r="P10401" s="28">
        <v>4977.68</v>
      </c>
    </row>
    <row r="10402" spans="12:16" x14ac:dyDescent="0.25">
      <c r="L10402" s="208">
        <v>45253.510416666664</v>
      </c>
      <c r="M10402" s="28">
        <v>4980.22</v>
      </c>
      <c r="N10402" s="28">
        <v>4980.22</v>
      </c>
      <c r="O10402" s="28">
        <v>4975.6400000000003</v>
      </c>
      <c r="P10402" s="28">
        <v>4977.17</v>
      </c>
    </row>
    <row r="10403" spans="12:16" x14ac:dyDescent="0.25">
      <c r="L10403" s="208">
        <v>45253.506944444445</v>
      </c>
      <c r="M10403" s="28">
        <v>4976.1499999999996</v>
      </c>
      <c r="N10403" s="28">
        <v>4981.24</v>
      </c>
      <c r="O10403" s="28">
        <v>4976.1499999999996</v>
      </c>
      <c r="P10403" s="28">
        <v>4980.7299999999996</v>
      </c>
    </row>
    <row r="10404" spans="12:16" x14ac:dyDescent="0.25">
      <c r="L10404" s="208">
        <v>45253.503472222219</v>
      </c>
      <c r="M10404" s="28">
        <v>4979.71</v>
      </c>
      <c r="N10404" s="28">
        <v>4979.71</v>
      </c>
      <c r="O10404" s="28">
        <v>4976.66</v>
      </c>
      <c r="P10404" s="28">
        <v>4976.66</v>
      </c>
    </row>
    <row r="10405" spans="12:16" x14ac:dyDescent="0.25">
      <c r="L10405" s="208">
        <v>45253.5</v>
      </c>
      <c r="M10405" s="28">
        <v>4979.71</v>
      </c>
      <c r="N10405" s="28">
        <v>4980.22</v>
      </c>
      <c r="O10405" s="28">
        <v>4976.1499999999996</v>
      </c>
      <c r="P10405" s="28">
        <v>4979.71</v>
      </c>
    </row>
    <row r="10406" spans="12:16" x14ac:dyDescent="0.25">
      <c r="L10406" s="208">
        <v>45253.496527777781</v>
      </c>
      <c r="M10406" s="28">
        <v>4979.2</v>
      </c>
      <c r="N10406" s="28">
        <v>4980.7299999999996</v>
      </c>
      <c r="O10406" s="28">
        <v>4978.7</v>
      </c>
      <c r="P10406" s="28">
        <v>4980.22</v>
      </c>
    </row>
    <row r="10407" spans="12:16" x14ac:dyDescent="0.25">
      <c r="L10407" s="208">
        <v>45253.493055555555</v>
      </c>
      <c r="M10407" s="28">
        <v>4979.2</v>
      </c>
      <c r="N10407" s="28">
        <v>4980.22</v>
      </c>
      <c r="O10407" s="28">
        <v>4978.1899999999996</v>
      </c>
      <c r="P10407" s="28">
        <v>4979.2</v>
      </c>
    </row>
    <row r="10408" spans="12:16" x14ac:dyDescent="0.25">
      <c r="L10408" s="208">
        <v>45253.489583333336</v>
      </c>
      <c r="M10408" s="28">
        <v>4980.22</v>
      </c>
      <c r="N10408" s="28">
        <v>4980.7299999999996</v>
      </c>
      <c r="O10408" s="28">
        <v>4979.2</v>
      </c>
      <c r="P10408" s="28">
        <v>4979.2</v>
      </c>
    </row>
    <row r="10409" spans="12:16" x14ac:dyDescent="0.25">
      <c r="L10409" s="208">
        <v>45253.486111111109</v>
      </c>
      <c r="M10409" s="28">
        <v>4978.1899999999996</v>
      </c>
      <c r="N10409" s="28">
        <v>4980.22</v>
      </c>
      <c r="O10409" s="28">
        <v>4977.17</v>
      </c>
      <c r="P10409" s="28">
        <v>4979.71</v>
      </c>
    </row>
    <row r="10410" spans="12:16" x14ac:dyDescent="0.25">
      <c r="L10410" s="208">
        <v>45253.482638888891</v>
      </c>
      <c r="M10410" s="28">
        <v>4979.2</v>
      </c>
      <c r="N10410" s="28">
        <v>4981.75</v>
      </c>
      <c r="O10410" s="28">
        <v>4978.1899999999996</v>
      </c>
      <c r="P10410" s="28">
        <v>4978.1899999999996</v>
      </c>
    </row>
    <row r="10411" spans="12:16" x14ac:dyDescent="0.25">
      <c r="L10411" s="208">
        <v>45253.479166666664</v>
      </c>
      <c r="M10411" s="28">
        <v>4982.26</v>
      </c>
      <c r="N10411" s="28">
        <v>4982.76</v>
      </c>
      <c r="O10411" s="28">
        <v>4978.7</v>
      </c>
      <c r="P10411" s="28">
        <v>4979.2</v>
      </c>
    </row>
    <row r="10412" spans="12:16" x14ac:dyDescent="0.25">
      <c r="L10412" s="208">
        <v>45253.475694444445</v>
      </c>
      <c r="M10412" s="28">
        <v>4989.8900000000003</v>
      </c>
      <c r="N10412" s="28">
        <v>4990.3900000000003</v>
      </c>
      <c r="O10412" s="28">
        <v>4982.26</v>
      </c>
      <c r="P10412" s="28">
        <v>4982.26</v>
      </c>
    </row>
    <row r="10413" spans="12:16" x14ac:dyDescent="0.25">
      <c r="L10413" s="208">
        <v>45253.472222222219</v>
      </c>
      <c r="M10413" s="28">
        <v>4985.3100000000004</v>
      </c>
      <c r="N10413" s="28">
        <v>4989.8900000000003</v>
      </c>
      <c r="O10413" s="28">
        <v>4985.3100000000004</v>
      </c>
      <c r="P10413" s="28">
        <v>4989.8900000000003</v>
      </c>
    </row>
    <row r="10414" spans="12:16" x14ac:dyDescent="0.25">
      <c r="L10414" s="208">
        <v>45253.46875</v>
      </c>
      <c r="M10414" s="28">
        <v>4987.34</v>
      </c>
      <c r="N10414" s="28">
        <v>4987.8500000000004</v>
      </c>
      <c r="O10414" s="28">
        <v>4983.2700000000004</v>
      </c>
      <c r="P10414" s="28">
        <v>4985.82</v>
      </c>
    </row>
    <row r="10415" spans="12:16" x14ac:dyDescent="0.25">
      <c r="L10415" s="208">
        <v>45253.465277777781</v>
      </c>
      <c r="M10415" s="28">
        <v>4990.3900000000003</v>
      </c>
      <c r="N10415" s="28">
        <v>4992.43</v>
      </c>
      <c r="O10415" s="28">
        <v>4984.8</v>
      </c>
      <c r="P10415" s="28">
        <v>4986.83</v>
      </c>
    </row>
    <row r="10416" spans="12:16" x14ac:dyDescent="0.25">
      <c r="L10416" s="208">
        <v>45253.461805555555</v>
      </c>
      <c r="M10416" s="28">
        <v>4984.8</v>
      </c>
      <c r="N10416" s="28">
        <v>4990.8999999999996</v>
      </c>
      <c r="O10416" s="28">
        <v>4984.29</v>
      </c>
      <c r="P10416" s="28">
        <v>4990.8999999999996</v>
      </c>
    </row>
    <row r="10417" spans="12:16" x14ac:dyDescent="0.25">
      <c r="L10417" s="208">
        <v>45253.458333333336</v>
      </c>
      <c r="M10417" s="28">
        <v>4985.82</v>
      </c>
      <c r="N10417" s="28">
        <v>4985.82</v>
      </c>
      <c r="O10417" s="28">
        <v>4984.29</v>
      </c>
      <c r="P10417" s="28">
        <v>4984.29</v>
      </c>
    </row>
    <row r="10418" spans="12:16" x14ac:dyDescent="0.25">
      <c r="L10418" s="208">
        <v>45253.454861111109</v>
      </c>
      <c r="M10418" s="28">
        <v>4985.82</v>
      </c>
      <c r="N10418" s="28">
        <v>4985.82</v>
      </c>
      <c r="O10418" s="28">
        <v>4984.29</v>
      </c>
      <c r="P10418" s="28">
        <v>4985.3100000000004</v>
      </c>
    </row>
    <row r="10419" spans="12:16" x14ac:dyDescent="0.25">
      <c r="L10419" s="208">
        <v>45253.451388888891</v>
      </c>
      <c r="M10419" s="28">
        <v>4983.2700000000004</v>
      </c>
      <c r="N10419" s="28">
        <v>4986.33</v>
      </c>
      <c r="O10419" s="28">
        <v>4983.2700000000004</v>
      </c>
      <c r="P10419" s="28">
        <v>4985.82</v>
      </c>
    </row>
    <row r="10420" spans="12:16" x14ac:dyDescent="0.25">
      <c r="L10420" s="208">
        <v>45253.447916666664</v>
      </c>
      <c r="M10420" s="28">
        <v>4985.82</v>
      </c>
      <c r="N10420" s="28">
        <v>4985.82</v>
      </c>
      <c r="O10420" s="28">
        <v>4983.2700000000004</v>
      </c>
      <c r="P10420" s="28">
        <v>4983.78</v>
      </c>
    </row>
    <row r="10421" spans="12:16" x14ac:dyDescent="0.25">
      <c r="L10421" s="208">
        <v>45253.444444444445</v>
      </c>
      <c r="M10421" s="28">
        <v>4984.8</v>
      </c>
      <c r="N10421" s="28">
        <v>4985.82</v>
      </c>
      <c r="O10421" s="28">
        <v>4983.78</v>
      </c>
      <c r="P10421" s="28">
        <v>4984.8</v>
      </c>
    </row>
    <row r="10422" spans="12:16" x14ac:dyDescent="0.25">
      <c r="L10422" s="208">
        <v>45253.440972222219</v>
      </c>
      <c r="M10422" s="28">
        <v>4986.33</v>
      </c>
      <c r="N10422" s="28">
        <v>4986.33</v>
      </c>
      <c r="O10422" s="28">
        <v>4984.29</v>
      </c>
      <c r="P10422" s="28">
        <v>4984.8</v>
      </c>
    </row>
    <row r="10423" spans="12:16" x14ac:dyDescent="0.25">
      <c r="L10423" s="208">
        <v>45253.4375</v>
      </c>
      <c r="M10423" s="28">
        <v>4982.76</v>
      </c>
      <c r="N10423" s="28">
        <v>4987.34</v>
      </c>
      <c r="O10423" s="28">
        <v>4982.76</v>
      </c>
      <c r="P10423" s="28">
        <v>4986.83</v>
      </c>
    </row>
    <row r="10424" spans="12:16" x14ac:dyDescent="0.25">
      <c r="L10424" s="208">
        <v>45253.434027777781</v>
      </c>
      <c r="M10424" s="28">
        <v>4984.29</v>
      </c>
      <c r="N10424" s="28">
        <v>4984.8</v>
      </c>
      <c r="O10424" s="28">
        <v>4981.75</v>
      </c>
      <c r="P10424" s="28">
        <v>4983.2700000000004</v>
      </c>
    </row>
    <row r="10425" spans="12:16" x14ac:dyDescent="0.25">
      <c r="L10425" s="208">
        <v>45253.430555555555</v>
      </c>
      <c r="M10425" s="28">
        <v>4985.3100000000004</v>
      </c>
      <c r="N10425" s="28">
        <v>4986.83</v>
      </c>
      <c r="O10425" s="28">
        <v>4983.78</v>
      </c>
      <c r="P10425" s="28">
        <v>4984.8</v>
      </c>
    </row>
    <row r="10426" spans="12:16" x14ac:dyDescent="0.25">
      <c r="L10426" s="208">
        <v>45253.427083333336</v>
      </c>
      <c r="M10426" s="28">
        <v>4983.78</v>
      </c>
      <c r="N10426" s="28">
        <v>4985.3100000000004</v>
      </c>
      <c r="O10426" s="28">
        <v>4981.75</v>
      </c>
      <c r="P10426" s="28">
        <v>4984.8</v>
      </c>
    </row>
    <row r="10427" spans="12:16" x14ac:dyDescent="0.25">
      <c r="L10427" s="208">
        <v>45253.423611111109</v>
      </c>
      <c r="M10427" s="28">
        <v>4984.8</v>
      </c>
      <c r="N10427" s="28">
        <v>4985.82</v>
      </c>
      <c r="O10427" s="28">
        <v>4983.2700000000004</v>
      </c>
      <c r="P10427" s="28">
        <v>4984.29</v>
      </c>
    </row>
    <row r="10428" spans="12:16" x14ac:dyDescent="0.25">
      <c r="L10428" s="208">
        <v>45253.420138888891</v>
      </c>
      <c r="M10428" s="28">
        <v>4981.75</v>
      </c>
      <c r="N10428" s="28">
        <v>4984.29</v>
      </c>
      <c r="O10428" s="28">
        <v>4981.24</v>
      </c>
      <c r="P10428" s="28">
        <v>4984.29</v>
      </c>
    </row>
    <row r="10429" spans="12:16" x14ac:dyDescent="0.25">
      <c r="L10429" s="208">
        <v>45253.416666666664</v>
      </c>
      <c r="M10429" s="28">
        <v>4980.7299999999996</v>
      </c>
      <c r="N10429" s="28">
        <v>4982.76</v>
      </c>
      <c r="O10429" s="28">
        <v>4980.7299999999996</v>
      </c>
      <c r="P10429" s="28">
        <v>4981.24</v>
      </c>
    </row>
    <row r="10430" spans="12:16" x14ac:dyDescent="0.25">
      <c r="L10430" s="208">
        <v>45253.413194444445</v>
      </c>
      <c r="M10430" s="28">
        <v>4982.76</v>
      </c>
      <c r="N10430" s="28">
        <v>4983.78</v>
      </c>
      <c r="O10430" s="28">
        <v>4980.22</v>
      </c>
      <c r="P10430" s="28">
        <v>4981.75</v>
      </c>
    </row>
    <row r="10431" spans="12:16" x14ac:dyDescent="0.25">
      <c r="L10431" s="208">
        <v>45253.409722222219</v>
      </c>
      <c r="M10431" s="28">
        <v>4980.7299999999996</v>
      </c>
      <c r="N10431" s="28">
        <v>4985.3100000000004</v>
      </c>
      <c r="O10431" s="28">
        <v>4980.7299999999996</v>
      </c>
      <c r="P10431" s="28">
        <v>4982.26</v>
      </c>
    </row>
    <row r="10432" spans="12:16" x14ac:dyDescent="0.25">
      <c r="L10432" s="208">
        <v>45253.40625</v>
      </c>
      <c r="M10432" s="28">
        <v>4979.2</v>
      </c>
      <c r="N10432" s="28">
        <v>4982.76</v>
      </c>
      <c r="O10432" s="28">
        <v>4978.1899999999996</v>
      </c>
      <c r="P10432" s="28">
        <v>4981.24</v>
      </c>
    </row>
    <row r="10433" spans="12:16" x14ac:dyDescent="0.25">
      <c r="L10433" s="208">
        <v>45253.402777777781</v>
      </c>
      <c r="M10433" s="28">
        <v>4977.17</v>
      </c>
      <c r="N10433" s="28">
        <v>4981.24</v>
      </c>
      <c r="O10433" s="28">
        <v>4977.17</v>
      </c>
      <c r="P10433" s="28">
        <v>4979.71</v>
      </c>
    </row>
    <row r="10434" spans="12:16" x14ac:dyDescent="0.25">
      <c r="L10434" s="208">
        <v>45253.399305555555</v>
      </c>
      <c r="M10434" s="28">
        <v>4977.17</v>
      </c>
      <c r="N10434" s="28">
        <v>4979.2</v>
      </c>
      <c r="O10434" s="28">
        <v>4976.66</v>
      </c>
      <c r="P10434" s="28">
        <v>4977.17</v>
      </c>
    </row>
    <row r="10435" spans="12:16" x14ac:dyDescent="0.25">
      <c r="L10435" s="208">
        <v>45253.395833333336</v>
      </c>
      <c r="M10435" s="28">
        <v>4975.6400000000003</v>
      </c>
      <c r="N10435" s="28">
        <v>4977.68</v>
      </c>
      <c r="O10435" s="28">
        <v>4975.6400000000003</v>
      </c>
      <c r="P10435" s="28">
        <v>4976.66</v>
      </c>
    </row>
    <row r="10436" spans="12:16" x14ac:dyDescent="0.25">
      <c r="L10436" s="208">
        <v>45253.392361111109</v>
      </c>
      <c r="M10436" s="28">
        <v>4977.17</v>
      </c>
      <c r="N10436" s="28">
        <v>4977.68</v>
      </c>
      <c r="O10436" s="28">
        <v>4975.6400000000003</v>
      </c>
      <c r="P10436" s="28">
        <v>4975.6400000000003</v>
      </c>
    </row>
    <row r="10437" spans="12:16" x14ac:dyDescent="0.25">
      <c r="L10437" s="208">
        <v>45253.388888888891</v>
      </c>
      <c r="M10437" s="28">
        <v>4978.1899999999996</v>
      </c>
      <c r="N10437" s="28">
        <v>4978.1899999999996</v>
      </c>
      <c r="O10437" s="28">
        <v>4975.6400000000003</v>
      </c>
      <c r="P10437" s="28">
        <v>4977.68</v>
      </c>
    </row>
    <row r="10438" spans="12:16" x14ac:dyDescent="0.25">
      <c r="L10438" s="208">
        <v>45253.385416666664</v>
      </c>
      <c r="M10438" s="28">
        <v>4979.71</v>
      </c>
      <c r="N10438" s="28">
        <v>4979.71</v>
      </c>
      <c r="O10438" s="28">
        <v>4977.17</v>
      </c>
      <c r="P10438" s="28">
        <v>4978.1899999999996</v>
      </c>
    </row>
    <row r="10439" spans="12:16" x14ac:dyDescent="0.25">
      <c r="L10439" s="208">
        <v>45253.381944444445</v>
      </c>
      <c r="M10439" s="28">
        <v>4984.8</v>
      </c>
      <c r="N10439" s="28">
        <v>4985.82</v>
      </c>
      <c r="O10439" s="28">
        <v>4979.2</v>
      </c>
      <c r="P10439" s="28">
        <v>4979.71</v>
      </c>
    </row>
    <row r="10440" spans="12:16" x14ac:dyDescent="0.25">
      <c r="L10440" s="208">
        <v>45253.378472222219</v>
      </c>
      <c r="M10440" s="28">
        <v>4988.3599999999997</v>
      </c>
      <c r="N10440" s="28">
        <v>4988.3599999999997</v>
      </c>
      <c r="O10440" s="28">
        <v>4981.75</v>
      </c>
      <c r="P10440" s="28">
        <v>4984.29</v>
      </c>
    </row>
    <row r="10441" spans="12:16" x14ac:dyDescent="0.25">
      <c r="L10441" s="208">
        <v>45253.375</v>
      </c>
      <c r="M10441" s="28">
        <v>4988.87</v>
      </c>
      <c r="N10441" s="28">
        <v>4994.46</v>
      </c>
      <c r="O10441" s="28">
        <v>4987.34</v>
      </c>
      <c r="P10441" s="28">
        <v>4988.87</v>
      </c>
    </row>
    <row r="10442" spans="12:16" x14ac:dyDescent="0.25">
      <c r="L10442" s="208">
        <v>45252.767361111109</v>
      </c>
      <c r="M10442" s="28">
        <v>4992.43</v>
      </c>
      <c r="N10442" s="28">
        <v>4998.0200000000004</v>
      </c>
      <c r="O10442" s="28">
        <v>4991.92</v>
      </c>
      <c r="P10442" s="28">
        <v>4998.0200000000004</v>
      </c>
    </row>
    <row r="10443" spans="12:16" x14ac:dyDescent="0.25">
      <c r="L10443" s="208">
        <v>45252.763888888891</v>
      </c>
      <c r="M10443" s="28">
        <v>4993.45</v>
      </c>
      <c r="N10443" s="28">
        <v>4993.96</v>
      </c>
      <c r="O10443" s="28">
        <v>4992.43</v>
      </c>
      <c r="P10443" s="28">
        <v>4992.9399999999996</v>
      </c>
    </row>
    <row r="10444" spans="12:16" x14ac:dyDescent="0.25">
      <c r="L10444" s="208">
        <v>45252.760416666664</v>
      </c>
      <c r="M10444" s="28">
        <v>4994.46</v>
      </c>
      <c r="N10444" s="28">
        <v>4994.97</v>
      </c>
      <c r="O10444" s="28">
        <v>4992.43</v>
      </c>
      <c r="P10444" s="28">
        <v>4992.9399999999996</v>
      </c>
    </row>
    <row r="10445" spans="12:16" x14ac:dyDescent="0.25">
      <c r="L10445" s="208">
        <v>45252.756944444445</v>
      </c>
      <c r="M10445" s="28">
        <v>4994.97</v>
      </c>
      <c r="N10445" s="28">
        <v>4995.4799999999996</v>
      </c>
      <c r="O10445" s="28">
        <v>4993.96</v>
      </c>
      <c r="P10445" s="28">
        <v>4994.46</v>
      </c>
    </row>
    <row r="10446" spans="12:16" x14ac:dyDescent="0.25">
      <c r="L10446" s="208">
        <v>45252.753472222219</v>
      </c>
      <c r="M10446" s="28">
        <v>4995.4799999999996</v>
      </c>
      <c r="N10446" s="28">
        <v>4995.4799999999996</v>
      </c>
      <c r="O10446" s="28">
        <v>4993.96</v>
      </c>
      <c r="P10446" s="28">
        <v>4994.46</v>
      </c>
    </row>
    <row r="10447" spans="12:16" x14ac:dyDescent="0.25">
      <c r="L10447" s="208">
        <v>45252.75</v>
      </c>
      <c r="M10447" s="28">
        <v>4997.01</v>
      </c>
      <c r="N10447" s="28">
        <v>4997.01</v>
      </c>
      <c r="O10447" s="28">
        <v>4995.4799999999996</v>
      </c>
      <c r="P10447" s="28">
        <v>4995.4799999999996</v>
      </c>
    </row>
    <row r="10448" spans="12:16" x14ac:dyDescent="0.25">
      <c r="L10448" s="208">
        <v>45252.746527777781</v>
      </c>
      <c r="M10448" s="28">
        <v>4995.99</v>
      </c>
      <c r="N10448" s="28">
        <v>4997.5200000000004</v>
      </c>
      <c r="O10448" s="28">
        <v>4994.46</v>
      </c>
      <c r="P10448" s="28">
        <v>4997.01</v>
      </c>
    </row>
    <row r="10449" spans="12:16" x14ac:dyDescent="0.25">
      <c r="L10449" s="208">
        <v>45252.743055555555</v>
      </c>
      <c r="M10449" s="28">
        <v>4994.97</v>
      </c>
      <c r="N10449" s="28">
        <v>4996.5</v>
      </c>
      <c r="O10449" s="28">
        <v>4994.97</v>
      </c>
      <c r="P10449" s="28">
        <v>4995.99</v>
      </c>
    </row>
    <row r="10450" spans="12:16" x14ac:dyDescent="0.25">
      <c r="L10450" s="208">
        <v>45252.739583333336</v>
      </c>
      <c r="M10450" s="28">
        <v>4994.46</v>
      </c>
      <c r="N10450" s="28">
        <v>4996.5</v>
      </c>
      <c r="O10450" s="28">
        <v>4994.46</v>
      </c>
      <c r="P10450" s="28">
        <v>4995.4799999999996</v>
      </c>
    </row>
    <row r="10451" spans="12:16" x14ac:dyDescent="0.25">
      <c r="L10451" s="208">
        <v>45252.736111111109</v>
      </c>
      <c r="M10451" s="28">
        <v>4991.92</v>
      </c>
      <c r="N10451" s="28">
        <v>4994.97</v>
      </c>
      <c r="O10451" s="28">
        <v>4991.92</v>
      </c>
      <c r="P10451" s="28">
        <v>4994.97</v>
      </c>
    </row>
    <row r="10452" spans="12:16" x14ac:dyDescent="0.25">
      <c r="L10452" s="208">
        <v>45252.732638888891</v>
      </c>
      <c r="M10452" s="28">
        <v>4991.41</v>
      </c>
      <c r="N10452" s="28">
        <v>4992.43</v>
      </c>
      <c r="O10452" s="28">
        <v>4990.8999999999996</v>
      </c>
      <c r="P10452" s="28">
        <v>4992.43</v>
      </c>
    </row>
    <row r="10453" spans="12:16" x14ac:dyDescent="0.25">
      <c r="L10453" s="208">
        <v>45252.729166666664</v>
      </c>
      <c r="M10453" s="28">
        <v>4990.8999999999996</v>
      </c>
      <c r="N10453" s="28">
        <v>4991.92</v>
      </c>
      <c r="O10453" s="28">
        <v>4990.3900000000003</v>
      </c>
      <c r="P10453" s="28">
        <v>4991.41</v>
      </c>
    </row>
    <row r="10454" spans="12:16" x14ac:dyDescent="0.25">
      <c r="L10454" s="208">
        <v>45252.725694444445</v>
      </c>
      <c r="M10454" s="28">
        <v>4988.87</v>
      </c>
      <c r="N10454" s="28">
        <v>4990.8999999999996</v>
      </c>
      <c r="O10454" s="28">
        <v>4988.3599999999997</v>
      </c>
      <c r="P10454" s="28">
        <v>4990.8999999999996</v>
      </c>
    </row>
    <row r="10455" spans="12:16" x14ac:dyDescent="0.25">
      <c r="L10455" s="208">
        <v>45252.722222222219</v>
      </c>
      <c r="M10455" s="28">
        <v>4988.87</v>
      </c>
      <c r="N10455" s="28">
        <v>4989.38</v>
      </c>
      <c r="O10455" s="28">
        <v>4987.8500000000004</v>
      </c>
      <c r="P10455" s="28">
        <v>4988.87</v>
      </c>
    </row>
    <row r="10456" spans="12:16" x14ac:dyDescent="0.25">
      <c r="L10456" s="208">
        <v>45252.71875</v>
      </c>
      <c r="M10456" s="28">
        <v>4988.87</v>
      </c>
      <c r="N10456" s="28">
        <v>4989.8900000000003</v>
      </c>
      <c r="O10456" s="28">
        <v>4988.3599999999997</v>
      </c>
      <c r="P10456" s="28">
        <v>4988.87</v>
      </c>
    </row>
    <row r="10457" spans="12:16" x14ac:dyDescent="0.25">
      <c r="L10457" s="208">
        <v>45252.715277777781</v>
      </c>
      <c r="M10457" s="28">
        <v>4990.3900000000003</v>
      </c>
      <c r="N10457" s="28">
        <v>4990.3900000000003</v>
      </c>
      <c r="O10457" s="28">
        <v>4988.3599999999997</v>
      </c>
      <c r="P10457" s="28">
        <v>4988.87</v>
      </c>
    </row>
    <row r="10458" spans="12:16" x14ac:dyDescent="0.25">
      <c r="L10458" s="208">
        <v>45252.711805555555</v>
      </c>
      <c r="M10458" s="28">
        <v>4989.38</v>
      </c>
      <c r="N10458" s="28">
        <v>4990.8999999999996</v>
      </c>
      <c r="O10458" s="28">
        <v>4989.38</v>
      </c>
      <c r="P10458" s="28">
        <v>4990.8999999999996</v>
      </c>
    </row>
    <row r="10459" spans="12:16" x14ac:dyDescent="0.25">
      <c r="L10459" s="208">
        <v>45252.708333333336</v>
      </c>
      <c r="M10459" s="28">
        <v>4990.3900000000003</v>
      </c>
      <c r="N10459" s="28">
        <v>4990.3900000000003</v>
      </c>
      <c r="O10459" s="28">
        <v>4988.87</v>
      </c>
      <c r="P10459" s="28">
        <v>4989.38</v>
      </c>
    </row>
    <row r="10460" spans="12:16" x14ac:dyDescent="0.25">
      <c r="L10460" s="208">
        <v>45252.704861111109</v>
      </c>
      <c r="M10460" s="28">
        <v>4989.8900000000003</v>
      </c>
      <c r="N10460" s="28">
        <v>4991.41</v>
      </c>
      <c r="O10460" s="28">
        <v>4989.38</v>
      </c>
      <c r="P10460" s="28">
        <v>4989.8900000000003</v>
      </c>
    </row>
    <row r="10461" spans="12:16" x14ac:dyDescent="0.25">
      <c r="L10461" s="208">
        <v>45252.701388888891</v>
      </c>
      <c r="M10461" s="28">
        <v>4990.8999999999996</v>
      </c>
      <c r="N10461" s="28">
        <v>4990.8999999999996</v>
      </c>
      <c r="O10461" s="28">
        <v>4988.3599999999997</v>
      </c>
      <c r="P10461" s="28">
        <v>4989.8900000000003</v>
      </c>
    </row>
    <row r="10462" spans="12:16" x14ac:dyDescent="0.25">
      <c r="L10462" s="208">
        <v>45252.697916666664</v>
      </c>
      <c r="M10462" s="28">
        <v>4990.8999999999996</v>
      </c>
      <c r="N10462" s="28">
        <v>4992.9399999999996</v>
      </c>
      <c r="O10462" s="28">
        <v>4990.8999999999996</v>
      </c>
      <c r="P10462" s="28">
        <v>4991.41</v>
      </c>
    </row>
    <row r="10463" spans="12:16" x14ac:dyDescent="0.25">
      <c r="L10463" s="208">
        <v>45252.694444444445</v>
      </c>
      <c r="M10463" s="28">
        <v>4991.92</v>
      </c>
      <c r="N10463" s="28">
        <v>4992.43</v>
      </c>
      <c r="O10463" s="28">
        <v>4990.8999999999996</v>
      </c>
      <c r="P10463" s="28">
        <v>4991.41</v>
      </c>
    </row>
    <row r="10464" spans="12:16" x14ac:dyDescent="0.25">
      <c r="L10464" s="208">
        <v>45252.690972222219</v>
      </c>
      <c r="M10464" s="28">
        <v>4987.8500000000004</v>
      </c>
      <c r="N10464" s="28">
        <v>4992.43</v>
      </c>
      <c r="O10464" s="28">
        <v>4987.8500000000004</v>
      </c>
      <c r="P10464" s="28">
        <v>4992.43</v>
      </c>
    </row>
    <row r="10465" spans="12:16" x14ac:dyDescent="0.25">
      <c r="L10465" s="208">
        <v>45252.6875</v>
      </c>
      <c r="M10465" s="28">
        <v>4988.3599999999997</v>
      </c>
      <c r="N10465" s="28">
        <v>4988.87</v>
      </c>
      <c r="O10465" s="28">
        <v>4986.83</v>
      </c>
      <c r="P10465" s="28">
        <v>4987.34</v>
      </c>
    </row>
    <row r="10466" spans="12:16" x14ac:dyDescent="0.25">
      <c r="L10466" s="208">
        <v>45252.684027777781</v>
      </c>
      <c r="M10466" s="28">
        <v>4990.8999999999996</v>
      </c>
      <c r="N10466" s="28">
        <v>4991.41</v>
      </c>
      <c r="O10466" s="28">
        <v>4987.8500000000004</v>
      </c>
      <c r="P10466" s="28">
        <v>4987.8500000000004</v>
      </c>
    </row>
    <row r="10467" spans="12:16" x14ac:dyDescent="0.25">
      <c r="L10467" s="208">
        <v>45252.680555555555</v>
      </c>
      <c r="M10467" s="28">
        <v>4990.3900000000003</v>
      </c>
      <c r="N10467" s="28">
        <v>4991.92</v>
      </c>
      <c r="O10467" s="28">
        <v>4990.3900000000003</v>
      </c>
      <c r="P10467" s="28">
        <v>4991.41</v>
      </c>
    </row>
    <row r="10468" spans="12:16" x14ac:dyDescent="0.25">
      <c r="L10468" s="208">
        <v>45252.677083333336</v>
      </c>
      <c r="M10468" s="28">
        <v>4990.3900000000003</v>
      </c>
      <c r="N10468" s="28">
        <v>4991.41</v>
      </c>
      <c r="O10468" s="28">
        <v>4988.3599999999997</v>
      </c>
      <c r="P10468" s="28">
        <v>4990.8999999999996</v>
      </c>
    </row>
    <row r="10469" spans="12:16" x14ac:dyDescent="0.25">
      <c r="L10469" s="208">
        <v>45252.673611111109</v>
      </c>
      <c r="M10469" s="28">
        <v>4988.87</v>
      </c>
      <c r="N10469" s="28">
        <v>4990.3900000000003</v>
      </c>
      <c r="O10469" s="28">
        <v>4988.3599999999997</v>
      </c>
      <c r="P10469" s="28">
        <v>4990.3900000000003</v>
      </c>
    </row>
    <row r="10470" spans="12:16" x14ac:dyDescent="0.25">
      <c r="L10470" s="208">
        <v>45252.670138888891</v>
      </c>
      <c r="M10470" s="28">
        <v>4988.3599999999997</v>
      </c>
      <c r="N10470" s="28">
        <v>4989.38</v>
      </c>
      <c r="O10470" s="28">
        <v>4986.33</v>
      </c>
      <c r="P10470" s="28">
        <v>4988.87</v>
      </c>
    </row>
    <row r="10471" spans="12:16" x14ac:dyDescent="0.25">
      <c r="L10471" s="208">
        <v>45252.666666666664</v>
      </c>
      <c r="M10471" s="28">
        <v>4987.34</v>
      </c>
      <c r="N10471" s="28">
        <v>4989.38</v>
      </c>
      <c r="O10471" s="28">
        <v>4986.33</v>
      </c>
      <c r="P10471" s="28">
        <v>4988.87</v>
      </c>
    </row>
    <row r="10472" spans="12:16" x14ac:dyDescent="0.25">
      <c r="L10472" s="208">
        <v>45252.663194444445</v>
      </c>
      <c r="M10472" s="28">
        <v>4989.38</v>
      </c>
      <c r="N10472" s="28">
        <v>4990.3900000000003</v>
      </c>
      <c r="O10472" s="28">
        <v>4987.8500000000004</v>
      </c>
      <c r="P10472" s="28">
        <v>4987.8500000000004</v>
      </c>
    </row>
    <row r="10473" spans="12:16" x14ac:dyDescent="0.25">
      <c r="L10473" s="208">
        <v>45252.659722222219</v>
      </c>
      <c r="M10473" s="28">
        <v>4989.38</v>
      </c>
      <c r="N10473" s="28">
        <v>4990.8999999999996</v>
      </c>
      <c r="O10473" s="28">
        <v>4989.38</v>
      </c>
      <c r="P10473" s="28">
        <v>4989.8900000000003</v>
      </c>
    </row>
    <row r="10474" spans="12:16" x14ac:dyDescent="0.25">
      <c r="L10474" s="208">
        <v>45252.65625</v>
      </c>
      <c r="M10474" s="28">
        <v>4989.8900000000003</v>
      </c>
      <c r="N10474" s="28">
        <v>4990.3900000000003</v>
      </c>
      <c r="O10474" s="28">
        <v>4988.87</v>
      </c>
      <c r="P10474" s="28">
        <v>4989.8900000000003</v>
      </c>
    </row>
    <row r="10475" spans="12:16" x14ac:dyDescent="0.25">
      <c r="L10475" s="208">
        <v>45252.652777777781</v>
      </c>
      <c r="M10475" s="28">
        <v>4989.8900000000003</v>
      </c>
      <c r="N10475" s="28">
        <v>4990.3900000000003</v>
      </c>
      <c r="O10475" s="28">
        <v>4985.82</v>
      </c>
      <c r="P10475" s="28">
        <v>4989.38</v>
      </c>
    </row>
    <row r="10476" spans="12:16" x14ac:dyDescent="0.25">
      <c r="L10476" s="208">
        <v>45252.649305555555</v>
      </c>
      <c r="M10476" s="28">
        <v>4989.38</v>
      </c>
      <c r="N10476" s="28">
        <v>4991.41</v>
      </c>
      <c r="O10476" s="28">
        <v>4987.8500000000004</v>
      </c>
      <c r="P10476" s="28">
        <v>4989.8900000000003</v>
      </c>
    </row>
    <row r="10477" spans="12:16" x14ac:dyDescent="0.25">
      <c r="L10477" s="208">
        <v>45252.645833333336</v>
      </c>
      <c r="M10477" s="28">
        <v>4988.87</v>
      </c>
      <c r="N10477" s="28">
        <v>4989.8900000000003</v>
      </c>
      <c r="O10477" s="28">
        <v>4987.34</v>
      </c>
      <c r="P10477" s="28">
        <v>4988.87</v>
      </c>
    </row>
    <row r="10478" spans="12:16" x14ac:dyDescent="0.25">
      <c r="L10478" s="208">
        <v>45252.642361111109</v>
      </c>
      <c r="M10478" s="28">
        <v>4988.3599999999997</v>
      </c>
      <c r="N10478" s="28">
        <v>4990.8999999999996</v>
      </c>
      <c r="O10478" s="28">
        <v>4988.3599999999997</v>
      </c>
      <c r="P10478" s="28">
        <v>4988.87</v>
      </c>
    </row>
    <row r="10479" spans="12:16" x14ac:dyDescent="0.25">
      <c r="L10479" s="208">
        <v>45252.638888888891</v>
      </c>
      <c r="M10479" s="28">
        <v>4988.3599999999997</v>
      </c>
      <c r="N10479" s="28">
        <v>4989.8900000000003</v>
      </c>
      <c r="O10479" s="28">
        <v>4986.33</v>
      </c>
      <c r="P10479" s="28">
        <v>4988.3599999999997</v>
      </c>
    </row>
    <row r="10480" spans="12:16" x14ac:dyDescent="0.25">
      <c r="L10480" s="208">
        <v>45252.635416666664</v>
      </c>
      <c r="M10480" s="28">
        <v>4981.75</v>
      </c>
      <c r="N10480" s="28">
        <v>4988.87</v>
      </c>
      <c r="O10480" s="28">
        <v>4981.24</v>
      </c>
      <c r="P10480" s="28">
        <v>4987.8500000000004</v>
      </c>
    </row>
    <row r="10481" spans="12:16" x14ac:dyDescent="0.25">
      <c r="L10481" s="208">
        <v>45252.631944444445</v>
      </c>
      <c r="M10481" s="28">
        <v>4989.38</v>
      </c>
      <c r="N10481" s="28">
        <v>4989.8900000000003</v>
      </c>
      <c r="O10481" s="28">
        <v>4981.24</v>
      </c>
      <c r="P10481" s="28">
        <v>4981.75</v>
      </c>
    </row>
    <row r="10482" spans="12:16" x14ac:dyDescent="0.25">
      <c r="L10482" s="208">
        <v>45252.628472222219</v>
      </c>
      <c r="M10482" s="28">
        <v>4993.96</v>
      </c>
      <c r="N10482" s="28">
        <v>4993.96</v>
      </c>
      <c r="O10482" s="28">
        <v>4987.34</v>
      </c>
      <c r="P10482" s="28">
        <v>4989.38</v>
      </c>
    </row>
    <row r="10483" spans="12:16" x14ac:dyDescent="0.25">
      <c r="L10483" s="208">
        <v>45252.625</v>
      </c>
      <c r="M10483" s="28">
        <v>4997.5200000000004</v>
      </c>
      <c r="N10483" s="28">
        <v>4998.0200000000004</v>
      </c>
      <c r="O10483" s="28">
        <v>4992.43</v>
      </c>
      <c r="P10483" s="28">
        <v>4994.46</v>
      </c>
    </row>
    <row r="10484" spans="12:16" x14ac:dyDescent="0.25">
      <c r="L10484" s="208">
        <v>45252.621527777781</v>
      </c>
      <c r="M10484" s="28">
        <v>5003.62</v>
      </c>
      <c r="N10484" s="28">
        <v>5005.6499999999996</v>
      </c>
      <c r="O10484" s="28">
        <v>4995.99</v>
      </c>
      <c r="P10484" s="28">
        <v>4997.01</v>
      </c>
    </row>
    <row r="10485" spans="12:16" x14ac:dyDescent="0.25">
      <c r="L10485" s="208">
        <v>45252.618055555555</v>
      </c>
      <c r="M10485" s="28">
        <v>5006.16</v>
      </c>
      <c r="N10485" s="28">
        <v>5008.71</v>
      </c>
      <c r="O10485" s="28">
        <v>5001.58</v>
      </c>
      <c r="P10485" s="28">
        <v>5003.1099999999997</v>
      </c>
    </row>
    <row r="10486" spans="12:16" x14ac:dyDescent="0.25">
      <c r="L10486" s="208">
        <v>45252.614583333336</v>
      </c>
      <c r="M10486" s="28">
        <v>5002.6000000000004</v>
      </c>
      <c r="N10486" s="28">
        <v>5006.67</v>
      </c>
      <c r="O10486" s="28">
        <v>4995.4799999999996</v>
      </c>
      <c r="P10486" s="28">
        <v>5006.67</v>
      </c>
    </row>
    <row r="10487" spans="12:16" x14ac:dyDescent="0.25">
      <c r="L10487" s="208">
        <v>45252.611111111109</v>
      </c>
      <c r="M10487" s="28">
        <v>4992.9399999999996</v>
      </c>
      <c r="N10487" s="28">
        <v>5003.1099999999997</v>
      </c>
      <c r="O10487" s="28">
        <v>4992.43</v>
      </c>
      <c r="P10487" s="28">
        <v>5003.1099999999997</v>
      </c>
    </row>
    <row r="10488" spans="12:16" x14ac:dyDescent="0.25">
      <c r="L10488" s="208">
        <v>45252.607638888891</v>
      </c>
      <c r="M10488" s="28">
        <v>4986.83</v>
      </c>
      <c r="N10488" s="28">
        <v>4992.9399999999996</v>
      </c>
      <c r="O10488" s="28">
        <v>4986.33</v>
      </c>
      <c r="P10488" s="28">
        <v>4992.9399999999996</v>
      </c>
    </row>
    <row r="10489" spans="12:16" x14ac:dyDescent="0.25">
      <c r="L10489" s="208">
        <v>45252.604166666664</v>
      </c>
      <c r="M10489" s="28">
        <v>4982.76</v>
      </c>
      <c r="N10489" s="28">
        <v>4986.83</v>
      </c>
      <c r="O10489" s="28">
        <v>4981.24</v>
      </c>
      <c r="P10489" s="28">
        <v>4986.33</v>
      </c>
    </row>
    <row r="10490" spans="12:16" x14ac:dyDescent="0.25">
      <c r="L10490" s="208">
        <v>45252.600694444445</v>
      </c>
      <c r="M10490" s="28">
        <v>4982.26</v>
      </c>
      <c r="N10490" s="28">
        <v>4982.76</v>
      </c>
      <c r="O10490" s="28">
        <v>4980.7299999999996</v>
      </c>
      <c r="P10490" s="28">
        <v>4982.76</v>
      </c>
    </row>
    <row r="10491" spans="12:16" x14ac:dyDescent="0.25">
      <c r="L10491" s="208">
        <v>45252.597222222219</v>
      </c>
      <c r="M10491" s="28">
        <v>4979.71</v>
      </c>
      <c r="N10491" s="28">
        <v>4982.76</v>
      </c>
      <c r="O10491" s="28">
        <v>4979.71</v>
      </c>
      <c r="P10491" s="28">
        <v>4981.75</v>
      </c>
    </row>
    <row r="10492" spans="12:16" x14ac:dyDescent="0.25">
      <c r="L10492" s="208">
        <v>45252.59375</v>
      </c>
      <c r="M10492" s="28">
        <v>4982.26</v>
      </c>
      <c r="N10492" s="28">
        <v>4983.2700000000004</v>
      </c>
      <c r="O10492" s="28">
        <v>4979.2</v>
      </c>
      <c r="P10492" s="28">
        <v>4979.2</v>
      </c>
    </row>
    <row r="10493" spans="12:16" x14ac:dyDescent="0.25">
      <c r="L10493" s="208">
        <v>45252.590277777781</v>
      </c>
      <c r="M10493" s="28">
        <v>4981.24</v>
      </c>
      <c r="N10493" s="28">
        <v>4983.78</v>
      </c>
      <c r="O10493" s="28">
        <v>4981.24</v>
      </c>
      <c r="P10493" s="28">
        <v>4983.2700000000004</v>
      </c>
    </row>
    <row r="10494" spans="12:16" x14ac:dyDescent="0.25">
      <c r="L10494" s="208">
        <v>45252.586805555555</v>
      </c>
      <c r="M10494" s="28">
        <v>4980.7299999999996</v>
      </c>
      <c r="N10494" s="28">
        <v>4982.26</v>
      </c>
      <c r="O10494" s="28">
        <v>4980.7299999999996</v>
      </c>
      <c r="P10494" s="28">
        <v>4981.75</v>
      </c>
    </row>
    <row r="10495" spans="12:16" x14ac:dyDescent="0.25">
      <c r="L10495" s="208">
        <v>45252.583333333336</v>
      </c>
      <c r="M10495" s="28">
        <v>4977.17</v>
      </c>
      <c r="N10495" s="28">
        <v>4981.75</v>
      </c>
      <c r="O10495" s="28">
        <v>4977.17</v>
      </c>
      <c r="P10495" s="28">
        <v>4981.24</v>
      </c>
    </row>
    <row r="10496" spans="12:16" x14ac:dyDescent="0.25">
      <c r="L10496" s="208">
        <v>45252.579861111109</v>
      </c>
      <c r="M10496" s="28">
        <v>4979.71</v>
      </c>
      <c r="N10496" s="28">
        <v>4980.22</v>
      </c>
      <c r="O10496" s="28">
        <v>4977.68</v>
      </c>
      <c r="P10496" s="28">
        <v>4977.68</v>
      </c>
    </row>
    <row r="10497" spans="12:16" x14ac:dyDescent="0.25">
      <c r="L10497" s="208">
        <v>45252.576388888891</v>
      </c>
      <c r="M10497" s="28">
        <v>4978.7</v>
      </c>
      <c r="N10497" s="28">
        <v>4979.2</v>
      </c>
      <c r="O10497" s="28">
        <v>4977.17</v>
      </c>
      <c r="P10497" s="28">
        <v>4979.2</v>
      </c>
    </row>
    <row r="10498" spans="12:16" x14ac:dyDescent="0.25">
      <c r="L10498" s="208">
        <v>45252.572916666664</v>
      </c>
      <c r="M10498" s="28">
        <v>4977.68</v>
      </c>
      <c r="N10498" s="28">
        <v>4978.7</v>
      </c>
      <c r="O10498" s="28">
        <v>4976.66</v>
      </c>
      <c r="P10498" s="28">
        <v>4978.7</v>
      </c>
    </row>
    <row r="10499" spans="12:16" x14ac:dyDescent="0.25">
      <c r="L10499" s="208">
        <v>45252.569444444445</v>
      </c>
      <c r="M10499" s="28">
        <v>4979.2</v>
      </c>
      <c r="N10499" s="28">
        <v>4979.71</v>
      </c>
      <c r="O10499" s="28">
        <v>4976.66</v>
      </c>
      <c r="P10499" s="28">
        <v>4978.1899999999996</v>
      </c>
    </row>
    <row r="10500" spans="12:16" x14ac:dyDescent="0.25">
      <c r="L10500" s="208">
        <v>45252.565972222219</v>
      </c>
      <c r="M10500" s="28">
        <v>4978.1899999999996</v>
      </c>
      <c r="N10500" s="28">
        <v>4979.71</v>
      </c>
      <c r="O10500" s="28">
        <v>4977.68</v>
      </c>
      <c r="P10500" s="28">
        <v>4978.7</v>
      </c>
    </row>
    <row r="10501" spans="12:16" x14ac:dyDescent="0.25">
      <c r="L10501" s="208">
        <v>45252.5625</v>
      </c>
      <c r="M10501" s="28">
        <v>4980.7299999999996</v>
      </c>
      <c r="N10501" s="28">
        <v>4980.7299999999996</v>
      </c>
      <c r="O10501" s="28">
        <v>4977.68</v>
      </c>
      <c r="P10501" s="28">
        <v>4977.68</v>
      </c>
    </row>
    <row r="10502" spans="12:16" x14ac:dyDescent="0.25">
      <c r="L10502" s="208">
        <v>45252.559027777781</v>
      </c>
      <c r="M10502" s="28">
        <v>4979.71</v>
      </c>
      <c r="N10502" s="28">
        <v>4981.75</v>
      </c>
      <c r="O10502" s="28">
        <v>4979.2</v>
      </c>
      <c r="P10502" s="28">
        <v>4980.7299999999996</v>
      </c>
    </row>
    <row r="10503" spans="12:16" x14ac:dyDescent="0.25">
      <c r="L10503" s="208">
        <v>45252.555555555555</v>
      </c>
      <c r="M10503" s="28">
        <v>4985.82</v>
      </c>
      <c r="N10503" s="28">
        <v>4986.83</v>
      </c>
      <c r="O10503" s="28">
        <v>4979.71</v>
      </c>
      <c r="P10503" s="28">
        <v>4980.22</v>
      </c>
    </row>
    <row r="10504" spans="12:16" x14ac:dyDescent="0.25">
      <c r="L10504" s="208">
        <v>45252.552083333336</v>
      </c>
      <c r="M10504" s="28">
        <v>4985.82</v>
      </c>
      <c r="N10504" s="28">
        <v>4987.34</v>
      </c>
      <c r="O10504" s="28">
        <v>4984.8</v>
      </c>
      <c r="P10504" s="28">
        <v>4986.33</v>
      </c>
    </row>
    <row r="10505" spans="12:16" x14ac:dyDescent="0.25">
      <c r="L10505" s="208">
        <v>45252.548611111109</v>
      </c>
      <c r="M10505" s="28">
        <v>4985.3100000000004</v>
      </c>
      <c r="N10505" s="28">
        <v>4986.83</v>
      </c>
      <c r="O10505" s="28">
        <v>4984.8</v>
      </c>
      <c r="P10505" s="28">
        <v>4985.3100000000004</v>
      </c>
    </row>
    <row r="10506" spans="12:16" x14ac:dyDescent="0.25">
      <c r="L10506" s="208">
        <v>45252.545138888891</v>
      </c>
      <c r="M10506" s="28">
        <v>4985.82</v>
      </c>
      <c r="N10506" s="28">
        <v>4987.34</v>
      </c>
      <c r="O10506" s="28">
        <v>4985.3100000000004</v>
      </c>
      <c r="P10506" s="28">
        <v>4985.82</v>
      </c>
    </row>
    <row r="10507" spans="12:16" x14ac:dyDescent="0.25">
      <c r="L10507" s="208">
        <v>45252.541666666664</v>
      </c>
      <c r="M10507" s="28">
        <v>4982.76</v>
      </c>
      <c r="N10507" s="28">
        <v>4986.33</v>
      </c>
      <c r="O10507" s="28">
        <v>4981.75</v>
      </c>
      <c r="P10507" s="28">
        <v>4985.82</v>
      </c>
    </row>
    <row r="10508" spans="12:16" x14ac:dyDescent="0.25">
      <c r="L10508" s="208">
        <v>45252.538194444445</v>
      </c>
      <c r="M10508" s="28">
        <v>4981.75</v>
      </c>
      <c r="N10508" s="28">
        <v>4982.76</v>
      </c>
      <c r="O10508" s="28">
        <v>4980.22</v>
      </c>
      <c r="P10508" s="28">
        <v>4982.76</v>
      </c>
    </row>
    <row r="10509" spans="12:16" x14ac:dyDescent="0.25">
      <c r="L10509" s="208">
        <v>45252.534722222219</v>
      </c>
      <c r="M10509" s="28">
        <v>4983.78</v>
      </c>
      <c r="N10509" s="28">
        <v>4984.8</v>
      </c>
      <c r="O10509" s="28">
        <v>4981.75</v>
      </c>
      <c r="P10509" s="28">
        <v>4981.75</v>
      </c>
    </row>
    <row r="10510" spans="12:16" x14ac:dyDescent="0.25">
      <c r="L10510" s="208">
        <v>45252.53125</v>
      </c>
      <c r="M10510" s="28">
        <v>4980.22</v>
      </c>
      <c r="N10510" s="28">
        <v>4983.78</v>
      </c>
      <c r="O10510" s="28">
        <v>4980.22</v>
      </c>
      <c r="P10510" s="28">
        <v>4983.2700000000004</v>
      </c>
    </row>
    <row r="10511" spans="12:16" x14ac:dyDescent="0.25">
      <c r="L10511" s="208">
        <v>45252.527777777781</v>
      </c>
      <c r="M10511" s="28">
        <v>4982.76</v>
      </c>
      <c r="N10511" s="28">
        <v>4982.76</v>
      </c>
      <c r="O10511" s="28">
        <v>4979.2</v>
      </c>
      <c r="P10511" s="28">
        <v>4979.71</v>
      </c>
    </row>
    <row r="10512" spans="12:16" x14ac:dyDescent="0.25">
      <c r="L10512" s="208">
        <v>45252.524305555555</v>
      </c>
      <c r="M10512" s="28">
        <v>4980.22</v>
      </c>
      <c r="N10512" s="28">
        <v>4982.76</v>
      </c>
      <c r="O10512" s="28">
        <v>4979.71</v>
      </c>
      <c r="P10512" s="28">
        <v>4982.76</v>
      </c>
    </row>
    <row r="10513" spans="12:16" x14ac:dyDescent="0.25">
      <c r="L10513" s="208">
        <v>45252.520833333336</v>
      </c>
      <c r="M10513" s="28">
        <v>4981.75</v>
      </c>
      <c r="N10513" s="28">
        <v>4982.26</v>
      </c>
      <c r="O10513" s="28">
        <v>4978.7</v>
      </c>
      <c r="P10513" s="28">
        <v>4980.22</v>
      </c>
    </row>
    <row r="10514" spans="12:16" x14ac:dyDescent="0.25">
      <c r="L10514" s="208">
        <v>45252.517361111109</v>
      </c>
      <c r="M10514" s="28">
        <v>4979.2</v>
      </c>
      <c r="N10514" s="28">
        <v>4982.76</v>
      </c>
      <c r="O10514" s="28">
        <v>4979.2</v>
      </c>
      <c r="P10514" s="28">
        <v>4981.75</v>
      </c>
    </row>
    <row r="10515" spans="12:16" x14ac:dyDescent="0.25">
      <c r="L10515" s="208">
        <v>45252.513888888891</v>
      </c>
      <c r="M10515" s="28">
        <v>4985.82</v>
      </c>
      <c r="N10515" s="28">
        <v>4986.83</v>
      </c>
      <c r="O10515" s="28">
        <v>4979.2</v>
      </c>
      <c r="P10515" s="28">
        <v>4979.2</v>
      </c>
    </row>
    <row r="10516" spans="12:16" x14ac:dyDescent="0.25">
      <c r="L10516" s="208">
        <v>45252.510416666664</v>
      </c>
      <c r="M10516" s="28">
        <v>4986.33</v>
      </c>
      <c r="N10516" s="28">
        <v>4987.34</v>
      </c>
      <c r="O10516" s="28">
        <v>4984.8</v>
      </c>
      <c r="P10516" s="28">
        <v>4985.82</v>
      </c>
    </row>
    <row r="10517" spans="12:16" x14ac:dyDescent="0.25">
      <c r="L10517" s="208">
        <v>45252.506944444445</v>
      </c>
      <c r="M10517" s="28">
        <v>4982.76</v>
      </c>
      <c r="N10517" s="28">
        <v>4987.8500000000004</v>
      </c>
      <c r="O10517" s="28">
        <v>4981.75</v>
      </c>
      <c r="P10517" s="28">
        <v>4985.82</v>
      </c>
    </row>
    <row r="10518" spans="12:16" x14ac:dyDescent="0.25">
      <c r="L10518" s="208">
        <v>45252.503472222219</v>
      </c>
      <c r="M10518" s="28">
        <v>4980.7299999999996</v>
      </c>
      <c r="N10518" s="28">
        <v>4984.8</v>
      </c>
      <c r="O10518" s="28">
        <v>4975.6400000000003</v>
      </c>
      <c r="P10518" s="28">
        <v>4983.2700000000004</v>
      </c>
    </row>
    <row r="10519" spans="12:16" x14ac:dyDescent="0.25">
      <c r="L10519" s="208">
        <v>45252.5</v>
      </c>
      <c r="M10519" s="28">
        <v>4977.68</v>
      </c>
      <c r="N10519" s="28">
        <v>4985.82</v>
      </c>
      <c r="O10519" s="28">
        <v>4977.68</v>
      </c>
      <c r="P10519" s="28">
        <v>4980.7299999999996</v>
      </c>
    </row>
    <row r="10520" spans="12:16" x14ac:dyDescent="0.25">
      <c r="L10520" s="208">
        <v>45252.496527777781</v>
      </c>
      <c r="M10520" s="28">
        <v>4976.66</v>
      </c>
      <c r="N10520" s="28">
        <v>4979.2</v>
      </c>
      <c r="O10520" s="28">
        <v>4974.63</v>
      </c>
      <c r="P10520" s="28">
        <v>4976.66</v>
      </c>
    </row>
    <row r="10521" spans="12:16" x14ac:dyDescent="0.25">
      <c r="L10521" s="208">
        <v>45252.493055555555</v>
      </c>
      <c r="M10521" s="28">
        <v>4978.1899999999996</v>
      </c>
      <c r="N10521" s="28">
        <v>4979.71</v>
      </c>
      <c r="O10521" s="28">
        <v>4975.6400000000003</v>
      </c>
      <c r="P10521" s="28">
        <v>4977.17</v>
      </c>
    </row>
    <row r="10522" spans="12:16" x14ac:dyDescent="0.25">
      <c r="L10522" s="208">
        <v>45252.489583333336</v>
      </c>
      <c r="M10522" s="28">
        <v>4979.2</v>
      </c>
      <c r="N10522" s="28">
        <v>4979.71</v>
      </c>
      <c r="O10522" s="28">
        <v>4975.6400000000003</v>
      </c>
      <c r="P10522" s="28">
        <v>4978.1899999999996</v>
      </c>
    </row>
    <row r="10523" spans="12:16" x14ac:dyDescent="0.25">
      <c r="L10523" s="208">
        <v>45252.486111111109</v>
      </c>
      <c r="M10523" s="28">
        <v>4975.13</v>
      </c>
      <c r="N10523" s="28">
        <v>4979.2</v>
      </c>
      <c r="O10523" s="28">
        <v>4973.6099999999997</v>
      </c>
      <c r="P10523" s="28">
        <v>4978.7</v>
      </c>
    </row>
    <row r="10524" spans="12:16" x14ac:dyDescent="0.25">
      <c r="L10524" s="208">
        <v>45252.482638888891</v>
      </c>
      <c r="M10524" s="28">
        <v>4984.29</v>
      </c>
      <c r="N10524" s="28">
        <v>4984.8</v>
      </c>
      <c r="O10524" s="28">
        <v>4974.63</v>
      </c>
      <c r="P10524" s="28">
        <v>4975.6400000000003</v>
      </c>
    </row>
    <row r="10525" spans="12:16" x14ac:dyDescent="0.25">
      <c r="L10525" s="208">
        <v>45252.479166666664</v>
      </c>
      <c r="M10525" s="28">
        <v>4981.24</v>
      </c>
      <c r="N10525" s="28">
        <v>4984.29</v>
      </c>
      <c r="O10525" s="28">
        <v>4976.66</v>
      </c>
      <c r="P10525" s="28">
        <v>4983.78</v>
      </c>
    </row>
    <row r="10526" spans="12:16" x14ac:dyDescent="0.25">
      <c r="L10526" s="208">
        <v>45252.475694444445</v>
      </c>
      <c r="M10526" s="28">
        <v>4982.76</v>
      </c>
      <c r="N10526" s="28">
        <v>4983.78</v>
      </c>
      <c r="O10526" s="28">
        <v>4981.24</v>
      </c>
      <c r="P10526" s="28">
        <v>4981.75</v>
      </c>
    </row>
    <row r="10527" spans="12:16" x14ac:dyDescent="0.25">
      <c r="L10527" s="208">
        <v>45252.472222222219</v>
      </c>
      <c r="M10527" s="28">
        <v>4984.8</v>
      </c>
      <c r="N10527" s="28">
        <v>4986.33</v>
      </c>
      <c r="O10527" s="28">
        <v>4982.26</v>
      </c>
      <c r="P10527" s="28">
        <v>4982.76</v>
      </c>
    </row>
    <row r="10528" spans="12:16" x14ac:dyDescent="0.25">
      <c r="L10528" s="208">
        <v>45252.46875</v>
      </c>
      <c r="M10528" s="28">
        <v>4984.8</v>
      </c>
      <c r="N10528" s="28">
        <v>4986.33</v>
      </c>
      <c r="O10528" s="28">
        <v>4982.76</v>
      </c>
      <c r="P10528" s="28">
        <v>4984.8</v>
      </c>
    </row>
    <row r="10529" spans="12:16" x14ac:dyDescent="0.25">
      <c r="L10529" s="208">
        <v>45252.465277777781</v>
      </c>
      <c r="M10529" s="28">
        <v>4980.22</v>
      </c>
      <c r="N10529" s="28">
        <v>4985.3100000000004</v>
      </c>
      <c r="O10529" s="28">
        <v>4979.2</v>
      </c>
      <c r="P10529" s="28">
        <v>4985.3100000000004</v>
      </c>
    </row>
    <row r="10530" spans="12:16" x14ac:dyDescent="0.25">
      <c r="L10530" s="208">
        <v>45252.461805555555</v>
      </c>
      <c r="M10530" s="28">
        <v>4980.7299999999996</v>
      </c>
      <c r="N10530" s="28">
        <v>4984.29</v>
      </c>
      <c r="O10530" s="28">
        <v>4979.2</v>
      </c>
      <c r="P10530" s="28">
        <v>4980.22</v>
      </c>
    </row>
    <row r="10531" spans="12:16" x14ac:dyDescent="0.25">
      <c r="L10531" s="208">
        <v>45252.458333333336</v>
      </c>
      <c r="M10531" s="28">
        <v>4977.17</v>
      </c>
      <c r="N10531" s="28">
        <v>4981.24</v>
      </c>
      <c r="O10531" s="28">
        <v>4975.13</v>
      </c>
      <c r="P10531" s="28">
        <v>4980.7299999999996</v>
      </c>
    </row>
    <row r="10532" spans="12:16" x14ac:dyDescent="0.25">
      <c r="L10532" s="208">
        <v>45252.454861111109</v>
      </c>
      <c r="M10532" s="28">
        <v>4975.13</v>
      </c>
      <c r="N10532" s="28">
        <v>4977.17</v>
      </c>
      <c r="O10532" s="28">
        <v>4973.6099999999997</v>
      </c>
      <c r="P10532" s="28">
        <v>4977.17</v>
      </c>
    </row>
    <row r="10533" spans="12:16" x14ac:dyDescent="0.25">
      <c r="L10533" s="208">
        <v>45252.451388888891</v>
      </c>
      <c r="M10533" s="28">
        <v>4976.66</v>
      </c>
      <c r="N10533" s="28">
        <v>4977.68</v>
      </c>
      <c r="O10533" s="28">
        <v>4973.6099999999997</v>
      </c>
      <c r="P10533" s="28">
        <v>4975.6400000000003</v>
      </c>
    </row>
    <row r="10534" spans="12:16" x14ac:dyDescent="0.25">
      <c r="L10534" s="208">
        <v>45252.447916666664</v>
      </c>
      <c r="M10534" s="28">
        <v>4976.66</v>
      </c>
      <c r="N10534" s="28">
        <v>4977.17</v>
      </c>
      <c r="O10534" s="28">
        <v>4974.12</v>
      </c>
      <c r="P10534" s="28">
        <v>4976.66</v>
      </c>
    </row>
    <row r="10535" spans="12:16" x14ac:dyDescent="0.25">
      <c r="L10535" s="208">
        <v>45252.444444444445</v>
      </c>
      <c r="M10535" s="28">
        <v>4972.59</v>
      </c>
      <c r="N10535" s="28">
        <v>4978.7</v>
      </c>
      <c r="O10535" s="28">
        <v>4972.08</v>
      </c>
      <c r="P10535" s="28">
        <v>4977.17</v>
      </c>
    </row>
    <row r="10536" spans="12:16" x14ac:dyDescent="0.25">
      <c r="L10536" s="208">
        <v>45252.440972222219</v>
      </c>
      <c r="M10536" s="28">
        <v>4974.63</v>
      </c>
      <c r="N10536" s="28">
        <v>4979.2</v>
      </c>
      <c r="O10536" s="28">
        <v>4972.59</v>
      </c>
      <c r="P10536" s="28">
        <v>4973.1000000000004</v>
      </c>
    </row>
    <row r="10537" spans="12:16" x14ac:dyDescent="0.25">
      <c r="L10537" s="208">
        <v>45252.4375</v>
      </c>
      <c r="M10537" s="28">
        <v>4975.6400000000003</v>
      </c>
      <c r="N10537" s="28">
        <v>4983.2700000000004</v>
      </c>
      <c r="O10537" s="28">
        <v>4972.08</v>
      </c>
      <c r="P10537" s="28">
        <v>4974.63</v>
      </c>
    </row>
    <row r="10538" spans="12:16" x14ac:dyDescent="0.25">
      <c r="L10538" s="208">
        <v>45252.434027777781</v>
      </c>
      <c r="M10538" s="28">
        <v>4975.13</v>
      </c>
      <c r="N10538" s="28">
        <v>4978.7</v>
      </c>
      <c r="O10538" s="28">
        <v>4974.63</v>
      </c>
      <c r="P10538" s="28">
        <v>4975.13</v>
      </c>
    </row>
    <row r="10539" spans="12:16" x14ac:dyDescent="0.25">
      <c r="L10539" s="208">
        <v>45252.430555555555</v>
      </c>
      <c r="M10539" s="28">
        <v>4978.1899999999996</v>
      </c>
      <c r="N10539" s="28">
        <v>4978.1899999999996</v>
      </c>
      <c r="O10539" s="28">
        <v>4973.6099999999997</v>
      </c>
      <c r="P10539" s="28">
        <v>4974.63</v>
      </c>
    </row>
    <row r="10540" spans="12:16" x14ac:dyDescent="0.25">
      <c r="L10540" s="208">
        <v>45252.427083333336</v>
      </c>
      <c r="M10540" s="28">
        <v>4985.3100000000004</v>
      </c>
      <c r="N10540" s="28">
        <v>4986.33</v>
      </c>
      <c r="O10540" s="28">
        <v>4977.68</v>
      </c>
      <c r="P10540" s="28">
        <v>4977.68</v>
      </c>
    </row>
    <row r="10541" spans="12:16" x14ac:dyDescent="0.25">
      <c r="L10541" s="208">
        <v>45252.423611111109</v>
      </c>
      <c r="M10541" s="28">
        <v>4982.26</v>
      </c>
      <c r="N10541" s="28">
        <v>4986.33</v>
      </c>
      <c r="O10541" s="28">
        <v>4981.75</v>
      </c>
      <c r="P10541" s="28">
        <v>4985.3100000000004</v>
      </c>
    </row>
    <row r="10542" spans="12:16" x14ac:dyDescent="0.25">
      <c r="L10542" s="208">
        <v>45252.420138888891</v>
      </c>
      <c r="M10542" s="28">
        <v>4984.29</v>
      </c>
      <c r="N10542" s="28">
        <v>4988.87</v>
      </c>
      <c r="O10542" s="28">
        <v>4982.26</v>
      </c>
      <c r="P10542" s="28">
        <v>4982.26</v>
      </c>
    </row>
    <row r="10543" spans="12:16" x14ac:dyDescent="0.25">
      <c r="L10543" s="208">
        <v>45252.416666666664</v>
      </c>
      <c r="M10543" s="28">
        <v>4985.82</v>
      </c>
      <c r="N10543" s="28">
        <v>4988.3599999999997</v>
      </c>
      <c r="O10543" s="28">
        <v>4982.76</v>
      </c>
      <c r="P10543" s="28">
        <v>4983.78</v>
      </c>
    </row>
    <row r="10544" spans="12:16" x14ac:dyDescent="0.25">
      <c r="L10544" s="208">
        <v>45252.413194444445</v>
      </c>
      <c r="M10544" s="28">
        <v>4985.82</v>
      </c>
      <c r="N10544" s="28">
        <v>4988.3599999999997</v>
      </c>
      <c r="O10544" s="28">
        <v>4983.78</v>
      </c>
      <c r="P10544" s="28">
        <v>4985.3100000000004</v>
      </c>
    </row>
    <row r="10545" spans="12:16" x14ac:dyDescent="0.25">
      <c r="L10545" s="208">
        <v>45252.409722222219</v>
      </c>
      <c r="M10545" s="28">
        <v>4980.22</v>
      </c>
      <c r="N10545" s="28">
        <v>4985.82</v>
      </c>
      <c r="O10545" s="28">
        <v>4980.22</v>
      </c>
      <c r="P10545" s="28">
        <v>4985.82</v>
      </c>
    </row>
    <row r="10546" spans="12:16" x14ac:dyDescent="0.25">
      <c r="L10546" s="208">
        <v>45252.40625</v>
      </c>
      <c r="M10546" s="28">
        <v>4981.24</v>
      </c>
      <c r="N10546" s="28">
        <v>4981.75</v>
      </c>
      <c r="O10546" s="28">
        <v>4977.68</v>
      </c>
      <c r="P10546" s="28">
        <v>4980.22</v>
      </c>
    </row>
    <row r="10547" spans="12:16" x14ac:dyDescent="0.25">
      <c r="L10547" s="208">
        <v>45252.402777777781</v>
      </c>
      <c r="M10547" s="28">
        <v>4977.17</v>
      </c>
      <c r="N10547" s="28">
        <v>4981.75</v>
      </c>
      <c r="O10547" s="28">
        <v>4976.66</v>
      </c>
      <c r="P10547" s="28">
        <v>4981.24</v>
      </c>
    </row>
    <row r="10548" spans="12:16" x14ac:dyDescent="0.25">
      <c r="L10548" s="208">
        <v>45252.399305555555</v>
      </c>
      <c r="M10548" s="28">
        <v>4975.13</v>
      </c>
      <c r="N10548" s="28">
        <v>4977.68</v>
      </c>
      <c r="O10548" s="28">
        <v>4974.63</v>
      </c>
      <c r="P10548" s="28">
        <v>4976.66</v>
      </c>
    </row>
    <row r="10549" spans="12:16" x14ac:dyDescent="0.25">
      <c r="L10549" s="208">
        <v>45252.395833333336</v>
      </c>
      <c r="M10549" s="28">
        <v>4977.17</v>
      </c>
      <c r="N10549" s="28">
        <v>4978.7</v>
      </c>
      <c r="O10549" s="28">
        <v>4974.63</v>
      </c>
      <c r="P10549" s="28">
        <v>4975.6400000000003</v>
      </c>
    </row>
    <row r="10550" spans="12:16" x14ac:dyDescent="0.25">
      <c r="L10550" s="208">
        <v>45252.392361111109</v>
      </c>
      <c r="M10550" s="28">
        <v>4972.59</v>
      </c>
      <c r="N10550" s="28">
        <v>4978.1899999999996</v>
      </c>
      <c r="O10550" s="28">
        <v>4972.59</v>
      </c>
      <c r="P10550" s="28">
        <v>4976.66</v>
      </c>
    </row>
    <row r="10551" spans="12:16" x14ac:dyDescent="0.25">
      <c r="L10551" s="208">
        <v>45252.388888888891</v>
      </c>
      <c r="M10551" s="28">
        <v>4973.6099999999997</v>
      </c>
      <c r="N10551" s="28">
        <v>4976.66</v>
      </c>
      <c r="O10551" s="28">
        <v>4972.59</v>
      </c>
      <c r="P10551" s="28">
        <v>4972.59</v>
      </c>
    </row>
    <row r="10552" spans="12:16" x14ac:dyDescent="0.25">
      <c r="L10552" s="208">
        <v>45252.385416666664</v>
      </c>
      <c r="M10552" s="28">
        <v>4971.07</v>
      </c>
      <c r="N10552" s="28">
        <v>4974.12</v>
      </c>
      <c r="O10552" s="28">
        <v>4965.9799999999996</v>
      </c>
      <c r="P10552" s="28">
        <v>4973.6099999999997</v>
      </c>
    </row>
    <row r="10553" spans="12:16" x14ac:dyDescent="0.25">
      <c r="L10553" s="208">
        <v>45252.381944444445</v>
      </c>
      <c r="M10553" s="28">
        <v>4975.13</v>
      </c>
      <c r="N10553" s="28">
        <v>4976.66</v>
      </c>
      <c r="O10553" s="28">
        <v>4967.51</v>
      </c>
      <c r="P10553" s="28">
        <v>4970.5600000000004</v>
      </c>
    </row>
    <row r="10554" spans="12:16" x14ac:dyDescent="0.25">
      <c r="L10554" s="208">
        <v>45252.378472222219</v>
      </c>
      <c r="M10554" s="28">
        <v>4981.75</v>
      </c>
      <c r="N10554" s="28">
        <v>4984.8</v>
      </c>
      <c r="O10554" s="28">
        <v>4972.59</v>
      </c>
      <c r="P10554" s="28">
        <v>4975.6400000000003</v>
      </c>
    </row>
    <row r="10555" spans="12:16" x14ac:dyDescent="0.25">
      <c r="L10555" s="208">
        <v>45252.375</v>
      </c>
      <c r="M10555" s="28">
        <v>4988.3599999999997</v>
      </c>
      <c r="N10555" s="28">
        <v>4992.9399999999996</v>
      </c>
      <c r="O10555" s="28">
        <v>4979.71</v>
      </c>
      <c r="P10555" s="28">
        <v>4982.26</v>
      </c>
    </row>
    <row r="10556" spans="12:16" x14ac:dyDescent="0.25">
      <c r="L10556" s="208">
        <v>45251.767361111109</v>
      </c>
      <c r="M10556" s="28">
        <v>4986.33</v>
      </c>
      <c r="N10556" s="28">
        <v>4990.3900000000003</v>
      </c>
      <c r="O10556" s="28">
        <v>4985.3100000000004</v>
      </c>
      <c r="P10556" s="28">
        <v>4986.83</v>
      </c>
    </row>
    <row r="10557" spans="12:16" x14ac:dyDescent="0.25">
      <c r="L10557" s="208">
        <v>45251.763888888891</v>
      </c>
      <c r="M10557" s="28">
        <v>4986.83</v>
      </c>
      <c r="N10557" s="28">
        <v>4988.3599999999997</v>
      </c>
      <c r="O10557" s="28">
        <v>4985.82</v>
      </c>
      <c r="P10557" s="28">
        <v>4986.33</v>
      </c>
    </row>
    <row r="10558" spans="12:16" x14ac:dyDescent="0.25">
      <c r="L10558" s="208">
        <v>45251.760416666664</v>
      </c>
      <c r="M10558" s="28">
        <v>4990.3900000000003</v>
      </c>
      <c r="N10558" s="28">
        <v>4990.3900000000003</v>
      </c>
      <c r="O10558" s="28">
        <v>4986.33</v>
      </c>
      <c r="P10558" s="28">
        <v>4987.34</v>
      </c>
    </row>
    <row r="10559" spans="12:16" x14ac:dyDescent="0.25">
      <c r="L10559" s="208">
        <v>45251.756944444445</v>
      </c>
      <c r="M10559" s="28">
        <v>4990.3900000000003</v>
      </c>
      <c r="N10559" s="28">
        <v>4991.41</v>
      </c>
      <c r="O10559" s="28">
        <v>4988.87</v>
      </c>
      <c r="P10559" s="28">
        <v>4990.8999999999996</v>
      </c>
    </row>
    <row r="10560" spans="12:16" x14ac:dyDescent="0.25">
      <c r="L10560" s="208">
        <v>45251.753472222219</v>
      </c>
      <c r="M10560" s="28">
        <v>4988.87</v>
      </c>
      <c r="N10560" s="28">
        <v>4991.92</v>
      </c>
      <c r="O10560" s="28">
        <v>4988.3599999999997</v>
      </c>
      <c r="P10560" s="28">
        <v>4990.8999999999996</v>
      </c>
    </row>
    <row r="10561" spans="12:16" x14ac:dyDescent="0.25">
      <c r="L10561" s="208">
        <v>45251.75</v>
      </c>
      <c r="M10561" s="28">
        <v>4987.34</v>
      </c>
      <c r="N10561" s="28">
        <v>4989.38</v>
      </c>
      <c r="O10561" s="28">
        <v>4987.34</v>
      </c>
      <c r="P10561" s="28">
        <v>4988.87</v>
      </c>
    </row>
    <row r="10562" spans="12:16" x14ac:dyDescent="0.25">
      <c r="L10562" s="208">
        <v>45251.746527777781</v>
      </c>
      <c r="M10562" s="28">
        <v>4986.33</v>
      </c>
      <c r="N10562" s="28">
        <v>4987.34</v>
      </c>
      <c r="O10562" s="28">
        <v>4985.82</v>
      </c>
      <c r="P10562" s="28">
        <v>4986.83</v>
      </c>
    </row>
    <row r="10563" spans="12:16" x14ac:dyDescent="0.25">
      <c r="L10563" s="208">
        <v>45251.743055555555</v>
      </c>
      <c r="M10563" s="28">
        <v>4985.82</v>
      </c>
      <c r="N10563" s="28">
        <v>4987.8500000000004</v>
      </c>
      <c r="O10563" s="28">
        <v>4985.3100000000004</v>
      </c>
      <c r="P10563" s="28">
        <v>4986.33</v>
      </c>
    </row>
    <row r="10564" spans="12:16" x14ac:dyDescent="0.25">
      <c r="L10564" s="208">
        <v>45251.739583333336</v>
      </c>
      <c r="M10564" s="28">
        <v>4985.3100000000004</v>
      </c>
      <c r="N10564" s="28">
        <v>4986.83</v>
      </c>
      <c r="O10564" s="28">
        <v>4984.8</v>
      </c>
      <c r="P10564" s="28">
        <v>4985.82</v>
      </c>
    </row>
    <row r="10565" spans="12:16" x14ac:dyDescent="0.25">
      <c r="L10565" s="208">
        <v>45251.736111111109</v>
      </c>
      <c r="M10565" s="28">
        <v>4986.33</v>
      </c>
      <c r="N10565" s="28">
        <v>4986.83</v>
      </c>
      <c r="O10565" s="28">
        <v>4983.78</v>
      </c>
      <c r="P10565" s="28">
        <v>4985.82</v>
      </c>
    </row>
    <row r="10566" spans="12:16" x14ac:dyDescent="0.25">
      <c r="L10566" s="208">
        <v>45251.732638888891</v>
      </c>
      <c r="M10566" s="28">
        <v>4986.83</v>
      </c>
      <c r="N10566" s="28">
        <v>4987.34</v>
      </c>
      <c r="O10566" s="28">
        <v>4985.82</v>
      </c>
      <c r="P10566" s="28">
        <v>4986.33</v>
      </c>
    </row>
    <row r="10567" spans="12:16" x14ac:dyDescent="0.25">
      <c r="L10567" s="208">
        <v>45251.729166666664</v>
      </c>
      <c r="M10567" s="28">
        <v>4986.83</v>
      </c>
      <c r="N10567" s="28">
        <v>4987.34</v>
      </c>
      <c r="O10567" s="28">
        <v>4984.8</v>
      </c>
      <c r="P10567" s="28">
        <v>4986.83</v>
      </c>
    </row>
    <row r="10568" spans="12:16" x14ac:dyDescent="0.25">
      <c r="L10568" s="208">
        <v>45251.725694444445</v>
      </c>
      <c r="M10568" s="28">
        <v>4987.8500000000004</v>
      </c>
      <c r="N10568" s="28">
        <v>4987.8500000000004</v>
      </c>
      <c r="O10568" s="28">
        <v>4986.33</v>
      </c>
      <c r="P10568" s="28">
        <v>4986.33</v>
      </c>
    </row>
    <row r="10569" spans="12:16" x14ac:dyDescent="0.25">
      <c r="L10569" s="208">
        <v>45251.722222222219</v>
      </c>
      <c r="M10569" s="28">
        <v>4987.34</v>
      </c>
      <c r="N10569" s="28">
        <v>4987.8500000000004</v>
      </c>
      <c r="O10569" s="28">
        <v>4986.33</v>
      </c>
      <c r="P10569" s="28">
        <v>4987.8500000000004</v>
      </c>
    </row>
    <row r="10570" spans="12:16" x14ac:dyDescent="0.25">
      <c r="L10570" s="208">
        <v>45251.71875</v>
      </c>
      <c r="M10570" s="28">
        <v>4986.83</v>
      </c>
      <c r="N10570" s="28">
        <v>4987.8500000000004</v>
      </c>
      <c r="O10570" s="28">
        <v>4986.33</v>
      </c>
      <c r="P10570" s="28">
        <v>4987.8500000000004</v>
      </c>
    </row>
    <row r="10571" spans="12:16" x14ac:dyDescent="0.25">
      <c r="L10571" s="208">
        <v>45251.715277777781</v>
      </c>
      <c r="M10571" s="28">
        <v>4985.3100000000004</v>
      </c>
      <c r="N10571" s="28">
        <v>4986.33</v>
      </c>
      <c r="O10571" s="28">
        <v>4985.3100000000004</v>
      </c>
      <c r="P10571" s="28">
        <v>4986.33</v>
      </c>
    </row>
    <row r="10572" spans="12:16" x14ac:dyDescent="0.25">
      <c r="L10572" s="208">
        <v>45251.711805555555</v>
      </c>
      <c r="M10572" s="28">
        <v>4984.8</v>
      </c>
      <c r="N10572" s="28">
        <v>4986.33</v>
      </c>
      <c r="O10572" s="28">
        <v>4984.8</v>
      </c>
      <c r="P10572" s="28">
        <v>4985.3100000000004</v>
      </c>
    </row>
    <row r="10573" spans="12:16" x14ac:dyDescent="0.25">
      <c r="L10573" s="208">
        <v>45251.708333333336</v>
      </c>
      <c r="M10573" s="28">
        <v>4985.3100000000004</v>
      </c>
      <c r="N10573" s="28">
        <v>4985.82</v>
      </c>
      <c r="O10573" s="28">
        <v>4984.29</v>
      </c>
      <c r="P10573" s="28">
        <v>4984.8</v>
      </c>
    </row>
    <row r="10574" spans="12:16" x14ac:dyDescent="0.25">
      <c r="L10574" s="208">
        <v>45251.704861111109</v>
      </c>
      <c r="M10574" s="28">
        <v>4988.87</v>
      </c>
      <c r="N10574" s="28">
        <v>4988.87</v>
      </c>
      <c r="O10574" s="28">
        <v>4984.8</v>
      </c>
      <c r="P10574" s="28">
        <v>4984.8</v>
      </c>
    </row>
    <row r="10575" spans="12:16" x14ac:dyDescent="0.25">
      <c r="L10575" s="208">
        <v>45251.701388888891</v>
      </c>
      <c r="M10575" s="28">
        <v>4987.34</v>
      </c>
      <c r="N10575" s="28">
        <v>4989.38</v>
      </c>
      <c r="O10575" s="28">
        <v>4986.83</v>
      </c>
      <c r="P10575" s="28">
        <v>4989.38</v>
      </c>
    </row>
    <row r="10576" spans="12:16" x14ac:dyDescent="0.25">
      <c r="L10576" s="208">
        <v>45251.697916666664</v>
      </c>
      <c r="M10576" s="28">
        <v>4988.3599999999997</v>
      </c>
      <c r="N10576" s="28">
        <v>4988.87</v>
      </c>
      <c r="O10576" s="28">
        <v>4986.83</v>
      </c>
      <c r="P10576" s="28">
        <v>4986.83</v>
      </c>
    </row>
    <row r="10577" spans="12:16" x14ac:dyDescent="0.25">
      <c r="L10577" s="208">
        <v>45251.694444444445</v>
      </c>
      <c r="M10577" s="28">
        <v>4988.3599999999997</v>
      </c>
      <c r="N10577" s="28">
        <v>4989.38</v>
      </c>
      <c r="O10577" s="28">
        <v>4987.8500000000004</v>
      </c>
      <c r="P10577" s="28">
        <v>4988.87</v>
      </c>
    </row>
    <row r="10578" spans="12:16" x14ac:dyDescent="0.25">
      <c r="L10578" s="208">
        <v>45251.690972222219</v>
      </c>
      <c r="M10578" s="28">
        <v>4988.87</v>
      </c>
      <c r="N10578" s="28">
        <v>4989.8900000000003</v>
      </c>
      <c r="O10578" s="28">
        <v>4987.34</v>
      </c>
      <c r="P10578" s="28">
        <v>4988.87</v>
      </c>
    </row>
    <row r="10579" spans="12:16" x14ac:dyDescent="0.25">
      <c r="L10579" s="208">
        <v>45251.6875</v>
      </c>
      <c r="M10579" s="28">
        <v>4987.8500000000004</v>
      </c>
      <c r="N10579" s="28">
        <v>4989.38</v>
      </c>
      <c r="O10579" s="28">
        <v>4987.34</v>
      </c>
      <c r="P10579" s="28">
        <v>4988.3599999999997</v>
      </c>
    </row>
    <row r="10580" spans="12:16" x14ac:dyDescent="0.25">
      <c r="L10580" s="208">
        <v>45251.684027777781</v>
      </c>
      <c r="M10580" s="28">
        <v>4988.87</v>
      </c>
      <c r="N10580" s="28">
        <v>4988.87</v>
      </c>
      <c r="O10580" s="28">
        <v>4986.83</v>
      </c>
      <c r="P10580" s="28">
        <v>4987.34</v>
      </c>
    </row>
    <row r="10581" spans="12:16" x14ac:dyDescent="0.25">
      <c r="L10581" s="208">
        <v>45251.680555555555</v>
      </c>
      <c r="M10581" s="28">
        <v>4987.34</v>
      </c>
      <c r="N10581" s="28">
        <v>4988.87</v>
      </c>
      <c r="O10581" s="28">
        <v>4987.34</v>
      </c>
      <c r="P10581" s="28">
        <v>4988.3599999999997</v>
      </c>
    </row>
    <row r="10582" spans="12:16" x14ac:dyDescent="0.25">
      <c r="L10582" s="208">
        <v>45251.677083333336</v>
      </c>
      <c r="M10582" s="28">
        <v>4987.8500000000004</v>
      </c>
      <c r="N10582" s="28">
        <v>4989.8900000000003</v>
      </c>
      <c r="O10582" s="28">
        <v>4987.34</v>
      </c>
      <c r="P10582" s="28">
        <v>4987.34</v>
      </c>
    </row>
    <row r="10583" spans="12:16" x14ac:dyDescent="0.25">
      <c r="L10583" s="208">
        <v>45251.673611111109</v>
      </c>
      <c r="M10583" s="28">
        <v>4993.96</v>
      </c>
      <c r="N10583" s="28">
        <v>4993.96</v>
      </c>
      <c r="O10583" s="28">
        <v>4987.8500000000004</v>
      </c>
      <c r="P10583" s="28">
        <v>4987.8500000000004</v>
      </c>
    </row>
    <row r="10584" spans="12:16" x14ac:dyDescent="0.25">
      <c r="L10584" s="208">
        <v>45251.670138888891</v>
      </c>
      <c r="M10584" s="28">
        <v>4988.3599999999997</v>
      </c>
      <c r="N10584" s="28">
        <v>4995.4799999999996</v>
      </c>
      <c r="O10584" s="28">
        <v>4988.3599999999997</v>
      </c>
      <c r="P10584" s="28">
        <v>4994.46</v>
      </c>
    </row>
    <row r="10585" spans="12:16" x14ac:dyDescent="0.25">
      <c r="L10585" s="208">
        <v>45251.666666666664</v>
      </c>
      <c r="M10585" s="28">
        <v>4992.9399999999996</v>
      </c>
      <c r="N10585" s="28">
        <v>4994.46</v>
      </c>
      <c r="O10585" s="28">
        <v>4985.82</v>
      </c>
      <c r="P10585" s="28">
        <v>4987.8500000000004</v>
      </c>
    </row>
    <row r="10586" spans="12:16" x14ac:dyDescent="0.25">
      <c r="L10586" s="208">
        <v>45251.663194444445</v>
      </c>
      <c r="M10586" s="28">
        <v>4993.45</v>
      </c>
      <c r="N10586" s="28">
        <v>4994.97</v>
      </c>
      <c r="O10586" s="28">
        <v>4991.92</v>
      </c>
      <c r="P10586" s="28">
        <v>4992.9399999999996</v>
      </c>
    </row>
    <row r="10587" spans="12:16" x14ac:dyDescent="0.25">
      <c r="L10587" s="208">
        <v>45251.659722222219</v>
      </c>
      <c r="M10587" s="28">
        <v>4990.3900000000003</v>
      </c>
      <c r="N10587" s="28">
        <v>4993.45</v>
      </c>
      <c r="O10587" s="28">
        <v>4989.8900000000003</v>
      </c>
      <c r="P10587" s="28">
        <v>4992.9399999999996</v>
      </c>
    </row>
    <row r="10588" spans="12:16" x14ac:dyDescent="0.25">
      <c r="L10588" s="208">
        <v>45251.65625</v>
      </c>
      <c r="M10588" s="28">
        <v>4990.8999999999996</v>
      </c>
      <c r="N10588" s="28">
        <v>4991.41</v>
      </c>
      <c r="O10588" s="28">
        <v>4989.8900000000003</v>
      </c>
      <c r="P10588" s="28">
        <v>4989.8900000000003</v>
      </c>
    </row>
    <row r="10589" spans="12:16" x14ac:dyDescent="0.25">
      <c r="L10589" s="208">
        <v>45251.652777777781</v>
      </c>
      <c r="M10589" s="28">
        <v>4991.41</v>
      </c>
      <c r="N10589" s="28">
        <v>4991.92</v>
      </c>
      <c r="O10589" s="28">
        <v>4989.8900000000003</v>
      </c>
      <c r="P10589" s="28">
        <v>4990.8999999999996</v>
      </c>
    </row>
    <row r="10590" spans="12:16" x14ac:dyDescent="0.25">
      <c r="L10590" s="208">
        <v>45251.649305555555</v>
      </c>
      <c r="M10590" s="28">
        <v>4993.45</v>
      </c>
      <c r="N10590" s="28">
        <v>4993.45</v>
      </c>
      <c r="O10590" s="28">
        <v>4990.8999999999996</v>
      </c>
      <c r="P10590" s="28">
        <v>4991.41</v>
      </c>
    </row>
    <row r="10591" spans="12:16" x14ac:dyDescent="0.25">
      <c r="L10591" s="208">
        <v>45251.645833333336</v>
      </c>
      <c r="M10591" s="28">
        <v>4994.97</v>
      </c>
      <c r="N10591" s="28">
        <v>4994.97</v>
      </c>
      <c r="O10591" s="28">
        <v>4992.9399999999996</v>
      </c>
      <c r="P10591" s="28">
        <v>4992.9399999999996</v>
      </c>
    </row>
    <row r="10592" spans="12:16" x14ac:dyDescent="0.25">
      <c r="L10592" s="208">
        <v>45251.642361111109</v>
      </c>
      <c r="M10592" s="28">
        <v>4995.4799999999996</v>
      </c>
      <c r="N10592" s="28">
        <v>4995.99</v>
      </c>
      <c r="O10592" s="28">
        <v>4993.96</v>
      </c>
      <c r="P10592" s="28">
        <v>4994.46</v>
      </c>
    </row>
    <row r="10593" spans="12:16" x14ac:dyDescent="0.25">
      <c r="L10593" s="208">
        <v>45251.638888888891</v>
      </c>
      <c r="M10593" s="28">
        <v>4991.92</v>
      </c>
      <c r="N10593" s="28">
        <v>4995.99</v>
      </c>
      <c r="O10593" s="28">
        <v>4991.92</v>
      </c>
      <c r="P10593" s="28">
        <v>4995.4799999999996</v>
      </c>
    </row>
    <row r="10594" spans="12:16" x14ac:dyDescent="0.25">
      <c r="L10594" s="208">
        <v>45251.635416666664</v>
      </c>
      <c r="M10594" s="28">
        <v>4991.92</v>
      </c>
      <c r="N10594" s="28">
        <v>4992.43</v>
      </c>
      <c r="O10594" s="28">
        <v>4990.3900000000003</v>
      </c>
      <c r="P10594" s="28">
        <v>4991.92</v>
      </c>
    </row>
    <row r="10595" spans="12:16" x14ac:dyDescent="0.25">
      <c r="L10595" s="208">
        <v>45251.631944444445</v>
      </c>
      <c r="M10595" s="28">
        <v>4992.43</v>
      </c>
      <c r="N10595" s="28">
        <v>4994.46</v>
      </c>
      <c r="O10595" s="28">
        <v>4991.41</v>
      </c>
      <c r="P10595" s="28">
        <v>4991.92</v>
      </c>
    </row>
    <row r="10596" spans="12:16" x14ac:dyDescent="0.25">
      <c r="L10596" s="208">
        <v>45251.628472222219</v>
      </c>
      <c r="M10596" s="28">
        <v>4990.8999999999996</v>
      </c>
      <c r="N10596" s="28">
        <v>4992.9399999999996</v>
      </c>
      <c r="O10596" s="28">
        <v>4990.8999999999996</v>
      </c>
      <c r="P10596" s="28">
        <v>4992.9399999999996</v>
      </c>
    </row>
    <row r="10597" spans="12:16" x14ac:dyDescent="0.25">
      <c r="L10597" s="208">
        <v>45251.625</v>
      </c>
      <c r="M10597" s="28">
        <v>4987.8500000000004</v>
      </c>
      <c r="N10597" s="28">
        <v>4992.9399999999996</v>
      </c>
      <c r="O10597" s="28">
        <v>4986.83</v>
      </c>
      <c r="P10597" s="28">
        <v>4990.8999999999996</v>
      </c>
    </row>
    <row r="10598" spans="12:16" x14ac:dyDescent="0.25">
      <c r="L10598" s="208">
        <v>45251.621527777781</v>
      </c>
      <c r="M10598" s="28">
        <v>4988.3599999999997</v>
      </c>
      <c r="N10598" s="28">
        <v>4988.87</v>
      </c>
      <c r="O10598" s="28">
        <v>4987.34</v>
      </c>
      <c r="P10598" s="28">
        <v>4987.34</v>
      </c>
    </row>
    <row r="10599" spans="12:16" x14ac:dyDescent="0.25">
      <c r="L10599" s="208">
        <v>45251.618055555555</v>
      </c>
      <c r="M10599" s="28">
        <v>4986.33</v>
      </c>
      <c r="N10599" s="28">
        <v>4989.38</v>
      </c>
      <c r="O10599" s="28">
        <v>4985.82</v>
      </c>
      <c r="P10599" s="28">
        <v>4987.8500000000004</v>
      </c>
    </row>
    <row r="10600" spans="12:16" x14ac:dyDescent="0.25">
      <c r="L10600" s="208">
        <v>45251.614583333336</v>
      </c>
      <c r="M10600" s="28">
        <v>4987.34</v>
      </c>
      <c r="N10600" s="28">
        <v>4988.3599999999997</v>
      </c>
      <c r="O10600" s="28">
        <v>4985.82</v>
      </c>
      <c r="P10600" s="28">
        <v>4985.82</v>
      </c>
    </row>
    <row r="10601" spans="12:16" x14ac:dyDescent="0.25">
      <c r="L10601" s="208">
        <v>45251.611111111109</v>
      </c>
      <c r="M10601" s="28">
        <v>4987.34</v>
      </c>
      <c r="N10601" s="28">
        <v>4987.8500000000004</v>
      </c>
      <c r="O10601" s="28">
        <v>4985.82</v>
      </c>
      <c r="P10601" s="28">
        <v>4987.34</v>
      </c>
    </row>
    <row r="10602" spans="12:16" x14ac:dyDescent="0.25">
      <c r="L10602" s="208">
        <v>45251.607638888891</v>
      </c>
      <c r="M10602" s="28">
        <v>4986.33</v>
      </c>
      <c r="N10602" s="28">
        <v>4988.3599999999997</v>
      </c>
      <c r="O10602" s="28">
        <v>4985.82</v>
      </c>
      <c r="P10602" s="28">
        <v>4987.34</v>
      </c>
    </row>
    <row r="10603" spans="12:16" x14ac:dyDescent="0.25">
      <c r="L10603" s="208">
        <v>45251.604166666664</v>
      </c>
      <c r="M10603" s="28">
        <v>4985.3100000000004</v>
      </c>
      <c r="N10603" s="28">
        <v>4986.83</v>
      </c>
      <c r="O10603" s="28">
        <v>4984.29</v>
      </c>
      <c r="P10603" s="28">
        <v>4985.82</v>
      </c>
    </row>
    <row r="10604" spans="12:16" x14ac:dyDescent="0.25">
      <c r="L10604" s="208">
        <v>45251.600694444445</v>
      </c>
      <c r="M10604" s="28">
        <v>4984.8</v>
      </c>
      <c r="N10604" s="28">
        <v>4987.34</v>
      </c>
      <c r="O10604" s="28">
        <v>4984.8</v>
      </c>
      <c r="P10604" s="28">
        <v>4984.8</v>
      </c>
    </row>
    <row r="10605" spans="12:16" x14ac:dyDescent="0.25">
      <c r="L10605" s="208">
        <v>45251.597222222219</v>
      </c>
      <c r="M10605" s="28">
        <v>4985.82</v>
      </c>
      <c r="N10605" s="28">
        <v>4985.82</v>
      </c>
      <c r="O10605" s="28">
        <v>4982.26</v>
      </c>
      <c r="P10605" s="28">
        <v>4985.3100000000004</v>
      </c>
    </row>
    <row r="10606" spans="12:16" x14ac:dyDescent="0.25">
      <c r="L10606" s="208">
        <v>45251.59375</v>
      </c>
      <c r="M10606" s="28">
        <v>4986.33</v>
      </c>
      <c r="N10606" s="28">
        <v>4988.3599999999997</v>
      </c>
      <c r="O10606" s="28">
        <v>4985.3100000000004</v>
      </c>
      <c r="P10606" s="28">
        <v>4986.33</v>
      </c>
    </row>
    <row r="10607" spans="12:16" x14ac:dyDescent="0.25">
      <c r="L10607" s="208">
        <v>45251.590277777781</v>
      </c>
      <c r="M10607" s="28">
        <v>4982.76</v>
      </c>
      <c r="N10607" s="28">
        <v>4987.34</v>
      </c>
      <c r="O10607" s="28">
        <v>4982.76</v>
      </c>
      <c r="P10607" s="28">
        <v>4986.33</v>
      </c>
    </row>
    <row r="10608" spans="12:16" x14ac:dyDescent="0.25">
      <c r="L10608" s="208">
        <v>45251.586805555555</v>
      </c>
      <c r="M10608" s="28">
        <v>4980.7299999999996</v>
      </c>
      <c r="N10608" s="28">
        <v>4984.8</v>
      </c>
      <c r="O10608" s="28">
        <v>4980.22</v>
      </c>
      <c r="P10608" s="28">
        <v>4982.26</v>
      </c>
    </row>
    <row r="10609" spans="12:16" x14ac:dyDescent="0.25">
      <c r="L10609" s="208">
        <v>45251.583333333336</v>
      </c>
      <c r="M10609" s="28">
        <v>4981.24</v>
      </c>
      <c r="N10609" s="28">
        <v>4982.26</v>
      </c>
      <c r="O10609" s="28">
        <v>4980.22</v>
      </c>
      <c r="P10609" s="28">
        <v>4981.24</v>
      </c>
    </row>
    <row r="10610" spans="12:16" x14ac:dyDescent="0.25">
      <c r="L10610" s="208">
        <v>45251.579861111109</v>
      </c>
      <c r="M10610" s="28">
        <v>4978.7</v>
      </c>
      <c r="N10610" s="28">
        <v>4981.75</v>
      </c>
      <c r="O10610" s="28">
        <v>4978.1899999999996</v>
      </c>
      <c r="P10610" s="28">
        <v>4981.24</v>
      </c>
    </row>
    <row r="10611" spans="12:16" x14ac:dyDescent="0.25">
      <c r="L10611" s="208">
        <v>45251.576388888891</v>
      </c>
      <c r="M10611" s="28">
        <v>4978.7</v>
      </c>
      <c r="N10611" s="28">
        <v>4979.71</v>
      </c>
      <c r="O10611" s="28">
        <v>4977.68</v>
      </c>
      <c r="P10611" s="28">
        <v>4978.1899999999996</v>
      </c>
    </row>
    <row r="10612" spans="12:16" x14ac:dyDescent="0.25">
      <c r="L10612" s="208">
        <v>45251.572916666664</v>
      </c>
      <c r="M10612" s="28">
        <v>4980.7299999999996</v>
      </c>
      <c r="N10612" s="28">
        <v>4981.24</v>
      </c>
      <c r="O10612" s="28">
        <v>4978.1899999999996</v>
      </c>
      <c r="P10612" s="28">
        <v>4978.1899999999996</v>
      </c>
    </row>
    <row r="10613" spans="12:16" x14ac:dyDescent="0.25">
      <c r="L10613" s="208">
        <v>45251.569444444445</v>
      </c>
      <c r="M10613" s="28">
        <v>4977.17</v>
      </c>
      <c r="N10613" s="28">
        <v>4981.75</v>
      </c>
      <c r="O10613" s="28">
        <v>4977.17</v>
      </c>
      <c r="P10613" s="28">
        <v>4980.22</v>
      </c>
    </row>
    <row r="10614" spans="12:16" x14ac:dyDescent="0.25">
      <c r="L10614" s="208">
        <v>45251.565972222219</v>
      </c>
      <c r="M10614" s="28">
        <v>4976.1499999999996</v>
      </c>
      <c r="N10614" s="28">
        <v>4977.68</v>
      </c>
      <c r="O10614" s="28">
        <v>4974.63</v>
      </c>
      <c r="P10614" s="28">
        <v>4977.17</v>
      </c>
    </row>
    <row r="10615" spans="12:16" x14ac:dyDescent="0.25">
      <c r="L10615" s="208">
        <v>45251.5625</v>
      </c>
      <c r="M10615" s="28">
        <v>4978.7</v>
      </c>
      <c r="N10615" s="28">
        <v>4979.2</v>
      </c>
      <c r="O10615" s="28">
        <v>4976.66</v>
      </c>
      <c r="P10615" s="28">
        <v>4976.66</v>
      </c>
    </row>
    <row r="10616" spans="12:16" x14ac:dyDescent="0.25">
      <c r="L10616" s="208">
        <v>45251.559027777781</v>
      </c>
      <c r="M10616" s="28">
        <v>4977.68</v>
      </c>
      <c r="N10616" s="28">
        <v>4978.7</v>
      </c>
      <c r="O10616" s="28">
        <v>4977.17</v>
      </c>
      <c r="P10616" s="28">
        <v>4978.1899999999996</v>
      </c>
    </row>
    <row r="10617" spans="12:16" x14ac:dyDescent="0.25">
      <c r="L10617" s="208">
        <v>45251.555555555555</v>
      </c>
      <c r="M10617" s="28">
        <v>4977.68</v>
      </c>
      <c r="N10617" s="28">
        <v>4978.7</v>
      </c>
      <c r="O10617" s="28">
        <v>4976.66</v>
      </c>
      <c r="P10617" s="28">
        <v>4977.17</v>
      </c>
    </row>
    <row r="10618" spans="12:16" x14ac:dyDescent="0.25">
      <c r="L10618" s="208">
        <v>45251.552083333336</v>
      </c>
      <c r="M10618" s="28">
        <v>4977.17</v>
      </c>
      <c r="N10618" s="28">
        <v>4978.1899999999996</v>
      </c>
      <c r="O10618" s="28">
        <v>4975.6400000000003</v>
      </c>
      <c r="P10618" s="28">
        <v>4978.1899999999996</v>
      </c>
    </row>
    <row r="10619" spans="12:16" x14ac:dyDescent="0.25">
      <c r="L10619" s="208">
        <v>45251.548611111109</v>
      </c>
      <c r="M10619" s="28">
        <v>4974.12</v>
      </c>
      <c r="N10619" s="28">
        <v>4977.68</v>
      </c>
      <c r="O10619" s="28">
        <v>4972.59</v>
      </c>
      <c r="P10619" s="28">
        <v>4977.17</v>
      </c>
    </row>
    <row r="10620" spans="12:16" x14ac:dyDescent="0.25">
      <c r="L10620" s="208">
        <v>45251.545138888891</v>
      </c>
      <c r="M10620" s="28">
        <v>4974.63</v>
      </c>
      <c r="N10620" s="28">
        <v>4977.17</v>
      </c>
      <c r="O10620" s="28">
        <v>4973.6099999999997</v>
      </c>
      <c r="P10620" s="28">
        <v>4974.12</v>
      </c>
    </row>
    <row r="10621" spans="12:16" x14ac:dyDescent="0.25">
      <c r="L10621" s="208">
        <v>45251.541666666664</v>
      </c>
      <c r="M10621" s="28">
        <v>4977.17</v>
      </c>
      <c r="N10621" s="28">
        <v>4977.17</v>
      </c>
      <c r="O10621" s="28">
        <v>4975.13</v>
      </c>
      <c r="P10621" s="28">
        <v>4975.13</v>
      </c>
    </row>
    <row r="10622" spans="12:16" x14ac:dyDescent="0.25">
      <c r="L10622" s="208">
        <v>45251.538194444445</v>
      </c>
      <c r="M10622" s="28">
        <v>4974.63</v>
      </c>
      <c r="N10622" s="28">
        <v>4977.17</v>
      </c>
      <c r="O10622" s="28">
        <v>4974.63</v>
      </c>
      <c r="P10622" s="28">
        <v>4976.66</v>
      </c>
    </row>
    <row r="10623" spans="12:16" x14ac:dyDescent="0.25">
      <c r="L10623" s="208">
        <v>45251.534722222219</v>
      </c>
      <c r="M10623" s="28">
        <v>4975.6400000000003</v>
      </c>
      <c r="N10623" s="28">
        <v>4977.68</v>
      </c>
      <c r="O10623" s="28">
        <v>4974.63</v>
      </c>
      <c r="P10623" s="28">
        <v>4974.63</v>
      </c>
    </row>
    <row r="10624" spans="12:16" x14ac:dyDescent="0.25">
      <c r="L10624" s="208">
        <v>45251.53125</v>
      </c>
      <c r="M10624" s="28">
        <v>4976.1499999999996</v>
      </c>
      <c r="N10624" s="28">
        <v>4977.17</v>
      </c>
      <c r="O10624" s="28">
        <v>4974.12</v>
      </c>
      <c r="P10624" s="28">
        <v>4975.13</v>
      </c>
    </row>
    <row r="10625" spans="12:16" x14ac:dyDescent="0.25">
      <c r="L10625" s="208">
        <v>45251.527777777781</v>
      </c>
      <c r="M10625" s="28">
        <v>4973.6099999999997</v>
      </c>
      <c r="N10625" s="28">
        <v>4978.1899999999996</v>
      </c>
      <c r="O10625" s="28">
        <v>4973.1000000000004</v>
      </c>
      <c r="P10625" s="28">
        <v>4975.6400000000003</v>
      </c>
    </row>
    <row r="10626" spans="12:16" x14ac:dyDescent="0.25">
      <c r="L10626" s="208">
        <v>45251.524305555555</v>
      </c>
      <c r="M10626" s="28">
        <v>4974.63</v>
      </c>
      <c r="N10626" s="28">
        <v>4974.63</v>
      </c>
      <c r="O10626" s="28">
        <v>4972.59</v>
      </c>
      <c r="P10626" s="28">
        <v>4973.6099999999997</v>
      </c>
    </row>
    <row r="10627" spans="12:16" x14ac:dyDescent="0.25">
      <c r="L10627" s="208">
        <v>45251.520833333336</v>
      </c>
      <c r="M10627" s="28">
        <v>4976.1499999999996</v>
      </c>
      <c r="N10627" s="28">
        <v>4977.17</v>
      </c>
      <c r="O10627" s="28">
        <v>4974.63</v>
      </c>
      <c r="P10627" s="28">
        <v>4975.6400000000003</v>
      </c>
    </row>
    <row r="10628" spans="12:16" x14ac:dyDescent="0.25">
      <c r="L10628" s="208">
        <v>45251.517361111109</v>
      </c>
      <c r="M10628" s="28">
        <v>4975.6400000000003</v>
      </c>
      <c r="N10628" s="28">
        <v>4979.2</v>
      </c>
      <c r="O10628" s="28">
        <v>4975.6400000000003</v>
      </c>
      <c r="P10628" s="28">
        <v>4976.1499999999996</v>
      </c>
    </row>
    <row r="10629" spans="12:16" x14ac:dyDescent="0.25">
      <c r="L10629" s="208">
        <v>45251.513888888891</v>
      </c>
      <c r="M10629" s="28">
        <v>4971.57</v>
      </c>
      <c r="N10629" s="28">
        <v>4975.6400000000003</v>
      </c>
      <c r="O10629" s="28">
        <v>4971.57</v>
      </c>
      <c r="P10629" s="28">
        <v>4975.13</v>
      </c>
    </row>
    <row r="10630" spans="12:16" x14ac:dyDescent="0.25">
      <c r="L10630" s="208">
        <v>45251.510416666664</v>
      </c>
      <c r="M10630" s="28">
        <v>4973.1000000000004</v>
      </c>
      <c r="N10630" s="28">
        <v>4976.66</v>
      </c>
      <c r="O10630" s="28">
        <v>4970.5600000000004</v>
      </c>
      <c r="P10630" s="28">
        <v>4971.07</v>
      </c>
    </row>
    <row r="10631" spans="12:16" x14ac:dyDescent="0.25">
      <c r="L10631" s="208">
        <v>45251.506944444445</v>
      </c>
      <c r="M10631" s="28">
        <v>4963.4399999999996</v>
      </c>
      <c r="N10631" s="28">
        <v>4975.13</v>
      </c>
      <c r="O10631" s="28">
        <v>4963.4399999999996</v>
      </c>
      <c r="P10631" s="28">
        <v>4973.6099999999997</v>
      </c>
    </row>
    <row r="10632" spans="12:16" x14ac:dyDescent="0.25">
      <c r="L10632" s="208">
        <v>45251.503472222219</v>
      </c>
      <c r="M10632" s="28">
        <v>4964.45</v>
      </c>
      <c r="N10632" s="28">
        <v>4968.01</v>
      </c>
      <c r="O10632" s="28">
        <v>4963.4399999999996</v>
      </c>
      <c r="P10632" s="28">
        <v>4963.4399999999996</v>
      </c>
    </row>
    <row r="10633" spans="12:16" x14ac:dyDescent="0.25">
      <c r="L10633" s="208">
        <v>45251.5</v>
      </c>
      <c r="M10633" s="28">
        <v>4964.96</v>
      </c>
      <c r="N10633" s="28">
        <v>4965.9799999999996</v>
      </c>
      <c r="O10633" s="28">
        <v>4959.88</v>
      </c>
      <c r="P10633" s="28">
        <v>4964.96</v>
      </c>
    </row>
    <row r="10634" spans="12:16" x14ac:dyDescent="0.25">
      <c r="L10634" s="208">
        <v>45251.496527777781</v>
      </c>
      <c r="M10634" s="28">
        <v>4963.4399999999996</v>
      </c>
      <c r="N10634" s="28">
        <v>4967</v>
      </c>
      <c r="O10634" s="28">
        <v>4963.4399999999996</v>
      </c>
      <c r="P10634" s="28">
        <v>4964.96</v>
      </c>
    </row>
    <row r="10635" spans="12:16" x14ac:dyDescent="0.25">
      <c r="L10635" s="208">
        <v>45251.493055555555</v>
      </c>
      <c r="M10635" s="28">
        <v>4963.9399999999996</v>
      </c>
      <c r="N10635" s="28">
        <v>4964.45</v>
      </c>
      <c r="O10635" s="28">
        <v>4961.3999999999996</v>
      </c>
      <c r="P10635" s="28">
        <v>4963.4399999999996</v>
      </c>
    </row>
    <row r="10636" spans="12:16" x14ac:dyDescent="0.25">
      <c r="L10636" s="208">
        <v>45251.489583333336</v>
      </c>
      <c r="M10636" s="28">
        <v>4961.91</v>
      </c>
      <c r="N10636" s="28">
        <v>4963.9399999999996</v>
      </c>
      <c r="O10636" s="28">
        <v>4959.88</v>
      </c>
      <c r="P10636" s="28">
        <v>4963.9399999999996</v>
      </c>
    </row>
    <row r="10637" spans="12:16" x14ac:dyDescent="0.25">
      <c r="L10637" s="208">
        <v>45251.486111111109</v>
      </c>
      <c r="M10637" s="28">
        <v>4962.93</v>
      </c>
      <c r="N10637" s="28">
        <v>4962.93</v>
      </c>
      <c r="O10637" s="28">
        <v>4958.3500000000004</v>
      </c>
      <c r="P10637" s="28">
        <v>4961.3999999999996</v>
      </c>
    </row>
    <row r="10638" spans="12:16" x14ac:dyDescent="0.25">
      <c r="L10638" s="208">
        <v>45251.482638888891</v>
      </c>
      <c r="M10638" s="28">
        <v>4958.8599999999997</v>
      </c>
      <c r="N10638" s="28">
        <v>4963.4399999999996</v>
      </c>
      <c r="O10638" s="28">
        <v>4958.3500000000004</v>
      </c>
      <c r="P10638" s="28">
        <v>4962.42</v>
      </c>
    </row>
    <row r="10639" spans="12:16" x14ac:dyDescent="0.25">
      <c r="L10639" s="208">
        <v>45251.479166666664</v>
      </c>
      <c r="M10639" s="28">
        <v>4960.38</v>
      </c>
      <c r="N10639" s="28">
        <v>4961.91</v>
      </c>
      <c r="O10639" s="28">
        <v>4956.82</v>
      </c>
      <c r="P10639" s="28">
        <v>4958.8599999999997</v>
      </c>
    </row>
    <row r="10640" spans="12:16" x14ac:dyDescent="0.25">
      <c r="L10640" s="208">
        <v>45251.475694444445</v>
      </c>
      <c r="M10640" s="28">
        <v>4961.3999999999996</v>
      </c>
      <c r="N10640" s="28">
        <v>4961.3999999999996</v>
      </c>
      <c r="O10640" s="28">
        <v>4954.28</v>
      </c>
      <c r="P10640" s="28">
        <v>4960.38</v>
      </c>
    </row>
    <row r="10641" spans="12:16" x14ac:dyDescent="0.25">
      <c r="L10641" s="208">
        <v>45251.472222222219</v>
      </c>
      <c r="M10641" s="28">
        <v>4960.8900000000003</v>
      </c>
      <c r="N10641" s="28">
        <v>4962.42</v>
      </c>
      <c r="O10641" s="28">
        <v>4959.88</v>
      </c>
      <c r="P10641" s="28">
        <v>4961.3999999999996</v>
      </c>
    </row>
    <row r="10642" spans="12:16" x14ac:dyDescent="0.25">
      <c r="L10642" s="208">
        <v>45251.46875</v>
      </c>
      <c r="M10642" s="28">
        <v>4961.3999999999996</v>
      </c>
      <c r="N10642" s="28">
        <v>4963.4399999999996</v>
      </c>
      <c r="O10642" s="28">
        <v>4960.38</v>
      </c>
      <c r="P10642" s="28">
        <v>4960.8900000000003</v>
      </c>
    </row>
    <row r="10643" spans="12:16" x14ac:dyDescent="0.25">
      <c r="L10643" s="208">
        <v>45251.465277777781</v>
      </c>
      <c r="M10643" s="28">
        <v>4965.47</v>
      </c>
      <c r="N10643" s="28">
        <v>4965.47</v>
      </c>
      <c r="O10643" s="28">
        <v>4960.8900000000003</v>
      </c>
      <c r="P10643" s="28">
        <v>4961.91</v>
      </c>
    </row>
    <row r="10644" spans="12:16" x14ac:dyDescent="0.25">
      <c r="L10644" s="208">
        <v>45251.461805555555</v>
      </c>
      <c r="M10644" s="28">
        <v>4967.51</v>
      </c>
      <c r="N10644" s="28">
        <v>4968.5200000000004</v>
      </c>
      <c r="O10644" s="28">
        <v>4965.47</v>
      </c>
      <c r="P10644" s="28">
        <v>4965.47</v>
      </c>
    </row>
    <row r="10645" spans="12:16" x14ac:dyDescent="0.25">
      <c r="L10645" s="208">
        <v>45251.458333333336</v>
      </c>
      <c r="M10645" s="28">
        <v>4969.03</v>
      </c>
      <c r="N10645" s="28">
        <v>4969.03</v>
      </c>
      <c r="O10645" s="28">
        <v>4966.49</v>
      </c>
      <c r="P10645" s="28">
        <v>4967</v>
      </c>
    </row>
    <row r="10646" spans="12:16" x14ac:dyDescent="0.25">
      <c r="L10646" s="208">
        <v>45251.454861111109</v>
      </c>
      <c r="M10646" s="28">
        <v>4969.54</v>
      </c>
      <c r="N10646" s="28">
        <v>4971.07</v>
      </c>
      <c r="O10646" s="28">
        <v>4968.5200000000004</v>
      </c>
      <c r="P10646" s="28">
        <v>4968.5200000000004</v>
      </c>
    </row>
    <row r="10647" spans="12:16" x14ac:dyDescent="0.25">
      <c r="L10647" s="208">
        <v>45251.451388888891</v>
      </c>
      <c r="M10647" s="28">
        <v>4968.01</v>
      </c>
      <c r="N10647" s="28">
        <v>4971.07</v>
      </c>
      <c r="O10647" s="28">
        <v>4967.51</v>
      </c>
      <c r="P10647" s="28">
        <v>4969.54</v>
      </c>
    </row>
    <row r="10648" spans="12:16" x14ac:dyDescent="0.25">
      <c r="L10648" s="208">
        <v>45251.447916666664</v>
      </c>
      <c r="M10648" s="28">
        <v>4962.93</v>
      </c>
      <c r="N10648" s="28">
        <v>4970.5600000000004</v>
      </c>
      <c r="O10648" s="28">
        <v>4962.42</v>
      </c>
      <c r="P10648" s="28">
        <v>4968.01</v>
      </c>
    </row>
    <row r="10649" spans="12:16" x14ac:dyDescent="0.25">
      <c r="L10649" s="208">
        <v>45251.444444444445</v>
      </c>
      <c r="M10649" s="28">
        <v>4960.38</v>
      </c>
      <c r="N10649" s="28">
        <v>4964.45</v>
      </c>
      <c r="O10649" s="28">
        <v>4958.8599999999997</v>
      </c>
      <c r="P10649" s="28">
        <v>4963.4399999999996</v>
      </c>
    </row>
    <row r="10650" spans="12:16" x14ac:dyDescent="0.25">
      <c r="L10650" s="208">
        <v>45251.440972222219</v>
      </c>
      <c r="M10650" s="28">
        <v>4965.9799999999996</v>
      </c>
      <c r="N10650" s="28">
        <v>4967</v>
      </c>
      <c r="O10650" s="28">
        <v>4960.38</v>
      </c>
      <c r="P10650" s="28">
        <v>4960.38</v>
      </c>
    </row>
    <row r="10651" spans="12:16" x14ac:dyDescent="0.25">
      <c r="L10651" s="208">
        <v>45251.4375</v>
      </c>
      <c r="M10651" s="28">
        <v>4961.91</v>
      </c>
      <c r="N10651" s="28">
        <v>4966.49</v>
      </c>
      <c r="O10651" s="28">
        <v>4959.88</v>
      </c>
      <c r="P10651" s="28">
        <v>4965.47</v>
      </c>
    </row>
    <row r="10652" spans="12:16" x14ac:dyDescent="0.25">
      <c r="L10652" s="208">
        <v>45251.434027777781</v>
      </c>
      <c r="M10652" s="28">
        <v>4963.9399999999996</v>
      </c>
      <c r="N10652" s="28">
        <v>4964.45</v>
      </c>
      <c r="O10652" s="28">
        <v>4960.8900000000003</v>
      </c>
      <c r="P10652" s="28">
        <v>4961.91</v>
      </c>
    </row>
    <row r="10653" spans="12:16" x14ac:dyDescent="0.25">
      <c r="L10653" s="208">
        <v>45251.430555555555</v>
      </c>
      <c r="M10653" s="28">
        <v>4968.5200000000004</v>
      </c>
      <c r="N10653" s="28">
        <v>4971.07</v>
      </c>
      <c r="O10653" s="28">
        <v>4963.9399999999996</v>
      </c>
      <c r="P10653" s="28">
        <v>4963.9399999999996</v>
      </c>
    </row>
    <row r="10654" spans="12:16" x14ac:dyDescent="0.25">
      <c r="L10654" s="208">
        <v>45251.427083333336</v>
      </c>
      <c r="M10654" s="28">
        <v>4972.59</v>
      </c>
      <c r="N10654" s="28">
        <v>4973.1000000000004</v>
      </c>
      <c r="O10654" s="28">
        <v>4968.5200000000004</v>
      </c>
      <c r="P10654" s="28">
        <v>4969.03</v>
      </c>
    </row>
    <row r="10655" spans="12:16" x14ac:dyDescent="0.25">
      <c r="L10655" s="208">
        <v>45251.423611111109</v>
      </c>
      <c r="M10655" s="28">
        <v>4965.9799999999996</v>
      </c>
      <c r="N10655" s="28">
        <v>4972.59</v>
      </c>
      <c r="O10655" s="28">
        <v>4965.9799999999996</v>
      </c>
      <c r="P10655" s="28">
        <v>4972.59</v>
      </c>
    </row>
    <row r="10656" spans="12:16" x14ac:dyDescent="0.25">
      <c r="L10656" s="208">
        <v>45251.420138888891</v>
      </c>
      <c r="M10656" s="28">
        <v>4960.8900000000003</v>
      </c>
      <c r="N10656" s="28">
        <v>4966.49</v>
      </c>
      <c r="O10656" s="28">
        <v>4960.38</v>
      </c>
      <c r="P10656" s="28">
        <v>4966.49</v>
      </c>
    </row>
    <row r="10657" spans="12:16" x14ac:dyDescent="0.25">
      <c r="L10657" s="208">
        <v>45251.416666666664</v>
      </c>
      <c r="M10657" s="28">
        <v>4962.93</v>
      </c>
      <c r="N10657" s="28">
        <v>4963.9399999999996</v>
      </c>
      <c r="O10657" s="28">
        <v>4959.88</v>
      </c>
      <c r="P10657" s="28">
        <v>4960.38</v>
      </c>
    </row>
    <row r="10658" spans="12:16" x14ac:dyDescent="0.25">
      <c r="L10658" s="208">
        <v>45251.413194444445</v>
      </c>
      <c r="M10658" s="28">
        <v>4961.3999999999996</v>
      </c>
      <c r="N10658" s="28">
        <v>4963.9399999999996</v>
      </c>
      <c r="O10658" s="28">
        <v>4959.88</v>
      </c>
      <c r="P10658" s="28">
        <v>4963.4399999999996</v>
      </c>
    </row>
    <row r="10659" spans="12:16" x14ac:dyDescent="0.25">
      <c r="L10659" s="208">
        <v>45251.409722222219</v>
      </c>
      <c r="M10659" s="28">
        <v>4956.82</v>
      </c>
      <c r="N10659" s="28">
        <v>4961.3999999999996</v>
      </c>
      <c r="O10659" s="28">
        <v>4955.8100000000004</v>
      </c>
      <c r="P10659" s="28">
        <v>4959.88</v>
      </c>
    </row>
    <row r="10660" spans="12:16" x14ac:dyDescent="0.25">
      <c r="L10660" s="208">
        <v>45251.40625</v>
      </c>
      <c r="M10660" s="28">
        <v>4957.33</v>
      </c>
      <c r="N10660" s="28">
        <v>4958.8599999999997</v>
      </c>
      <c r="O10660" s="28">
        <v>4956.82</v>
      </c>
      <c r="P10660" s="28">
        <v>4957.33</v>
      </c>
    </row>
    <row r="10661" spans="12:16" x14ac:dyDescent="0.25">
      <c r="L10661" s="208">
        <v>45251.402777777781</v>
      </c>
      <c r="M10661" s="28">
        <v>4953.7700000000004</v>
      </c>
      <c r="N10661" s="28">
        <v>4960.38</v>
      </c>
      <c r="O10661" s="28">
        <v>4953.7700000000004</v>
      </c>
      <c r="P10661" s="28">
        <v>4957.33</v>
      </c>
    </row>
    <row r="10662" spans="12:16" x14ac:dyDescent="0.25">
      <c r="L10662" s="208">
        <v>45251.399305555555</v>
      </c>
      <c r="M10662" s="28">
        <v>4954.28</v>
      </c>
      <c r="N10662" s="28">
        <v>4957.33</v>
      </c>
      <c r="O10662" s="28">
        <v>4952.75</v>
      </c>
      <c r="P10662" s="28">
        <v>4954.79</v>
      </c>
    </row>
    <row r="10663" spans="12:16" x14ac:dyDescent="0.25">
      <c r="L10663" s="208">
        <v>45251.395833333336</v>
      </c>
      <c r="M10663" s="28">
        <v>4946.6499999999996</v>
      </c>
      <c r="N10663" s="28">
        <v>4957.33</v>
      </c>
      <c r="O10663" s="28">
        <v>4946.1400000000003</v>
      </c>
      <c r="P10663" s="28">
        <v>4954.79</v>
      </c>
    </row>
    <row r="10664" spans="12:16" x14ac:dyDescent="0.25">
      <c r="L10664" s="208">
        <v>45251.392361111109</v>
      </c>
      <c r="M10664" s="28">
        <v>4944.1099999999997</v>
      </c>
      <c r="N10664" s="28">
        <v>4947.67</v>
      </c>
      <c r="O10664" s="28">
        <v>4940.04</v>
      </c>
      <c r="P10664" s="28">
        <v>4947.16</v>
      </c>
    </row>
    <row r="10665" spans="12:16" x14ac:dyDescent="0.25">
      <c r="L10665" s="208">
        <v>45251.388888888891</v>
      </c>
      <c r="M10665" s="28">
        <v>4936.4799999999996</v>
      </c>
      <c r="N10665" s="28">
        <v>4944.62</v>
      </c>
      <c r="O10665" s="28">
        <v>4936.4799999999996</v>
      </c>
      <c r="P10665" s="28">
        <v>4944.1099999999997</v>
      </c>
    </row>
    <row r="10666" spans="12:16" x14ac:dyDescent="0.25">
      <c r="L10666" s="208">
        <v>45251.385416666664</v>
      </c>
      <c r="M10666" s="28">
        <v>4941.5600000000004</v>
      </c>
      <c r="N10666" s="28">
        <v>4941.5600000000004</v>
      </c>
      <c r="O10666" s="28">
        <v>4934.4399999999996</v>
      </c>
      <c r="P10666" s="28">
        <v>4936.4799999999996</v>
      </c>
    </row>
    <row r="10667" spans="12:16" x14ac:dyDescent="0.25">
      <c r="L10667" s="208">
        <v>45251.381944444445</v>
      </c>
      <c r="M10667" s="28">
        <v>4939.53</v>
      </c>
      <c r="N10667" s="28">
        <v>4942.58</v>
      </c>
      <c r="O10667" s="28">
        <v>4936.99</v>
      </c>
      <c r="P10667" s="28">
        <v>4941.5600000000004</v>
      </c>
    </row>
    <row r="10668" spans="12:16" x14ac:dyDescent="0.25">
      <c r="L10668" s="208">
        <v>45251.378472222219</v>
      </c>
      <c r="M10668" s="28">
        <v>4936.99</v>
      </c>
      <c r="N10668" s="28">
        <v>4939.0200000000004</v>
      </c>
      <c r="O10668" s="28">
        <v>4931.3900000000003</v>
      </c>
      <c r="P10668" s="28">
        <v>4938.51</v>
      </c>
    </row>
    <row r="10669" spans="12:16" x14ac:dyDescent="0.25">
      <c r="L10669" s="208">
        <v>45251.375</v>
      </c>
      <c r="M10669" s="28">
        <v>4942.58</v>
      </c>
      <c r="N10669" s="28">
        <v>4943.09</v>
      </c>
      <c r="O10669" s="28">
        <v>4934.95</v>
      </c>
      <c r="P10669" s="28">
        <v>4937.49</v>
      </c>
    </row>
    <row r="10670" spans="12:16" x14ac:dyDescent="0.25">
      <c r="L10670" s="208">
        <v>45250.767361111109</v>
      </c>
      <c r="M10670" s="28">
        <v>4941.5600000000004</v>
      </c>
      <c r="N10670" s="28">
        <v>4943.09</v>
      </c>
      <c r="O10670" s="28">
        <v>4938.51</v>
      </c>
      <c r="P10670" s="28">
        <v>4942.58</v>
      </c>
    </row>
    <row r="10671" spans="12:16" x14ac:dyDescent="0.25">
      <c r="L10671" s="208">
        <v>45250.763888888891</v>
      </c>
      <c r="M10671" s="28">
        <v>4938</v>
      </c>
      <c r="N10671" s="28">
        <v>4941.5600000000004</v>
      </c>
      <c r="O10671" s="28">
        <v>4938</v>
      </c>
      <c r="P10671" s="28">
        <v>4941.5600000000004</v>
      </c>
    </row>
    <row r="10672" spans="12:16" x14ac:dyDescent="0.25">
      <c r="L10672" s="208">
        <v>45250.760416666664</v>
      </c>
      <c r="M10672" s="28">
        <v>4940.55</v>
      </c>
      <c r="N10672" s="28">
        <v>4940.55</v>
      </c>
      <c r="O10672" s="28">
        <v>4937.49</v>
      </c>
      <c r="P10672" s="28">
        <v>4938</v>
      </c>
    </row>
    <row r="10673" spans="12:16" x14ac:dyDescent="0.25">
      <c r="L10673" s="208">
        <v>45250.756944444445</v>
      </c>
      <c r="M10673" s="28">
        <v>4939.53</v>
      </c>
      <c r="N10673" s="28">
        <v>4940.04</v>
      </c>
      <c r="O10673" s="28">
        <v>4939.0200000000004</v>
      </c>
      <c r="P10673" s="28">
        <v>4940.04</v>
      </c>
    </row>
    <row r="10674" spans="12:16" x14ac:dyDescent="0.25">
      <c r="L10674" s="208">
        <v>45250.753472222219</v>
      </c>
      <c r="M10674" s="28">
        <v>4943.6000000000004</v>
      </c>
      <c r="N10674" s="28">
        <v>4943.6000000000004</v>
      </c>
      <c r="O10674" s="28">
        <v>4939.53</v>
      </c>
      <c r="P10674" s="28">
        <v>4940.04</v>
      </c>
    </row>
    <row r="10675" spans="12:16" x14ac:dyDescent="0.25">
      <c r="L10675" s="208">
        <v>45250.75</v>
      </c>
      <c r="M10675" s="28">
        <v>4943.6000000000004</v>
      </c>
      <c r="N10675" s="28">
        <v>4944.1099999999997</v>
      </c>
      <c r="O10675" s="28">
        <v>4942.58</v>
      </c>
      <c r="P10675" s="28">
        <v>4943.6000000000004</v>
      </c>
    </row>
    <row r="10676" spans="12:16" x14ac:dyDescent="0.25">
      <c r="L10676" s="208">
        <v>45250.746527777781</v>
      </c>
      <c r="M10676" s="28">
        <v>4943.09</v>
      </c>
      <c r="N10676" s="28">
        <v>4944.1099999999997</v>
      </c>
      <c r="O10676" s="28">
        <v>4942.58</v>
      </c>
      <c r="P10676" s="28">
        <v>4944.1099999999997</v>
      </c>
    </row>
    <row r="10677" spans="12:16" x14ac:dyDescent="0.25">
      <c r="L10677" s="208">
        <v>45250.743055555555</v>
      </c>
      <c r="M10677" s="28">
        <v>4943.09</v>
      </c>
      <c r="N10677" s="28">
        <v>4943.09</v>
      </c>
      <c r="O10677" s="28">
        <v>4941.5600000000004</v>
      </c>
      <c r="P10677" s="28">
        <v>4943.09</v>
      </c>
    </row>
    <row r="10678" spans="12:16" x14ac:dyDescent="0.25">
      <c r="L10678" s="208">
        <v>45250.739583333336</v>
      </c>
      <c r="M10678" s="28">
        <v>4939.53</v>
      </c>
      <c r="N10678" s="28">
        <v>4943.09</v>
      </c>
      <c r="O10678" s="28">
        <v>4939.53</v>
      </c>
      <c r="P10678" s="28">
        <v>4942.58</v>
      </c>
    </row>
    <row r="10679" spans="12:16" x14ac:dyDescent="0.25">
      <c r="L10679" s="208">
        <v>45250.736111111109</v>
      </c>
      <c r="M10679" s="28">
        <v>4938</v>
      </c>
      <c r="N10679" s="28">
        <v>4939.53</v>
      </c>
      <c r="O10679" s="28">
        <v>4937.49</v>
      </c>
      <c r="P10679" s="28">
        <v>4939.53</v>
      </c>
    </row>
    <row r="10680" spans="12:16" x14ac:dyDescent="0.25">
      <c r="L10680" s="208">
        <v>45250.732638888891</v>
      </c>
      <c r="M10680" s="28">
        <v>4938</v>
      </c>
      <c r="N10680" s="28">
        <v>4939.53</v>
      </c>
      <c r="O10680" s="28">
        <v>4938</v>
      </c>
      <c r="P10680" s="28">
        <v>4938.51</v>
      </c>
    </row>
    <row r="10681" spans="12:16" x14ac:dyDescent="0.25">
      <c r="L10681" s="208">
        <v>45250.729166666664</v>
      </c>
      <c r="M10681" s="28">
        <v>4938.51</v>
      </c>
      <c r="N10681" s="28">
        <v>4939.0200000000004</v>
      </c>
      <c r="O10681" s="28">
        <v>4937.49</v>
      </c>
      <c r="P10681" s="28">
        <v>4938</v>
      </c>
    </row>
    <row r="10682" spans="12:16" x14ac:dyDescent="0.25">
      <c r="L10682" s="208">
        <v>45250.725694444445</v>
      </c>
      <c r="M10682" s="28">
        <v>4939.0200000000004</v>
      </c>
      <c r="N10682" s="28">
        <v>4939.0200000000004</v>
      </c>
      <c r="O10682" s="28">
        <v>4938</v>
      </c>
      <c r="P10682" s="28">
        <v>4938</v>
      </c>
    </row>
    <row r="10683" spans="12:16" x14ac:dyDescent="0.25">
      <c r="L10683" s="208">
        <v>45250.722222222219</v>
      </c>
      <c r="M10683" s="28">
        <v>4939.0200000000004</v>
      </c>
      <c r="N10683" s="28">
        <v>4939.53</v>
      </c>
      <c r="O10683" s="28">
        <v>4938</v>
      </c>
      <c r="P10683" s="28">
        <v>4938.51</v>
      </c>
    </row>
    <row r="10684" spans="12:16" x14ac:dyDescent="0.25">
      <c r="L10684" s="208">
        <v>45250.71875</v>
      </c>
      <c r="M10684" s="28">
        <v>4939.0200000000004</v>
      </c>
      <c r="N10684" s="28">
        <v>4939.53</v>
      </c>
      <c r="O10684" s="28">
        <v>4938.51</v>
      </c>
      <c r="P10684" s="28">
        <v>4939.0200000000004</v>
      </c>
    </row>
    <row r="10685" spans="12:16" x14ac:dyDescent="0.25">
      <c r="L10685" s="208">
        <v>45250.715277777781</v>
      </c>
      <c r="M10685" s="28">
        <v>4939.53</v>
      </c>
      <c r="N10685" s="28">
        <v>4939.53</v>
      </c>
      <c r="O10685" s="28">
        <v>4938.51</v>
      </c>
      <c r="P10685" s="28">
        <v>4938.51</v>
      </c>
    </row>
    <row r="10686" spans="12:16" x14ac:dyDescent="0.25">
      <c r="L10686" s="208">
        <v>45250.711805555555</v>
      </c>
      <c r="M10686" s="28">
        <v>4940.55</v>
      </c>
      <c r="N10686" s="28">
        <v>4941.0600000000004</v>
      </c>
      <c r="O10686" s="28">
        <v>4938.51</v>
      </c>
      <c r="P10686" s="28">
        <v>4939.53</v>
      </c>
    </row>
    <row r="10687" spans="12:16" x14ac:dyDescent="0.25">
      <c r="L10687" s="208">
        <v>45250.708333333336</v>
      </c>
      <c r="M10687" s="28">
        <v>4940.04</v>
      </c>
      <c r="N10687" s="28">
        <v>4941.0600000000004</v>
      </c>
      <c r="O10687" s="28">
        <v>4940.04</v>
      </c>
      <c r="P10687" s="28">
        <v>4941.0600000000004</v>
      </c>
    </row>
    <row r="10688" spans="12:16" x14ac:dyDescent="0.25">
      <c r="L10688" s="208">
        <v>45250.704861111109</v>
      </c>
      <c r="M10688" s="28">
        <v>4941.0600000000004</v>
      </c>
      <c r="N10688" s="28">
        <v>4941.0600000000004</v>
      </c>
      <c r="O10688" s="28">
        <v>4939.0200000000004</v>
      </c>
      <c r="P10688" s="28">
        <v>4940.55</v>
      </c>
    </row>
    <row r="10689" spans="12:16" x14ac:dyDescent="0.25">
      <c r="L10689" s="208">
        <v>45250.701388888891</v>
      </c>
      <c r="M10689" s="28">
        <v>4941.0600000000004</v>
      </c>
      <c r="N10689" s="28">
        <v>4942.58</v>
      </c>
      <c r="O10689" s="28">
        <v>4940.55</v>
      </c>
      <c r="P10689" s="28">
        <v>4941.0600000000004</v>
      </c>
    </row>
    <row r="10690" spans="12:16" x14ac:dyDescent="0.25">
      <c r="L10690" s="208">
        <v>45250.697916666664</v>
      </c>
      <c r="M10690" s="28">
        <v>4940.04</v>
      </c>
      <c r="N10690" s="28">
        <v>4941.5600000000004</v>
      </c>
      <c r="O10690" s="28">
        <v>4940.04</v>
      </c>
      <c r="P10690" s="28">
        <v>4941.0600000000004</v>
      </c>
    </row>
    <row r="10691" spans="12:16" x14ac:dyDescent="0.25">
      <c r="L10691" s="208">
        <v>45250.694444444445</v>
      </c>
      <c r="M10691" s="28">
        <v>4942.58</v>
      </c>
      <c r="N10691" s="28">
        <v>4942.58</v>
      </c>
      <c r="O10691" s="28">
        <v>4940.04</v>
      </c>
      <c r="P10691" s="28">
        <v>4940.04</v>
      </c>
    </row>
    <row r="10692" spans="12:16" x14ac:dyDescent="0.25">
      <c r="L10692" s="208">
        <v>45250.690972222219</v>
      </c>
      <c r="M10692" s="28">
        <v>4943.6000000000004</v>
      </c>
      <c r="N10692" s="28">
        <v>4947.67</v>
      </c>
      <c r="O10692" s="28">
        <v>4942.58</v>
      </c>
      <c r="P10692" s="28">
        <v>4942.58</v>
      </c>
    </row>
    <row r="10693" spans="12:16" x14ac:dyDescent="0.25">
      <c r="L10693" s="208">
        <v>45250.6875</v>
      </c>
      <c r="M10693" s="28">
        <v>4940.04</v>
      </c>
      <c r="N10693" s="28">
        <v>4944.1099999999997</v>
      </c>
      <c r="O10693" s="28">
        <v>4940.04</v>
      </c>
      <c r="P10693" s="28">
        <v>4944.1099999999997</v>
      </c>
    </row>
    <row r="10694" spans="12:16" x14ac:dyDescent="0.25">
      <c r="L10694" s="208">
        <v>45250.684027777781</v>
      </c>
      <c r="M10694" s="28">
        <v>4940.04</v>
      </c>
      <c r="N10694" s="28">
        <v>4941.0600000000004</v>
      </c>
      <c r="O10694" s="28">
        <v>4939.53</v>
      </c>
      <c r="P10694" s="28">
        <v>4939.53</v>
      </c>
    </row>
    <row r="10695" spans="12:16" x14ac:dyDescent="0.25">
      <c r="L10695" s="208">
        <v>45250.680555555555</v>
      </c>
      <c r="M10695" s="28">
        <v>4939.0200000000004</v>
      </c>
      <c r="N10695" s="28">
        <v>4941.0600000000004</v>
      </c>
      <c r="O10695" s="28">
        <v>4939.0200000000004</v>
      </c>
      <c r="P10695" s="28">
        <v>4940.04</v>
      </c>
    </row>
    <row r="10696" spans="12:16" x14ac:dyDescent="0.25">
      <c r="L10696" s="208">
        <v>45250.677083333336</v>
      </c>
      <c r="M10696" s="28">
        <v>4938.51</v>
      </c>
      <c r="N10696" s="28">
        <v>4939.0200000000004</v>
      </c>
      <c r="O10696" s="28">
        <v>4938</v>
      </c>
      <c r="P10696" s="28">
        <v>4939.0200000000004</v>
      </c>
    </row>
    <row r="10697" spans="12:16" x14ac:dyDescent="0.25">
      <c r="L10697" s="208">
        <v>45250.673611111109</v>
      </c>
      <c r="M10697" s="28">
        <v>4940.04</v>
      </c>
      <c r="N10697" s="28">
        <v>4941.0600000000004</v>
      </c>
      <c r="O10697" s="28">
        <v>4938</v>
      </c>
      <c r="P10697" s="28">
        <v>4938.51</v>
      </c>
    </row>
    <row r="10698" spans="12:16" x14ac:dyDescent="0.25">
      <c r="L10698" s="208">
        <v>45250.670138888891</v>
      </c>
      <c r="M10698" s="28">
        <v>4945.63</v>
      </c>
      <c r="N10698" s="28">
        <v>4945.63</v>
      </c>
      <c r="O10698" s="28">
        <v>4939.53</v>
      </c>
      <c r="P10698" s="28">
        <v>4939.53</v>
      </c>
    </row>
    <row r="10699" spans="12:16" x14ac:dyDescent="0.25">
      <c r="L10699" s="208">
        <v>45250.666666666664</v>
      </c>
      <c r="M10699" s="28">
        <v>4944.1099999999997</v>
      </c>
      <c r="N10699" s="28">
        <v>4945.63</v>
      </c>
      <c r="O10699" s="28">
        <v>4943.6000000000004</v>
      </c>
      <c r="P10699" s="28">
        <v>4945.12</v>
      </c>
    </row>
    <row r="10700" spans="12:16" x14ac:dyDescent="0.25">
      <c r="L10700" s="208">
        <v>45250.663194444445</v>
      </c>
      <c r="M10700" s="28">
        <v>4939.53</v>
      </c>
      <c r="N10700" s="28">
        <v>4945.12</v>
      </c>
      <c r="O10700" s="28">
        <v>4939.53</v>
      </c>
      <c r="P10700" s="28">
        <v>4944.62</v>
      </c>
    </row>
    <row r="10701" spans="12:16" x14ac:dyDescent="0.25">
      <c r="L10701" s="208">
        <v>45250.659722222219</v>
      </c>
      <c r="M10701" s="28">
        <v>4941.0600000000004</v>
      </c>
      <c r="N10701" s="28">
        <v>4942.07</v>
      </c>
      <c r="O10701" s="28">
        <v>4939.53</v>
      </c>
      <c r="P10701" s="28">
        <v>4939.53</v>
      </c>
    </row>
    <row r="10702" spans="12:16" x14ac:dyDescent="0.25">
      <c r="L10702" s="208">
        <v>45250.65625</v>
      </c>
      <c r="M10702" s="28">
        <v>4938.51</v>
      </c>
      <c r="N10702" s="28">
        <v>4941.5600000000004</v>
      </c>
      <c r="O10702" s="28">
        <v>4938.51</v>
      </c>
      <c r="P10702" s="28">
        <v>4941.0600000000004</v>
      </c>
    </row>
    <row r="10703" spans="12:16" x14ac:dyDescent="0.25">
      <c r="L10703" s="208">
        <v>45250.652777777781</v>
      </c>
      <c r="M10703" s="28">
        <v>4937.49</v>
      </c>
      <c r="N10703" s="28">
        <v>4939.0200000000004</v>
      </c>
      <c r="O10703" s="28">
        <v>4936.99</v>
      </c>
      <c r="P10703" s="28">
        <v>4938.51</v>
      </c>
    </row>
    <row r="10704" spans="12:16" x14ac:dyDescent="0.25">
      <c r="L10704" s="208">
        <v>45250.649305555555</v>
      </c>
      <c r="M10704" s="28">
        <v>4936.4799999999996</v>
      </c>
      <c r="N10704" s="28">
        <v>4938</v>
      </c>
      <c r="O10704" s="28">
        <v>4935.46</v>
      </c>
      <c r="P10704" s="28">
        <v>4938</v>
      </c>
    </row>
    <row r="10705" spans="12:16" x14ac:dyDescent="0.25">
      <c r="L10705" s="208">
        <v>45250.645833333336</v>
      </c>
      <c r="M10705" s="28">
        <v>4938</v>
      </c>
      <c r="N10705" s="28">
        <v>4939.53</v>
      </c>
      <c r="O10705" s="28">
        <v>4935.97</v>
      </c>
      <c r="P10705" s="28">
        <v>4936.4799999999996</v>
      </c>
    </row>
    <row r="10706" spans="12:16" x14ac:dyDescent="0.25">
      <c r="L10706" s="208">
        <v>45250.642361111109</v>
      </c>
      <c r="M10706" s="28">
        <v>4939.0200000000004</v>
      </c>
      <c r="N10706" s="28">
        <v>4940.04</v>
      </c>
      <c r="O10706" s="28">
        <v>4938</v>
      </c>
      <c r="P10706" s="28">
        <v>4938.51</v>
      </c>
    </row>
    <row r="10707" spans="12:16" x14ac:dyDescent="0.25">
      <c r="L10707" s="208">
        <v>45250.638888888891</v>
      </c>
      <c r="M10707" s="28">
        <v>4939.53</v>
      </c>
      <c r="N10707" s="28">
        <v>4939.53</v>
      </c>
      <c r="O10707" s="28">
        <v>4937.49</v>
      </c>
      <c r="P10707" s="28">
        <v>4939.0200000000004</v>
      </c>
    </row>
    <row r="10708" spans="12:16" x14ac:dyDescent="0.25">
      <c r="L10708" s="208">
        <v>45250.635416666664</v>
      </c>
      <c r="M10708" s="28">
        <v>4940.04</v>
      </c>
      <c r="N10708" s="28">
        <v>4941.5600000000004</v>
      </c>
      <c r="O10708" s="28">
        <v>4936.99</v>
      </c>
      <c r="P10708" s="28">
        <v>4939.53</v>
      </c>
    </row>
    <row r="10709" spans="12:16" x14ac:dyDescent="0.25">
      <c r="L10709" s="208">
        <v>45250.631944444445</v>
      </c>
      <c r="M10709" s="28">
        <v>4946.6499999999996</v>
      </c>
      <c r="N10709" s="28">
        <v>4946.6499999999996</v>
      </c>
      <c r="O10709" s="28">
        <v>4938.51</v>
      </c>
      <c r="P10709" s="28">
        <v>4939.0200000000004</v>
      </c>
    </row>
    <row r="10710" spans="12:16" x14ac:dyDescent="0.25">
      <c r="L10710" s="208">
        <v>45250.628472222219</v>
      </c>
      <c r="M10710" s="28">
        <v>4944.62</v>
      </c>
      <c r="N10710" s="28">
        <v>4947.67</v>
      </c>
      <c r="O10710" s="28">
        <v>4944.1099999999997</v>
      </c>
      <c r="P10710" s="28">
        <v>4947.16</v>
      </c>
    </row>
    <row r="10711" spans="12:16" x14ac:dyDescent="0.25">
      <c r="L10711" s="208">
        <v>45250.625</v>
      </c>
      <c r="M10711" s="28">
        <v>4955.8100000000004</v>
      </c>
      <c r="N10711" s="28">
        <v>4957.33</v>
      </c>
      <c r="O10711" s="28">
        <v>4942.07</v>
      </c>
      <c r="P10711" s="28">
        <v>4944.1099999999997</v>
      </c>
    </row>
    <row r="10712" spans="12:16" x14ac:dyDescent="0.25">
      <c r="L10712" s="208">
        <v>45250.621527777781</v>
      </c>
      <c r="M10712" s="28">
        <v>4956.82</v>
      </c>
      <c r="N10712" s="28">
        <v>4957.84</v>
      </c>
      <c r="O10712" s="28">
        <v>4955.3</v>
      </c>
      <c r="P10712" s="28">
        <v>4955.3</v>
      </c>
    </row>
    <row r="10713" spans="12:16" x14ac:dyDescent="0.25">
      <c r="L10713" s="208">
        <v>45250.618055555555</v>
      </c>
      <c r="M10713" s="28">
        <v>4957.84</v>
      </c>
      <c r="N10713" s="28">
        <v>4959.37</v>
      </c>
      <c r="O10713" s="28">
        <v>4956.82</v>
      </c>
      <c r="P10713" s="28">
        <v>4956.82</v>
      </c>
    </row>
    <row r="10714" spans="12:16" x14ac:dyDescent="0.25">
      <c r="L10714" s="208">
        <v>45250.614583333336</v>
      </c>
      <c r="M10714" s="28">
        <v>4956.3100000000004</v>
      </c>
      <c r="N10714" s="28">
        <v>4957.33</v>
      </c>
      <c r="O10714" s="28">
        <v>4956.3100000000004</v>
      </c>
      <c r="P10714" s="28">
        <v>4956.82</v>
      </c>
    </row>
    <row r="10715" spans="12:16" x14ac:dyDescent="0.25">
      <c r="L10715" s="208">
        <v>45250.611111111109</v>
      </c>
      <c r="M10715" s="28">
        <v>4955.3</v>
      </c>
      <c r="N10715" s="28">
        <v>4958.3500000000004</v>
      </c>
      <c r="O10715" s="28">
        <v>4955.3</v>
      </c>
      <c r="P10715" s="28">
        <v>4956.82</v>
      </c>
    </row>
    <row r="10716" spans="12:16" x14ac:dyDescent="0.25">
      <c r="L10716" s="208">
        <v>45250.607638888891</v>
      </c>
      <c r="M10716" s="28">
        <v>4954.28</v>
      </c>
      <c r="N10716" s="28">
        <v>4955.3</v>
      </c>
      <c r="O10716" s="28">
        <v>4954.28</v>
      </c>
      <c r="P10716" s="28">
        <v>4955.3</v>
      </c>
    </row>
    <row r="10717" spans="12:16" x14ac:dyDescent="0.25">
      <c r="L10717" s="208">
        <v>45250.604166666664</v>
      </c>
      <c r="M10717" s="28">
        <v>4954.28</v>
      </c>
      <c r="N10717" s="28">
        <v>4955.3</v>
      </c>
      <c r="O10717" s="28">
        <v>4953.26</v>
      </c>
      <c r="P10717" s="28">
        <v>4953.26</v>
      </c>
    </row>
    <row r="10718" spans="12:16" x14ac:dyDescent="0.25">
      <c r="L10718" s="208">
        <v>45250.600694444445</v>
      </c>
      <c r="M10718" s="28">
        <v>4953.7700000000004</v>
      </c>
      <c r="N10718" s="28">
        <v>4954.79</v>
      </c>
      <c r="O10718" s="28">
        <v>4953.26</v>
      </c>
      <c r="P10718" s="28">
        <v>4953.7700000000004</v>
      </c>
    </row>
    <row r="10719" spans="12:16" x14ac:dyDescent="0.25">
      <c r="L10719" s="208">
        <v>45250.597222222219</v>
      </c>
      <c r="M10719" s="28">
        <v>4953.7700000000004</v>
      </c>
      <c r="N10719" s="28">
        <v>4954.79</v>
      </c>
      <c r="O10719" s="28">
        <v>4953.7700000000004</v>
      </c>
      <c r="P10719" s="28">
        <v>4953.7700000000004</v>
      </c>
    </row>
    <row r="10720" spans="12:16" x14ac:dyDescent="0.25">
      <c r="L10720" s="208">
        <v>45250.59375</v>
      </c>
      <c r="M10720" s="28">
        <v>4955.3</v>
      </c>
      <c r="N10720" s="28">
        <v>4955.8100000000004</v>
      </c>
      <c r="O10720" s="28">
        <v>4954.79</v>
      </c>
      <c r="P10720" s="28">
        <v>4954.79</v>
      </c>
    </row>
    <row r="10721" spans="12:16" x14ac:dyDescent="0.25">
      <c r="L10721" s="208">
        <v>45250.590277777781</v>
      </c>
      <c r="M10721" s="28">
        <v>4955.8100000000004</v>
      </c>
      <c r="N10721" s="28">
        <v>4956.82</v>
      </c>
      <c r="O10721" s="28">
        <v>4955.8100000000004</v>
      </c>
      <c r="P10721" s="28">
        <v>4955.8100000000004</v>
      </c>
    </row>
    <row r="10722" spans="12:16" x14ac:dyDescent="0.25">
      <c r="L10722" s="208">
        <v>45250.586805555555</v>
      </c>
      <c r="M10722" s="28">
        <v>4954.79</v>
      </c>
      <c r="N10722" s="28">
        <v>4955.8100000000004</v>
      </c>
      <c r="O10722" s="28">
        <v>4954.28</v>
      </c>
      <c r="P10722" s="28">
        <v>4955.8100000000004</v>
      </c>
    </row>
    <row r="10723" spans="12:16" x14ac:dyDescent="0.25">
      <c r="L10723" s="208">
        <v>45250.583333333336</v>
      </c>
      <c r="M10723" s="28">
        <v>4954.79</v>
      </c>
      <c r="N10723" s="28">
        <v>4956.3100000000004</v>
      </c>
      <c r="O10723" s="28">
        <v>4954.79</v>
      </c>
      <c r="P10723" s="28">
        <v>4955.3</v>
      </c>
    </row>
    <row r="10724" spans="12:16" x14ac:dyDescent="0.25">
      <c r="L10724" s="208">
        <v>45250.579861111109</v>
      </c>
      <c r="M10724" s="28">
        <v>4953.7700000000004</v>
      </c>
      <c r="N10724" s="28">
        <v>4955.3</v>
      </c>
      <c r="O10724" s="28">
        <v>4953.7700000000004</v>
      </c>
      <c r="P10724" s="28">
        <v>4955.3</v>
      </c>
    </row>
    <row r="10725" spans="12:16" x14ac:dyDescent="0.25">
      <c r="L10725" s="208">
        <v>45250.576388888891</v>
      </c>
      <c r="M10725" s="28">
        <v>4953.7700000000004</v>
      </c>
      <c r="N10725" s="28">
        <v>4953.7700000000004</v>
      </c>
      <c r="O10725" s="28">
        <v>4953.26</v>
      </c>
      <c r="P10725" s="28">
        <v>4953.7700000000004</v>
      </c>
    </row>
    <row r="10726" spans="12:16" x14ac:dyDescent="0.25">
      <c r="L10726" s="208">
        <v>45250.572916666664</v>
      </c>
      <c r="M10726" s="28">
        <v>4954.28</v>
      </c>
      <c r="N10726" s="28">
        <v>4954.79</v>
      </c>
      <c r="O10726" s="28">
        <v>4954.28</v>
      </c>
      <c r="P10726" s="28">
        <v>4954.28</v>
      </c>
    </row>
    <row r="10727" spans="12:16" x14ac:dyDescent="0.25">
      <c r="L10727" s="208">
        <v>45250.569444444445</v>
      </c>
      <c r="M10727" s="28">
        <v>4954.79</v>
      </c>
      <c r="N10727" s="28">
        <v>4955.3</v>
      </c>
      <c r="O10727" s="28">
        <v>4953.7700000000004</v>
      </c>
      <c r="P10727" s="28">
        <v>4953.7700000000004</v>
      </c>
    </row>
    <row r="10728" spans="12:16" x14ac:dyDescent="0.25">
      <c r="L10728" s="208">
        <v>45250.565972222219</v>
      </c>
      <c r="M10728" s="28">
        <v>4953.7700000000004</v>
      </c>
      <c r="N10728" s="28">
        <v>4956.3100000000004</v>
      </c>
      <c r="O10728" s="28">
        <v>4952.75</v>
      </c>
      <c r="P10728" s="28">
        <v>4954.79</v>
      </c>
    </row>
    <row r="10729" spans="12:16" x14ac:dyDescent="0.25">
      <c r="L10729" s="208">
        <v>45250.5625</v>
      </c>
      <c r="M10729" s="28">
        <v>4953.7700000000004</v>
      </c>
      <c r="N10729" s="28">
        <v>4954.28</v>
      </c>
      <c r="O10729" s="28">
        <v>4952.75</v>
      </c>
      <c r="P10729" s="28">
        <v>4952.75</v>
      </c>
    </row>
    <row r="10730" spans="12:16" x14ac:dyDescent="0.25">
      <c r="L10730" s="208">
        <v>45250.559027777781</v>
      </c>
      <c r="M10730" s="28">
        <v>4954.28</v>
      </c>
      <c r="N10730" s="28">
        <v>4955.3</v>
      </c>
      <c r="O10730" s="28">
        <v>4952.75</v>
      </c>
      <c r="P10730" s="28">
        <v>4954.28</v>
      </c>
    </row>
    <row r="10731" spans="12:16" x14ac:dyDescent="0.25">
      <c r="L10731" s="208">
        <v>45250.555555555555</v>
      </c>
      <c r="M10731" s="28">
        <v>4954.28</v>
      </c>
      <c r="N10731" s="28">
        <v>4955.3</v>
      </c>
      <c r="O10731" s="28">
        <v>4953.7700000000004</v>
      </c>
      <c r="P10731" s="28">
        <v>4953.7700000000004</v>
      </c>
    </row>
    <row r="10732" spans="12:16" x14ac:dyDescent="0.25">
      <c r="L10732" s="208">
        <v>45250.552083333336</v>
      </c>
      <c r="M10732" s="28">
        <v>4955.3</v>
      </c>
      <c r="N10732" s="28">
        <v>4955.3</v>
      </c>
      <c r="O10732" s="28">
        <v>4952.75</v>
      </c>
      <c r="P10732" s="28">
        <v>4954.79</v>
      </c>
    </row>
    <row r="10733" spans="12:16" x14ac:dyDescent="0.25">
      <c r="L10733" s="208">
        <v>45250.548611111109</v>
      </c>
      <c r="M10733" s="28">
        <v>4954.28</v>
      </c>
      <c r="N10733" s="28">
        <v>4955.8100000000004</v>
      </c>
      <c r="O10733" s="28">
        <v>4954.28</v>
      </c>
      <c r="P10733" s="28">
        <v>4955.3</v>
      </c>
    </row>
    <row r="10734" spans="12:16" x14ac:dyDescent="0.25">
      <c r="L10734" s="208">
        <v>45250.545138888891</v>
      </c>
      <c r="M10734" s="28">
        <v>4951.2299999999996</v>
      </c>
      <c r="N10734" s="28">
        <v>4954.79</v>
      </c>
      <c r="O10734" s="28">
        <v>4951.2299999999996</v>
      </c>
      <c r="P10734" s="28">
        <v>4954.79</v>
      </c>
    </row>
    <row r="10735" spans="12:16" x14ac:dyDescent="0.25">
      <c r="L10735" s="208">
        <v>45250.541666666664</v>
      </c>
      <c r="M10735" s="28">
        <v>4949.1899999999996</v>
      </c>
      <c r="N10735" s="28">
        <v>4952.25</v>
      </c>
      <c r="O10735" s="28">
        <v>4949.1899999999996</v>
      </c>
      <c r="P10735" s="28">
        <v>4951.74</v>
      </c>
    </row>
    <row r="10736" spans="12:16" x14ac:dyDescent="0.25">
      <c r="L10736" s="208">
        <v>45250.538194444445</v>
      </c>
      <c r="M10736" s="28">
        <v>4950.21</v>
      </c>
      <c r="N10736" s="28">
        <v>4951.74</v>
      </c>
      <c r="O10736" s="28">
        <v>4949.1899999999996</v>
      </c>
      <c r="P10736" s="28">
        <v>4949.1899999999996</v>
      </c>
    </row>
    <row r="10737" spans="12:16" x14ac:dyDescent="0.25">
      <c r="L10737" s="208">
        <v>45250.534722222219</v>
      </c>
      <c r="M10737" s="28">
        <v>4949.1899999999996</v>
      </c>
      <c r="N10737" s="28">
        <v>4950.72</v>
      </c>
      <c r="O10737" s="28">
        <v>4947.67</v>
      </c>
      <c r="P10737" s="28">
        <v>4950.21</v>
      </c>
    </row>
    <row r="10738" spans="12:16" x14ac:dyDescent="0.25">
      <c r="L10738" s="208">
        <v>45250.53125</v>
      </c>
      <c r="M10738" s="28">
        <v>4949.7</v>
      </c>
      <c r="N10738" s="28">
        <v>4950.21</v>
      </c>
      <c r="O10738" s="28">
        <v>4945.63</v>
      </c>
      <c r="P10738" s="28">
        <v>4948.18</v>
      </c>
    </row>
    <row r="10739" spans="12:16" x14ac:dyDescent="0.25">
      <c r="L10739" s="208">
        <v>45250.527777777781</v>
      </c>
      <c r="M10739" s="28">
        <v>4951.2299999999996</v>
      </c>
      <c r="N10739" s="28">
        <v>4952.25</v>
      </c>
      <c r="O10739" s="28">
        <v>4948.18</v>
      </c>
      <c r="P10739" s="28">
        <v>4950.21</v>
      </c>
    </row>
    <row r="10740" spans="12:16" x14ac:dyDescent="0.25">
      <c r="L10740" s="208">
        <v>45250.524305555555</v>
      </c>
      <c r="M10740" s="28">
        <v>4951.2299999999996</v>
      </c>
      <c r="N10740" s="28">
        <v>4952.75</v>
      </c>
      <c r="O10740" s="28">
        <v>4950.21</v>
      </c>
      <c r="P10740" s="28">
        <v>4951.2299999999996</v>
      </c>
    </row>
    <row r="10741" spans="12:16" x14ac:dyDescent="0.25">
      <c r="L10741" s="208">
        <v>45250.520833333336</v>
      </c>
      <c r="M10741" s="28">
        <v>4951.2299999999996</v>
      </c>
      <c r="N10741" s="28">
        <v>4952.75</v>
      </c>
      <c r="O10741" s="28">
        <v>4950.21</v>
      </c>
      <c r="P10741" s="28">
        <v>4950.72</v>
      </c>
    </row>
    <row r="10742" spans="12:16" x14ac:dyDescent="0.25">
      <c r="L10742" s="208">
        <v>45250.517361111109</v>
      </c>
      <c r="M10742" s="28">
        <v>4954.79</v>
      </c>
      <c r="N10742" s="28">
        <v>4954.79</v>
      </c>
      <c r="O10742" s="28">
        <v>4950.72</v>
      </c>
      <c r="P10742" s="28">
        <v>4951.2299999999996</v>
      </c>
    </row>
    <row r="10743" spans="12:16" x14ac:dyDescent="0.25">
      <c r="L10743" s="208">
        <v>45250.513888888891</v>
      </c>
      <c r="M10743" s="28">
        <v>4953.7700000000004</v>
      </c>
      <c r="N10743" s="28">
        <v>4955.3</v>
      </c>
      <c r="O10743" s="28">
        <v>4951.74</v>
      </c>
      <c r="P10743" s="28">
        <v>4954.79</v>
      </c>
    </row>
    <row r="10744" spans="12:16" x14ac:dyDescent="0.25">
      <c r="L10744" s="208">
        <v>45250.510416666664</v>
      </c>
      <c r="M10744" s="28">
        <v>4953.26</v>
      </c>
      <c r="N10744" s="28">
        <v>4954.79</v>
      </c>
      <c r="O10744" s="28">
        <v>4951.74</v>
      </c>
      <c r="P10744" s="28">
        <v>4953.26</v>
      </c>
    </row>
    <row r="10745" spans="12:16" x14ac:dyDescent="0.25">
      <c r="L10745" s="208">
        <v>45250.506944444445</v>
      </c>
      <c r="M10745" s="28">
        <v>4956.3100000000004</v>
      </c>
      <c r="N10745" s="28">
        <v>4956.3100000000004</v>
      </c>
      <c r="O10745" s="28">
        <v>4952.75</v>
      </c>
      <c r="P10745" s="28">
        <v>4952.75</v>
      </c>
    </row>
    <row r="10746" spans="12:16" x14ac:dyDescent="0.25">
      <c r="L10746" s="208">
        <v>45250.503472222219</v>
      </c>
      <c r="M10746" s="28">
        <v>4955.3</v>
      </c>
      <c r="N10746" s="28">
        <v>4957.33</v>
      </c>
      <c r="O10746" s="28">
        <v>4953.7700000000004</v>
      </c>
      <c r="P10746" s="28">
        <v>4956.3100000000004</v>
      </c>
    </row>
    <row r="10747" spans="12:16" x14ac:dyDescent="0.25">
      <c r="L10747" s="208">
        <v>45250.5</v>
      </c>
      <c r="M10747" s="28">
        <v>4951.2299999999996</v>
      </c>
      <c r="N10747" s="28">
        <v>4956.3100000000004</v>
      </c>
      <c r="O10747" s="28">
        <v>4950.72</v>
      </c>
      <c r="P10747" s="28">
        <v>4954.28</v>
      </c>
    </row>
    <row r="10748" spans="12:16" x14ac:dyDescent="0.25">
      <c r="L10748" s="208">
        <v>45250.496527777781</v>
      </c>
      <c r="M10748" s="28">
        <v>4953.7700000000004</v>
      </c>
      <c r="N10748" s="28">
        <v>4954.79</v>
      </c>
      <c r="O10748" s="28">
        <v>4950.72</v>
      </c>
      <c r="P10748" s="28">
        <v>4951.2299999999996</v>
      </c>
    </row>
    <row r="10749" spans="12:16" x14ac:dyDescent="0.25">
      <c r="L10749" s="208">
        <v>45250.493055555555</v>
      </c>
      <c r="M10749" s="28">
        <v>4954.28</v>
      </c>
      <c r="N10749" s="28">
        <v>4954.28</v>
      </c>
      <c r="O10749" s="28">
        <v>4951.74</v>
      </c>
      <c r="P10749" s="28">
        <v>4953.7700000000004</v>
      </c>
    </row>
    <row r="10750" spans="12:16" x14ac:dyDescent="0.25">
      <c r="L10750" s="208">
        <v>45250.489583333336</v>
      </c>
      <c r="M10750" s="28">
        <v>4956.3100000000004</v>
      </c>
      <c r="N10750" s="28">
        <v>4956.3100000000004</v>
      </c>
      <c r="O10750" s="28">
        <v>4952.75</v>
      </c>
      <c r="P10750" s="28">
        <v>4954.79</v>
      </c>
    </row>
    <row r="10751" spans="12:16" x14ac:dyDescent="0.25">
      <c r="L10751" s="208">
        <v>45250.486111111109</v>
      </c>
      <c r="M10751" s="28">
        <v>4961.91</v>
      </c>
      <c r="N10751" s="28">
        <v>4962.42</v>
      </c>
      <c r="O10751" s="28">
        <v>4955.3</v>
      </c>
      <c r="P10751" s="28">
        <v>4955.8100000000004</v>
      </c>
    </row>
    <row r="10752" spans="12:16" x14ac:dyDescent="0.25">
      <c r="L10752" s="208">
        <v>45250.482638888891</v>
      </c>
      <c r="M10752" s="28">
        <v>4965.47</v>
      </c>
      <c r="N10752" s="28">
        <v>4965.47</v>
      </c>
      <c r="O10752" s="28">
        <v>4959.37</v>
      </c>
      <c r="P10752" s="28">
        <v>4962.42</v>
      </c>
    </row>
    <row r="10753" spans="12:16" x14ac:dyDescent="0.25">
      <c r="L10753" s="208">
        <v>45250.479166666664</v>
      </c>
      <c r="M10753" s="28">
        <v>4966.49</v>
      </c>
      <c r="N10753" s="28">
        <v>4966.49</v>
      </c>
      <c r="O10753" s="28">
        <v>4963.4399999999996</v>
      </c>
      <c r="P10753" s="28">
        <v>4964.96</v>
      </c>
    </row>
    <row r="10754" spans="12:16" x14ac:dyDescent="0.25">
      <c r="L10754" s="208">
        <v>45250.475694444445</v>
      </c>
      <c r="M10754" s="28">
        <v>4965.47</v>
      </c>
      <c r="N10754" s="28">
        <v>4967</v>
      </c>
      <c r="O10754" s="28">
        <v>4965.47</v>
      </c>
      <c r="P10754" s="28">
        <v>4966.49</v>
      </c>
    </row>
    <row r="10755" spans="12:16" x14ac:dyDescent="0.25">
      <c r="L10755" s="208">
        <v>45250.472222222219</v>
      </c>
      <c r="M10755" s="28">
        <v>4965.47</v>
      </c>
      <c r="N10755" s="28">
        <v>4966.49</v>
      </c>
      <c r="O10755" s="28">
        <v>4964.45</v>
      </c>
      <c r="P10755" s="28">
        <v>4965.47</v>
      </c>
    </row>
    <row r="10756" spans="12:16" x14ac:dyDescent="0.25">
      <c r="L10756" s="208">
        <v>45250.46875</v>
      </c>
      <c r="M10756" s="28">
        <v>4962.42</v>
      </c>
      <c r="N10756" s="28">
        <v>4964.96</v>
      </c>
      <c r="O10756" s="28">
        <v>4962.42</v>
      </c>
      <c r="P10756" s="28">
        <v>4964.96</v>
      </c>
    </row>
    <row r="10757" spans="12:16" x14ac:dyDescent="0.25">
      <c r="L10757" s="208">
        <v>45250.465277777781</v>
      </c>
      <c r="M10757" s="28">
        <v>4961.91</v>
      </c>
      <c r="N10757" s="28">
        <v>4962.93</v>
      </c>
      <c r="O10757" s="28">
        <v>4960.8900000000003</v>
      </c>
      <c r="P10757" s="28">
        <v>4962.93</v>
      </c>
    </row>
    <row r="10758" spans="12:16" x14ac:dyDescent="0.25">
      <c r="L10758" s="208">
        <v>45250.461805555555</v>
      </c>
      <c r="M10758" s="28">
        <v>4963.4399999999996</v>
      </c>
      <c r="N10758" s="28">
        <v>4964.96</v>
      </c>
      <c r="O10758" s="28">
        <v>4961.3999999999996</v>
      </c>
      <c r="P10758" s="28">
        <v>4962.42</v>
      </c>
    </row>
    <row r="10759" spans="12:16" x14ac:dyDescent="0.25">
      <c r="L10759" s="208">
        <v>45250.458333333336</v>
      </c>
      <c r="M10759" s="28">
        <v>4966.49</v>
      </c>
      <c r="N10759" s="28">
        <v>4966.49</v>
      </c>
      <c r="O10759" s="28">
        <v>4961.3999999999996</v>
      </c>
      <c r="P10759" s="28">
        <v>4962.93</v>
      </c>
    </row>
    <row r="10760" spans="12:16" x14ac:dyDescent="0.25">
      <c r="L10760" s="208">
        <v>45250.454861111109</v>
      </c>
      <c r="M10760" s="28">
        <v>4965.47</v>
      </c>
      <c r="N10760" s="28">
        <v>4967.51</v>
      </c>
      <c r="O10760" s="28">
        <v>4964.45</v>
      </c>
      <c r="P10760" s="28">
        <v>4966.49</v>
      </c>
    </row>
    <row r="10761" spans="12:16" x14ac:dyDescent="0.25">
      <c r="L10761" s="208">
        <v>45250.451388888891</v>
      </c>
      <c r="M10761" s="28">
        <v>4967</v>
      </c>
      <c r="N10761" s="28">
        <v>4967.51</v>
      </c>
      <c r="O10761" s="28">
        <v>4963.9399999999996</v>
      </c>
      <c r="P10761" s="28">
        <v>4965.47</v>
      </c>
    </row>
    <row r="10762" spans="12:16" x14ac:dyDescent="0.25">
      <c r="L10762" s="208">
        <v>45250.447916666664</v>
      </c>
      <c r="M10762" s="28">
        <v>4966.49</v>
      </c>
      <c r="N10762" s="28">
        <v>4968.01</v>
      </c>
      <c r="O10762" s="28">
        <v>4965.9799999999996</v>
      </c>
      <c r="P10762" s="28">
        <v>4966.49</v>
      </c>
    </row>
    <row r="10763" spans="12:16" x14ac:dyDescent="0.25">
      <c r="L10763" s="208">
        <v>45250.444444444445</v>
      </c>
      <c r="M10763" s="28">
        <v>4970.5600000000004</v>
      </c>
      <c r="N10763" s="28">
        <v>4970.5600000000004</v>
      </c>
      <c r="O10763" s="28">
        <v>4965.9799999999996</v>
      </c>
      <c r="P10763" s="28">
        <v>4966.49</v>
      </c>
    </row>
    <row r="10764" spans="12:16" x14ac:dyDescent="0.25">
      <c r="L10764" s="208">
        <v>45250.440972222219</v>
      </c>
      <c r="M10764" s="28">
        <v>4971.57</v>
      </c>
      <c r="N10764" s="28">
        <v>4972.08</v>
      </c>
      <c r="O10764" s="28">
        <v>4970.05</v>
      </c>
      <c r="P10764" s="28">
        <v>4971.07</v>
      </c>
    </row>
    <row r="10765" spans="12:16" x14ac:dyDescent="0.25">
      <c r="L10765" s="208">
        <v>45250.4375</v>
      </c>
      <c r="M10765" s="28">
        <v>4972.08</v>
      </c>
      <c r="N10765" s="28">
        <v>4973.6099999999997</v>
      </c>
      <c r="O10765" s="28">
        <v>4970.5600000000004</v>
      </c>
      <c r="P10765" s="28">
        <v>4970.5600000000004</v>
      </c>
    </row>
    <row r="10766" spans="12:16" x14ac:dyDescent="0.25">
      <c r="L10766" s="208">
        <v>45250.434027777781</v>
      </c>
      <c r="M10766" s="28">
        <v>4972.59</v>
      </c>
      <c r="N10766" s="28">
        <v>4973.1000000000004</v>
      </c>
      <c r="O10766" s="28">
        <v>4970.05</v>
      </c>
      <c r="P10766" s="28">
        <v>4971.57</v>
      </c>
    </row>
    <row r="10767" spans="12:16" x14ac:dyDescent="0.25">
      <c r="L10767" s="208">
        <v>45250.430555555555</v>
      </c>
      <c r="M10767" s="28">
        <v>4971.57</v>
      </c>
      <c r="N10767" s="28">
        <v>4973.6099999999997</v>
      </c>
      <c r="O10767" s="28">
        <v>4971.07</v>
      </c>
      <c r="P10767" s="28">
        <v>4973.6099999999997</v>
      </c>
    </row>
    <row r="10768" spans="12:16" x14ac:dyDescent="0.25">
      <c r="L10768" s="208">
        <v>45250.427083333336</v>
      </c>
      <c r="M10768" s="28">
        <v>4969.54</v>
      </c>
      <c r="N10768" s="28">
        <v>4971.07</v>
      </c>
      <c r="O10768" s="28">
        <v>4967.51</v>
      </c>
      <c r="P10768" s="28">
        <v>4971.07</v>
      </c>
    </row>
    <row r="10769" spans="12:16" x14ac:dyDescent="0.25">
      <c r="L10769" s="208">
        <v>45250.423611111109</v>
      </c>
      <c r="M10769" s="28">
        <v>4971.57</v>
      </c>
      <c r="N10769" s="28">
        <v>4972.59</v>
      </c>
      <c r="O10769" s="28">
        <v>4967.51</v>
      </c>
      <c r="P10769" s="28">
        <v>4969.54</v>
      </c>
    </row>
    <row r="10770" spans="12:16" x14ac:dyDescent="0.25">
      <c r="L10770" s="208">
        <v>45250.420138888891</v>
      </c>
      <c r="M10770" s="28">
        <v>4976.1499999999996</v>
      </c>
      <c r="N10770" s="28">
        <v>4977.68</v>
      </c>
      <c r="O10770" s="28">
        <v>4971.07</v>
      </c>
      <c r="P10770" s="28">
        <v>4972.08</v>
      </c>
    </row>
    <row r="10771" spans="12:16" x14ac:dyDescent="0.25">
      <c r="L10771" s="208">
        <v>45250.416666666664</v>
      </c>
      <c r="M10771" s="28">
        <v>4982.26</v>
      </c>
      <c r="N10771" s="28">
        <v>4982.26</v>
      </c>
      <c r="O10771" s="28">
        <v>4976.66</v>
      </c>
      <c r="P10771" s="28">
        <v>4976.66</v>
      </c>
    </row>
    <row r="10772" spans="12:16" x14ac:dyDescent="0.25">
      <c r="L10772" s="208">
        <v>45250.413194444445</v>
      </c>
      <c r="M10772" s="28">
        <v>4983.78</v>
      </c>
      <c r="N10772" s="28">
        <v>4984.29</v>
      </c>
      <c r="O10772" s="28">
        <v>4981.75</v>
      </c>
      <c r="P10772" s="28">
        <v>4982.26</v>
      </c>
    </row>
    <row r="10773" spans="12:16" x14ac:dyDescent="0.25">
      <c r="L10773" s="208">
        <v>45250.409722222219</v>
      </c>
      <c r="M10773" s="28">
        <v>4991.41</v>
      </c>
      <c r="N10773" s="28">
        <v>4991.41</v>
      </c>
      <c r="O10773" s="28">
        <v>4983.78</v>
      </c>
      <c r="P10773" s="28">
        <v>4984.29</v>
      </c>
    </row>
    <row r="10774" spans="12:16" x14ac:dyDescent="0.25">
      <c r="L10774" s="208">
        <v>45250.40625</v>
      </c>
      <c r="M10774" s="28">
        <v>4990.8999999999996</v>
      </c>
      <c r="N10774" s="28">
        <v>4992.9399999999996</v>
      </c>
      <c r="O10774" s="28">
        <v>4989.8900000000003</v>
      </c>
      <c r="P10774" s="28">
        <v>4991.92</v>
      </c>
    </row>
    <row r="10775" spans="12:16" x14ac:dyDescent="0.25">
      <c r="L10775" s="208">
        <v>45250.402777777781</v>
      </c>
      <c r="M10775" s="28">
        <v>4989.38</v>
      </c>
      <c r="N10775" s="28">
        <v>4991.41</v>
      </c>
      <c r="O10775" s="28">
        <v>4987.8500000000004</v>
      </c>
      <c r="P10775" s="28">
        <v>4990.8999999999996</v>
      </c>
    </row>
    <row r="10776" spans="12:16" x14ac:dyDescent="0.25">
      <c r="L10776" s="208">
        <v>45250.399305555555</v>
      </c>
      <c r="M10776" s="28">
        <v>4985.3100000000004</v>
      </c>
      <c r="N10776" s="28">
        <v>4988.87</v>
      </c>
      <c r="O10776" s="28">
        <v>4984.8</v>
      </c>
      <c r="P10776" s="28">
        <v>4988.87</v>
      </c>
    </row>
    <row r="10777" spans="12:16" x14ac:dyDescent="0.25">
      <c r="L10777" s="208">
        <v>45250.395833333336</v>
      </c>
      <c r="M10777" s="28">
        <v>4992.43</v>
      </c>
      <c r="N10777" s="28">
        <v>4993.45</v>
      </c>
      <c r="O10777" s="28">
        <v>4983.2700000000004</v>
      </c>
      <c r="P10777" s="28">
        <v>4984.8</v>
      </c>
    </row>
    <row r="10778" spans="12:16" x14ac:dyDescent="0.25">
      <c r="L10778" s="208">
        <v>45250.392361111109</v>
      </c>
      <c r="M10778" s="28">
        <v>4991.41</v>
      </c>
      <c r="N10778" s="28">
        <v>4993.96</v>
      </c>
      <c r="O10778" s="28">
        <v>4988.87</v>
      </c>
      <c r="P10778" s="28">
        <v>4991.92</v>
      </c>
    </row>
    <row r="10779" spans="12:16" x14ac:dyDescent="0.25">
      <c r="L10779" s="208">
        <v>45250.388888888891</v>
      </c>
      <c r="M10779" s="28">
        <v>4993.45</v>
      </c>
      <c r="N10779" s="28">
        <v>4993.45</v>
      </c>
      <c r="O10779" s="28">
        <v>4988.87</v>
      </c>
      <c r="P10779" s="28">
        <v>4991.92</v>
      </c>
    </row>
    <row r="10780" spans="12:16" x14ac:dyDescent="0.25">
      <c r="L10780" s="208">
        <v>45250.385416666664</v>
      </c>
      <c r="M10780" s="28">
        <v>4994.97</v>
      </c>
      <c r="N10780" s="28">
        <v>4994.97</v>
      </c>
      <c r="O10780" s="28">
        <v>4992.9399999999996</v>
      </c>
      <c r="P10780" s="28">
        <v>4993.45</v>
      </c>
    </row>
    <row r="10781" spans="12:16" x14ac:dyDescent="0.25">
      <c r="L10781" s="208">
        <v>45250.381944444445</v>
      </c>
      <c r="M10781" s="28">
        <v>4987.34</v>
      </c>
      <c r="N10781" s="28">
        <v>4995.99</v>
      </c>
      <c r="O10781" s="28">
        <v>4985.3100000000004</v>
      </c>
      <c r="P10781" s="28">
        <v>4995.4799999999996</v>
      </c>
    </row>
    <row r="10782" spans="12:16" x14ac:dyDescent="0.25">
      <c r="L10782" s="208">
        <v>45250.378472222219</v>
      </c>
      <c r="M10782" s="28">
        <v>4988.3599999999997</v>
      </c>
      <c r="N10782" s="28">
        <v>4989.8900000000003</v>
      </c>
      <c r="O10782" s="28">
        <v>4984.8</v>
      </c>
      <c r="P10782" s="28">
        <v>4987.34</v>
      </c>
    </row>
    <row r="10783" spans="12:16" x14ac:dyDescent="0.25">
      <c r="L10783" s="208">
        <v>45250.375</v>
      </c>
      <c r="M10783" s="28">
        <v>4994.97</v>
      </c>
      <c r="N10783" s="28">
        <v>4994.97</v>
      </c>
      <c r="O10783" s="28">
        <v>4982.26</v>
      </c>
      <c r="P10783" s="28">
        <v>4988.87</v>
      </c>
    </row>
    <row r="10784" spans="12:16" x14ac:dyDescent="0.25">
      <c r="L10784" s="208">
        <v>45247.767361111109</v>
      </c>
      <c r="M10784" s="28">
        <v>4992.9399999999996</v>
      </c>
      <c r="N10784" s="28">
        <v>5005.1499999999996</v>
      </c>
      <c r="O10784" s="28">
        <v>4992.43</v>
      </c>
      <c r="P10784" s="28">
        <v>4999.55</v>
      </c>
    </row>
    <row r="10785" spans="12:16" x14ac:dyDescent="0.25">
      <c r="L10785" s="208">
        <v>45247.763888888891</v>
      </c>
      <c r="M10785" s="28">
        <v>4993.96</v>
      </c>
      <c r="N10785" s="28">
        <v>4994.97</v>
      </c>
      <c r="O10785" s="28">
        <v>4992.9399999999996</v>
      </c>
      <c r="P10785" s="28">
        <v>4993.45</v>
      </c>
    </row>
    <row r="10786" spans="12:16" x14ac:dyDescent="0.25">
      <c r="L10786" s="208">
        <v>45247.760416666664</v>
      </c>
      <c r="M10786" s="28">
        <v>4997.5200000000004</v>
      </c>
      <c r="N10786" s="28">
        <v>4998.0200000000004</v>
      </c>
      <c r="O10786" s="28">
        <v>4994.46</v>
      </c>
      <c r="P10786" s="28">
        <v>4994.46</v>
      </c>
    </row>
    <row r="10787" spans="12:16" x14ac:dyDescent="0.25">
      <c r="L10787" s="208">
        <v>45247.756944444445</v>
      </c>
      <c r="M10787" s="28">
        <v>4999.04</v>
      </c>
      <c r="N10787" s="28">
        <v>4999.55</v>
      </c>
      <c r="O10787" s="28">
        <v>4997.5200000000004</v>
      </c>
      <c r="P10787" s="28">
        <v>4997.5200000000004</v>
      </c>
    </row>
    <row r="10788" spans="12:16" x14ac:dyDescent="0.25">
      <c r="L10788" s="208">
        <v>45247.753472222219</v>
      </c>
      <c r="M10788" s="28">
        <v>5001.58</v>
      </c>
      <c r="N10788" s="28">
        <v>5002.09</v>
      </c>
      <c r="O10788" s="28">
        <v>4999.55</v>
      </c>
      <c r="P10788" s="28">
        <v>4999.55</v>
      </c>
    </row>
    <row r="10789" spans="12:16" x14ac:dyDescent="0.25">
      <c r="L10789" s="208">
        <v>45247.75</v>
      </c>
      <c r="M10789" s="28">
        <v>5001.58</v>
      </c>
      <c r="N10789" s="28">
        <v>5002.6000000000004</v>
      </c>
      <c r="O10789" s="28">
        <v>5001.08</v>
      </c>
      <c r="P10789" s="28">
        <v>5001.58</v>
      </c>
    </row>
    <row r="10790" spans="12:16" x14ac:dyDescent="0.25">
      <c r="L10790" s="208">
        <v>45247.746527777781</v>
      </c>
      <c r="M10790" s="28">
        <v>5000.57</v>
      </c>
      <c r="N10790" s="28">
        <v>5002.09</v>
      </c>
      <c r="O10790" s="28">
        <v>5000.57</v>
      </c>
      <c r="P10790" s="28">
        <v>5001.58</v>
      </c>
    </row>
    <row r="10791" spans="12:16" x14ac:dyDescent="0.25">
      <c r="L10791" s="208">
        <v>45247.743055555555</v>
      </c>
      <c r="M10791" s="28">
        <v>5001.58</v>
      </c>
      <c r="N10791" s="28">
        <v>5001.58</v>
      </c>
      <c r="O10791" s="28">
        <v>4999.55</v>
      </c>
      <c r="P10791" s="28">
        <v>4999.55</v>
      </c>
    </row>
    <row r="10792" spans="12:16" x14ac:dyDescent="0.25">
      <c r="L10792" s="208">
        <v>45247.739583333336</v>
      </c>
      <c r="M10792" s="28">
        <v>5001.08</v>
      </c>
      <c r="N10792" s="28">
        <v>5003.1099999999997</v>
      </c>
      <c r="O10792" s="28">
        <v>5001.08</v>
      </c>
      <c r="P10792" s="28">
        <v>5002.09</v>
      </c>
    </row>
    <row r="10793" spans="12:16" x14ac:dyDescent="0.25">
      <c r="L10793" s="208">
        <v>45247.736111111109</v>
      </c>
      <c r="M10793" s="28">
        <v>5000.57</v>
      </c>
      <c r="N10793" s="28">
        <v>5001.58</v>
      </c>
      <c r="O10793" s="28">
        <v>5000.0600000000004</v>
      </c>
      <c r="P10793" s="28">
        <v>5001.08</v>
      </c>
    </row>
    <row r="10794" spans="12:16" x14ac:dyDescent="0.25">
      <c r="L10794" s="208">
        <v>45247.732638888891</v>
      </c>
      <c r="M10794" s="28">
        <v>4998.53</v>
      </c>
      <c r="N10794" s="28">
        <v>5001.58</v>
      </c>
      <c r="O10794" s="28">
        <v>4998.0200000000004</v>
      </c>
      <c r="P10794" s="28">
        <v>5000.57</v>
      </c>
    </row>
    <row r="10795" spans="12:16" x14ac:dyDescent="0.25">
      <c r="L10795" s="208">
        <v>45247.729166666664</v>
      </c>
      <c r="M10795" s="28">
        <v>4997.5200000000004</v>
      </c>
      <c r="N10795" s="28">
        <v>4999.04</v>
      </c>
      <c r="O10795" s="28">
        <v>4996.5</v>
      </c>
      <c r="P10795" s="28">
        <v>4998.53</v>
      </c>
    </row>
    <row r="10796" spans="12:16" x14ac:dyDescent="0.25">
      <c r="L10796" s="208">
        <v>45247.725694444445</v>
      </c>
      <c r="M10796" s="28">
        <v>4996.5</v>
      </c>
      <c r="N10796" s="28">
        <v>4999.04</v>
      </c>
      <c r="O10796" s="28">
        <v>4995.4799999999996</v>
      </c>
      <c r="P10796" s="28">
        <v>4997.5200000000004</v>
      </c>
    </row>
    <row r="10797" spans="12:16" x14ac:dyDescent="0.25">
      <c r="L10797" s="208">
        <v>45247.722222222219</v>
      </c>
      <c r="M10797" s="28">
        <v>4997.5200000000004</v>
      </c>
      <c r="N10797" s="28">
        <v>4997.5200000000004</v>
      </c>
      <c r="O10797" s="28">
        <v>4995.99</v>
      </c>
      <c r="P10797" s="28">
        <v>4997.01</v>
      </c>
    </row>
    <row r="10798" spans="12:16" x14ac:dyDescent="0.25">
      <c r="L10798" s="208">
        <v>45247.71875</v>
      </c>
      <c r="M10798" s="28">
        <v>4995.99</v>
      </c>
      <c r="N10798" s="28">
        <v>4997.5200000000004</v>
      </c>
      <c r="O10798" s="28">
        <v>4995.4799999999996</v>
      </c>
      <c r="P10798" s="28">
        <v>4997.5200000000004</v>
      </c>
    </row>
    <row r="10799" spans="12:16" x14ac:dyDescent="0.25">
      <c r="L10799" s="208">
        <v>45247.715277777781</v>
      </c>
      <c r="M10799" s="28">
        <v>4995.4799999999996</v>
      </c>
      <c r="N10799" s="28">
        <v>4997.01</v>
      </c>
      <c r="O10799" s="28">
        <v>4995.4799999999996</v>
      </c>
      <c r="P10799" s="28">
        <v>4995.99</v>
      </c>
    </row>
    <row r="10800" spans="12:16" x14ac:dyDescent="0.25">
      <c r="L10800" s="208">
        <v>45247.711805555555</v>
      </c>
      <c r="M10800" s="28">
        <v>4997.5200000000004</v>
      </c>
      <c r="N10800" s="28">
        <v>4997.5200000000004</v>
      </c>
      <c r="O10800" s="28">
        <v>4995.4799999999996</v>
      </c>
      <c r="P10800" s="28">
        <v>4995.4799999999996</v>
      </c>
    </row>
    <row r="10801" spans="12:16" x14ac:dyDescent="0.25">
      <c r="L10801" s="208">
        <v>45247.708333333336</v>
      </c>
      <c r="M10801" s="28">
        <v>4995.99</v>
      </c>
      <c r="N10801" s="28">
        <v>4998.0200000000004</v>
      </c>
      <c r="O10801" s="28">
        <v>4995.99</v>
      </c>
      <c r="P10801" s="28">
        <v>4998.0200000000004</v>
      </c>
    </row>
    <row r="10802" spans="12:16" x14ac:dyDescent="0.25">
      <c r="L10802" s="208">
        <v>45247.704861111109</v>
      </c>
      <c r="M10802" s="28">
        <v>4995.4799999999996</v>
      </c>
      <c r="N10802" s="28">
        <v>4996.5</v>
      </c>
      <c r="O10802" s="28">
        <v>4993.45</v>
      </c>
      <c r="P10802" s="28">
        <v>4996.5</v>
      </c>
    </row>
    <row r="10803" spans="12:16" x14ac:dyDescent="0.25">
      <c r="L10803" s="208">
        <v>45247.701388888891</v>
      </c>
      <c r="M10803" s="28">
        <v>4994.97</v>
      </c>
      <c r="N10803" s="28">
        <v>4995.4799999999996</v>
      </c>
      <c r="O10803" s="28">
        <v>4994.46</v>
      </c>
      <c r="P10803" s="28">
        <v>4994.97</v>
      </c>
    </row>
    <row r="10804" spans="12:16" x14ac:dyDescent="0.25">
      <c r="L10804" s="208">
        <v>45247.697916666664</v>
      </c>
      <c r="M10804" s="28">
        <v>4994.46</v>
      </c>
      <c r="N10804" s="28">
        <v>4995.4799999999996</v>
      </c>
      <c r="O10804" s="28">
        <v>4993.45</v>
      </c>
      <c r="P10804" s="28">
        <v>4994.97</v>
      </c>
    </row>
    <row r="10805" spans="12:16" x14ac:dyDescent="0.25">
      <c r="L10805" s="208">
        <v>45247.694444444445</v>
      </c>
      <c r="M10805" s="28">
        <v>4995.99</v>
      </c>
      <c r="N10805" s="28">
        <v>4996.5</v>
      </c>
      <c r="O10805" s="28">
        <v>4993.96</v>
      </c>
      <c r="P10805" s="28">
        <v>4993.96</v>
      </c>
    </row>
    <row r="10806" spans="12:16" x14ac:dyDescent="0.25">
      <c r="L10806" s="208">
        <v>45247.690972222219</v>
      </c>
      <c r="M10806" s="28">
        <v>4995.99</v>
      </c>
      <c r="N10806" s="28">
        <v>4996.5</v>
      </c>
      <c r="O10806" s="28">
        <v>4994.97</v>
      </c>
      <c r="P10806" s="28">
        <v>4996.5</v>
      </c>
    </row>
    <row r="10807" spans="12:16" x14ac:dyDescent="0.25">
      <c r="L10807" s="208">
        <v>45247.6875</v>
      </c>
      <c r="M10807" s="28">
        <v>4995.99</v>
      </c>
      <c r="N10807" s="28">
        <v>4996.5</v>
      </c>
      <c r="O10807" s="28">
        <v>4994.97</v>
      </c>
      <c r="P10807" s="28">
        <v>4995.4799999999996</v>
      </c>
    </row>
    <row r="10808" spans="12:16" x14ac:dyDescent="0.25">
      <c r="L10808" s="208">
        <v>45247.684027777781</v>
      </c>
      <c r="M10808" s="28">
        <v>4994.97</v>
      </c>
      <c r="N10808" s="28">
        <v>4996.5</v>
      </c>
      <c r="O10808" s="28">
        <v>4993.45</v>
      </c>
      <c r="P10808" s="28">
        <v>4995.99</v>
      </c>
    </row>
    <row r="10809" spans="12:16" x14ac:dyDescent="0.25">
      <c r="L10809" s="208">
        <v>45247.680555555555</v>
      </c>
      <c r="M10809" s="28">
        <v>4991.41</v>
      </c>
      <c r="N10809" s="28">
        <v>4995.99</v>
      </c>
      <c r="O10809" s="28">
        <v>4991.41</v>
      </c>
      <c r="P10809" s="28">
        <v>4995.4799999999996</v>
      </c>
    </row>
    <row r="10810" spans="12:16" x14ac:dyDescent="0.25">
      <c r="L10810" s="208">
        <v>45247.677083333336</v>
      </c>
      <c r="M10810" s="28">
        <v>4992.43</v>
      </c>
      <c r="N10810" s="28">
        <v>4992.9399999999996</v>
      </c>
      <c r="O10810" s="28">
        <v>4990.8999999999996</v>
      </c>
      <c r="P10810" s="28">
        <v>4990.8999999999996</v>
      </c>
    </row>
    <row r="10811" spans="12:16" x14ac:dyDescent="0.25">
      <c r="L10811" s="208">
        <v>45247.673611111109</v>
      </c>
      <c r="M10811" s="28">
        <v>4991.92</v>
      </c>
      <c r="N10811" s="28">
        <v>4992.43</v>
      </c>
      <c r="O10811" s="28">
        <v>4990.3900000000003</v>
      </c>
      <c r="P10811" s="28">
        <v>4992.43</v>
      </c>
    </row>
    <row r="10812" spans="12:16" x14ac:dyDescent="0.25">
      <c r="L10812" s="208">
        <v>45247.670138888891</v>
      </c>
      <c r="M10812" s="28">
        <v>4990.8999999999996</v>
      </c>
      <c r="N10812" s="28">
        <v>4993.45</v>
      </c>
      <c r="O10812" s="28">
        <v>4990.8999999999996</v>
      </c>
      <c r="P10812" s="28">
        <v>4991.92</v>
      </c>
    </row>
    <row r="10813" spans="12:16" x14ac:dyDescent="0.25">
      <c r="L10813" s="208">
        <v>45247.666666666664</v>
      </c>
      <c r="M10813" s="28">
        <v>4991.92</v>
      </c>
      <c r="N10813" s="28">
        <v>4991.92</v>
      </c>
      <c r="O10813" s="28">
        <v>4989.38</v>
      </c>
      <c r="P10813" s="28">
        <v>4990.8999999999996</v>
      </c>
    </row>
    <row r="10814" spans="12:16" x14ac:dyDescent="0.25">
      <c r="L10814" s="208">
        <v>45247.663194444445</v>
      </c>
      <c r="M10814" s="28">
        <v>4988.3599999999997</v>
      </c>
      <c r="N10814" s="28">
        <v>4992.9399999999996</v>
      </c>
      <c r="O10814" s="28">
        <v>4987.8500000000004</v>
      </c>
      <c r="P10814" s="28">
        <v>4992.43</v>
      </c>
    </row>
    <row r="10815" spans="12:16" x14ac:dyDescent="0.25">
      <c r="L10815" s="208">
        <v>45247.659722222219</v>
      </c>
      <c r="M10815" s="28">
        <v>4986.33</v>
      </c>
      <c r="N10815" s="28">
        <v>4990.8999999999996</v>
      </c>
      <c r="O10815" s="28">
        <v>4986.33</v>
      </c>
      <c r="P10815" s="28">
        <v>4988.3599999999997</v>
      </c>
    </row>
    <row r="10816" spans="12:16" x14ac:dyDescent="0.25">
      <c r="L10816" s="208">
        <v>45247.65625</v>
      </c>
      <c r="M10816" s="28">
        <v>4985.82</v>
      </c>
      <c r="N10816" s="28">
        <v>4987.8500000000004</v>
      </c>
      <c r="O10816" s="28">
        <v>4985.82</v>
      </c>
      <c r="P10816" s="28">
        <v>4986.33</v>
      </c>
    </row>
    <row r="10817" spans="12:16" x14ac:dyDescent="0.25">
      <c r="L10817" s="208">
        <v>45247.652777777781</v>
      </c>
      <c r="M10817" s="28">
        <v>4985.82</v>
      </c>
      <c r="N10817" s="28">
        <v>4987.34</v>
      </c>
      <c r="O10817" s="28">
        <v>4985.3100000000004</v>
      </c>
      <c r="P10817" s="28">
        <v>4985.82</v>
      </c>
    </row>
    <row r="10818" spans="12:16" x14ac:dyDescent="0.25">
      <c r="L10818" s="208">
        <v>45247.649305555555</v>
      </c>
      <c r="M10818" s="28">
        <v>4985.3100000000004</v>
      </c>
      <c r="N10818" s="28">
        <v>4987.34</v>
      </c>
      <c r="O10818" s="28">
        <v>4984.8</v>
      </c>
      <c r="P10818" s="28">
        <v>4985.82</v>
      </c>
    </row>
    <row r="10819" spans="12:16" x14ac:dyDescent="0.25">
      <c r="L10819" s="208">
        <v>45247.645833333336</v>
      </c>
      <c r="M10819" s="28">
        <v>4982.76</v>
      </c>
      <c r="N10819" s="28">
        <v>4986.33</v>
      </c>
      <c r="O10819" s="28">
        <v>4982.76</v>
      </c>
      <c r="P10819" s="28">
        <v>4985.82</v>
      </c>
    </row>
    <row r="10820" spans="12:16" x14ac:dyDescent="0.25">
      <c r="L10820" s="208">
        <v>45247.642361111109</v>
      </c>
      <c r="M10820" s="28">
        <v>4981.24</v>
      </c>
      <c r="N10820" s="28">
        <v>4983.78</v>
      </c>
      <c r="O10820" s="28">
        <v>4980.22</v>
      </c>
      <c r="P10820" s="28">
        <v>4982.76</v>
      </c>
    </row>
    <row r="10821" spans="12:16" x14ac:dyDescent="0.25">
      <c r="L10821" s="208">
        <v>45247.638888888891</v>
      </c>
      <c r="M10821" s="28">
        <v>4980.7299999999996</v>
      </c>
      <c r="N10821" s="28">
        <v>4981.75</v>
      </c>
      <c r="O10821" s="28">
        <v>4980.22</v>
      </c>
      <c r="P10821" s="28">
        <v>4981.75</v>
      </c>
    </row>
    <row r="10822" spans="12:16" x14ac:dyDescent="0.25">
      <c r="L10822" s="208">
        <v>45247.635416666664</v>
      </c>
      <c r="M10822" s="28">
        <v>4979.71</v>
      </c>
      <c r="N10822" s="28">
        <v>4981.24</v>
      </c>
      <c r="O10822" s="28">
        <v>4978.7</v>
      </c>
      <c r="P10822" s="28">
        <v>4981.24</v>
      </c>
    </row>
    <row r="10823" spans="12:16" x14ac:dyDescent="0.25">
      <c r="L10823" s="208">
        <v>45247.631944444445</v>
      </c>
      <c r="M10823" s="28">
        <v>4981.75</v>
      </c>
      <c r="N10823" s="28">
        <v>4982.76</v>
      </c>
      <c r="O10823" s="28">
        <v>4980.22</v>
      </c>
      <c r="P10823" s="28">
        <v>4980.7299999999996</v>
      </c>
    </row>
    <row r="10824" spans="12:16" x14ac:dyDescent="0.25">
      <c r="L10824" s="208">
        <v>45247.628472222219</v>
      </c>
      <c r="M10824" s="28">
        <v>4981.24</v>
      </c>
      <c r="N10824" s="28">
        <v>4981.75</v>
      </c>
      <c r="O10824" s="28">
        <v>4980.22</v>
      </c>
      <c r="P10824" s="28">
        <v>4981.24</v>
      </c>
    </row>
    <row r="10825" spans="12:16" x14ac:dyDescent="0.25">
      <c r="L10825" s="208">
        <v>45247.625</v>
      </c>
      <c r="M10825" s="28">
        <v>4979.2</v>
      </c>
      <c r="N10825" s="28">
        <v>4981.24</v>
      </c>
      <c r="O10825" s="28">
        <v>4979.2</v>
      </c>
      <c r="P10825" s="28">
        <v>4981.24</v>
      </c>
    </row>
    <row r="10826" spans="12:16" x14ac:dyDescent="0.25">
      <c r="L10826" s="208">
        <v>45247.621527777781</v>
      </c>
      <c r="M10826" s="28">
        <v>4979.2</v>
      </c>
      <c r="N10826" s="28">
        <v>4980.7299999999996</v>
      </c>
      <c r="O10826" s="28">
        <v>4978.7</v>
      </c>
      <c r="P10826" s="28">
        <v>4979.71</v>
      </c>
    </row>
    <row r="10827" spans="12:16" x14ac:dyDescent="0.25">
      <c r="L10827" s="208">
        <v>45247.618055555555</v>
      </c>
      <c r="M10827" s="28">
        <v>4977.68</v>
      </c>
      <c r="N10827" s="28">
        <v>4979.2</v>
      </c>
      <c r="O10827" s="28">
        <v>4976.66</v>
      </c>
      <c r="P10827" s="28">
        <v>4979.2</v>
      </c>
    </row>
    <row r="10828" spans="12:16" x14ac:dyDescent="0.25">
      <c r="L10828" s="208">
        <v>45247.614583333336</v>
      </c>
      <c r="M10828" s="28">
        <v>4978.1899999999996</v>
      </c>
      <c r="N10828" s="28">
        <v>4978.7</v>
      </c>
      <c r="O10828" s="28">
        <v>4976.66</v>
      </c>
      <c r="P10828" s="28">
        <v>4977.17</v>
      </c>
    </row>
    <row r="10829" spans="12:16" x14ac:dyDescent="0.25">
      <c r="L10829" s="208">
        <v>45247.611111111109</v>
      </c>
      <c r="M10829" s="28">
        <v>4981.24</v>
      </c>
      <c r="N10829" s="28">
        <v>4981.24</v>
      </c>
      <c r="O10829" s="28">
        <v>4977.68</v>
      </c>
      <c r="P10829" s="28">
        <v>4977.68</v>
      </c>
    </row>
    <row r="10830" spans="12:16" x14ac:dyDescent="0.25">
      <c r="L10830" s="208">
        <v>45247.607638888891</v>
      </c>
      <c r="M10830" s="28">
        <v>4982.26</v>
      </c>
      <c r="N10830" s="28">
        <v>4982.76</v>
      </c>
      <c r="O10830" s="28">
        <v>4980.22</v>
      </c>
      <c r="P10830" s="28">
        <v>4980.7299999999996</v>
      </c>
    </row>
    <row r="10831" spans="12:16" x14ac:dyDescent="0.25">
      <c r="L10831" s="208">
        <v>45247.604166666664</v>
      </c>
      <c r="M10831" s="28">
        <v>4983.78</v>
      </c>
      <c r="N10831" s="28">
        <v>4984.29</v>
      </c>
      <c r="O10831" s="28">
        <v>4981.24</v>
      </c>
      <c r="P10831" s="28">
        <v>4982.26</v>
      </c>
    </row>
    <row r="10832" spans="12:16" x14ac:dyDescent="0.25">
      <c r="L10832" s="208">
        <v>45247.600694444445</v>
      </c>
      <c r="M10832" s="28">
        <v>4982.26</v>
      </c>
      <c r="N10832" s="28">
        <v>4985.3100000000004</v>
      </c>
      <c r="O10832" s="28">
        <v>4982.26</v>
      </c>
      <c r="P10832" s="28">
        <v>4983.78</v>
      </c>
    </row>
    <row r="10833" spans="12:16" x14ac:dyDescent="0.25">
      <c r="L10833" s="208">
        <v>45247.597222222219</v>
      </c>
      <c r="M10833" s="28">
        <v>4980.7299999999996</v>
      </c>
      <c r="N10833" s="28">
        <v>4982.26</v>
      </c>
      <c r="O10833" s="28">
        <v>4979.71</v>
      </c>
      <c r="P10833" s="28">
        <v>4982.26</v>
      </c>
    </row>
    <row r="10834" spans="12:16" x14ac:dyDescent="0.25">
      <c r="L10834" s="208">
        <v>45247.59375</v>
      </c>
      <c r="M10834" s="28">
        <v>4981.24</v>
      </c>
      <c r="N10834" s="28">
        <v>4981.75</v>
      </c>
      <c r="O10834" s="28">
        <v>4977.17</v>
      </c>
      <c r="P10834" s="28">
        <v>4980.22</v>
      </c>
    </row>
    <row r="10835" spans="12:16" x14ac:dyDescent="0.25">
      <c r="L10835" s="208">
        <v>45247.590277777781</v>
      </c>
      <c r="M10835" s="28">
        <v>4987.34</v>
      </c>
      <c r="N10835" s="28">
        <v>4988.87</v>
      </c>
      <c r="O10835" s="28">
        <v>4981.24</v>
      </c>
      <c r="P10835" s="28">
        <v>4981.75</v>
      </c>
    </row>
    <row r="10836" spans="12:16" x14ac:dyDescent="0.25">
      <c r="L10836" s="208">
        <v>45247.586805555555</v>
      </c>
      <c r="M10836" s="28">
        <v>4987.34</v>
      </c>
      <c r="N10836" s="28">
        <v>4987.8500000000004</v>
      </c>
      <c r="O10836" s="28">
        <v>4985.82</v>
      </c>
      <c r="P10836" s="28">
        <v>4987.8500000000004</v>
      </c>
    </row>
    <row r="10837" spans="12:16" x14ac:dyDescent="0.25">
      <c r="L10837" s="208">
        <v>45247.583333333336</v>
      </c>
      <c r="M10837" s="28">
        <v>4988.3599999999997</v>
      </c>
      <c r="N10837" s="28">
        <v>4988.87</v>
      </c>
      <c r="O10837" s="28">
        <v>4986.33</v>
      </c>
      <c r="P10837" s="28">
        <v>4986.83</v>
      </c>
    </row>
    <row r="10838" spans="12:16" x14ac:dyDescent="0.25">
      <c r="L10838" s="208">
        <v>45247.579861111109</v>
      </c>
      <c r="M10838" s="28">
        <v>4990.3900000000003</v>
      </c>
      <c r="N10838" s="28">
        <v>4990.8999999999996</v>
      </c>
      <c r="O10838" s="28">
        <v>4987.8500000000004</v>
      </c>
      <c r="P10838" s="28">
        <v>4988.87</v>
      </c>
    </row>
    <row r="10839" spans="12:16" x14ac:dyDescent="0.25">
      <c r="L10839" s="208">
        <v>45247.576388888891</v>
      </c>
      <c r="M10839" s="28">
        <v>4990.3900000000003</v>
      </c>
      <c r="N10839" s="28">
        <v>4990.8999999999996</v>
      </c>
      <c r="O10839" s="28">
        <v>4988.87</v>
      </c>
      <c r="P10839" s="28">
        <v>4990.3900000000003</v>
      </c>
    </row>
    <row r="10840" spans="12:16" x14ac:dyDescent="0.25">
      <c r="L10840" s="208">
        <v>45247.572916666664</v>
      </c>
      <c r="M10840" s="28">
        <v>4989.8900000000003</v>
      </c>
      <c r="N10840" s="28">
        <v>4991.92</v>
      </c>
      <c r="O10840" s="28">
        <v>4989.8900000000003</v>
      </c>
      <c r="P10840" s="28">
        <v>4990.3900000000003</v>
      </c>
    </row>
    <row r="10841" spans="12:16" x14ac:dyDescent="0.25">
      <c r="L10841" s="208">
        <v>45247.569444444445</v>
      </c>
      <c r="M10841" s="28">
        <v>4990.8999999999996</v>
      </c>
      <c r="N10841" s="28">
        <v>4992.43</v>
      </c>
      <c r="O10841" s="28">
        <v>4990.3900000000003</v>
      </c>
      <c r="P10841" s="28">
        <v>4990.3900000000003</v>
      </c>
    </row>
    <row r="10842" spans="12:16" x14ac:dyDescent="0.25">
      <c r="L10842" s="208">
        <v>45247.565972222219</v>
      </c>
      <c r="M10842" s="28">
        <v>4989.38</v>
      </c>
      <c r="N10842" s="28">
        <v>4990.3900000000003</v>
      </c>
      <c r="O10842" s="28">
        <v>4988.87</v>
      </c>
      <c r="P10842" s="28">
        <v>4990.3900000000003</v>
      </c>
    </row>
    <row r="10843" spans="12:16" x14ac:dyDescent="0.25">
      <c r="L10843" s="208">
        <v>45247.5625</v>
      </c>
      <c r="M10843" s="28">
        <v>4991.41</v>
      </c>
      <c r="N10843" s="28">
        <v>4993.45</v>
      </c>
      <c r="O10843" s="28">
        <v>4989.8900000000003</v>
      </c>
      <c r="P10843" s="28">
        <v>4989.8900000000003</v>
      </c>
    </row>
    <row r="10844" spans="12:16" x14ac:dyDescent="0.25">
      <c r="L10844" s="208">
        <v>45247.559027777781</v>
      </c>
      <c r="M10844" s="28">
        <v>4988.87</v>
      </c>
      <c r="N10844" s="28">
        <v>4993.45</v>
      </c>
      <c r="O10844" s="28">
        <v>4988.87</v>
      </c>
      <c r="P10844" s="28">
        <v>4990.8999999999996</v>
      </c>
    </row>
    <row r="10845" spans="12:16" x14ac:dyDescent="0.25">
      <c r="L10845" s="208">
        <v>45247.555555555555</v>
      </c>
      <c r="M10845" s="28">
        <v>4989.38</v>
      </c>
      <c r="N10845" s="28">
        <v>4989.38</v>
      </c>
      <c r="O10845" s="28">
        <v>4987.34</v>
      </c>
      <c r="P10845" s="28">
        <v>4987.8500000000004</v>
      </c>
    </row>
    <row r="10846" spans="12:16" x14ac:dyDescent="0.25">
      <c r="L10846" s="208">
        <v>45247.552083333336</v>
      </c>
      <c r="M10846" s="28">
        <v>4986.33</v>
      </c>
      <c r="N10846" s="28">
        <v>4989.8900000000003</v>
      </c>
      <c r="O10846" s="28">
        <v>4985.82</v>
      </c>
      <c r="P10846" s="28">
        <v>4988.87</v>
      </c>
    </row>
    <row r="10847" spans="12:16" x14ac:dyDescent="0.25">
      <c r="L10847" s="208">
        <v>45247.548611111109</v>
      </c>
      <c r="M10847" s="28">
        <v>4986.83</v>
      </c>
      <c r="N10847" s="28">
        <v>4987.8500000000004</v>
      </c>
      <c r="O10847" s="28">
        <v>4984.29</v>
      </c>
      <c r="P10847" s="28">
        <v>4985.82</v>
      </c>
    </row>
    <row r="10848" spans="12:16" x14ac:dyDescent="0.25">
      <c r="L10848" s="208">
        <v>45247.545138888891</v>
      </c>
      <c r="M10848" s="28">
        <v>4987.34</v>
      </c>
      <c r="N10848" s="28">
        <v>4988.87</v>
      </c>
      <c r="O10848" s="28">
        <v>4986.83</v>
      </c>
      <c r="P10848" s="28">
        <v>4986.83</v>
      </c>
    </row>
    <row r="10849" spans="12:16" x14ac:dyDescent="0.25">
      <c r="L10849" s="208">
        <v>45247.541666666664</v>
      </c>
      <c r="M10849" s="28">
        <v>4984.29</v>
      </c>
      <c r="N10849" s="28">
        <v>4987.8500000000004</v>
      </c>
      <c r="O10849" s="28">
        <v>4982.26</v>
      </c>
      <c r="P10849" s="28">
        <v>4987.34</v>
      </c>
    </row>
    <row r="10850" spans="12:16" x14ac:dyDescent="0.25">
      <c r="L10850" s="208">
        <v>45247.538194444445</v>
      </c>
      <c r="M10850" s="28">
        <v>4985.82</v>
      </c>
      <c r="N10850" s="28">
        <v>4985.82</v>
      </c>
      <c r="O10850" s="28">
        <v>4982.26</v>
      </c>
      <c r="P10850" s="28">
        <v>4984.29</v>
      </c>
    </row>
    <row r="10851" spans="12:16" x14ac:dyDescent="0.25">
      <c r="L10851" s="208">
        <v>45247.534722222219</v>
      </c>
      <c r="M10851" s="28">
        <v>4989.8900000000003</v>
      </c>
      <c r="N10851" s="28">
        <v>4990.3900000000003</v>
      </c>
      <c r="O10851" s="28">
        <v>4985.82</v>
      </c>
      <c r="P10851" s="28">
        <v>4985.82</v>
      </c>
    </row>
    <row r="10852" spans="12:16" x14ac:dyDescent="0.25">
      <c r="L10852" s="208">
        <v>45247.53125</v>
      </c>
      <c r="M10852" s="28">
        <v>4990.3900000000003</v>
      </c>
      <c r="N10852" s="28">
        <v>4990.8999999999996</v>
      </c>
      <c r="O10852" s="28">
        <v>4989.38</v>
      </c>
      <c r="P10852" s="28">
        <v>4989.8900000000003</v>
      </c>
    </row>
    <row r="10853" spans="12:16" x14ac:dyDescent="0.25">
      <c r="L10853" s="208">
        <v>45247.527777777781</v>
      </c>
      <c r="M10853" s="28">
        <v>4991.92</v>
      </c>
      <c r="N10853" s="28">
        <v>4994.46</v>
      </c>
      <c r="O10853" s="28">
        <v>4989.8900000000003</v>
      </c>
      <c r="P10853" s="28">
        <v>4990.3900000000003</v>
      </c>
    </row>
    <row r="10854" spans="12:16" x14ac:dyDescent="0.25">
      <c r="L10854" s="208">
        <v>45247.524305555555</v>
      </c>
      <c r="M10854" s="28">
        <v>4993.45</v>
      </c>
      <c r="N10854" s="28">
        <v>4994.46</v>
      </c>
      <c r="O10854" s="28">
        <v>4990.8999999999996</v>
      </c>
      <c r="P10854" s="28">
        <v>4991.92</v>
      </c>
    </row>
    <row r="10855" spans="12:16" x14ac:dyDescent="0.25">
      <c r="L10855" s="208">
        <v>45247.520833333336</v>
      </c>
      <c r="M10855" s="28">
        <v>4987.8500000000004</v>
      </c>
      <c r="N10855" s="28">
        <v>4993.96</v>
      </c>
      <c r="O10855" s="28">
        <v>4987.34</v>
      </c>
      <c r="P10855" s="28">
        <v>4993.96</v>
      </c>
    </row>
    <row r="10856" spans="12:16" x14ac:dyDescent="0.25">
      <c r="L10856" s="208">
        <v>45247.517361111109</v>
      </c>
      <c r="M10856" s="28">
        <v>4986.33</v>
      </c>
      <c r="N10856" s="28">
        <v>4989.8900000000003</v>
      </c>
      <c r="O10856" s="28">
        <v>4986.33</v>
      </c>
      <c r="P10856" s="28">
        <v>4987.8500000000004</v>
      </c>
    </row>
    <row r="10857" spans="12:16" x14ac:dyDescent="0.25">
      <c r="L10857" s="208">
        <v>45247.513888888891</v>
      </c>
      <c r="M10857" s="28">
        <v>4988.3599999999997</v>
      </c>
      <c r="N10857" s="28">
        <v>4989.38</v>
      </c>
      <c r="O10857" s="28">
        <v>4984.8</v>
      </c>
      <c r="P10857" s="28">
        <v>4985.82</v>
      </c>
    </row>
    <row r="10858" spans="12:16" x14ac:dyDescent="0.25">
      <c r="L10858" s="208">
        <v>45247.510416666664</v>
      </c>
      <c r="M10858" s="28">
        <v>4989.38</v>
      </c>
      <c r="N10858" s="28">
        <v>4990.3900000000003</v>
      </c>
      <c r="O10858" s="28">
        <v>4986.83</v>
      </c>
      <c r="P10858" s="28">
        <v>4988.3599999999997</v>
      </c>
    </row>
    <row r="10859" spans="12:16" x14ac:dyDescent="0.25">
      <c r="L10859" s="208">
        <v>45247.506944444445</v>
      </c>
      <c r="M10859" s="28">
        <v>4987.34</v>
      </c>
      <c r="N10859" s="28">
        <v>4994.97</v>
      </c>
      <c r="O10859" s="28">
        <v>4986.83</v>
      </c>
      <c r="P10859" s="28">
        <v>4989.8900000000003</v>
      </c>
    </row>
    <row r="10860" spans="12:16" x14ac:dyDescent="0.25">
      <c r="L10860" s="208">
        <v>45247.503472222219</v>
      </c>
      <c r="M10860" s="28">
        <v>4987.8500000000004</v>
      </c>
      <c r="N10860" s="28">
        <v>4988.87</v>
      </c>
      <c r="O10860" s="28">
        <v>4985.3100000000004</v>
      </c>
      <c r="P10860" s="28">
        <v>4987.34</v>
      </c>
    </row>
    <row r="10861" spans="12:16" x14ac:dyDescent="0.25">
      <c r="L10861" s="208">
        <v>45247.5</v>
      </c>
      <c r="M10861" s="28">
        <v>4986.33</v>
      </c>
      <c r="N10861" s="28">
        <v>4987.8500000000004</v>
      </c>
      <c r="O10861" s="28">
        <v>4982.26</v>
      </c>
      <c r="P10861" s="28">
        <v>4987.34</v>
      </c>
    </row>
    <row r="10862" spans="12:16" x14ac:dyDescent="0.25">
      <c r="L10862" s="208">
        <v>45247.496527777781</v>
      </c>
      <c r="M10862" s="28">
        <v>4986.83</v>
      </c>
      <c r="N10862" s="28">
        <v>4988.3599999999997</v>
      </c>
      <c r="O10862" s="28">
        <v>4984.8</v>
      </c>
      <c r="P10862" s="28">
        <v>4985.82</v>
      </c>
    </row>
    <row r="10863" spans="12:16" x14ac:dyDescent="0.25">
      <c r="L10863" s="208">
        <v>45247.493055555555</v>
      </c>
      <c r="M10863" s="28">
        <v>4984.29</v>
      </c>
      <c r="N10863" s="28">
        <v>4987.34</v>
      </c>
      <c r="O10863" s="28">
        <v>4983.78</v>
      </c>
      <c r="P10863" s="28">
        <v>4986.33</v>
      </c>
    </row>
    <row r="10864" spans="12:16" x14ac:dyDescent="0.25">
      <c r="L10864" s="208">
        <v>45247.489583333336</v>
      </c>
      <c r="M10864" s="28">
        <v>4982.26</v>
      </c>
      <c r="N10864" s="28">
        <v>4985.82</v>
      </c>
      <c r="O10864" s="28">
        <v>4980.22</v>
      </c>
      <c r="P10864" s="28">
        <v>4984.29</v>
      </c>
    </row>
    <row r="10865" spans="12:16" x14ac:dyDescent="0.25">
      <c r="L10865" s="208">
        <v>45247.486111111109</v>
      </c>
      <c r="M10865" s="28">
        <v>4986.33</v>
      </c>
      <c r="N10865" s="28">
        <v>4989.38</v>
      </c>
      <c r="O10865" s="28">
        <v>4981.75</v>
      </c>
      <c r="P10865" s="28">
        <v>4982.26</v>
      </c>
    </row>
    <row r="10866" spans="12:16" x14ac:dyDescent="0.25">
      <c r="L10866" s="208">
        <v>45247.482638888891</v>
      </c>
      <c r="M10866" s="28">
        <v>4985.3100000000004</v>
      </c>
      <c r="N10866" s="28">
        <v>4990.3900000000003</v>
      </c>
      <c r="O10866" s="28">
        <v>4985.3100000000004</v>
      </c>
      <c r="P10866" s="28">
        <v>4986.83</v>
      </c>
    </row>
    <row r="10867" spans="12:16" x14ac:dyDescent="0.25">
      <c r="L10867" s="208">
        <v>45247.479166666664</v>
      </c>
      <c r="M10867" s="28">
        <v>4988.87</v>
      </c>
      <c r="N10867" s="28">
        <v>4989.38</v>
      </c>
      <c r="O10867" s="28">
        <v>4983.78</v>
      </c>
      <c r="P10867" s="28">
        <v>4985.82</v>
      </c>
    </row>
    <row r="10868" spans="12:16" x14ac:dyDescent="0.25">
      <c r="L10868" s="208">
        <v>45247.475694444445</v>
      </c>
      <c r="M10868" s="28">
        <v>4983.78</v>
      </c>
      <c r="N10868" s="28">
        <v>4991.41</v>
      </c>
      <c r="O10868" s="28">
        <v>4983.2700000000004</v>
      </c>
      <c r="P10868" s="28">
        <v>4988.87</v>
      </c>
    </row>
    <row r="10869" spans="12:16" x14ac:dyDescent="0.25">
      <c r="L10869" s="208">
        <v>45247.472222222219</v>
      </c>
      <c r="M10869" s="28">
        <v>4984.29</v>
      </c>
      <c r="N10869" s="28">
        <v>4986.83</v>
      </c>
      <c r="O10869" s="28">
        <v>4983.78</v>
      </c>
      <c r="P10869" s="28">
        <v>4983.78</v>
      </c>
    </row>
    <row r="10870" spans="12:16" x14ac:dyDescent="0.25">
      <c r="L10870" s="208">
        <v>45247.46875</v>
      </c>
      <c r="M10870" s="28">
        <v>4982.26</v>
      </c>
      <c r="N10870" s="28">
        <v>4985.3100000000004</v>
      </c>
      <c r="O10870" s="28">
        <v>4981.24</v>
      </c>
      <c r="P10870" s="28">
        <v>4983.78</v>
      </c>
    </row>
    <row r="10871" spans="12:16" x14ac:dyDescent="0.25">
      <c r="L10871" s="208">
        <v>45247.465277777781</v>
      </c>
      <c r="M10871" s="28">
        <v>4981.24</v>
      </c>
      <c r="N10871" s="28">
        <v>4984.29</v>
      </c>
      <c r="O10871" s="28">
        <v>4980.7299999999996</v>
      </c>
      <c r="P10871" s="28">
        <v>4982.26</v>
      </c>
    </row>
    <row r="10872" spans="12:16" x14ac:dyDescent="0.25">
      <c r="L10872" s="208">
        <v>45247.461805555555</v>
      </c>
      <c r="M10872" s="28">
        <v>4977.17</v>
      </c>
      <c r="N10872" s="28">
        <v>4984.29</v>
      </c>
      <c r="O10872" s="28">
        <v>4977.17</v>
      </c>
      <c r="P10872" s="28">
        <v>4981.24</v>
      </c>
    </row>
    <row r="10873" spans="12:16" x14ac:dyDescent="0.25">
      <c r="L10873" s="208">
        <v>45247.458333333336</v>
      </c>
      <c r="M10873" s="28">
        <v>4983.2700000000004</v>
      </c>
      <c r="N10873" s="28">
        <v>4983.2700000000004</v>
      </c>
      <c r="O10873" s="28">
        <v>4975.6400000000003</v>
      </c>
      <c r="P10873" s="28">
        <v>4977.17</v>
      </c>
    </row>
    <row r="10874" spans="12:16" x14ac:dyDescent="0.25">
      <c r="L10874" s="208">
        <v>45247.454861111109</v>
      </c>
      <c r="M10874" s="28">
        <v>4988.3599999999997</v>
      </c>
      <c r="N10874" s="28">
        <v>4988.87</v>
      </c>
      <c r="O10874" s="28">
        <v>4978.1899999999996</v>
      </c>
      <c r="P10874" s="28">
        <v>4982.26</v>
      </c>
    </row>
    <row r="10875" spans="12:16" x14ac:dyDescent="0.25">
      <c r="L10875" s="208">
        <v>45247.451388888891</v>
      </c>
      <c r="M10875" s="28">
        <v>4983.78</v>
      </c>
      <c r="N10875" s="28">
        <v>4988.87</v>
      </c>
      <c r="O10875" s="28">
        <v>4983.2700000000004</v>
      </c>
      <c r="P10875" s="28">
        <v>4987.8500000000004</v>
      </c>
    </row>
    <row r="10876" spans="12:16" x14ac:dyDescent="0.25">
      <c r="L10876" s="208">
        <v>45247.447916666664</v>
      </c>
      <c r="M10876" s="28">
        <v>4983.2700000000004</v>
      </c>
      <c r="N10876" s="28">
        <v>4985.82</v>
      </c>
      <c r="O10876" s="28">
        <v>4982.26</v>
      </c>
      <c r="P10876" s="28">
        <v>4984.29</v>
      </c>
    </row>
    <row r="10877" spans="12:16" x14ac:dyDescent="0.25">
      <c r="L10877" s="208">
        <v>45247.444444444445</v>
      </c>
      <c r="M10877" s="28">
        <v>4981.24</v>
      </c>
      <c r="N10877" s="28">
        <v>4985.3100000000004</v>
      </c>
      <c r="O10877" s="28">
        <v>4981.24</v>
      </c>
      <c r="P10877" s="28">
        <v>4983.2700000000004</v>
      </c>
    </row>
    <row r="10878" spans="12:16" x14ac:dyDescent="0.25">
      <c r="L10878" s="208">
        <v>45247.440972222219</v>
      </c>
      <c r="M10878" s="28">
        <v>4975.13</v>
      </c>
      <c r="N10878" s="28">
        <v>4982.26</v>
      </c>
      <c r="O10878" s="28">
        <v>4974.63</v>
      </c>
      <c r="P10878" s="28">
        <v>4981.75</v>
      </c>
    </row>
    <row r="10879" spans="12:16" x14ac:dyDescent="0.25">
      <c r="L10879" s="208">
        <v>45247.4375</v>
      </c>
      <c r="M10879" s="28">
        <v>4976.66</v>
      </c>
      <c r="N10879" s="28">
        <v>4980.7299999999996</v>
      </c>
      <c r="O10879" s="28">
        <v>4974.12</v>
      </c>
      <c r="P10879" s="28">
        <v>4975.13</v>
      </c>
    </row>
    <row r="10880" spans="12:16" x14ac:dyDescent="0.25">
      <c r="L10880" s="208">
        <v>45247.434027777781</v>
      </c>
      <c r="M10880" s="28">
        <v>4974.12</v>
      </c>
      <c r="N10880" s="28">
        <v>4977.17</v>
      </c>
      <c r="O10880" s="28">
        <v>4972.59</v>
      </c>
      <c r="P10880" s="28">
        <v>4976.1499999999996</v>
      </c>
    </row>
    <row r="10881" spans="12:16" x14ac:dyDescent="0.25">
      <c r="L10881" s="208">
        <v>45247.430555555555</v>
      </c>
      <c r="M10881" s="28">
        <v>4975.6400000000003</v>
      </c>
      <c r="N10881" s="28">
        <v>4977.68</v>
      </c>
      <c r="O10881" s="28">
        <v>4972.08</v>
      </c>
      <c r="P10881" s="28">
        <v>4974.12</v>
      </c>
    </row>
    <row r="10882" spans="12:16" x14ac:dyDescent="0.25">
      <c r="L10882" s="208">
        <v>45247.427083333336</v>
      </c>
      <c r="M10882" s="28">
        <v>4970.5600000000004</v>
      </c>
      <c r="N10882" s="28">
        <v>4976.66</v>
      </c>
      <c r="O10882" s="28">
        <v>4968.5200000000004</v>
      </c>
      <c r="P10882" s="28">
        <v>4975.6400000000003</v>
      </c>
    </row>
    <row r="10883" spans="12:16" x14ac:dyDescent="0.25">
      <c r="L10883" s="208">
        <v>45247.423611111109</v>
      </c>
      <c r="M10883" s="28">
        <v>4960.38</v>
      </c>
      <c r="N10883" s="28">
        <v>4973.6099999999997</v>
      </c>
      <c r="O10883" s="28">
        <v>4960.38</v>
      </c>
      <c r="P10883" s="28">
        <v>4970.5600000000004</v>
      </c>
    </row>
    <row r="10884" spans="12:16" x14ac:dyDescent="0.25">
      <c r="L10884" s="208">
        <v>45247.420138888891</v>
      </c>
      <c r="M10884" s="28">
        <v>4956.3100000000004</v>
      </c>
      <c r="N10884" s="28">
        <v>4960.8900000000003</v>
      </c>
      <c r="O10884" s="28">
        <v>4953.7700000000004</v>
      </c>
      <c r="P10884" s="28">
        <v>4959.88</v>
      </c>
    </row>
    <row r="10885" spans="12:16" x14ac:dyDescent="0.25">
      <c r="L10885" s="208">
        <v>45247.416666666664</v>
      </c>
      <c r="M10885" s="28">
        <v>4959.37</v>
      </c>
      <c r="N10885" s="28">
        <v>4960.8900000000003</v>
      </c>
      <c r="O10885" s="28">
        <v>4955.8100000000004</v>
      </c>
      <c r="P10885" s="28">
        <v>4956.82</v>
      </c>
    </row>
    <row r="10886" spans="12:16" x14ac:dyDescent="0.25">
      <c r="L10886" s="208">
        <v>45247.413194444445</v>
      </c>
      <c r="M10886" s="28">
        <v>4953.26</v>
      </c>
      <c r="N10886" s="28">
        <v>4960.38</v>
      </c>
      <c r="O10886" s="28">
        <v>4949.1899999999996</v>
      </c>
      <c r="P10886" s="28">
        <v>4959.37</v>
      </c>
    </row>
    <row r="10887" spans="12:16" x14ac:dyDescent="0.25">
      <c r="L10887" s="208">
        <v>45247.409722222219</v>
      </c>
      <c r="M10887" s="28">
        <v>4956.82</v>
      </c>
      <c r="N10887" s="28">
        <v>4956.82</v>
      </c>
      <c r="O10887" s="28">
        <v>4952.75</v>
      </c>
      <c r="P10887" s="28">
        <v>4953.7700000000004</v>
      </c>
    </row>
    <row r="10888" spans="12:16" x14ac:dyDescent="0.25">
      <c r="L10888" s="208">
        <v>45247.40625</v>
      </c>
      <c r="M10888" s="28">
        <v>4951.2299999999996</v>
      </c>
      <c r="N10888" s="28">
        <v>4958.8599999999997</v>
      </c>
      <c r="O10888" s="28">
        <v>4948.68</v>
      </c>
      <c r="P10888" s="28">
        <v>4957.33</v>
      </c>
    </row>
    <row r="10889" spans="12:16" x14ac:dyDescent="0.25">
      <c r="L10889" s="208">
        <v>45247.402777777781</v>
      </c>
      <c r="M10889" s="28">
        <v>4950.21</v>
      </c>
      <c r="N10889" s="28">
        <v>4951.2299999999996</v>
      </c>
      <c r="O10889" s="28">
        <v>4947.67</v>
      </c>
      <c r="P10889" s="28">
        <v>4950.72</v>
      </c>
    </row>
    <row r="10890" spans="12:16" x14ac:dyDescent="0.25">
      <c r="L10890" s="208">
        <v>45247.399305555555</v>
      </c>
      <c r="M10890" s="28">
        <v>4953.26</v>
      </c>
      <c r="N10890" s="28">
        <v>4954.28</v>
      </c>
      <c r="O10890" s="28">
        <v>4950.21</v>
      </c>
      <c r="P10890" s="28">
        <v>4950.21</v>
      </c>
    </row>
    <row r="10891" spans="12:16" x14ac:dyDescent="0.25">
      <c r="L10891" s="208">
        <v>45247.395833333336</v>
      </c>
      <c r="M10891" s="28">
        <v>4962.93</v>
      </c>
      <c r="N10891" s="28">
        <v>4963.9399999999996</v>
      </c>
      <c r="O10891" s="28">
        <v>4952.75</v>
      </c>
      <c r="P10891" s="28">
        <v>4953.26</v>
      </c>
    </row>
    <row r="10892" spans="12:16" x14ac:dyDescent="0.25">
      <c r="L10892" s="208">
        <v>45247.392361111109</v>
      </c>
      <c r="M10892" s="28">
        <v>4964.96</v>
      </c>
      <c r="N10892" s="28">
        <v>4966.49</v>
      </c>
      <c r="O10892" s="28">
        <v>4962.42</v>
      </c>
      <c r="P10892" s="28">
        <v>4963.4399999999996</v>
      </c>
    </row>
    <row r="10893" spans="12:16" x14ac:dyDescent="0.25">
      <c r="L10893" s="208">
        <v>45247.388888888891</v>
      </c>
      <c r="M10893" s="28">
        <v>4964.45</v>
      </c>
      <c r="N10893" s="28">
        <v>4967.51</v>
      </c>
      <c r="O10893" s="28">
        <v>4961.91</v>
      </c>
      <c r="P10893" s="28">
        <v>4964.96</v>
      </c>
    </row>
    <row r="10894" spans="12:16" x14ac:dyDescent="0.25">
      <c r="L10894" s="208">
        <v>45247.385416666664</v>
      </c>
      <c r="M10894" s="28">
        <v>4950.72</v>
      </c>
      <c r="N10894" s="28">
        <v>4964.45</v>
      </c>
      <c r="O10894" s="28">
        <v>4950.72</v>
      </c>
      <c r="P10894" s="28">
        <v>4964.45</v>
      </c>
    </row>
    <row r="10895" spans="12:16" x14ac:dyDescent="0.25">
      <c r="L10895" s="208">
        <v>45247.381944444445</v>
      </c>
      <c r="M10895" s="28">
        <v>4951.2299999999996</v>
      </c>
      <c r="N10895" s="28">
        <v>4953.26</v>
      </c>
      <c r="O10895" s="28">
        <v>4949.1899999999996</v>
      </c>
      <c r="P10895" s="28">
        <v>4950.72</v>
      </c>
    </row>
    <row r="10896" spans="12:16" x14ac:dyDescent="0.25">
      <c r="L10896" s="208">
        <v>45247.378472222219</v>
      </c>
      <c r="M10896" s="28">
        <v>4947.16</v>
      </c>
      <c r="N10896" s="28">
        <v>4951.2299999999996</v>
      </c>
      <c r="O10896" s="28">
        <v>4946.1400000000003</v>
      </c>
      <c r="P10896" s="28">
        <v>4951.2299999999996</v>
      </c>
    </row>
    <row r="10897" spans="12:16" x14ac:dyDescent="0.25">
      <c r="L10897" s="208">
        <v>45247.375</v>
      </c>
      <c r="M10897" s="28">
        <v>4947.16</v>
      </c>
      <c r="N10897" s="28">
        <v>4951.74</v>
      </c>
      <c r="O10897" s="28">
        <v>4943.09</v>
      </c>
      <c r="P10897" s="28">
        <v>4949.1899999999996</v>
      </c>
    </row>
    <row r="10898" spans="12:16" x14ac:dyDescent="0.25">
      <c r="L10898" s="208">
        <v>45246.767361111109</v>
      </c>
      <c r="M10898" s="28">
        <v>4957.84</v>
      </c>
      <c r="N10898" s="28">
        <v>4957.84</v>
      </c>
      <c r="O10898" s="28">
        <v>4954.28</v>
      </c>
      <c r="P10898" s="28">
        <v>4956.3100000000004</v>
      </c>
    </row>
    <row r="10899" spans="12:16" x14ac:dyDescent="0.25">
      <c r="L10899" s="208">
        <v>45246.763888888891</v>
      </c>
      <c r="M10899" s="28">
        <v>4959.37</v>
      </c>
      <c r="N10899" s="28">
        <v>4959.88</v>
      </c>
      <c r="O10899" s="28">
        <v>4958.3500000000004</v>
      </c>
      <c r="P10899" s="28">
        <v>4958.3500000000004</v>
      </c>
    </row>
    <row r="10900" spans="12:16" x14ac:dyDescent="0.25">
      <c r="L10900" s="208">
        <v>45246.760416666664</v>
      </c>
      <c r="M10900" s="28">
        <v>4959.37</v>
      </c>
      <c r="N10900" s="28">
        <v>4960.38</v>
      </c>
      <c r="O10900" s="28">
        <v>4958.8599999999997</v>
      </c>
      <c r="P10900" s="28">
        <v>4959.37</v>
      </c>
    </row>
    <row r="10901" spans="12:16" x14ac:dyDescent="0.25">
      <c r="L10901" s="208">
        <v>45246.756944444445</v>
      </c>
      <c r="M10901" s="28">
        <v>4959.88</v>
      </c>
      <c r="N10901" s="28">
        <v>4959.88</v>
      </c>
      <c r="O10901" s="28">
        <v>4958.3500000000004</v>
      </c>
      <c r="P10901" s="28">
        <v>4958.3500000000004</v>
      </c>
    </row>
    <row r="10902" spans="12:16" x14ac:dyDescent="0.25">
      <c r="L10902" s="208">
        <v>45246.753472222219</v>
      </c>
      <c r="M10902" s="28">
        <v>4959.37</v>
      </c>
      <c r="N10902" s="28">
        <v>4959.37</v>
      </c>
      <c r="O10902" s="28">
        <v>4958.8599999999997</v>
      </c>
      <c r="P10902" s="28">
        <v>4959.37</v>
      </c>
    </row>
    <row r="10903" spans="12:16" x14ac:dyDescent="0.25">
      <c r="L10903" s="208">
        <v>45246.75</v>
      </c>
      <c r="M10903" s="28">
        <v>4959.37</v>
      </c>
      <c r="N10903" s="28">
        <v>4959.88</v>
      </c>
      <c r="O10903" s="28">
        <v>4958.8599999999997</v>
      </c>
      <c r="P10903" s="28">
        <v>4958.8599999999997</v>
      </c>
    </row>
    <row r="10904" spans="12:16" x14ac:dyDescent="0.25">
      <c r="L10904" s="208">
        <v>45246.746527777781</v>
      </c>
      <c r="M10904" s="28">
        <v>4961.3999999999996</v>
      </c>
      <c r="N10904" s="28">
        <v>4961.91</v>
      </c>
      <c r="O10904" s="28">
        <v>4958.3500000000004</v>
      </c>
      <c r="P10904" s="28">
        <v>4959.88</v>
      </c>
    </row>
    <row r="10905" spans="12:16" x14ac:dyDescent="0.25">
      <c r="L10905" s="208">
        <v>45246.743055555555</v>
      </c>
      <c r="M10905" s="28">
        <v>4960.8900000000003</v>
      </c>
      <c r="N10905" s="28">
        <v>4962.42</v>
      </c>
      <c r="O10905" s="28">
        <v>4960.8900000000003</v>
      </c>
      <c r="P10905" s="28">
        <v>4960.8900000000003</v>
      </c>
    </row>
    <row r="10906" spans="12:16" x14ac:dyDescent="0.25">
      <c r="L10906" s="208">
        <v>45246.739583333336</v>
      </c>
      <c r="M10906" s="28">
        <v>4961.3999999999996</v>
      </c>
      <c r="N10906" s="28">
        <v>4961.3999999999996</v>
      </c>
      <c r="O10906" s="28">
        <v>4959.88</v>
      </c>
      <c r="P10906" s="28">
        <v>4960.8900000000003</v>
      </c>
    </row>
    <row r="10907" spans="12:16" x14ac:dyDescent="0.25">
      <c r="L10907" s="208">
        <v>45246.736111111109</v>
      </c>
      <c r="M10907" s="28">
        <v>4962.42</v>
      </c>
      <c r="N10907" s="28">
        <v>4963.9399999999996</v>
      </c>
      <c r="O10907" s="28">
        <v>4961.3999999999996</v>
      </c>
      <c r="P10907" s="28">
        <v>4961.3999999999996</v>
      </c>
    </row>
    <row r="10908" spans="12:16" x14ac:dyDescent="0.25">
      <c r="L10908" s="208">
        <v>45246.732638888891</v>
      </c>
      <c r="M10908" s="28">
        <v>4961.91</v>
      </c>
      <c r="N10908" s="28">
        <v>4962.42</v>
      </c>
      <c r="O10908" s="28">
        <v>4961.91</v>
      </c>
      <c r="P10908" s="28">
        <v>4962.42</v>
      </c>
    </row>
    <row r="10909" spans="12:16" x14ac:dyDescent="0.25">
      <c r="L10909" s="208">
        <v>45246.729166666664</v>
      </c>
      <c r="M10909" s="28">
        <v>4962.93</v>
      </c>
      <c r="N10909" s="28">
        <v>4962.93</v>
      </c>
      <c r="O10909" s="28">
        <v>4961.3999999999996</v>
      </c>
      <c r="P10909" s="28">
        <v>4961.3999999999996</v>
      </c>
    </row>
    <row r="10910" spans="12:16" x14ac:dyDescent="0.25">
      <c r="L10910" s="208">
        <v>45246.725694444445</v>
      </c>
      <c r="M10910" s="28">
        <v>4961.91</v>
      </c>
      <c r="N10910" s="28">
        <v>4962.93</v>
      </c>
      <c r="O10910" s="28">
        <v>4961.91</v>
      </c>
      <c r="P10910" s="28">
        <v>4962.42</v>
      </c>
    </row>
    <row r="10911" spans="12:16" x14ac:dyDescent="0.25">
      <c r="L10911" s="208">
        <v>45246.722222222219</v>
      </c>
      <c r="M10911" s="28">
        <v>4961.3999999999996</v>
      </c>
      <c r="N10911" s="28">
        <v>4962.42</v>
      </c>
      <c r="O10911" s="28">
        <v>4960.8900000000003</v>
      </c>
      <c r="P10911" s="28">
        <v>4961.91</v>
      </c>
    </row>
    <row r="10912" spans="12:16" x14ac:dyDescent="0.25">
      <c r="L10912" s="208">
        <v>45246.71875</v>
      </c>
      <c r="M10912" s="28">
        <v>4960.38</v>
      </c>
      <c r="N10912" s="28">
        <v>4961.3999999999996</v>
      </c>
      <c r="O10912" s="28">
        <v>4959.88</v>
      </c>
      <c r="P10912" s="28">
        <v>4961.3999999999996</v>
      </c>
    </row>
    <row r="10913" spans="12:16" x14ac:dyDescent="0.25">
      <c r="L10913" s="208">
        <v>45246.715277777781</v>
      </c>
      <c r="M10913" s="28">
        <v>4960.38</v>
      </c>
      <c r="N10913" s="28">
        <v>4960.38</v>
      </c>
      <c r="O10913" s="28">
        <v>4959.37</v>
      </c>
      <c r="P10913" s="28">
        <v>4960.38</v>
      </c>
    </row>
    <row r="10914" spans="12:16" x14ac:dyDescent="0.25">
      <c r="L10914" s="208">
        <v>45246.711805555555</v>
      </c>
      <c r="M10914" s="28">
        <v>4962.42</v>
      </c>
      <c r="N10914" s="28">
        <v>4962.42</v>
      </c>
      <c r="O10914" s="28">
        <v>4960.8900000000003</v>
      </c>
      <c r="P10914" s="28">
        <v>4960.8900000000003</v>
      </c>
    </row>
    <row r="10915" spans="12:16" x14ac:dyDescent="0.25">
      <c r="L10915" s="208">
        <v>45246.708333333336</v>
      </c>
      <c r="M10915" s="28">
        <v>4961.91</v>
      </c>
      <c r="N10915" s="28">
        <v>4962.42</v>
      </c>
      <c r="O10915" s="28">
        <v>4960.38</v>
      </c>
      <c r="P10915" s="28">
        <v>4961.91</v>
      </c>
    </row>
    <row r="10916" spans="12:16" x14ac:dyDescent="0.25">
      <c r="L10916" s="208">
        <v>45246.704861111109</v>
      </c>
      <c r="M10916" s="28">
        <v>4961.91</v>
      </c>
      <c r="N10916" s="28">
        <v>4961.91</v>
      </c>
      <c r="O10916" s="28">
        <v>4960.38</v>
      </c>
      <c r="P10916" s="28">
        <v>4961.3999999999996</v>
      </c>
    </row>
    <row r="10917" spans="12:16" x14ac:dyDescent="0.25">
      <c r="L10917" s="208">
        <v>45246.701388888891</v>
      </c>
      <c r="M10917" s="28">
        <v>4961.3999999999996</v>
      </c>
      <c r="N10917" s="28">
        <v>4962.42</v>
      </c>
      <c r="O10917" s="28">
        <v>4960.8900000000003</v>
      </c>
      <c r="P10917" s="28">
        <v>4962.42</v>
      </c>
    </row>
    <row r="10918" spans="12:16" x14ac:dyDescent="0.25">
      <c r="L10918" s="208">
        <v>45246.697916666664</v>
      </c>
      <c r="M10918" s="28">
        <v>4958.3500000000004</v>
      </c>
      <c r="N10918" s="28">
        <v>4961.91</v>
      </c>
      <c r="O10918" s="28">
        <v>4958.3500000000004</v>
      </c>
      <c r="P10918" s="28">
        <v>4961.3999999999996</v>
      </c>
    </row>
    <row r="10919" spans="12:16" x14ac:dyDescent="0.25">
      <c r="L10919" s="208">
        <v>45246.694444444445</v>
      </c>
      <c r="M10919" s="28">
        <v>4958.3500000000004</v>
      </c>
      <c r="N10919" s="28">
        <v>4959.37</v>
      </c>
      <c r="O10919" s="28">
        <v>4958.3500000000004</v>
      </c>
      <c r="P10919" s="28">
        <v>4958.3500000000004</v>
      </c>
    </row>
    <row r="10920" spans="12:16" x14ac:dyDescent="0.25">
      <c r="L10920" s="208">
        <v>45246.690972222219</v>
      </c>
      <c r="M10920" s="28">
        <v>4958.8599999999997</v>
      </c>
      <c r="N10920" s="28">
        <v>4958.8599999999997</v>
      </c>
      <c r="O10920" s="28">
        <v>4957.84</v>
      </c>
      <c r="P10920" s="28">
        <v>4958.3500000000004</v>
      </c>
    </row>
    <row r="10921" spans="12:16" x14ac:dyDescent="0.25">
      <c r="L10921" s="208">
        <v>45246.6875</v>
      </c>
      <c r="M10921" s="28">
        <v>4960.38</v>
      </c>
      <c r="N10921" s="28">
        <v>4960.8900000000003</v>
      </c>
      <c r="O10921" s="28">
        <v>4958.3500000000004</v>
      </c>
      <c r="P10921" s="28">
        <v>4958.8599999999997</v>
      </c>
    </row>
    <row r="10922" spans="12:16" x14ac:dyDescent="0.25">
      <c r="L10922" s="208">
        <v>45246.684027777781</v>
      </c>
      <c r="M10922" s="28">
        <v>4958.8599999999997</v>
      </c>
      <c r="N10922" s="28">
        <v>4961.3999999999996</v>
      </c>
      <c r="O10922" s="28">
        <v>4958.3500000000004</v>
      </c>
      <c r="P10922" s="28">
        <v>4960.38</v>
      </c>
    </row>
    <row r="10923" spans="12:16" x14ac:dyDescent="0.25">
      <c r="L10923" s="208">
        <v>45246.680555555555</v>
      </c>
      <c r="M10923" s="28">
        <v>4959.37</v>
      </c>
      <c r="N10923" s="28">
        <v>4959.88</v>
      </c>
      <c r="O10923" s="28">
        <v>4957.84</v>
      </c>
      <c r="P10923" s="28">
        <v>4958.8599999999997</v>
      </c>
    </row>
    <row r="10924" spans="12:16" x14ac:dyDescent="0.25">
      <c r="L10924" s="208">
        <v>45246.677083333336</v>
      </c>
      <c r="M10924" s="28">
        <v>4958.8599999999997</v>
      </c>
      <c r="N10924" s="28">
        <v>4960.38</v>
      </c>
      <c r="O10924" s="28">
        <v>4957.84</v>
      </c>
      <c r="P10924" s="28">
        <v>4959.37</v>
      </c>
    </row>
    <row r="10925" spans="12:16" x14ac:dyDescent="0.25">
      <c r="L10925" s="208">
        <v>45246.673611111109</v>
      </c>
      <c r="M10925" s="28">
        <v>4959.37</v>
      </c>
      <c r="N10925" s="28">
        <v>4959.37</v>
      </c>
      <c r="O10925" s="28">
        <v>4957.33</v>
      </c>
      <c r="P10925" s="28">
        <v>4958.3500000000004</v>
      </c>
    </row>
    <row r="10926" spans="12:16" x14ac:dyDescent="0.25">
      <c r="L10926" s="208">
        <v>45246.670138888891</v>
      </c>
      <c r="M10926" s="28">
        <v>4958.8599999999997</v>
      </c>
      <c r="N10926" s="28">
        <v>4959.88</v>
      </c>
      <c r="O10926" s="28">
        <v>4957.84</v>
      </c>
      <c r="P10926" s="28">
        <v>4959.37</v>
      </c>
    </row>
    <row r="10927" spans="12:16" x14ac:dyDescent="0.25">
      <c r="L10927" s="208">
        <v>45246.666666666664</v>
      </c>
      <c r="M10927" s="28">
        <v>4958.8599999999997</v>
      </c>
      <c r="N10927" s="28">
        <v>4959.37</v>
      </c>
      <c r="O10927" s="28">
        <v>4957.84</v>
      </c>
      <c r="P10927" s="28">
        <v>4958.3500000000004</v>
      </c>
    </row>
    <row r="10928" spans="12:16" x14ac:dyDescent="0.25">
      <c r="L10928" s="208">
        <v>45246.663194444445</v>
      </c>
      <c r="M10928" s="28">
        <v>4956.82</v>
      </c>
      <c r="N10928" s="28">
        <v>4958.8599999999997</v>
      </c>
      <c r="O10928" s="28">
        <v>4955.8100000000004</v>
      </c>
      <c r="P10928" s="28">
        <v>4958.8599999999997</v>
      </c>
    </row>
    <row r="10929" spans="12:16" x14ac:dyDescent="0.25">
      <c r="L10929" s="208">
        <v>45246.659722222219</v>
      </c>
      <c r="M10929" s="28">
        <v>4955.8100000000004</v>
      </c>
      <c r="N10929" s="28">
        <v>4957.33</v>
      </c>
      <c r="O10929" s="28">
        <v>4954.79</v>
      </c>
      <c r="P10929" s="28">
        <v>4956.82</v>
      </c>
    </row>
    <row r="10930" spans="12:16" x14ac:dyDescent="0.25">
      <c r="L10930" s="208">
        <v>45246.65625</v>
      </c>
      <c r="M10930" s="28">
        <v>4952.75</v>
      </c>
      <c r="N10930" s="28">
        <v>4957.33</v>
      </c>
      <c r="O10930" s="28">
        <v>4952.75</v>
      </c>
      <c r="P10930" s="28">
        <v>4955.3</v>
      </c>
    </row>
    <row r="10931" spans="12:16" x14ac:dyDescent="0.25">
      <c r="L10931" s="208">
        <v>45246.652777777781</v>
      </c>
      <c r="M10931" s="28">
        <v>4952.25</v>
      </c>
      <c r="N10931" s="28">
        <v>4953.26</v>
      </c>
      <c r="O10931" s="28">
        <v>4951.2299999999996</v>
      </c>
      <c r="P10931" s="28">
        <v>4953.26</v>
      </c>
    </row>
    <row r="10932" spans="12:16" x14ac:dyDescent="0.25">
      <c r="L10932" s="208">
        <v>45246.649305555555</v>
      </c>
      <c r="M10932" s="28">
        <v>4952.25</v>
      </c>
      <c r="N10932" s="28">
        <v>4953.26</v>
      </c>
      <c r="O10932" s="28">
        <v>4950.21</v>
      </c>
      <c r="P10932" s="28">
        <v>4952.25</v>
      </c>
    </row>
    <row r="10933" spans="12:16" x14ac:dyDescent="0.25">
      <c r="L10933" s="208">
        <v>45246.645833333336</v>
      </c>
      <c r="M10933" s="28">
        <v>4952.75</v>
      </c>
      <c r="N10933" s="28">
        <v>4953.7700000000004</v>
      </c>
      <c r="O10933" s="28">
        <v>4951.74</v>
      </c>
      <c r="P10933" s="28">
        <v>4952.25</v>
      </c>
    </row>
    <row r="10934" spans="12:16" x14ac:dyDescent="0.25">
      <c r="L10934" s="208">
        <v>45246.642361111109</v>
      </c>
      <c r="M10934" s="28">
        <v>4950.72</v>
      </c>
      <c r="N10934" s="28">
        <v>4952.75</v>
      </c>
      <c r="O10934" s="28">
        <v>4949.1899999999996</v>
      </c>
      <c r="P10934" s="28">
        <v>4952.75</v>
      </c>
    </row>
    <row r="10935" spans="12:16" x14ac:dyDescent="0.25">
      <c r="L10935" s="208">
        <v>45246.638888888891</v>
      </c>
      <c r="M10935" s="28">
        <v>4953.26</v>
      </c>
      <c r="N10935" s="28">
        <v>4953.7700000000004</v>
      </c>
      <c r="O10935" s="28">
        <v>4951.2299999999996</v>
      </c>
      <c r="P10935" s="28">
        <v>4951.2299999999996</v>
      </c>
    </row>
    <row r="10936" spans="12:16" x14ac:dyDescent="0.25">
      <c r="L10936" s="208">
        <v>45246.635416666664</v>
      </c>
      <c r="M10936" s="28">
        <v>4950.72</v>
      </c>
      <c r="N10936" s="28">
        <v>4952.75</v>
      </c>
      <c r="O10936" s="28">
        <v>4949.1899999999996</v>
      </c>
      <c r="P10936" s="28">
        <v>4952.25</v>
      </c>
    </row>
    <row r="10937" spans="12:16" x14ac:dyDescent="0.25">
      <c r="L10937" s="208">
        <v>45246.631944444445</v>
      </c>
      <c r="M10937" s="28">
        <v>4950.21</v>
      </c>
      <c r="N10937" s="28">
        <v>4952.75</v>
      </c>
      <c r="O10937" s="28">
        <v>4949.7</v>
      </c>
      <c r="P10937" s="28">
        <v>4951.2299999999996</v>
      </c>
    </row>
    <row r="10938" spans="12:16" x14ac:dyDescent="0.25">
      <c r="L10938" s="208">
        <v>45246.628472222219</v>
      </c>
      <c r="M10938" s="28">
        <v>4953.26</v>
      </c>
      <c r="N10938" s="28">
        <v>4953.7700000000004</v>
      </c>
      <c r="O10938" s="28">
        <v>4950.21</v>
      </c>
      <c r="P10938" s="28">
        <v>4950.21</v>
      </c>
    </row>
    <row r="10939" spans="12:16" x14ac:dyDescent="0.25">
      <c r="L10939" s="208">
        <v>45246.625</v>
      </c>
      <c r="M10939" s="28">
        <v>4956.82</v>
      </c>
      <c r="N10939" s="28">
        <v>4957.33</v>
      </c>
      <c r="O10939" s="28">
        <v>4952.75</v>
      </c>
      <c r="P10939" s="28">
        <v>4953.26</v>
      </c>
    </row>
    <row r="10940" spans="12:16" x14ac:dyDescent="0.25">
      <c r="L10940" s="208">
        <v>45246.621527777781</v>
      </c>
      <c r="M10940" s="28">
        <v>4958.3500000000004</v>
      </c>
      <c r="N10940" s="28">
        <v>4959.88</v>
      </c>
      <c r="O10940" s="28">
        <v>4956.3100000000004</v>
      </c>
      <c r="P10940" s="28">
        <v>4956.82</v>
      </c>
    </row>
    <row r="10941" spans="12:16" x14ac:dyDescent="0.25">
      <c r="L10941" s="208">
        <v>45246.618055555555</v>
      </c>
      <c r="M10941" s="28">
        <v>4958.3500000000004</v>
      </c>
      <c r="N10941" s="28">
        <v>4958.8599999999997</v>
      </c>
      <c r="O10941" s="28">
        <v>4957.33</v>
      </c>
      <c r="P10941" s="28">
        <v>4958.3500000000004</v>
      </c>
    </row>
    <row r="10942" spans="12:16" x14ac:dyDescent="0.25">
      <c r="L10942" s="208">
        <v>45246.614583333336</v>
      </c>
      <c r="M10942" s="28">
        <v>4955.8100000000004</v>
      </c>
      <c r="N10942" s="28">
        <v>4958.3500000000004</v>
      </c>
      <c r="O10942" s="28">
        <v>4955.3</v>
      </c>
      <c r="P10942" s="28">
        <v>4957.84</v>
      </c>
    </row>
    <row r="10943" spans="12:16" x14ac:dyDescent="0.25">
      <c r="L10943" s="208">
        <v>45246.611111111109</v>
      </c>
      <c r="M10943" s="28">
        <v>4958.3500000000004</v>
      </c>
      <c r="N10943" s="28">
        <v>4959.37</v>
      </c>
      <c r="O10943" s="28">
        <v>4954.79</v>
      </c>
      <c r="P10943" s="28">
        <v>4955.3</v>
      </c>
    </row>
    <row r="10944" spans="12:16" x14ac:dyDescent="0.25">
      <c r="L10944" s="208">
        <v>45246.607638888891</v>
      </c>
      <c r="M10944" s="28">
        <v>4958.3500000000004</v>
      </c>
      <c r="N10944" s="28">
        <v>4959.37</v>
      </c>
      <c r="O10944" s="28">
        <v>4957.33</v>
      </c>
      <c r="P10944" s="28">
        <v>4958.3500000000004</v>
      </c>
    </row>
    <row r="10945" spans="12:16" x14ac:dyDescent="0.25">
      <c r="L10945" s="208">
        <v>45246.604166666664</v>
      </c>
      <c r="M10945" s="28">
        <v>4960.38</v>
      </c>
      <c r="N10945" s="28">
        <v>4961.3999999999996</v>
      </c>
      <c r="O10945" s="28">
        <v>4957.33</v>
      </c>
      <c r="P10945" s="28">
        <v>4958.3500000000004</v>
      </c>
    </row>
    <row r="10946" spans="12:16" x14ac:dyDescent="0.25">
      <c r="L10946" s="208">
        <v>45246.600694444445</v>
      </c>
      <c r="M10946" s="28">
        <v>4961.91</v>
      </c>
      <c r="N10946" s="28">
        <v>4961.91</v>
      </c>
      <c r="O10946" s="28">
        <v>4958.3500000000004</v>
      </c>
      <c r="P10946" s="28">
        <v>4960.38</v>
      </c>
    </row>
    <row r="10947" spans="12:16" x14ac:dyDescent="0.25">
      <c r="L10947" s="208">
        <v>45246.597222222219</v>
      </c>
      <c r="M10947" s="28">
        <v>4961.91</v>
      </c>
      <c r="N10947" s="28">
        <v>4962.42</v>
      </c>
      <c r="O10947" s="28">
        <v>4960.8900000000003</v>
      </c>
      <c r="P10947" s="28">
        <v>4961.91</v>
      </c>
    </row>
    <row r="10948" spans="12:16" x14ac:dyDescent="0.25">
      <c r="L10948" s="208">
        <v>45246.59375</v>
      </c>
      <c r="M10948" s="28">
        <v>4962.93</v>
      </c>
      <c r="N10948" s="28">
        <v>4964.45</v>
      </c>
      <c r="O10948" s="28">
        <v>4960.38</v>
      </c>
      <c r="P10948" s="28">
        <v>4961.91</v>
      </c>
    </row>
    <row r="10949" spans="12:16" x14ac:dyDescent="0.25">
      <c r="L10949" s="208">
        <v>45246.590277777781</v>
      </c>
      <c r="M10949" s="28">
        <v>4968.5200000000004</v>
      </c>
      <c r="N10949" s="28">
        <v>4969.54</v>
      </c>
      <c r="O10949" s="28">
        <v>4962.93</v>
      </c>
      <c r="P10949" s="28">
        <v>4962.93</v>
      </c>
    </row>
    <row r="10950" spans="12:16" x14ac:dyDescent="0.25">
      <c r="L10950" s="208">
        <v>45246.586805555555</v>
      </c>
      <c r="M10950" s="28">
        <v>4971.07</v>
      </c>
      <c r="N10950" s="28">
        <v>4971.07</v>
      </c>
      <c r="O10950" s="28">
        <v>4968.01</v>
      </c>
      <c r="P10950" s="28">
        <v>4968.5200000000004</v>
      </c>
    </row>
    <row r="10951" spans="12:16" x14ac:dyDescent="0.25">
      <c r="L10951" s="208">
        <v>45246.583333333336</v>
      </c>
      <c r="M10951" s="28">
        <v>4973.1000000000004</v>
      </c>
      <c r="N10951" s="28">
        <v>4973.6099999999997</v>
      </c>
      <c r="O10951" s="28">
        <v>4971.07</v>
      </c>
      <c r="P10951" s="28">
        <v>4971.07</v>
      </c>
    </row>
    <row r="10952" spans="12:16" x14ac:dyDescent="0.25">
      <c r="L10952" s="208">
        <v>45246.579861111109</v>
      </c>
      <c r="M10952" s="28">
        <v>4977.17</v>
      </c>
      <c r="N10952" s="28">
        <v>4977.68</v>
      </c>
      <c r="O10952" s="28">
        <v>4972.08</v>
      </c>
      <c r="P10952" s="28">
        <v>4972.59</v>
      </c>
    </row>
    <row r="10953" spans="12:16" x14ac:dyDescent="0.25">
      <c r="L10953" s="208">
        <v>45246.576388888891</v>
      </c>
      <c r="M10953" s="28">
        <v>4977.17</v>
      </c>
      <c r="N10953" s="28">
        <v>4977.17</v>
      </c>
      <c r="O10953" s="28">
        <v>4974.12</v>
      </c>
      <c r="P10953" s="28">
        <v>4976.66</v>
      </c>
    </row>
    <row r="10954" spans="12:16" x14ac:dyDescent="0.25">
      <c r="L10954" s="208">
        <v>45246.572916666664</v>
      </c>
      <c r="M10954" s="28">
        <v>4977.17</v>
      </c>
      <c r="N10954" s="28">
        <v>4977.68</v>
      </c>
      <c r="O10954" s="28">
        <v>4973.1000000000004</v>
      </c>
      <c r="P10954" s="28">
        <v>4977.17</v>
      </c>
    </row>
    <row r="10955" spans="12:16" x14ac:dyDescent="0.25">
      <c r="L10955" s="208">
        <v>45246.569444444445</v>
      </c>
      <c r="M10955" s="28">
        <v>4973.6099999999997</v>
      </c>
      <c r="N10955" s="28">
        <v>4979.2</v>
      </c>
      <c r="O10955" s="28">
        <v>4972.59</v>
      </c>
      <c r="P10955" s="28">
        <v>4977.68</v>
      </c>
    </row>
    <row r="10956" spans="12:16" x14ac:dyDescent="0.25">
      <c r="L10956" s="208">
        <v>45246.565972222219</v>
      </c>
      <c r="M10956" s="28">
        <v>4970.05</v>
      </c>
      <c r="N10956" s="28">
        <v>4975.6400000000003</v>
      </c>
      <c r="O10956" s="28">
        <v>4969.54</v>
      </c>
      <c r="P10956" s="28">
        <v>4973.6099999999997</v>
      </c>
    </row>
    <row r="10957" spans="12:16" x14ac:dyDescent="0.25">
      <c r="L10957" s="208">
        <v>45246.5625</v>
      </c>
      <c r="M10957" s="28">
        <v>4970.5600000000004</v>
      </c>
      <c r="N10957" s="28">
        <v>4973.1000000000004</v>
      </c>
      <c r="O10957" s="28">
        <v>4970.05</v>
      </c>
      <c r="P10957" s="28">
        <v>4970.05</v>
      </c>
    </row>
    <row r="10958" spans="12:16" x14ac:dyDescent="0.25">
      <c r="L10958" s="208">
        <v>45246.559027777781</v>
      </c>
      <c r="M10958" s="28">
        <v>4965.47</v>
      </c>
      <c r="N10958" s="28">
        <v>4972.08</v>
      </c>
      <c r="O10958" s="28">
        <v>4964.96</v>
      </c>
      <c r="P10958" s="28">
        <v>4970.05</v>
      </c>
    </row>
    <row r="10959" spans="12:16" x14ac:dyDescent="0.25">
      <c r="L10959" s="208">
        <v>45246.555555555555</v>
      </c>
      <c r="M10959" s="28">
        <v>4961.91</v>
      </c>
      <c r="N10959" s="28">
        <v>4965.9799999999996</v>
      </c>
      <c r="O10959" s="28">
        <v>4961.91</v>
      </c>
      <c r="P10959" s="28">
        <v>4965.9799999999996</v>
      </c>
    </row>
    <row r="10960" spans="12:16" x14ac:dyDescent="0.25">
      <c r="L10960" s="208">
        <v>45246.552083333336</v>
      </c>
      <c r="M10960" s="28">
        <v>4955.3</v>
      </c>
      <c r="N10960" s="28">
        <v>4963.4399999999996</v>
      </c>
      <c r="O10960" s="28">
        <v>4955.3</v>
      </c>
      <c r="P10960" s="28">
        <v>4961.3999999999996</v>
      </c>
    </row>
    <row r="10961" spans="12:16" x14ac:dyDescent="0.25">
      <c r="L10961" s="208">
        <v>45246.548611111109</v>
      </c>
      <c r="M10961" s="28">
        <v>4950.72</v>
      </c>
      <c r="N10961" s="28">
        <v>4958.3500000000004</v>
      </c>
      <c r="O10961" s="28">
        <v>4950.21</v>
      </c>
      <c r="P10961" s="28">
        <v>4954.28</v>
      </c>
    </row>
    <row r="10962" spans="12:16" x14ac:dyDescent="0.25">
      <c r="L10962" s="208">
        <v>45246.545138888891</v>
      </c>
      <c r="M10962" s="28">
        <v>4951.74</v>
      </c>
      <c r="N10962" s="28">
        <v>4953.26</v>
      </c>
      <c r="O10962" s="28">
        <v>4950.21</v>
      </c>
      <c r="P10962" s="28">
        <v>4950.72</v>
      </c>
    </row>
    <row r="10963" spans="12:16" x14ac:dyDescent="0.25">
      <c r="L10963" s="208">
        <v>45246.541666666664</v>
      </c>
      <c r="M10963" s="28">
        <v>4945.12</v>
      </c>
      <c r="N10963" s="28">
        <v>4951.74</v>
      </c>
      <c r="O10963" s="28">
        <v>4945.12</v>
      </c>
      <c r="P10963" s="28">
        <v>4951.74</v>
      </c>
    </row>
    <row r="10964" spans="12:16" x14ac:dyDescent="0.25">
      <c r="L10964" s="208">
        <v>45246.538194444445</v>
      </c>
      <c r="M10964" s="28">
        <v>4951.2299999999996</v>
      </c>
      <c r="N10964" s="28">
        <v>4952.25</v>
      </c>
      <c r="O10964" s="28">
        <v>4944.62</v>
      </c>
      <c r="P10964" s="28">
        <v>4945.12</v>
      </c>
    </row>
    <row r="10965" spans="12:16" x14ac:dyDescent="0.25">
      <c r="L10965" s="208">
        <v>45246.534722222219</v>
      </c>
      <c r="M10965" s="28">
        <v>4946.1400000000003</v>
      </c>
      <c r="N10965" s="28">
        <v>4951.2299999999996</v>
      </c>
      <c r="O10965" s="28">
        <v>4945.12</v>
      </c>
      <c r="P10965" s="28">
        <v>4951.2299999999996</v>
      </c>
    </row>
    <row r="10966" spans="12:16" x14ac:dyDescent="0.25">
      <c r="L10966" s="208">
        <v>45246.53125</v>
      </c>
      <c r="M10966" s="28">
        <v>4948.68</v>
      </c>
      <c r="N10966" s="28">
        <v>4949.7</v>
      </c>
      <c r="O10966" s="28">
        <v>4945.63</v>
      </c>
      <c r="P10966" s="28">
        <v>4945.63</v>
      </c>
    </row>
    <row r="10967" spans="12:16" x14ac:dyDescent="0.25">
      <c r="L10967" s="208">
        <v>45246.527777777781</v>
      </c>
      <c r="M10967" s="28">
        <v>4944.1099999999997</v>
      </c>
      <c r="N10967" s="28">
        <v>4948.68</v>
      </c>
      <c r="O10967" s="28">
        <v>4944.1099999999997</v>
      </c>
      <c r="P10967" s="28">
        <v>4948.68</v>
      </c>
    </row>
    <row r="10968" spans="12:16" x14ac:dyDescent="0.25">
      <c r="L10968" s="208">
        <v>45246.524305555555</v>
      </c>
      <c r="M10968" s="28">
        <v>4943.09</v>
      </c>
      <c r="N10968" s="28">
        <v>4944.1099999999997</v>
      </c>
      <c r="O10968" s="28">
        <v>4943.09</v>
      </c>
      <c r="P10968" s="28">
        <v>4943.6000000000004</v>
      </c>
    </row>
    <row r="10969" spans="12:16" x14ac:dyDescent="0.25">
      <c r="L10969" s="208">
        <v>45246.520833333336</v>
      </c>
      <c r="M10969" s="28">
        <v>4947.16</v>
      </c>
      <c r="N10969" s="28">
        <v>4947.16</v>
      </c>
      <c r="O10969" s="28">
        <v>4942.58</v>
      </c>
      <c r="P10969" s="28">
        <v>4943.09</v>
      </c>
    </row>
    <row r="10970" spans="12:16" x14ac:dyDescent="0.25">
      <c r="L10970" s="208">
        <v>45246.517361111109</v>
      </c>
      <c r="M10970" s="28">
        <v>4943.6000000000004</v>
      </c>
      <c r="N10970" s="28">
        <v>4948.18</v>
      </c>
      <c r="O10970" s="28">
        <v>4943.6000000000004</v>
      </c>
      <c r="P10970" s="28">
        <v>4947.16</v>
      </c>
    </row>
    <row r="10971" spans="12:16" x14ac:dyDescent="0.25">
      <c r="L10971" s="208">
        <v>45246.513888888891</v>
      </c>
      <c r="M10971" s="28">
        <v>4947.16</v>
      </c>
      <c r="N10971" s="28">
        <v>4947.16</v>
      </c>
      <c r="O10971" s="28">
        <v>4943.6000000000004</v>
      </c>
      <c r="P10971" s="28">
        <v>4944.1099999999997</v>
      </c>
    </row>
    <row r="10972" spans="12:16" x14ac:dyDescent="0.25">
      <c r="L10972" s="208">
        <v>45246.510416666664</v>
      </c>
      <c r="M10972" s="28">
        <v>4946.6499999999996</v>
      </c>
      <c r="N10972" s="28">
        <v>4947.67</v>
      </c>
      <c r="O10972" s="28">
        <v>4944.62</v>
      </c>
      <c r="P10972" s="28">
        <v>4947.16</v>
      </c>
    </row>
    <row r="10973" spans="12:16" x14ac:dyDescent="0.25">
      <c r="L10973" s="208">
        <v>45246.506944444445</v>
      </c>
      <c r="M10973" s="28">
        <v>4942.58</v>
      </c>
      <c r="N10973" s="28">
        <v>4947.16</v>
      </c>
      <c r="O10973" s="28">
        <v>4941.0600000000004</v>
      </c>
      <c r="P10973" s="28">
        <v>4945.63</v>
      </c>
    </row>
    <row r="10974" spans="12:16" x14ac:dyDescent="0.25">
      <c r="L10974" s="208">
        <v>45246.503472222219</v>
      </c>
      <c r="M10974" s="28">
        <v>4943.6000000000004</v>
      </c>
      <c r="N10974" s="28">
        <v>4944.1099999999997</v>
      </c>
      <c r="O10974" s="28">
        <v>4940.04</v>
      </c>
      <c r="P10974" s="28">
        <v>4942.07</v>
      </c>
    </row>
    <row r="10975" spans="12:16" x14ac:dyDescent="0.25">
      <c r="L10975" s="208">
        <v>45246.5</v>
      </c>
      <c r="M10975" s="28">
        <v>4944.62</v>
      </c>
      <c r="N10975" s="28">
        <v>4946.1400000000003</v>
      </c>
      <c r="O10975" s="28">
        <v>4943.09</v>
      </c>
      <c r="P10975" s="28">
        <v>4943.09</v>
      </c>
    </row>
    <row r="10976" spans="12:16" x14ac:dyDescent="0.25">
      <c r="L10976" s="208">
        <v>45246.496527777781</v>
      </c>
      <c r="M10976" s="28">
        <v>4943.09</v>
      </c>
      <c r="N10976" s="28">
        <v>4944.62</v>
      </c>
      <c r="O10976" s="28">
        <v>4942.07</v>
      </c>
      <c r="P10976" s="28">
        <v>4944.1099999999997</v>
      </c>
    </row>
    <row r="10977" spans="12:16" x14ac:dyDescent="0.25">
      <c r="L10977" s="208">
        <v>45246.493055555555</v>
      </c>
      <c r="M10977" s="28">
        <v>4939.0200000000004</v>
      </c>
      <c r="N10977" s="28">
        <v>4945.12</v>
      </c>
      <c r="O10977" s="28">
        <v>4936.99</v>
      </c>
      <c r="P10977" s="28">
        <v>4943.09</v>
      </c>
    </row>
    <row r="10978" spans="12:16" x14ac:dyDescent="0.25">
      <c r="L10978" s="208">
        <v>45246.489583333336</v>
      </c>
      <c r="M10978" s="28">
        <v>4945.63</v>
      </c>
      <c r="N10978" s="28">
        <v>4946.1400000000003</v>
      </c>
      <c r="O10978" s="28">
        <v>4936.4799999999996</v>
      </c>
      <c r="P10978" s="28">
        <v>4939.0200000000004</v>
      </c>
    </row>
    <row r="10979" spans="12:16" x14ac:dyDescent="0.25">
      <c r="L10979" s="208">
        <v>45246.486111111109</v>
      </c>
      <c r="M10979" s="28">
        <v>4945.63</v>
      </c>
      <c r="N10979" s="28">
        <v>4948.18</v>
      </c>
      <c r="O10979" s="28">
        <v>4943.6000000000004</v>
      </c>
      <c r="P10979" s="28">
        <v>4946.1400000000003</v>
      </c>
    </row>
    <row r="10980" spans="12:16" x14ac:dyDescent="0.25">
      <c r="L10980" s="208">
        <v>45246.482638888891</v>
      </c>
      <c r="M10980" s="28">
        <v>4944.62</v>
      </c>
      <c r="N10980" s="28">
        <v>4946.1400000000003</v>
      </c>
      <c r="O10980" s="28">
        <v>4943.09</v>
      </c>
      <c r="P10980" s="28">
        <v>4945.12</v>
      </c>
    </row>
    <row r="10981" spans="12:16" x14ac:dyDescent="0.25">
      <c r="L10981" s="208">
        <v>45246.479166666664</v>
      </c>
      <c r="M10981" s="28">
        <v>4949.1899999999996</v>
      </c>
      <c r="N10981" s="28">
        <v>4949.7</v>
      </c>
      <c r="O10981" s="28">
        <v>4944.1099999999997</v>
      </c>
      <c r="P10981" s="28">
        <v>4944.62</v>
      </c>
    </row>
    <row r="10982" spans="12:16" x14ac:dyDescent="0.25">
      <c r="L10982" s="208">
        <v>45246.475694444445</v>
      </c>
      <c r="M10982" s="28">
        <v>4949.7</v>
      </c>
      <c r="N10982" s="28">
        <v>4952.75</v>
      </c>
      <c r="O10982" s="28">
        <v>4948.68</v>
      </c>
      <c r="P10982" s="28">
        <v>4949.7</v>
      </c>
    </row>
    <row r="10983" spans="12:16" x14ac:dyDescent="0.25">
      <c r="L10983" s="208">
        <v>45246.472222222219</v>
      </c>
      <c r="M10983" s="28">
        <v>4948.18</v>
      </c>
      <c r="N10983" s="28">
        <v>4952.25</v>
      </c>
      <c r="O10983" s="28">
        <v>4946.1400000000003</v>
      </c>
      <c r="P10983" s="28">
        <v>4948.68</v>
      </c>
    </row>
    <row r="10984" spans="12:16" x14ac:dyDescent="0.25">
      <c r="L10984" s="208">
        <v>45246.46875</v>
      </c>
      <c r="M10984" s="28">
        <v>4949.1899999999996</v>
      </c>
      <c r="N10984" s="28">
        <v>4949.1899999999996</v>
      </c>
      <c r="O10984" s="28">
        <v>4943.6000000000004</v>
      </c>
      <c r="P10984" s="28">
        <v>4948.18</v>
      </c>
    </row>
    <row r="10985" spans="12:16" x14ac:dyDescent="0.25">
      <c r="L10985" s="208">
        <v>45246.465277777781</v>
      </c>
      <c r="M10985" s="28">
        <v>4946.1400000000003</v>
      </c>
      <c r="N10985" s="28">
        <v>4950.21</v>
      </c>
      <c r="O10985" s="28">
        <v>4945.12</v>
      </c>
      <c r="P10985" s="28">
        <v>4949.1899999999996</v>
      </c>
    </row>
    <row r="10986" spans="12:16" x14ac:dyDescent="0.25">
      <c r="L10986" s="208">
        <v>45246.461805555555</v>
      </c>
      <c r="M10986" s="28">
        <v>4943.09</v>
      </c>
      <c r="N10986" s="28">
        <v>4948.18</v>
      </c>
      <c r="O10986" s="28">
        <v>4942.58</v>
      </c>
      <c r="P10986" s="28">
        <v>4946.6499999999996</v>
      </c>
    </row>
    <row r="10987" spans="12:16" x14ac:dyDescent="0.25">
      <c r="L10987" s="208">
        <v>45246.458333333336</v>
      </c>
      <c r="M10987" s="28">
        <v>4934.4399999999996</v>
      </c>
      <c r="N10987" s="28">
        <v>4943.09</v>
      </c>
      <c r="O10987" s="28">
        <v>4934.4399999999996</v>
      </c>
      <c r="P10987" s="28">
        <v>4943.09</v>
      </c>
    </row>
    <row r="10988" spans="12:16" x14ac:dyDescent="0.25">
      <c r="L10988" s="208">
        <v>45246.454861111109</v>
      </c>
      <c r="M10988" s="28">
        <v>4935.46</v>
      </c>
      <c r="N10988" s="28">
        <v>4935.97</v>
      </c>
      <c r="O10988" s="28">
        <v>4932.92</v>
      </c>
      <c r="P10988" s="28">
        <v>4933.93</v>
      </c>
    </row>
    <row r="10989" spans="12:16" x14ac:dyDescent="0.25">
      <c r="L10989" s="208">
        <v>45246.451388888891</v>
      </c>
      <c r="M10989" s="28">
        <v>4933.43</v>
      </c>
      <c r="N10989" s="28">
        <v>4935.46</v>
      </c>
      <c r="O10989" s="28">
        <v>4929.3599999999997</v>
      </c>
      <c r="P10989" s="28">
        <v>4935.46</v>
      </c>
    </row>
    <row r="10990" spans="12:16" x14ac:dyDescent="0.25">
      <c r="L10990" s="208">
        <v>45246.447916666664</v>
      </c>
      <c r="M10990" s="28">
        <v>4934.95</v>
      </c>
      <c r="N10990" s="28">
        <v>4935.97</v>
      </c>
      <c r="O10990" s="28">
        <v>4931.3900000000003</v>
      </c>
      <c r="P10990" s="28">
        <v>4933.43</v>
      </c>
    </row>
    <row r="10991" spans="12:16" x14ac:dyDescent="0.25">
      <c r="L10991" s="208">
        <v>45246.444444444445</v>
      </c>
      <c r="M10991" s="28">
        <v>4933.93</v>
      </c>
      <c r="N10991" s="28">
        <v>4938.51</v>
      </c>
      <c r="O10991" s="28">
        <v>4932.41</v>
      </c>
      <c r="P10991" s="28">
        <v>4934.95</v>
      </c>
    </row>
    <row r="10992" spans="12:16" x14ac:dyDescent="0.25">
      <c r="L10992" s="208">
        <v>45246.440972222219</v>
      </c>
      <c r="M10992" s="28">
        <v>4939.0200000000004</v>
      </c>
      <c r="N10992" s="28">
        <v>4940.04</v>
      </c>
      <c r="O10992" s="28">
        <v>4933.93</v>
      </c>
      <c r="P10992" s="28">
        <v>4933.93</v>
      </c>
    </row>
    <row r="10993" spans="12:16" x14ac:dyDescent="0.25">
      <c r="L10993" s="208">
        <v>45246.4375</v>
      </c>
      <c r="M10993" s="28">
        <v>4947.67</v>
      </c>
      <c r="N10993" s="28">
        <v>4947.67</v>
      </c>
      <c r="O10993" s="28">
        <v>4936.99</v>
      </c>
      <c r="P10993" s="28">
        <v>4939.0200000000004</v>
      </c>
    </row>
    <row r="10994" spans="12:16" x14ac:dyDescent="0.25">
      <c r="L10994" s="208">
        <v>45246.434027777781</v>
      </c>
      <c r="M10994" s="28">
        <v>4946.1400000000003</v>
      </c>
      <c r="N10994" s="28">
        <v>4948.18</v>
      </c>
      <c r="O10994" s="28">
        <v>4943.09</v>
      </c>
      <c r="P10994" s="28">
        <v>4948.18</v>
      </c>
    </row>
    <row r="10995" spans="12:16" x14ac:dyDescent="0.25">
      <c r="L10995" s="208">
        <v>45246.430555555555</v>
      </c>
      <c r="M10995" s="28">
        <v>4947.67</v>
      </c>
      <c r="N10995" s="28">
        <v>4948.68</v>
      </c>
      <c r="O10995" s="28">
        <v>4944.62</v>
      </c>
      <c r="P10995" s="28">
        <v>4945.63</v>
      </c>
    </row>
    <row r="10996" spans="12:16" x14ac:dyDescent="0.25">
      <c r="L10996" s="208">
        <v>45246.427083333336</v>
      </c>
      <c r="M10996" s="28">
        <v>4953.7700000000004</v>
      </c>
      <c r="N10996" s="28">
        <v>4954.28</v>
      </c>
      <c r="O10996" s="28">
        <v>4947.67</v>
      </c>
      <c r="P10996" s="28">
        <v>4947.67</v>
      </c>
    </row>
    <row r="10997" spans="12:16" x14ac:dyDescent="0.25">
      <c r="L10997" s="208">
        <v>45246.423611111109</v>
      </c>
      <c r="M10997" s="28">
        <v>4950.21</v>
      </c>
      <c r="N10997" s="28">
        <v>4954.28</v>
      </c>
      <c r="O10997" s="28">
        <v>4947.16</v>
      </c>
      <c r="P10997" s="28">
        <v>4953.7700000000004</v>
      </c>
    </row>
    <row r="10998" spans="12:16" x14ac:dyDescent="0.25">
      <c r="L10998" s="208">
        <v>45246.420138888891</v>
      </c>
      <c r="M10998" s="28">
        <v>4953.7700000000004</v>
      </c>
      <c r="N10998" s="28">
        <v>4953.7700000000004</v>
      </c>
      <c r="O10998" s="28">
        <v>4949.7</v>
      </c>
      <c r="P10998" s="28">
        <v>4950.72</v>
      </c>
    </row>
    <row r="10999" spans="12:16" x14ac:dyDescent="0.25">
      <c r="L10999" s="208">
        <v>45246.416666666664</v>
      </c>
      <c r="M10999" s="28">
        <v>4953.26</v>
      </c>
      <c r="N10999" s="28">
        <v>4954.28</v>
      </c>
      <c r="O10999" s="28">
        <v>4950.72</v>
      </c>
      <c r="P10999" s="28">
        <v>4954.28</v>
      </c>
    </row>
    <row r="11000" spans="12:16" x14ac:dyDescent="0.25">
      <c r="L11000" s="208">
        <v>45246.413194444445</v>
      </c>
      <c r="M11000" s="28">
        <v>4953.26</v>
      </c>
      <c r="N11000" s="28">
        <v>4953.7700000000004</v>
      </c>
      <c r="O11000" s="28">
        <v>4950.21</v>
      </c>
      <c r="P11000" s="28">
        <v>4953.26</v>
      </c>
    </row>
    <row r="11001" spans="12:16" x14ac:dyDescent="0.25">
      <c r="L11001" s="208">
        <v>45246.409722222219</v>
      </c>
      <c r="M11001" s="28">
        <v>4954.28</v>
      </c>
      <c r="N11001" s="28">
        <v>4955.3</v>
      </c>
      <c r="O11001" s="28">
        <v>4951.2299999999996</v>
      </c>
      <c r="P11001" s="28">
        <v>4953.26</v>
      </c>
    </row>
    <row r="11002" spans="12:16" x14ac:dyDescent="0.25">
      <c r="L11002" s="208">
        <v>45246.40625</v>
      </c>
      <c r="M11002" s="28">
        <v>4957.84</v>
      </c>
      <c r="N11002" s="28">
        <v>4958.8599999999997</v>
      </c>
      <c r="O11002" s="28">
        <v>4954.28</v>
      </c>
      <c r="P11002" s="28">
        <v>4954.79</v>
      </c>
    </row>
    <row r="11003" spans="12:16" x14ac:dyDescent="0.25">
      <c r="L11003" s="208">
        <v>45246.402777777781</v>
      </c>
      <c r="M11003" s="28">
        <v>4954.28</v>
      </c>
      <c r="N11003" s="28">
        <v>4959.37</v>
      </c>
      <c r="O11003" s="28">
        <v>4954.28</v>
      </c>
      <c r="P11003" s="28">
        <v>4957.33</v>
      </c>
    </row>
    <row r="11004" spans="12:16" x14ac:dyDescent="0.25">
      <c r="L11004" s="208">
        <v>45246.399305555555</v>
      </c>
      <c r="M11004" s="28">
        <v>4949.1899999999996</v>
      </c>
      <c r="N11004" s="28">
        <v>4954.28</v>
      </c>
      <c r="O11004" s="28">
        <v>4949.1899999999996</v>
      </c>
      <c r="P11004" s="28">
        <v>4954.28</v>
      </c>
    </row>
    <row r="11005" spans="12:16" x14ac:dyDescent="0.25">
      <c r="L11005" s="208">
        <v>45246.395833333336</v>
      </c>
      <c r="M11005" s="28">
        <v>4948.18</v>
      </c>
      <c r="N11005" s="28">
        <v>4949.7</v>
      </c>
      <c r="O11005" s="28">
        <v>4945.63</v>
      </c>
      <c r="P11005" s="28">
        <v>4949.7</v>
      </c>
    </row>
    <row r="11006" spans="12:16" x14ac:dyDescent="0.25">
      <c r="L11006" s="208">
        <v>45246.392361111109</v>
      </c>
      <c r="M11006" s="28">
        <v>4947.16</v>
      </c>
      <c r="N11006" s="28">
        <v>4948.68</v>
      </c>
      <c r="O11006" s="28">
        <v>4941.5600000000004</v>
      </c>
      <c r="P11006" s="28">
        <v>4948.18</v>
      </c>
    </row>
    <row r="11007" spans="12:16" x14ac:dyDescent="0.25">
      <c r="L11007" s="208">
        <v>45246.388888888891</v>
      </c>
      <c r="M11007" s="28">
        <v>4952.25</v>
      </c>
      <c r="N11007" s="28">
        <v>4956.3100000000004</v>
      </c>
      <c r="O11007" s="28">
        <v>4947.16</v>
      </c>
      <c r="P11007" s="28">
        <v>4947.16</v>
      </c>
    </row>
    <row r="11008" spans="12:16" x14ac:dyDescent="0.25">
      <c r="L11008" s="208">
        <v>45246.385416666664</v>
      </c>
      <c r="M11008" s="28">
        <v>4951.2299999999996</v>
      </c>
      <c r="N11008" s="28">
        <v>4953.26</v>
      </c>
      <c r="O11008" s="28">
        <v>4949.1899999999996</v>
      </c>
      <c r="P11008" s="28">
        <v>4951.74</v>
      </c>
    </row>
    <row r="11009" spans="12:16" x14ac:dyDescent="0.25">
      <c r="L11009" s="208">
        <v>45246.381944444445</v>
      </c>
      <c r="M11009" s="28">
        <v>4949.1899999999996</v>
      </c>
      <c r="N11009" s="28">
        <v>4955.3</v>
      </c>
      <c r="O11009" s="28">
        <v>4945.63</v>
      </c>
      <c r="P11009" s="28">
        <v>4951.2299999999996</v>
      </c>
    </row>
    <row r="11010" spans="12:16" x14ac:dyDescent="0.25">
      <c r="L11010" s="208">
        <v>45246.378472222219</v>
      </c>
      <c r="M11010" s="28">
        <v>4940.55</v>
      </c>
      <c r="N11010" s="28">
        <v>4949.1899999999996</v>
      </c>
      <c r="O11010" s="28">
        <v>4938.51</v>
      </c>
      <c r="P11010" s="28">
        <v>4948.68</v>
      </c>
    </row>
    <row r="11011" spans="12:16" x14ac:dyDescent="0.25">
      <c r="L11011" s="208">
        <v>45246.375</v>
      </c>
      <c r="M11011" s="28">
        <v>4958.8599999999997</v>
      </c>
      <c r="N11011" s="28">
        <v>4960.8900000000003</v>
      </c>
      <c r="O11011" s="28">
        <v>4939.53</v>
      </c>
      <c r="P11011" s="28">
        <v>4940.55</v>
      </c>
    </row>
    <row r="11012" spans="12:16" x14ac:dyDescent="0.25">
      <c r="L11012" s="208">
        <v>45244.767361111109</v>
      </c>
      <c r="M11012" s="28">
        <v>4958.8599999999997</v>
      </c>
      <c r="N11012" s="28">
        <v>4960.38</v>
      </c>
      <c r="O11012" s="28">
        <v>4957.33</v>
      </c>
      <c r="P11012" s="28">
        <v>4957.33</v>
      </c>
    </row>
    <row r="11013" spans="12:16" x14ac:dyDescent="0.25">
      <c r="L11013" s="208">
        <v>45244.763888888891</v>
      </c>
      <c r="M11013" s="28">
        <v>4957.33</v>
      </c>
      <c r="N11013" s="28">
        <v>4959.88</v>
      </c>
      <c r="O11013" s="28">
        <v>4957.33</v>
      </c>
      <c r="P11013" s="28">
        <v>4958.3500000000004</v>
      </c>
    </row>
    <row r="11014" spans="12:16" x14ac:dyDescent="0.25">
      <c r="L11014" s="208">
        <v>45244.760416666664</v>
      </c>
      <c r="M11014" s="28">
        <v>4960.8900000000003</v>
      </c>
      <c r="N11014" s="28">
        <v>4960.8900000000003</v>
      </c>
      <c r="O11014" s="28">
        <v>4957.33</v>
      </c>
      <c r="P11014" s="28">
        <v>4957.84</v>
      </c>
    </row>
    <row r="11015" spans="12:16" x14ac:dyDescent="0.25">
      <c r="L11015" s="208">
        <v>45244.756944444445</v>
      </c>
      <c r="M11015" s="28">
        <v>4960.38</v>
      </c>
      <c r="N11015" s="28">
        <v>4961.3999999999996</v>
      </c>
      <c r="O11015" s="28">
        <v>4958.8599999999997</v>
      </c>
      <c r="P11015" s="28">
        <v>4961.3999999999996</v>
      </c>
    </row>
    <row r="11016" spans="12:16" x14ac:dyDescent="0.25">
      <c r="L11016" s="208">
        <v>45244.753472222219</v>
      </c>
      <c r="M11016" s="28">
        <v>4959.88</v>
      </c>
      <c r="N11016" s="28">
        <v>4960.8900000000003</v>
      </c>
      <c r="O11016" s="28">
        <v>4959.37</v>
      </c>
      <c r="P11016" s="28">
        <v>4959.88</v>
      </c>
    </row>
    <row r="11017" spans="12:16" x14ac:dyDescent="0.25">
      <c r="L11017" s="208">
        <v>45244.75</v>
      </c>
      <c r="M11017" s="28">
        <v>4958.3500000000004</v>
      </c>
      <c r="N11017" s="28">
        <v>4959.88</v>
      </c>
      <c r="O11017" s="28">
        <v>4957.33</v>
      </c>
      <c r="P11017" s="28">
        <v>4959.88</v>
      </c>
    </row>
    <row r="11018" spans="12:16" x14ac:dyDescent="0.25">
      <c r="L11018" s="208">
        <v>45244.746527777781</v>
      </c>
      <c r="M11018" s="28">
        <v>4958.8599999999997</v>
      </c>
      <c r="N11018" s="28">
        <v>4959.88</v>
      </c>
      <c r="O11018" s="28">
        <v>4956.3100000000004</v>
      </c>
      <c r="P11018" s="28">
        <v>4958.3500000000004</v>
      </c>
    </row>
    <row r="11019" spans="12:16" x14ac:dyDescent="0.25">
      <c r="L11019" s="208">
        <v>45244.743055555555</v>
      </c>
      <c r="M11019" s="28">
        <v>4958.3500000000004</v>
      </c>
      <c r="N11019" s="28">
        <v>4959.37</v>
      </c>
      <c r="O11019" s="28">
        <v>4957.84</v>
      </c>
      <c r="P11019" s="28">
        <v>4958.8599999999997</v>
      </c>
    </row>
    <row r="11020" spans="12:16" x14ac:dyDescent="0.25">
      <c r="L11020" s="208">
        <v>45244.739583333336</v>
      </c>
      <c r="M11020" s="28">
        <v>4956.82</v>
      </c>
      <c r="N11020" s="28">
        <v>4957.84</v>
      </c>
      <c r="O11020" s="28">
        <v>4956.3100000000004</v>
      </c>
      <c r="P11020" s="28">
        <v>4957.84</v>
      </c>
    </row>
    <row r="11021" spans="12:16" x14ac:dyDescent="0.25">
      <c r="L11021" s="208">
        <v>45244.736111111109</v>
      </c>
      <c r="M11021" s="28">
        <v>4956.3100000000004</v>
      </c>
      <c r="N11021" s="28">
        <v>4956.82</v>
      </c>
      <c r="O11021" s="28">
        <v>4954.79</v>
      </c>
      <c r="P11021" s="28">
        <v>4956.3100000000004</v>
      </c>
    </row>
    <row r="11022" spans="12:16" x14ac:dyDescent="0.25">
      <c r="L11022" s="208">
        <v>45244.732638888891</v>
      </c>
      <c r="M11022" s="28">
        <v>4955.3</v>
      </c>
      <c r="N11022" s="28">
        <v>4956.82</v>
      </c>
      <c r="O11022" s="28">
        <v>4955.3</v>
      </c>
      <c r="P11022" s="28">
        <v>4956.3100000000004</v>
      </c>
    </row>
    <row r="11023" spans="12:16" x14ac:dyDescent="0.25">
      <c r="L11023" s="208">
        <v>45244.729166666664</v>
      </c>
      <c r="M11023" s="28">
        <v>4955.8100000000004</v>
      </c>
      <c r="N11023" s="28">
        <v>4956.3100000000004</v>
      </c>
      <c r="O11023" s="28">
        <v>4953.7700000000004</v>
      </c>
      <c r="P11023" s="28">
        <v>4955.3</v>
      </c>
    </row>
    <row r="11024" spans="12:16" x14ac:dyDescent="0.25">
      <c r="L11024" s="208">
        <v>45244.725694444445</v>
      </c>
      <c r="M11024" s="28">
        <v>4955.3</v>
      </c>
      <c r="N11024" s="28">
        <v>4956.3100000000004</v>
      </c>
      <c r="O11024" s="28">
        <v>4954.79</v>
      </c>
      <c r="P11024" s="28">
        <v>4955.8100000000004</v>
      </c>
    </row>
    <row r="11025" spans="12:16" x14ac:dyDescent="0.25">
      <c r="L11025" s="208">
        <v>45244.722222222219</v>
      </c>
      <c r="M11025" s="28">
        <v>4955.8100000000004</v>
      </c>
      <c r="N11025" s="28">
        <v>4955.8100000000004</v>
      </c>
      <c r="O11025" s="28">
        <v>4954.28</v>
      </c>
      <c r="P11025" s="28">
        <v>4955.8100000000004</v>
      </c>
    </row>
    <row r="11026" spans="12:16" x14ac:dyDescent="0.25">
      <c r="L11026" s="208">
        <v>45244.71875</v>
      </c>
      <c r="M11026" s="28">
        <v>4953.7700000000004</v>
      </c>
      <c r="N11026" s="28">
        <v>4956.82</v>
      </c>
      <c r="O11026" s="28">
        <v>4953.7700000000004</v>
      </c>
      <c r="P11026" s="28">
        <v>4955.8100000000004</v>
      </c>
    </row>
    <row r="11027" spans="12:16" x14ac:dyDescent="0.25">
      <c r="L11027" s="208">
        <v>45244.715277777781</v>
      </c>
      <c r="M11027" s="28">
        <v>4953.26</v>
      </c>
      <c r="N11027" s="28">
        <v>4953.26</v>
      </c>
      <c r="O11027" s="28">
        <v>4952.25</v>
      </c>
      <c r="P11027" s="28">
        <v>4953.26</v>
      </c>
    </row>
    <row r="11028" spans="12:16" x14ac:dyDescent="0.25">
      <c r="L11028" s="208">
        <v>45244.711805555555</v>
      </c>
      <c r="M11028" s="28">
        <v>4954.79</v>
      </c>
      <c r="N11028" s="28">
        <v>4954.79</v>
      </c>
      <c r="O11028" s="28">
        <v>4953.26</v>
      </c>
      <c r="P11028" s="28">
        <v>4953.26</v>
      </c>
    </row>
    <row r="11029" spans="12:16" x14ac:dyDescent="0.25">
      <c r="L11029" s="208">
        <v>45244.708333333336</v>
      </c>
      <c r="M11029" s="28">
        <v>4953.7700000000004</v>
      </c>
      <c r="N11029" s="28">
        <v>4954.79</v>
      </c>
      <c r="O11029" s="28">
        <v>4953.26</v>
      </c>
      <c r="P11029" s="28">
        <v>4954.28</v>
      </c>
    </row>
    <row r="11030" spans="12:16" x14ac:dyDescent="0.25">
      <c r="L11030" s="208">
        <v>45244.704861111109</v>
      </c>
      <c r="M11030" s="28">
        <v>4954.28</v>
      </c>
      <c r="N11030" s="28">
        <v>4954.28</v>
      </c>
      <c r="O11030" s="28">
        <v>4952.75</v>
      </c>
      <c r="P11030" s="28">
        <v>4953.7700000000004</v>
      </c>
    </row>
    <row r="11031" spans="12:16" x14ac:dyDescent="0.25">
      <c r="L11031" s="208">
        <v>45244.701388888891</v>
      </c>
      <c r="M11031" s="28">
        <v>4952.75</v>
      </c>
      <c r="N11031" s="28">
        <v>4954.28</v>
      </c>
      <c r="O11031" s="28">
        <v>4952.25</v>
      </c>
      <c r="P11031" s="28">
        <v>4954.28</v>
      </c>
    </row>
    <row r="11032" spans="12:16" x14ac:dyDescent="0.25">
      <c r="L11032" s="208">
        <v>45244.697916666664</v>
      </c>
      <c r="M11032" s="28">
        <v>4954.28</v>
      </c>
      <c r="N11032" s="28">
        <v>4955.3</v>
      </c>
      <c r="O11032" s="28">
        <v>4952.75</v>
      </c>
      <c r="P11032" s="28">
        <v>4952.75</v>
      </c>
    </row>
    <row r="11033" spans="12:16" x14ac:dyDescent="0.25">
      <c r="L11033" s="208">
        <v>45244.694444444445</v>
      </c>
      <c r="M11033" s="28">
        <v>4954.28</v>
      </c>
      <c r="N11033" s="28">
        <v>4954.79</v>
      </c>
      <c r="O11033" s="28">
        <v>4953.7700000000004</v>
      </c>
      <c r="P11033" s="28">
        <v>4954.79</v>
      </c>
    </row>
    <row r="11034" spans="12:16" x14ac:dyDescent="0.25">
      <c r="L11034" s="208">
        <v>45244.690972222219</v>
      </c>
      <c r="M11034" s="28">
        <v>4955.3</v>
      </c>
      <c r="N11034" s="28">
        <v>4955.3</v>
      </c>
      <c r="O11034" s="28">
        <v>4953.7700000000004</v>
      </c>
      <c r="P11034" s="28">
        <v>4954.79</v>
      </c>
    </row>
    <row r="11035" spans="12:16" x14ac:dyDescent="0.25">
      <c r="L11035" s="208">
        <v>45244.6875</v>
      </c>
      <c r="M11035" s="28">
        <v>4957.33</v>
      </c>
      <c r="N11035" s="28">
        <v>4957.33</v>
      </c>
      <c r="O11035" s="28">
        <v>4954.28</v>
      </c>
      <c r="P11035" s="28">
        <v>4954.79</v>
      </c>
    </row>
    <row r="11036" spans="12:16" x14ac:dyDescent="0.25">
      <c r="L11036" s="208">
        <v>45244.684027777781</v>
      </c>
      <c r="M11036" s="28">
        <v>4957.84</v>
      </c>
      <c r="N11036" s="28">
        <v>4957.84</v>
      </c>
      <c r="O11036" s="28">
        <v>4956.82</v>
      </c>
      <c r="P11036" s="28">
        <v>4957.33</v>
      </c>
    </row>
    <row r="11037" spans="12:16" x14ac:dyDescent="0.25">
      <c r="L11037" s="208">
        <v>45244.680555555555</v>
      </c>
      <c r="M11037" s="28">
        <v>4957.33</v>
      </c>
      <c r="N11037" s="28">
        <v>4957.84</v>
      </c>
      <c r="O11037" s="28">
        <v>4957.33</v>
      </c>
      <c r="P11037" s="28">
        <v>4957.84</v>
      </c>
    </row>
    <row r="11038" spans="12:16" x14ac:dyDescent="0.25">
      <c r="L11038" s="208">
        <v>45244.677083333336</v>
      </c>
      <c r="M11038" s="28">
        <v>4955.3</v>
      </c>
      <c r="N11038" s="28">
        <v>4957.33</v>
      </c>
      <c r="O11038" s="28">
        <v>4954.79</v>
      </c>
      <c r="P11038" s="28">
        <v>4957.33</v>
      </c>
    </row>
    <row r="11039" spans="12:16" x14ac:dyDescent="0.25">
      <c r="L11039" s="208">
        <v>45244.673611111109</v>
      </c>
      <c r="M11039" s="28">
        <v>4959.37</v>
      </c>
      <c r="N11039" s="28">
        <v>4959.37</v>
      </c>
      <c r="O11039" s="28">
        <v>4955.3</v>
      </c>
      <c r="P11039" s="28">
        <v>4955.8100000000004</v>
      </c>
    </row>
    <row r="11040" spans="12:16" x14ac:dyDescent="0.25">
      <c r="L11040" s="208">
        <v>45244.670138888891</v>
      </c>
      <c r="M11040" s="28">
        <v>4956.82</v>
      </c>
      <c r="N11040" s="28">
        <v>4960.8900000000003</v>
      </c>
      <c r="O11040" s="28">
        <v>4956.82</v>
      </c>
      <c r="P11040" s="28">
        <v>4958.8599999999997</v>
      </c>
    </row>
    <row r="11041" spans="12:16" x14ac:dyDescent="0.25">
      <c r="L11041" s="208">
        <v>45244.666666666664</v>
      </c>
      <c r="M11041" s="28">
        <v>4956.3100000000004</v>
      </c>
      <c r="N11041" s="28">
        <v>4957.33</v>
      </c>
      <c r="O11041" s="28">
        <v>4955.8100000000004</v>
      </c>
      <c r="P11041" s="28">
        <v>4956.82</v>
      </c>
    </row>
    <row r="11042" spans="12:16" x14ac:dyDescent="0.25">
      <c r="L11042" s="208">
        <v>45244.663194444445</v>
      </c>
      <c r="M11042" s="28">
        <v>4954.28</v>
      </c>
      <c r="N11042" s="28">
        <v>4956.3100000000004</v>
      </c>
      <c r="O11042" s="28">
        <v>4953.26</v>
      </c>
      <c r="P11042" s="28">
        <v>4955.8100000000004</v>
      </c>
    </row>
    <row r="11043" spans="12:16" x14ac:dyDescent="0.25">
      <c r="L11043" s="208">
        <v>45244.659722222219</v>
      </c>
      <c r="M11043" s="28">
        <v>4955.8100000000004</v>
      </c>
      <c r="N11043" s="28">
        <v>4956.3100000000004</v>
      </c>
      <c r="O11043" s="28">
        <v>4953.7700000000004</v>
      </c>
      <c r="P11043" s="28">
        <v>4954.28</v>
      </c>
    </row>
    <row r="11044" spans="12:16" x14ac:dyDescent="0.25">
      <c r="L11044" s="208">
        <v>45244.65625</v>
      </c>
      <c r="M11044" s="28">
        <v>4956.82</v>
      </c>
      <c r="N11044" s="28">
        <v>4957.33</v>
      </c>
      <c r="O11044" s="28">
        <v>4955.8100000000004</v>
      </c>
      <c r="P11044" s="28">
        <v>4955.8100000000004</v>
      </c>
    </row>
    <row r="11045" spans="12:16" x14ac:dyDescent="0.25">
      <c r="L11045" s="208">
        <v>45244.652777777781</v>
      </c>
      <c r="M11045" s="28">
        <v>4956.82</v>
      </c>
      <c r="N11045" s="28">
        <v>4957.84</v>
      </c>
      <c r="O11045" s="28">
        <v>4955.8100000000004</v>
      </c>
      <c r="P11045" s="28">
        <v>4956.82</v>
      </c>
    </row>
    <row r="11046" spans="12:16" x14ac:dyDescent="0.25">
      <c r="L11046" s="208">
        <v>45244.649305555555</v>
      </c>
      <c r="M11046" s="28">
        <v>4956.3100000000004</v>
      </c>
      <c r="N11046" s="28">
        <v>4957.84</v>
      </c>
      <c r="O11046" s="28">
        <v>4955.8100000000004</v>
      </c>
      <c r="P11046" s="28">
        <v>4957.33</v>
      </c>
    </row>
    <row r="11047" spans="12:16" x14ac:dyDescent="0.25">
      <c r="L11047" s="208">
        <v>45244.645833333336</v>
      </c>
      <c r="M11047" s="28">
        <v>4954.79</v>
      </c>
      <c r="N11047" s="28">
        <v>4956.3100000000004</v>
      </c>
      <c r="O11047" s="28">
        <v>4954.28</v>
      </c>
      <c r="P11047" s="28">
        <v>4956.3100000000004</v>
      </c>
    </row>
    <row r="11048" spans="12:16" x14ac:dyDescent="0.25">
      <c r="L11048" s="208">
        <v>45244.642361111109</v>
      </c>
      <c r="M11048" s="28">
        <v>4955.8100000000004</v>
      </c>
      <c r="N11048" s="28">
        <v>4956.82</v>
      </c>
      <c r="O11048" s="28">
        <v>4953.26</v>
      </c>
      <c r="P11048" s="28">
        <v>4954.79</v>
      </c>
    </row>
    <row r="11049" spans="12:16" x14ac:dyDescent="0.25">
      <c r="L11049" s="208">
        <v>45244.638888888891</v>
      </c>
      <c r="M11049" s="28">
        <v>4958.3500000000004</v>
      </c>
      <c r="N11049" s="28">
        <v>4958.3500000000004</v>
      </c>
      <c r="O11049" s="28">
        <v>4954.79</v>
      </c>
      <c r="P11049" s="28">
        <v>4955.3</v>
      </c>
    </row>
    <row r="11050" spans="12:16" x14ac:dyDescent="0.25">
      <c r="L11050" s="208">
        <v>45244.635416666664</v>
      </c>
      <c r="M11050" s="28">
        <v>4960.38</v>
      </c>
      <c r="N11050" s="28">
        <v>4960.38</v>
      </c>
      <c r="O11050" s="28">
        <v>4958.3500000000004</v>
      </c>
      <c r="P11050" s="28">
        <v>4958.3500000000004</v>
      </c>
    </row>
    <row r="11051" spans="12:16" x14ac:dyDescent="0.25">
      <c r="L11051" s="208">
        <v>45244.631944444445</v>
      </c>
      <c r="M11051" s="28">
        <v>4958.8599999999997</v>
      </c>
      <c r="N11051" s="28">
        <v>4960.38</v>
      </c>
      <c r="O11051" s="28">
        <v>4958.3500000000004</v>
      </c>
      <c r="P11051" s="28">
        <v>4959.88</v>
      </c>
    </row>
    <row r="11052" spans="12:16" x14ac:dyDescent="0.25">
      <c r="L11052" s="208">
        <v>45244.628472222219</v>
      </c>
      <c r="M11052" s="28">
        <v>4958.3500000000004</v>
      </c>
      <c r="N11052" s="28">
        <v>4960.8900000000003</v>
      </c>
      <c r="O11052" s="28">
        <v>4957.33</v>
      </c>
      <c r="P11052" s="28">
        <v>4958.8599999999997</v>
      </c>
    </row>
    <row r="11053" spans="12:16" x14ac:dyDescent="0.25">
      <c r="L11053" s="208">
        <v>45244.625</v>
      </c>
      <c r="M11053" s="28">
        <v>4960.8900000000003</v>
      </c>
      <c r="N11053" s="28">
        <v>4961.3999999999996</v>
      </c>
      <c r="O11053" s="28">
        <v>4958.8599999999997</v>
      </c>
      <c r="P11053" s="28">
        <v>4958.8599999999997</v>
      </c>
    </row>
    <row r="11054" spans="12:16" x14ac:dyDescent="0.25">
      <c r="L11054" s="208">
        <v>45244.621527777781</v>
      </c>
      <c r="M11054" s="28">
        <v>4961.3999999999996</v>
      </c>
      <c r="N11054" s="28">
        <v>4962.42</v>
      </c>
      <c r="O11054" s="28">
        <v>4960.38</v>
      </c>
      <c r="P11054" s="28">
        <v>4960.8900000000003</v>
      </c>
    </row>
    <row r="11055" spans="12:16" x14ac:dyDescent="0.25">
      <c r="L11055" s="208">
        <v>45244.618055555555</v>
      </c>
      <c r="M11055" s="28">
        <v>4960.38</v>
      </c>
      <c r="N11055" s="28">
        <v>4963.4399999999996</v>
      </c>
      <c r="O11055" s="28">
        <v>4959.37</v>
      </c>
      <c r="P11055" s="28">
        <v>4961.3999999999996</v>
      </c>
    </row>
    <row r="11056" spans="12:16" x14ac:dyDescent="0.25">
      <c r="L11056" s="208">
        <v>45244.614583333336</v>
      </c>
      <c r="M11056" s="28">
        <v>4960.38</v>
      </c>
      <c r="N11056" s="28">
        <v>4961.3999999999996</v>
      </c>
      <c r="O11056" s="28">
        <v>4960.38</v>
      </c>
      <c r="P11056" s="28">
        <v>4960.38</v>
      </c>
    </row>
    <row r="11057" spans="12:16" x14ac:dyDescent="0.25">
      <c r="L11057" s="208">
        <v>45244.611111111109</v>
      </c>
      <c r="M11057" s="28">
        <v>4959.88</v>
      </c>
      <c r="N11057" s="28">
        <v>4961.3999999999996</v>
      </c>
      <c r="O11057" s="28">
        <v>4958.3500000000004</v>
      </c>
      <c r="P11057" s="28">
        <v>4960.8900000000003</v>
      </c>
    </row>
    <row r="11058" spans="12:16" x14ac:dyDescent="0.25">
      <c r="L11058" s="208">
        <v>45244.607638888891</v>
      </c>
      <c r="M11058" s="28">
        <v>4961.3999999999996</v>
      </c>
      <c r="N11058" s="28">
        <v>4961.91</v>
      </c>
      <c r="O11058" s="28">
        <v>4959.37</v>
      </c>
      <c r="P11058" s="28">
        <v>4959.88</v>
      </c>
    </row>
    <row r="11059" spans="12:16" x14ac:dyDescent="0.25">
      <c r="L11059" s="208">
        <v>45244.604166666664</v>
      </c>
      <c r="M11059" s="28">
        <v>4962.42</v>
      </c>
      <c r="N11059" s="28">
        <v>4962.93</v>
      </c>
      <c r="O11059" s="28">
        <v>4961.3999999999996</v>
      </c>
      <c r="P11059" s="28">
        <v>4961.3999999999996</v>
      </c>
    </row>
    <row r="11060" spans="12:16" x14ac:dyDescent="0.25">
      <c r="L11060" s="208">
        <v>45244.600694444445</v>
      </c>
      <c r="M11060" s="28">
        <v>4960.8900000000003</v>
      </c>
      <c r="N11060" s="28">
        <v>4962.42</v>
      </c>
      <c r="O11060" s="28">
        <v>4959.88</v>
      </c>
      <c r="P11060" s="28">
        <v>4962.42</v>
      </c>
    </row>
    <row r="11061" spans="12:16" x14ac:dyDescent="0.25">
      <c r="L11061" s="208">
        <v>45244.597222222219</v>
      </c>
      <c r="M11061" s="28">
        <v>4960.38</v>
      </c>
      <c r="N11061" s="28">
        <v>4961.91</v>
      </c>
      <c r="O11061" s="28">
        <v>4959.88</v>
      </c>
      <c r="P11061" s="28">
        <v>4961.3999999999996</v>
      </c>
    </row>
    <row r="11062" spans="12:16" x14ac:dyDescent="0.25">
      <c r="L11062" s="208">
        <v>45244.59375</v>
      </c>
      <c r="M11062" s="28">
        <v>4961.91</v>
      </c>
      <c r="N11062" s="28">
        <v>4962.42</v>
      </c>
      <c r="O11062" s="28">
        <v>4959.88</v>
      </c>
      <c r="P11062" s="28">
        <v>4960.38</v>
      </c>
    </row>
    <row r="11063" spans="12:16" x14ac:dyDescent="0.25">
      <c r="L11063" s="208">
        <v>45244.590277777781</v>
      </c>
      <c r="M11063" s="28">
        <v>4959.88</v>
      </c>
      <c r="N11063" s="28">
        <v>4962.42</v>
      </c>
      <c r="O11063" s="28">
        <v>4959.37</v>
      </c>
      <c r="P11063" s="28">
        <v>4961.3999999999996</v>
      </c>
    </row>
    <row r="11064" spans="12:16" x14ac:dyDescent="0.25">
      <c r="L11064" s="208">
        <v>45244.586805555555</v>
      </c>
      <c r="M11064" s="28">
        <v>4959.88</v>
      </c>
      <c r="N11064" s="28">
        <v>4960.8900000000003</v>
      </c>
      <c r="O11064" s="28">
        <v>4958.8599999999997</v>
      </c>
      <c r="P11064" s="28">
        <v>4959.88</v>
      </c>
    </row>
    <row r="11065" spans="12:16" x14ac:dyDescent="0.25">
      <c r="L11065" s="208">
        <v>45244.583333333336</v>
      </c>
      <c r="M11065" s="28">
        <v>4959.88</v>
      </c>
      <c r="N11065" s="28">
        <v>4959.88</v>
      </c>
      <c r="O11065" s="28">
        <v>4958.8599999999997</v>
      </c>
      <c r="P11065" s="28">
        <v>4959.37</v>
      </c>
    </row>
    <row r="11066" spans="12:16" x14ac:dyDescent="0.25">
      <c r="L11066" s="208">
        <v>45244.579861111109</v>
      </c>
      <c r="M11066" s="28">
        <v>4957.33</v>
      </c>
      <c r="N11066" s="28">
        <v>4960.38</v>
      </c>
      <c r="O11066" s="28">
        <v>4956.82</v>
      </c>
      <c r="P11066" s="28">
        <v>4959.37</v>
      </c>
    </row>
    <row r="11067" spans="12:16" x14ac:dyDescent="0.25">
      <c r="L11067" s="208">
        <v>45244.576388888891</v>
      </c>
      <c r="M11067" s="28">
        <v>4955.8100000000004</v>
      </c>
      <c r="N11067" s="28">
        <v>4958.8599999999997</v>
      </c>
      <c r="O11067" s="28">
        <v>4954.28</v>
      </c>
      <c r="P11067" s="28">
        <v>4957.84</v>
      </c>
    </row>
    <row r="11068" spans="12:16" x14ac:dyDescent="0.25">
      <c r="L11068" s="208">
        <v>45244.572916666664</v>
      </c>
      <c r="M11068" s="28">
        <v>4954.28</v>
      </c>
      <c r="N11068" s="28">
        <v>4956.3100000000004</v>
      </c>
      <c r="O11068" s="28">
        <v>4954.28</v>
      </c>
      <c r="P11068" s="28">
        <v>4955.3</v>
      </c>
    </row>
    <row r="11069" spans="12:16" x14ac:dyDescent="0.25">
      <c r="L11069" s="208">
        <v>45244.569444444445</v>
      </c>
      <c r="M11069" s="28">
        <v>4957.33</v>
      </c>
      <c r="N11069" s="28">
        <v>4957.33</v>
      </c>
      <c r="O11069" s="28">
        <v>4952.25</v>
      </c>
      <c r="P11069" s="28">
        <v>4953.7700000000004</v>
      </c>
    </row>
    <row r="11070" spans="12:16" x14ac:dyDescent="0.25">
      <c r="L11070" s="208">
        <v>45244.565972222219</v>
      </c>
      <c r="M11070" s="28">
        <v>4956.3100000000004</v>
      </c>
      <c r="N11070" s="28">
        <v>4957.33</v>
      </c>
      <c r="O11070" s="28">
        <v>4954.79</v>
      </c>
      <c r="P11070" s="28">
        <v>4957.33</v>
      </c>
    </row>
    <row r="11071" spans="12:16" x14ac:dyDescent="0.25">
      <c r="L11071" s="208">
        <v>45244.5625</v>
      </c>
      <c r="M11071" s="28">
        <v>4955.3</v>
      </c>
      <c r="N11071" s="28">
        <v>4956.82</v>
      </c>
      <c r="O11071" s="28">
        <v>4955.3</v>
      </c>
      <c r="P11071" s="28">
        <v>4956.82</v>
      </c>
    </row>
    <row r="11072" spans="12:16" x14ac:dyDescent="0.25">
      <c r="L11072" s="208">
        <v>45244.559027777781</v>
      </c>
      <c r="M11072" s="28">
        <v>4957.33</v>
      </c>
      <c r="N11072" s="28">
        <v>4957.84</v>
      </c>
      <c r="O11072" s="28">
        <v>4955.8100000000004</v>
      </c>
      <c r="P11072" s="28">
        <v>4955.8100000000004</v>
      </c>
    </row>
    <row r="11073" spans="12:16" x14ac:dyDescent="0.25">
      <c r="L11073" s="208">
        <v>45244.555555555555</v>
      </c>
      <c r="M11073" s="28">
        <v>4956.82</v>
      </c>
      <c r="N11073" s="28">
        <v>4959.37</v>
      </c>
      <c r="O11073" s="28">
        <v>4954.79</v>
      </c>
      <c r="P11073" s="28">
        <v>4956.3100000000004</v>
      </c>
    </row>
    <row r="11074" spans="12:16" x14ac:dyDescent="0.25">
      <c r="L11074" s="208">
        <v>45244.552083333336</v>
      </c>
      <c r="M11074" s="28">
        <v>4956.82</v>
      </c>
      <c r="N11074" s="28">
        <v>4958.3500000000004</v>
      </c>
      <c r="O11074" s="28">
        <v>4956.3100000000004</v>
      </c>
      <c r="P11074" s="28">
        <v>4956.82</v>
      </c>
    </row>
    <row r="11075" spans="12:16" x14ac:dyDescent="0.25">
      <c r="L11075" s="208">
        <v>45244.548611111109</v>
      </c>
      <c r="M11075" s="28">
        <v>4960.8900000000003</v>
      </c>
      <c r="N11075" s="28">
        <v>4960.8900000000003</v>
      </c>
      <c r="O11075" s="28">
        <v>4955.8100000000004</v>
      </c>
      <c r="P11075" s="28">
        <v>4956.82</v>
      </c>
    </row>
    <row r="11076" spans="12:16" x14ac:dyDescent="0.25">
      <c r="L11076" s="208">
        <v>45244.545138888891</v>
      </c>
      <c r="M11076" s="28">
        <v>4958.8599999999997</v>
      </c>
      <c r="N11076" s="28">
        <v>4962.42</v>
      </c>
      <c r="O11076" s="28">
        <v>4958.8599999999997</v>
      </c>
      <c r="P11076" s="28">
        <v>4960.8900000000003</v>
      </c>
    </row>
    <row r="11077" spans="12:16" x14ac:dyDescent="0.25">
      <c r="L11077" s="208">
        <v>45244.541666666664</v>
      </c>
      <c r="M11077" s="28">
        <v>4959.88</v>
      </c>
      <c r="N11077" s="28">
        <v>4960.8900000000003</v>
      </c>
      <c r="O11077" s="28">
        <v>4957.84</v>
      </c>
      <c r="P11077" s="28">
        <v>4958.3500000000004</v>
      </c>
    </row>
    <row r="11078" spans="12:16" x14ac:dyDescent="0.25">
      <c r="L11078" s="208">
        <v>45244.538194444445</v>
      </c>
      <c r="M11078" s="28">
        <v>4964.45</v>
      </c>
      <c r="N11078" s="28">
        <v>4965.47</v>
      </c>
      <c r="O11078" s="28">
        <v>4959.37</v>
      </c>
      <c r="P11078" s="28">
        <v>4960.38</v>
      </c>
    </row>
    <row r="11079" spans="12:16" x14ac:dyDescent="0.25">
      <c r="L11079" s="208">
        <v>45244.534722222219</v>
      </c>
      <c r="M11079" s="28">
        <v>4964.96</v>
      </c>
      <c r="N11079" s="28">
        <v>4968.01</v>
      </c>
      <c r="O11079" s="28">
        <v>4963.9399999999996</v>
      </c>
      <c r="P11079" s="28">
        <v>4963.9399999999996</v>
      </c>
    </row>
    <row r="11080" spans="12:16" x14ac:dyDescent="0.25">
      <c r="L11080" s="208">
        <v>45244.53125</v>
      </c>
      <c r="M11080" s="28">
        <v>4959.37</v>
      </c>
      <c r="N11080" s="28">
        <v>4965.47</v>
      </c>
      <c r="O11080" s="28">
        <v>4958.3500000000004</v>
      </c>
      <c r="P11080" s="28">
        <v>4964.96</v>
      </c>
    </row>
    <row r="11081" spans="12:16" x14ac:dyDescent="0.25">
      <c r="L11081" s="208">
        <v>45244.527777777781</v>
      </c>
      <c r="M11081" s="28">
        <v>4957.84</v>
      </c>
      <c r="N11081" s="28">
        <v>4959.37</v>
      </c>
      <c r="O11081" s="28">
        <v>4956.82</v>
      </c>
      <c r="P11081" s="28">
        <v>4959.37</v>
      </c>
    </row>
    <row r="11082" spans="12:16" x14ac:dyDescent="0.25">
      <c r="L11082" s="208">
        <v>45244.524305555555</v>
      </c>
      <c r="M11082" s="28">
        <v>4955.8100000000004</v>
      </c>
      <c r="N11082" s="28">
        <v>4958.3500000000004</v>
      </c>
      <c r="O11082" s="28">
        <v>4955.8100000000004</v>
      </c>
      <c r="P11082" s="28">
        <v>4958.3500000000004</v>
      </c>
    </row>
    <row r="11083" spans="12:16" x14ac:dyDescent="0.25">
      <c r="L11083" s="208">
        <v>45244.520833333336</v>
      </c>
      <c r="M11083" s="28">
        <v>4952.25</v>
      </c>
      <c r="N11083" s="28">
        <v>4955.8100000000004</v>
      </c>
      <c r="O11083" s="28">
        <v>4951.2299999999996</v>
      </c>
      <c r="P11083" s="28">
        <v>4955.8100000000004</v>
      </c>
    </row>
    <row r="11084" spans="12:16" x14ac:dyDescent="0.25">
      <c r="L11084" s="208">
        <v>45244.517361111109</v>
      </c>
      <c r="M11084" s="28">
        <v>4951.2299999999996</v>
      </c>
      <c r="N11084" s="28">
        <v>4953.26</v>
      </c>
      <c r="O11084" s="28">
        <v>4950.72</v>
      </c>
      <c r="P11084" s="28">
        <v>4952.75</v>
      </c>
    </row>
    <row r="11085" spans="12:16" x14ac:dyDescent="0.25">
      <c r="L11085" s="208">
        <v>45244.513888888891</v>
      </c>
      <c r="M11085" s="28">
        <v>4951.74</v>
      </c>
      <c r="N11085" s="28">
        <v>4953.7700000000004</v>
      </c>
      <c r="O11085" s="28">
        <v>4950.21</v>
      </c>
      <c r="P11085" s="28">
        <v>4951.2299999999996</v>
      </c>
    </row>
    <row r="11086" spans="12:16" x14ac:dyDescent="0.25">
      <c r="L11086" s="208">
        <v>45244.510416666664</v>
      </c>
      <c r="M11086" s="28">
        <v>4947.67</v>
      </c>
      <c r="N11086" s="28">
        <v>4954.28</v>
      </c>
      <c r="O11086" s="28">
        <v>4946.6499999999996</v>
      </c>
      <c r="P11086" s="28">
        <v>4952.25</v>
      </c>
    </row>
    <row r="11087" spans="12:16" x14ac:dyDescent="0.25">
      <c r="L11087" s="208">
        <v>45244.506944444445</v>
      </c>
      <c r="M11087" s="28">
        <v>4948.68</v>
      </c>
      <c r="N11087" s="28">
        <v>4949.1899999999996</v>
      </c>
      <c r="O11087" s="28">
        <v>4947.16</v>
      </c>
      <c r="P11087" s="28">
        <v>4948.18</v>
      </c>
    </row>
    <row r="11088" spans="12:16" x14ac:dyDescent="0.25">
      <c r="L11088" s="208">
        <v>45244.503472222219</v>
      </c>
      <c r="M11088" s="28">
        <v>4951.2299999999996</v>
      </c>
      <c r="N11088" s="28">
        <v>4952.25</v>
      </c>
      <c r="O11088" s="28">
        <v>4948.68</v>
      </c>
      <c r="P11088" s="28">
        <v>4949.1899999999996</v>
      </c>
    </row>
    <row r="11089" spans="12:16" x14ac:dyDescent="0.25">
      <c r="L11089" s="208">
        <v>45244.5</v>
      </c>
      <c r="M11089" s="28">
        <v>4948.18</v>
      </c>
      <c r="N11089" s="28">
        <v>4951.74</v>
      </c>
      <c r="O11089" s="28">
        <v>4947.16</v>
      </c>
      <c r="P11089" s="28">
        <v>4950.72</v>
      </c>
    </row>
    <row r="11090" spans="12:16" x14ac:dyDescent="0.25">
      <c r="L11090" s="208">
        <v>45244.496527777781</v>
      </c>
      <c r="M11090" s="28">
        <v>4948.68</v>
      </c>
      <c r="N11090" s="28">
        <v>4950.72</v>
      </c>
      <c r="O11090" s="28">
        <v>4947.16</v>
      </c>
      <c r="P11090" s="28">
        <v>4948.18</v>
      </c>
    </row>
    <row r="11091" spans="12:16" x14ac:dyDescent="0.25">
      <c r="L11091" s="208">
        <v>45244.493055555555</v>
      </c>
      <c r="M11091" s="28">
        <v>4945.12</v>
      </c>
      <c r="N11091" s="28">
        <v>4949.1899999999996</v>
      </c>
      <c r="O11091" s="28">
        <v>4944.62</v>
      </c>
      <c r="P11091" s="28">
        <v>4949.1899999999996</v>
      </c>
    </row>
    <row r="11092" spans="12:16" x14ac:dyDescent="0.25">
      <c r="L11092" s="208">
        <v>45244.489583333336</v>
      </c>
      <c r="M11092" s="28">
        <v>4948.18</v>
      </c>
      <c r="N11092" s="28">
        <v>4948.18</v>
      </c>
      <c r="O11092" s="28">
        <v>4942.07</v>
      </c>
      <c r="P11092" s="28">
        <v>4945.12</v>
      </c>
    </row>
    <row r="11093" spans="12:16" x14ac:dyDescent="0.25">
      <c r="L11093" s="208">
        <v>45244.486111111109</v>
      </c>
      <c r="M11093" s="28">
        <v>4947.67</v>
      </c>
      <c r="N11093" s="28">
        <v>4951.2299999999996</v>
      </c>
      <c r="O11093" s="28">
        <v>4947.16</v>
      </c>
      <c r="P11093" s="28">
        <v>4947.67</v>
      </c>
    </row>
    <row r="11094" spans="12:16" x14ac:dyDescent="0.25">
      <c r="L11094" s="208">
        <v>45244.482638888891</v>
      </c>
      <c r="M11094" s="28">
        <v>4945.12</v>
      </c>
      <c r="N11094" s="28">
        <v>4948.18</v>
      </c>
      <c r="O11094" s="28">
        <v>4941.0600000000004</v>
      </c>
      <c r="P11094" s="28">
        <v>4947.67</v>
      </c>
    </row>
    <row r="11095" spans="12:16" x14ac:dyDescent="0.25">
      <c r="L11095" s="208">
        <v>45244.479166666664</v>
      </c>
      <c r="M11095" s="28">
        <v>4948.68</v>
      </c>
      <c r="N11095" s="28">
        <v>4950.21</v>
      </c>
      <c r="O11095" s="28">
        <v>4944.62</v>
      </c>
      <c r="P11095" s="28">
        <v>4945.63</v>
      </c>
    </row>
    <row r="11096" spans="12:16" x14ac:dyDescent="0.25">
      <c r="L11096" s="208">
        <v>45244.475694444445</v>
      </c>
      <c r="M11096" s="28">
        <v>4943.09</v>
      </c>
      <c r="N11096" s="28">
        <v>4949.1899999999996</v>
      </c>
      <c r="O11096" s="28">
        <v>4943.09</v>
      </c>
      <c r="P11096" s="28">
        <v>4948.68</v>
      </c>
    </row>
    <row r="11097" spans="12:16" x14ac:dyDescent="0.25">
      <c r="L11097" s="208">
        <v>45244.472222222219</v>
      </c>
      <c r="M11097" s="28">
        <v>4948.18</v>
      </c>
      <c r="N11097" s="28">
        <v>4949.1899999999996</v>
      </c>
      <c r="O11097" s="28">
        <v>4942.58</v>
      </c>
      <c r="P11097" s="28">
        <v>4943.09</v>
      </c>
    </row>
    <row r="11098" spans="12:16" x14ac:dyDescent="0.25">
      <c r="L11098" s="208">
        <v>45244.46875</v>
      </c>
      <c r="M11098" s="28">
        <v>4943.09</v>
      </c>
      <c r="N11098" s="28">
        <v>4948.68</v>
      </c>
      <c r="O11098" s="28">
        <v>4942.58</v>
      </c>
      <c r="P11098" s="28">
        <v>4948.18</v>
      </c>
    </row>
    <row r="11099" spans="12:16" x14ac:dyDescent="0.25">
      <c r="L11099" s="208">
        <v>45244.465277777781</v>
      </c>
      <c r="M11099" s="28">
        <v>4943.09</v>
      </c>
      <c r="N11099" s="28">
        <v>4947.16</v>
      </c>
      <c r="O11099" s="28">
        <v>4943.09</v>
      </c>
      <c r="P11099" s="28">
        <v>4943.09</v>
      </c>
    </row>
    <row r="11100" spans="12:16" x14ac:dyDescent="0.25">
      <c r="L11100" s="208">
        <v>45244.461805555555</v>
      </c>
      <c r="M11100" s="28">
        <v>4954.28</v>
      </c>
      <c r="N11100" s="28">
        <v>4954.79</v>
      </c>
      <c r="O11100" s="28">
        <v>4943.09</v>
      </c>
      <c r="P11100" s="28">
        <v>4943.6000000000004</v>
      </c>
    </row>
    <row r="11101" spans="12:16" x14ac:dyDescent="0.25">
      <c r="L11101" s="208">
        <v>45244.458333333336</v>
      </c>
      <c r="M11101" s="28">
        <v>4953.7700000000004</v>
      </c>
      <c r="N11101" s="28">
        <v>4958.3500000000004</v>
      </c>
      <c r="O11101" s="28">
        <v>4952.25</v>
      </c>
      <c r="P11101" s="28">
        <v>4954.79</v>
      </c>
    </row>
    <row r="11102" spans="12:16" x14ac:dyDescent="0.25">
      <c r="L11102" s="208">
        <v>45244.454861111109</v>
      </c>
      <c r="M11102" s="28">
        <v>4951.2299999999996</v>
      </c>
      <c r="N11102" s="28">
        <v>4955.8100000000004</v>
      </c>
      <c r="O11102" s="28">
        <v>4949.7</v>
      </c>
      <c r="P11102" s="28">
        <v>4953.26</v>
      </c>
    </row>
    <row r="11103" spans="12:16" x14ac:dyDescent="0.25">
      <c r="L11103" s="208">
        <v>45244.451388888891</v>
      </c>
      <c r="M11103" s="28">
        <v>4949.1899999999996</v>
      </c>
      <c r="N11103" s="28">
        <v>4958.3500000000004</v>
      </c>
      <c r="O11103" s="28">
        <v>4948.18</v>
      </c>
      <c r="P11103" s="28">
        <v>4950.72</v>
      </c>
    </row>
    <row r="11104" spans="12:16" x14ac:dyDescent="0.25">
      <c r="L11104" s="208">
        <v>45244.447916666664</v>
      </c>
      <c r="M11104" s="28">
        <v>4946.1400000000003</v>
      </c>
      <c r="N11104" s="28">
        <v>4951.2299999999996</v>
      </c>
      <c r="O11104" s="28">
        <v>4944.62</v>
      </c>
      <c r="P11104" s="28">
        <v>4948.68</v>
      </c>
    </row>
    <row r="11105" spans="12:16" x14ac:dyDescent="0.25">
      <c r="L11105" s="208">
        <v>45244.444444444445</v>
      </c>
      <c r="M11105" s="28">
        <v>4951.2299999999996</v>
      </c>
      <c r="N11105" s="28">
        <v>4951.74</v>
      </c>
      <c r="O11105" s="28">
        <v>4946.1400000000003</v>
      </c>
      <c r="P11105" s="28">
        <v>4946.6499999999996</v>
      </c>
    </row>
    <row r="11106" spans="12:16" x14ac:dyDescent="0.25">
      <c r="L11106" s="208">
        <v>45244.440972222219</v>
      </c>
      <c r="M11106" s="28">
        <v>4945.63</v>
      </c>
      <c r="N11106" s="28">
        <v>4954.79</v>
      </c>
      <c r="O11106" s="28">
        <v>4943.09</v>
      </c>
      <c r="P11106" s="28">
        <v>4950.72</v>
      </c>
    </row>
    <row r="11107" spans="12:16" x14ac:dyDescent="0.25">
      <c r="L11107" s="208">
        <v>45244.4375</v>
      </c>
      <c r="M11107" s="28">
        <v>4987.8500000000004</v>
      </c>
      <c r="N11107" s="28">
        <v>4994.97</v>
      </c>
      <c r="O11107" s="28">
        <v>4940.55</v>
      </c>
      <c r="P11107" s="28">
        <v>4945.12</v>
      </c>
    </row>
    <row r="11108" spans="12:16" x14ac:dyDescent="0.25">
      <c r="L11108" s="208">
        <v>45244.434027777781</v>
      </c>
      <c r="M11108" s="28">
        <v>4983.78</v>
      </c>
      <c r="N11108" s="28">
        <v>4988.3599999999997</v>
      </c>
      <c r="O11108" s="28">
        <v>4983.78</v>
      </c>
      <c r="P11108" s="28">
        <v>4987.34</v>
      </c>
    </row>
    <row r="11109" spans="12:16" x14ac:dyDescent="0.25">
      <c r="L11109" s="208">
        <v>45244.430555555555</v>
      </c>
      <c r="M11109" s="28">
        <v>4983.78</v>
      </c>
      <c r="N11109" s="28">
        <v>4985.3100000000004</v>
      </c>
      <c r="O11109" s="28">
        <v>4981.75</v>
      </c>
      <c r="P11109" s="28">
        <v>4983.78</v>
      </c>
    </row>
    <row r="11110" spans="12:16" x14ac:dyDescent="0.25">
      <c r="L11110" s="208">
        <v>45244.427083333336</v>
      </c>
      <c r="M11110" s="28">
        <v>4981.75</v>
      </c>
      <c r="N11110" s="28">
        <v>4984.29</v>
      </c>
      <c r="O11110" s="28">
        <v>4980.22</v>
      </c>
      <c r="P11110" s="28">
        <v>4984.29</v>
      </c>
    </row>
    <row r="11111" spans="12:16" x14ac:dyDescent="0.25">
      <c r="L11111" s="208">
        <v>45244.423611111109</v>
      </c>
      <c r="M11111" s="28">
        <v>4983.78</v>
      </c>
      <c r="N11111" s="28">
        <v>4983.78</v>
      </c>
      <c r="O11111" s="28">
        <v>4980.7299999999996</v>
      </c>
      <c r="P11111" s="28">
        <v>4981.75</v>
      </c>
    </row>
    <row r="11112" spans="12:16" x14ac:dyDescent="0.25">
      <c r="L11112" s="208">
        <v>45244.420138888891</v>
      </c>
      <c r="M11112" s="28">
        <v>4984.8</v>
      </c>
      <c r="N11112" s="28">
        <v>4986.33</v>
      </c>
      <c r="O11112" s="28">
        <v>4983.2700000000004</v>
      </c>
      <c r="P11112" s="28">
        <v>4983.78</v>
      </c>
    </row>
    <row r="11113" spans="12:16" x14ac:dyDescent="0.25">
      <c r="L11113" s="208">
        <v>45244.416666666664</v>
      </c>
      <c r="M11113" s="28">
        <v>4989.8900000000003</v>
      </c>
      <c r="N11113" s="28">
        <v>4989.8900000000003</v>
      </c>
      <c r="O11113" s="28">
        <v>4984.29</v>
      </c>
      <c r="P11113" s="28">
        <v>4984.8</v>
      </c>
    </row>
    <row r="11114" spans="12:16" x14ac:dyDescent="0.25">
      <c r="L11114" s="208">
        <v>45244.413194444445</v>
      </c>
      <c r="M11114" s="28">
        <v>4991.41</v>
      </c>
      <c r="N11114" s="28">
        <v>4991.92</v>
      </c>
      <c r="O11114" s="28">
        <v>4988.87</v>
      </c>
      <c r="P11114" s="28">
        <v>4990.3900000000003</v>
      </c>
    </row>
    <row r="11115" spans="12:16" x14ac:dyDescent="0.25">
      <c r="L11115" s="208">
        <v>45244.409722222219</v>
      </c>
      <c r="M11115" s="28">
        <v>4993.45</v>
      </c>
      <c r="N11115" s="28">
        <v>4993.45</v>
      </c>
      <c r="O11115" s="28">
        <v>4987.34</v>
      </c>
      <c r="P11115" s="28">
        <v>4991.41</v>
      </c>
    </row>
    <row r="11116" spans="12:16" x14ac:dyDescent="0.25">
      <c r="L11116" s="208">
        <v>45244.40625</v>
      </c>
      <c r="M11116" s="28">
        <v>4993.96</v>
      </c>
      <c r="N11116" s="28">
        <v>4994.46</v>
      </c>
      <c r="O11116" s="28">
        <v>4990.3900000000003</v>
      </c>
      <c r="P11116" s="28">
        <v>4993.45</v>
      </c>
    </row>
    <row r="11117" spans="12:16" x14ac:dyDescent="0.25">
      <c r="L11117" s="208">
        <v>45244.402777777781</v>
      </c>
      <c r="M11117" s="28">
        <v>4992.43</v>
      </c>
      <c r="N11117" s="28">
        <v>4995.99</v>
      </c>
      <c r="O11117" s="28">
        <v>4992.43</v>
      </c>
      <c r="P11117" s="28">
        <v>4993.96</v>
      </c>
    </row>
    <row r="11118" spans="12:16" x14ac:dyDescent="0.25">
      <c r="L11118" s="208">
        <v>45244.399305555555</v>
      </c>
      <c r="M11118" s="28">
        <v>4994.97</v>
      </c>
      <c r="N11118" s="28">
        <v>4995.99</v>
      </c>
      <c r="O11118" s="28">
        <v>4992.43</v>
      </c>
      <c r="P11118" s="28">
        <v>4992.43</v>
      </c>
    </row>
    <row r="11119" spans="12:16" x14ac:dyDescent="0.25">
      <c r="L11119" s="208">
        <v>45244.395833333336</v>
      </c>
      <c r="M11119" s="28">
        <v>4996.5</v>
      </c>
      <c r="N11119" s="28">
        <v>4999.04</v>
      </c>
      <c r="O11119" s="28">
        <v>4995.4799999999996</v>
      </c>
      <c r="P11119" s="28">
        <v>4995.99</v>
      </c>
    </row>
    <row r="11120" spans="12:16" x14ac:dyDescent="0.25">
      <c r="L11120" s="208">
        <v>45244.392361111109</v>
      </c>
      <c r="M11120" s="28">
        <v>4995.99</v>
      </c>
      <c r="N11120" s="28">
        <v>4997.01</v>
      </c>
      <c r="O11120" s="28">
        <v>4993.45</v>
      </c>
      <c r="P11120" s="28">
        <v>4996.5</v>
      </c>
    </row>
    <row r="11121" spans="12:16" x14ac:dyDescent="0.25">
      <c r="L11121" s="208">
        <v>45244.388888888891</v>
      </c>
      <c r="M11121" s="28">
        <v>4999.55</v>
      </c>
      <c r="N11121" s="28">
        <v>5000.0600000000004</v>
      </c>
      <c r="O11121" s="28">
        <v>4995.99</v>
      </c>
      <c r="P11121" s="28">
        <v>4995.99</v>
      </c>
    </row>
    <row r="11122" spans="12:16" x14ac:dyDescent="0.25">
      <c r="L11122" s="208">
        <v>45244.385416666664</v>
      </c>
      <c r="M11122" s="28">
        <v>4997.5200000000004</v>
      </c>
      <c r="N11122" s="28">
        <v>4999.04</v>
      </c>
      <c r="O11122" s="28">
        <v>4996.5</v>
      </c>
      <c r="P11122" s="28">
        <v>4999.04</v>
      </c>
    </row>
    <row r="11123" spans="12:16" x14ac:dyDescent="0.25">
      <c r="L11123" s="208">
        <v>45244.381944444445</v>
      </c>
      <c r="M11123" s="28">
        <v>4993.96</v>
      </c>
      <c r="N11123" s="28">
        <v>4999.55</v>
      </c>
      <c r="O11123" s="28">
        <v>4993.45</v>
      </c>
      <c r="P11123" s="28">
        <v>4997.01</v>
      </c>
    </row>
    <row r="11124" spans="12:16" x14ac:dyDescent="0.25">
      <c r="L11124" s="208">
        <v>45244.378472222219</v>
      </c>
      <c r="M11124" s="28">
        <v>4994.46</v>
      </c>
      <c r="N11124" s="28">
        <v>4997.01</v>
      </c>
      <c r="O11124" s="28">
        <v>4991.41</v>
      </c>
      <c r="P11124" s="28">
        <v>4993.96</v>
      </c>
    </row>
    <row r="11125" spans="12:16" x14ac:dyDescent="0.25">
      <c r="L11125" s="208">
        <v>45244.375</v>
      </c>
      <c r="M11125" s="28">
        <v>4994.46</v>
      </c>
      <c r="N11125" s="28">
        <v>5001.58</v>
      </c>
      <c r="O11125" s="28">
        <v>4992.9399999999996</v>
      </c>
      <c r="P11125" s="28">
        <v>4994.46</v>
      </c>
    </row>
    <row r="11126" spans="12:16" x14ac:dyDescent="0.25">
      <c r="L11126" s="208">
        <v>45243.767361111109</v>
      </c>
      <c r="M11126" s="28">
        <v>5003.62</v>
      </c>
      <c r="N11126" s="28">
        <v>5003.62</v>
      </c>
      <c r="O11126" s="28">
        <v>5001.08</v>
      </c>
      <c r="P11126" s="28">
        <v>5001.08</v>
      </c>
    </row>
    <row r="11127" spans="12:16" x14ac:dyDescent="0.25">
      <c r="L11127" s="208">
        <v>45243.763888888891</v>
      </c>
      <c r="M11127" s="28">
        <v>5003.62</v>
      </c>
      <c r="N11127" s="28">
        <v>5003.62</v>
      </c>
      <c r="O11127" s="28">
        <v>5002.09</v>
      </c>
      <c r="P11127" s="28">
        <v>5003.62</v>
      </c>
    </row>
    <row r="11128" spans="12:16" x14ac:dyDescent="0.25">
      <c r="L11128" s="208">
        <v>45243.760416666664</v>
      </c>
      <c r="M11128" s="28">
        <v>5003.62</v>
      </c>
      <c r="N11128" s="28">
        <v>5004.13</v>
      </c>
      <c r="O11128" s="28">
        <v>5003.1099999999997</v>
      </c>
      <c r="P11128" s="28">
        <v>5003.1099999999997</v>
      </c>
    </row>
    <row r="11129" spans="12:16" x14ac:dyDescent="0.25">
      <c r="L11129" s="208">
        <v>45243.756944444445</v>
      </c>
      <c r="M11129" s="28">
        <v>5004.6400000000003</v>
      </c>
      <c r="N11129" s="28">
        <v>5004.6400000000003</v>
      </c>
      <c r="O11129" s="28">
        <v>5004.13</v>
      </c>
      <c r="P11129" s="28">
        <v>5004.13</v>
      </c>
    </row>
    <row r="11130" spans="12:16" x14ac:dyDescent="0.25">
      <c r="L11130" s="208">
        <v>45243.753472222219</v>
      </c>
      <c r="M11130" s="28">
        <v>5004.13</v>
      </c>
      <c r="N11130" s="28">
        <v>5005.1499999999996</v>
      </c>
      <c r="O11130" s="28">
        <v>5003.62</v>
      </c>
      <c r="P11130" s="28">
        <v>5005.1499999999996</v>
      </c>
    </row>
    <row r="11131" spans="12:16" x14ac:dyDescent="0.25">
      <c r="L11131" s="208">
        <v>45243.75</v>
      </c>
      <c r="M11131" s="28">
        <v>5005.1499999999996</v>
      </c>
      <c r="N11131" s="28">
        <v>5005.1499999999996</v>
      </c>
      <c r="O11131" s="28">
        <v>5004.13</v>
      </c>
      <c r="P11131" s="28">
        <v>5004.13</v>
      </c>
    </row>
    <row r="11132" spans="12:16" x14ac:dyDescent="0.25">
      <c r="L11132" s="208">
        <v>45243.746527777781</v>
      </c>
      <c r="M11132" s="28">
        <v>5006.16</v>
      </c>
      <c r="N11132" s="28">
        <v>5006.67</v>
      </c>
      <c r="O11132" s="28">
        <v>5004.6400000000003</v>
      </c>
      <c r="P11132" s="28">
        <v>5005.1499999999996</v>
      </c>
    </row>
    <row r="11133" spans="12:16" x14ac:dyDescent="0.25">
      <c r="L11133" s="208">
        <v>45243.743055555555</v>
      </c>
      <c r="M11133" s="28">
        <v>5005.1499999999996</v>
      </c>
      <c r="N11133" s="28">
        <v>5006.67</v>
      </c>
      <c r="O11133" s="28">
        <v>5004.13</v>
      </c>
      <c r="P11133" s="28">
        <v>5006.16</v>
      </c>
    </row>
    <row r="11134" spans="12:16" x14ac:dyDescent="0.25">
      <c r="L11134" s="208">
        <v>45243.739583333336</v>
      </c>
      <c r="M11134" s="28">
        <v>5004.6400000000003</v>
      </c>
      <c r="N11134" s="28">
        <v>5005.6499999999996</v>
      </c>
      <c r="O11134" s="28">
        <v>5003.62</v>
      </c>
      <c r="P11134" s="28">
        <v>5005.1499999999996</v>
      </c>
    </row>
    <row r="11135" spans="12:16" x14ac:dyDescent="0.25">
      <c r="L11135" s="208">
        <v>45243.736111111109</v>
      </c>
      <c r="M11135" s="28">
        <v>5006.16</v>
      </c>
      <c r="N11135" s="28">
        <v>5006.67</v>
      </c>
      <c r="O11135" s="28">
        <v>5004.13</v>
      </c>
      <c r="P11135" s="28">
        <v>5004.6400000000003</v>
      </c>
    </row>
    <row r="11136" spans="12:16" x14ac:dyDescent="0.25">
      <c r="L11136" s="208">
        <v>45243.732638888891</v>
      </c>
      <c r="M11136" s="28">
        <v>5006.16</v>
      </c>
      <c r="N11136" s="28">
        <v>5006.67</v>
      </c>
      <c r="O11136" s="28">
        <v>5005.1499999999996</v>
      </c>
      <c r="P11136" s="28">
        <v>5006.16</v>
      </c>
    </row>
    <row r="11137" spans="12:16" x14ac:dyDescent="0.25">
      <c r="L11137" s="208">
        <v>45243.729166666664</v>
      </c>
      <c r="M11137" s="28">
        <v>5003.1099999999997</v>
      </c>
      <c r="N11137" s="28">
        <v>5006.16</v>
      </c>
      <c r="O11137" s="28">
        <v>5003.1099999999997</v>
      </c>
      <c r="P11137" s="28">
        <v>5006.16</v>
      </c>
    </row>
    <row r="11138" spans="12:16" x14ac:dyDescent="0.25">
      <c r="L11138" s="208">
        <v>45243.725694444445</v>
      </c>
      <c r="M11138" s="28">
        <v>5001.58</v>
      </c>
      <c r="N11138" s="28">
        <v>5002.6000000000004</v>
      </c>
      <c r="O11138" s="28">
        <v>5001.58</v>
      </c>
      <c r="P11138" s="28">
        <v>5002.6000000000004</v>
      </c>
    </row>
    <row r="11139" spans="12:16" x14ac:dyDescent="0.25">
      <c r="L11139" s="208">
        <v>45243.722222222219</v>
      </c>
      <c r="M11139" s="28">
        <v>5002.09</v>
      </c>
      <c r="N11139" s="28">
        <v>5002.6000000000004</v>
      </c>
      <c r="O11139" s="28">
        <v>5001.58</v>
      </c>
      <c r="P11139" s="28">
        <v>5002.09</v>
      </c>
    </row>
    <row r="11140" spans="12:16" x14ac:dyDescent="0.25">
      <c r="L11140" s="208">
        <v>45243.71875</v>
      </c>
      <c r="M11140" s="28">
        <v>5002.6000000000004</v>
      </c>
      <c r="N11140" s="28">
        <v>5003.1099999999997</v>
      </c>
      <c r="O11140" s="28">
        <v>5001.58</v>
      </c>
      <c r="P11140" s="28">
        <v>5001.58</v>
      </c>
    </row>
    <row r="11141" spans="12:16" x14ac:dyDescent="0.25">
      <c r="L11141" s="208">
        <v>45243.715277777781</v>
      </c>
      <c r="M11141" s="28">
        <v>5002.6000000000004</v>
      </c>
      <c r="N11141" s="28">
        <v>5003.1099999999997</v>
      </c>
      <c r="O11141" s="28">
        <v>5002.09</v>
      </c>
      <c r="P11141" s="28">
        <v>5002.09</v>
      </c>
    </row>
    <row r="11142" spans="12:16" x14ac:dyDescent="0.25">
      <c r="L11142" s="208">
        <v>45243.711805555555</v>
      </c>
      <c r="M11142" s="28">
        <v>5003.1099999999997</v>
      </c>
      <c r="N11142" s="28">
        <v>5003.62</v>
      </c>
      <c r="O11142" s="28">
        <v>5002.6000000000004</v>
      </c>
      <c r="P11142" s="28">
        <v>5002.6000000000004</v>
      </c>
    </row>
    <row r="11143" spans="12:16" x14ac:dyDescent="0.25">
      <c r="L11143" s="208">
        <v>45243.708333333336</v>
      </c>
      <c r="M11143" s="28">
        <v>5002.6000000000004</v>
      </c>
      <c r="N11143" s="28">
        <v>5003.62</v>
      </c>
      <c r="O11143" s="28">
        <v>5002.6000000000004</v>
      </c>
      <c r="P11143" s="28">
        <v>5002.6000000000004</v>
      </c>
    </row>
    <row r="11144" spans="12:16" x14ac:dyDescent="0.25">
      <c r="L11144" s="208">
        <v>45243.704861111109</v>
      </c>
      <c r="M11144" s="28">
        <v>5002.6000000000004</v>
      </c>
      <c r="N11144" s="28">
        <v>5003.1099999999997</v>
      </c>
      <c r="O11144" s="28">
        <v>5001.58</v>
      </c>
      <c r="P11144" s="28">
        <v>5002.6000000000004</v>
      </c>
    </row>
    <row r="11145" spans="12:16" x14ac:dyDescent="0.25">
      <c r="L11145" s="208">
        <v>45243.701388888891</v>
      </c>
      <c r="M11145" s="28">
        <v>5003.1099999999997</v>
      </c>
      <c r="N11145" s="28">
        <v>5004.13</v>
      </c>
      <c r="O11145" s="28">
        <v>5003.1099999999997</v>
      </c>
      <c r="P11145" s="28">
        <v>5003.1099999999997</v>
      </c>
    </row>
    <row r="11146" spans="12:16" x14ac:dyDescent="0.25">
      <c r="L11146" s="208">
        <v>45243.697916666664</v>
      </c>
      <c r="M11146" s="28">
        <v>5004.13</v>
      </c>
      <c r="N11146" s="28">
        <v>5004.6400000000003</v>
      </c>
      <c r="O11146" s="28">
        <v>5003.1099999999997</v>
      </c>
      <c r="P11146" s="28">
        <v>5003.62</v>
      </c>
    </row>
    <row r="11147" spans="12:16" x14ac:dyDescent="0.25">
      <c r="L11147" s="208">
        <v>45243.694444444445</v>
      </c>
      <c r="M11147" s="28">
        <v>5004.13</v>
      </c>
      <c r="N11147" s="28">
        <v>5004.6400000000003</v>
      </c>
      <c r="O11147" s="28">
        <v>5003.62</v>
      </c>
      <c r="P11147" s="28">
        <v>5004.6400000000003</v>
      </c>
    </row>
    <row r="11148" spans="12:16" x14ac:dyDescent="0.25">
      <c r="L11148" s="208">
        <v>45243.690972222219</v>
      </c>
      <c r="M11148" s="28">
        <v>5004.13</v>
      </c>
      <c r="N11148" s="28">
        <v>5004.13</v>
      </c>
      <c r="O11148" s="28">
        <v>5003.1099999999997</v>
      </c>
      <c r="P11148" s="28">
        <v>5004.13</v>
      </c>
    </row>
    <row r="11149" spans="12:16" x14ac:dyDescent="0.25">
      <c r="L11149" s="208">
        <v>45243.6875</v>
      </c>
      <c r="M11149" s="28">
        <v>5002.6000000000004</v>
      </c>
      <c r="N11149" s="28">
        <v>5004.13</v>
      </c>
      <c r="O11149" s="28">
        <v>5002.09</v>
      </c>
      <c r="P11149" s="28">
        <v>5004.13</v>
      </c>
    </row>
    <row r="11150" spans="12:16" x14ac:dyDescent="0.25">
      <c r="L11150" s="208">
        <v>45243.684027777781</v>
      </c>
      <c r="M11150" s="28">
        <v>5002.09</v>
      </c>
      <c r="N11150" s="28">
        <v>5003.62</v>
      </c>
      <c r="O11150" s="28">
        <v>5001.58</v>
      </c>
      <c r="P11150" s="28">
        <v>5002.6000000000004</v>
      </c>
    </row>
    <row r="11151" spans="12:16" x14ac:dyDescent="0.25">
      <c r="L11151" s="208">
        <v>45243.680555555555</v>
      </c>
      <c r="M11151" s="28">
        <v>5004.13</v>
      </c>
      <c r="N11151" s="28">
        <v>5004.6400000000003</v>
      </c>
      <c r="O11151" s="28">
        <v>5002.09</v>
      </c>
      <c r="P11151" s="28">
        <v>5002.6000000000004</v>
      </c>
    </row>
    <row r="11152" spans="12:16" x14ac:dyDescent="0.25">
      <c r="L11152" s="208">
        <v>45243.677083333336</v>
      </c>
      <c r="M11152" s="28">
        <v>5003.62</v>
      </c>
      <c r="N11152" s="28">
        <v>5004.13</v>
      </c>
      <c r="O11152" s="28">
        <v>5002.09</v>
      </c>
      <c r="P11152" s="28">
        <v>5004.13</v>
      </c>
    </row>
    <row r="11153" spans="12:16" x14ac:dyDescent="0.25">
      <c r="L11153" s="208">
        <v>45243.673611111109</v>
      </c>
      <c r="M11153" s="28">
        <v>5003.62</v>
      </c>
      <c r="N11153" s="28">
        <v>5004.13</v>
      </c>
      <c r="O11153" s="28">
        <v>5002.6000000000004</v>
      </c>
      <c r="P11153" s="28">
        <v>5003.62</v>
      </c>
    </row>
    <row r="11154" spans="12:16" x14ac:dyDescent="0.25">
      <c r="L11154" s="208">
        <v>45243.670138888891</v>
      </c>
      <c r="M11154" s="28">
        <v>5002.6000000000004</v>
      </c>
      <c r="N11154" s="28">
        <v>5004.6400000000003</v>
      </c>
      <c r="O11154" s="28">
        <v>5002.6000000000004</v>
      </c>
      <c r="P11154" s="28">
        <v>5004.13</v>
      </c>
    </row>
    <row r="11155" spans="12:16" x14ac:dyDescent="0.25">
      <c r="L11155" s="208">
        <v>45243.666666666664</v>
      </c>
      <c r="M11155" s="28">
        <v>5004.13</v>
      </c>
      <c r="N11155" s="28">
        <v>5004.6400000000003</v>
      </c>
      <c r="O11155" s="28">
        <v>5002.6000000000004</v>
      </c>
      <c r="P11155" s="28">
        <v>5002.6000000000004</v>
      </c>
    </row>
    <row r="11156" spans="12:16" x14ac:dyDescent="0.25">
      <c r="L11156" s="208">
        <v>45243.663194444445</v>
      </c>
      <c r="M11156" s="28">
        <v>5002.6000000000004</v>
      </c>
      <c r="N11156" s="28">
        <v>5004.6400000000003</v>
      </c>
      <c r="O11156" s="28">
        <v>5001.58</v>
      </c>
      <c r="P11156" s="28">
        <v>5004.13</v>
      </c>
    </row>
    <row r="11157" spans="12:16" x14ac:dyDescent="0.25">
      <c r="L11157" s="208">
        <v>45243.659722222219</v>
      </c>
      <c r="M11157" s="28">
        <v>5001.58</v>
      </c>
      <c r="N11157" s="28">
        <v>5003.1099999999997</v>
      </c>
      <c r="O11157" s="28">
        <v>5001.08</v>
      </c>
      <c r="P11157" s="28">
        <v>5002.09</v>
      </c>
    </row>
    <row r="11158" spans="12:16" x14ac:dyDescent="0.25">
      <c r="L11158" s="208">
        <v>45243.65625</v>
      </c>
      <c r="M11158" s="28">
        <v>5001.08</v>
      </c>
      <c r="N11158" s="28">
        <v>5002.09</v>
      </c>
      <c r="O11158" s="28">
        <v>5001.08</v>
      </c>
      <c r="P11158" s="28">
        <v>5001.58</v>
      </c>
    </row>
    <row r="11159" spans="12:16" x14ac:dyDescent="0.25">
      <c r="L11159" s="208">
        <v>45243.652777777781</v>
      </c>
      <c r="M11159" s="28">
        <v>5003.1099999999997</v>
      </c>
      <c r="N11159" s="28">
        <v>5004.13</v>
      </c>
      <c r="O11159" s="28">
        <v>5000.57</v>
      </c>
      <c r="P11159" s="28">
        <v>5001.58</v>
      </c>
    </row>
    <row r="11160" spans="12:16" x14ac:dyDescent="0.25">
      <c r="L11160" s="208">
        <v>45243.649305555555</v>
      </c>
      <c r="M11160" s="28">
        <v>5004.6400000000003</v>
      </c>
      <c r="N11160" s="28">
        <v>5005.1499999999996</v>
      </c>
      <c r="O11160" s="28">
        <v>5001.58</v>
      </c>
      <c r="P11160" s="28">
        <v>5002.6000000000004</v>
      </c>
    </row>
    <row r="11161" spans="12:16" x14ac:dyDescent="0.25">
      <c r="L11161" s="208">
        <v>45243.645833333336</v>
      </c>
      <c r="M11161" s="28">
        <v>5005.6499999999996</v>
      </c>
      <c r="N11161" s="28">
        <v>5006.67</v>
      </c>
      <c r="O11161" s="28">
        <v>5003.62</v>
      </c>
      <c r="P11161" s="28">
        <v>5005.1499999999996</v>
      </c>
    </row>
    <row r="11162" spans="12:16" x14ac:dyDescent="0.25">
      <c r="L11162" s="208">
        <v>45243.642361111109</v>
      </c>
      <c r="M11162" s="28">
        <v>5004.6400000000003</v>
      </c>
      <c r="N11162" s="28">
        <v>5006.16</v>
      </c>
      <c r="O11162" s="28">
        <v>5004.6400000000003</v>
      </c>
      <c r="P11162" s="28">
        <v>5005.1499999999996</v>
      </c>
    </row>
    <row r="11163" spans="12:16" x14ac:dyDescent="0.25">
      <c r="L11163" s="208">
        <v>45243.638888888891</v>
      </c>
      <c r="M11163" s="28">
        <v>5004.6400000000003</v>
      </c>
      <c r="N11163" s="28">
        <v>5005.6499999999996</v>
      </c>
      <c r="O11163" s="28">
        <v>5003.1099999999997</v>
      </c>
      <c r="P11163" s="28">
        <v>5004.13</v>
      </c>
    </row>
    <row r="11164" spans="12:16" x14ac:dyDescent="0.25">
      <c r="L11164" s="208">
        <v>45243.635416666664</v>
      </c>
      <c r="M11164" s="28">
        <v>5005.1499999999996</v>
      </c>
      <c r="N11164" s="28">
        <v>5005.1499999999996</v>
      </c>
      <c r="O11164" s="28">
        <v>5003.62</v>
      </c>
      <c r="P11164" s="28">
        <v>5004.13</v>
      </c>
    </row>
    <row r="11165" spans="12:16" x14ac:dyDescent="0.25">
      <c r="L11165" s="208">
        <v>45243.631944444445</v>
      </c>
      <c r="M11165" s="28">
        <v>5008.71</v>
      </c>
      <c r="N11165" s="28">
        <v>5008.71</v>
      </c>
      <c r="O11165" s="28">
        <v>5004.6400000000003</v>
      </c>
      <c r="P11165" s="28">
        <v>5004.6400000000003</v>
      </c>
    </row>
    <row r="11166" spans="12:16" x14ac:dyDescent="0.25">
      <c r="L11166" s="208">
        <v>45243.628472222219</v>
      </c>
      <c r="M11166" s="28">
        <v>5009.21</v>
      </c>
      <c r="N11166" s="28">
        <v>5011.25</v>
      </c>
      <c r="O11166" s="28">
        <v>5009.21</v>
      </c>
      <c r="P11166" s="28">
        <v>5009.21</v>
      </c>
    </row>
    <row r="11167" spans="12:16" x14ac:dyDescent="0.25">
      <c r="L11167" s="208">
        <v>45243.625</v>
      </c>
      <c r="M11167" s="28">
        <v>5009.21</v>
      </c>
      <c r="N11167" s="28">
        <v>5010.2299999999996</v>
      </c>
      <c r="O11167" s="28">
        <v>5009.21</v>
      </c>
      <c r="P11167" s="28">
        <v>5009.72</v>
      </c>
    </row>
    <row r="11168" spans="12:16" x14ac:dyDescent="0.25">
      <c r="L11168" s="208">
        <v>45243.621527777781</v>
      </c>
      <c r="M11168" s="28">
        <v>5009.72</v>
      </c>
      <c r="N11168" s="28">
        <v>5010.2299999999996</v>
      </c>
      <c r="O11168" s="28">
        <v>5008.71</v>
      </c>
      <c r="P11168" s="28">
        <v>5009.21</v>
      </c>
    </row>
    <row r="11169" spans="12:16" x14ac:dyDescent="0.25">
      <c r="L11169" s="208">
        <v>45243.618055555555</v>
      </c>
      <c r="M11169" s="28">
        <v>5010.2299999999996</v>
      </c>
      <c r="N11169" s="28">
        <v>5010.2299999999996</v>
      </c>
      <c r="O11169" s="28">
        <v>5009.21</v>
      </c>
      <c r="P11169" s="28">
        <v>5009.72</v>
      </c>
    </row>
    <row r="11170" spans="12:16" x14ac:dyDescent="0.25">
      <c r="L11170" s="208">
        <v>45243.614583333336</v>
      </c>
      <c r="M11170" s="28">
        <v>5010.2299999999996</v>
      </c>
      <c r="N11170" s="28">
        <v>5010.74</v>
      </c>
      <c r="O11170" s="28">
        <v>5008.71</v>
      </c>
      <c r="P11170" s="28">
        <v>5010.2299999999996</v>
      </c>
    </row>
    <row r="11171" spans="12:16" x14ac:dyDescent="0.25">
      <c r="L11171" s="208">
        <v>45243.611111111109</v>
      </c>
      <c r="M11171" s="28">
        <v>5008.2</v>
      </c>
      <c r="N11171" s="28">
        <v>5009.72</v>
      </c>
      <c r="O11171" s="28">
        <v>5008.2</v>
      </c>
      <c r="P11171" s="28">
        <v>5009.72</v>
      </c>
    </row>
    <row r="11172" spans="12:16" x14ac:dyDescent="0.25">
      <c r="L11172" s="208">
        <v>45243.607638888891</v>
      </c>
      <c r="M11172" s="28">
        <v>5010.2299999999996</v>
      </c>
      <c r="N11172" s="28">
        <v>5011.25</v>
      </c>
      <c r="O11172" s="28">
        <v>5008.2</v>
      </c>
      <c r="P11172" s="28">
        <v>5008.2</v>
      </c>
    </row>
    <row r="11173" spans="12:16" x14ac:dyDescent="0.25">
      <c r="L11173" s="208">
        <v>45243.604166666664</v>
      </c>
      <c r="M11173" s="28">
        <v>5010.2299999999996</v>
      </c>
      <c r="N11173" s="28">
        <v>5011.25</v>
      </c>
      <c r="O11173" s="28">
        <v>5009.72</v>
      </c>
      <c r="P11173" s="28">
        <v>5010.74</v>
      </c>
    </row>
    <row r="11174" spans="12:16" x14ac:dyDescent="0.25">
      <c r="L11174" s="208">
        <v>45243.600694444445</v>
      </c>
      <c r="M11174" s="28">
        <v>5005.6499999999996</v>
      </c>
      <c r="N11174" s="28">
        <v>5010.2299999999996</v>
      </c>
      <c r="O11174" s="28">
        <v>5005.6499999999996</v>
      </c>
      <c r="P11174" s="28">
        <v>5010.2299999999996</v>
      </c>
    </row>
    <row r="11175" spans="12:16" x14ac:dyDescent="0.25">
      <c r="L11175" s="208">
        <v>45243.597222222219</v>
      </c>
      <c r="M11175" s="28">
        <v>5008.71</v>
      </c>
      <c r="N11175" s="28">
        <v>5008.71</v>
      </c>
      <c r="O11175" s="28">
        <v>5006.16</v>
      </c>
      <c r="P11175" s="28">
        <v>5006.16</v>
      </c>
    </row>
    <row r="11176" spans="12:16" x14ac:dyDescent="0.25">
      <c r="L11176" s="208">
        <v>45243.59375</v>
      </c>
      <c r="M11176" s="28">
        <v>5008.71</v>
      </c>
      <c r="N11176" s="28">
        <v>5009.21</v>
      </c>
      <c r="O11176" s="28">
        <v>5007.6899999999996</v>
      </c>
      <c r="P11176" s="28">
        <v>5008.71</v>
      </c>
    </row>
    <row r="11177" spans="12:16" x14ac:dyDescent="0.25">
      <c r="L11177" s="208">
        <v>45243.590277777781</v>
      </c>
      <c r="M11177" s="28">
        <v>5006.16</v>
      </c>
      <c r="N11177" s="28">
        <v>5009.21</v>
      </c>
      <c r="O11177" s="28">
        <v>5006.16</v>
      </c>
      <c r="P11177" s="28">
        <v>5008.71</v>
      </c>
    </row>
    <row r="11178" spans="12:16" x14ac:dyDescent="0.25">
      <c r="L11178" s="208">
        <v>45243.586805555555</v>
      </c>
      <c r="M11178" s="28">
        <v>5005.6499999999996</v>
      </c>
      <c r="N11178" s="28">
        <v>5007.18</v>
      </c>
      <c r="O11178" s="28">
        <v>5004.6400000000003</v>
      </c>
      <c r="P11178" s="28">
        <v>5006.67</v>
      </c>
    </row>
    <row r="11179" spans="12:16" x14ac:dyDescent="0.25">
      <c r="L11179" s="208">
        <v>45243.583333333336</v>
      </c>
      <c r="M11179" s="28">
        <v>5005.1499999999996</v>
      </c>
      <c r="N11179" s="28">
        <v>5007.18</v>
      </c>
      <c r="O11179" s="28">
        <v>5004.6400000000003</v>
      </c>
      <c r="P11179" s="28">
        <v>5005.6499999999996</v>
      </c>
    </row>
    <row r="11180" spans="12:16" x14ac:dyDescent="0.25">
      <c r="L11180" s="208">
        <v>45243.579861111109</v>
      </c>
      <c r="M11180" s="28">
        <v>5006.67</v>
      </c>
      <c r="N11180" s="28">
        <v>5006.67</v>
      </c>
      <c r="O11180" s="28">
        <v>5004.6400000000003</v>
      </c>
      <c r="P11180" s="28">
        <v>5005.1499999999996</v>
      </c>
    </row>
    <row r="11181" spans="12:16" x14ac:dyDescent="0.25">
      <c r="L11181" s="208">
        <v>45243.576388888891</v>
      </c>
      <c r="M11181" s="28">
        <v>5004.6400000000003</v>
      </c>
      <c r="N11181" s="28">
        <v>5007.18</v>
      </c>
      <c r="O11181" s="28">
        <v>5004.6400000000003</v>
      </c>
      <c r="P11181" s="28">
        <v>5006.67</v>
      </c>
    </row>
    <row r="11182" spans="12:16" x14ac:dyDescent="0.25">
      <c r="L11182" s="208">
        <v>45243.572916666664</v>
      </c>
      <c r="M11182" s="28">
        <v>5005.6499999999996</v>
      </c>
      <c r="N11182" s="28">
        <v>5005.6499999999996</v>
      </c>
      <c r="O11182" s="28">
        <v>5004.6400000000003</v>
      </c>
      <c r="P11182" s="28">
        <v>5005.1499999999996</v>
      </c>
    </row>
    <row r="11183" spans="12:16" x14ac:dyDescent="0.25">
      <c r="L11183" s="208">
        <v>45243.569444444445</v>
      </c>
      <c r="M11183" s="28">
        <v>5004.6400000000003</v>
      </c>
      <c r="N11183" s="28">
        <v>5006.16</v>
      </c>
      <c r="O11183" s="28">
        <v>5004.13</v>
      </c>
      <c r="P11183" s="28">
        <v>5005.6499999999996</v>
      </c>
    </row>
    <row r="11184" spans="12:16" x14ac:dyDescent="0.25">
      <c r="L11184" s="208">
        <v>45243.565972222219</v>
      </c>
      <c r="M11184" s="28">
        <v>5005.1499999999996</v>
      </c>
      <c r="N11184" s="28">
        <v>5006.16</v>
      </c>
      <c r="O11184" s="28">
        <v>5004.13</v>
      </c>
      <c r="P11184" s="28">
        <v>5004.6400000000003</v>
      </c>
    </row>
    <row r="11185" spans="12:16" x14ac:dyDescent="0.25">
      <c r="L11185" s="208">
        <v>45243.5625</v>
      </c>
      <c r="M11185" s="28">
        <v>5005.1499999999996</v>
      </c>
      <c r="N11185" s="28">
        <v>5006.16</v>
      </c>
      <c r="O11185" s="28">
        <v>5004.13</v>
      </c>
      <c r="P11185" s="28">
        <v>5005.1499999999996</v>
      </c>
    </row>
    <row r="11186" spans="12:16" x14ac:dyDescent="0.25">
      <c r="L11186" s="208">
        <v>45243.559027777781</v>
      </c>
      <c r="M11186" s="28">
        <v>5003.62</v>
      </c>
      <c r="N11186" s="28">
        <v>5006.16</v>
      </c>
      <c r="O11186" s="28">
        <v>5002.09</v>
      </c>
      <c r="P11186" s="28">
        <v>5004.6400000000003</v>
      </c>
    </row>
    <row r="11187" spans="12:16" x14ac:dyDescent="0.25">
      <c r="L11187" s="208">
        <v>45243.555555555555</v>
      </c>
      <c r="M11187" s="28">
        <v>5004.13</v>
      </c>
      <c r="N11187" s="28">
        <v>5006.67</v>
      </c>
      <c r="O11187" s="28">
        <v>5002.6000000000004</v>
      </c>
      <c r="P11187" s="28">
        <v>5003.62</v>
      </c>
    </row>
    <row r="11188" spans="12:16" x14ac:dyDescent="0.25">
      <c r="L11188" s="208">
        <v>45243.552083333336</v>
      </c>
      <c r="M11188" s="28">
        <v>5007.18</v>
      </c>
      <c r="N11188" s="28">
        <v>5007.6899999999996</v>
      </c>
      <c r="O11188" s="28">
        <v>5002.09</v>
      </c>
      <c r="P11188" s="28">
        <v>5004.13</v>
      </c>
    </row>
    <row r="11189" spans="12:16" x14ac:dyDescent="0.25">
      <c r="L11189" s="208">
        <v>45243.548611111109</v>
      </c>
      <c r="M11189" s="28">
        <v>5006.67</v>
      </c>
      <c r="N11189" s="28">
        <v>5007.18</v>
      </c>
      <c r="O11189" s="28">
        <v>5005.1499999999996</v>
      </c>
      <c r="P11189" s="28">
        <v>5006.67</v>
      </c>
    </row>
    <row r="11190" spans="12:16" x14ac:dyDescent="0.25">
      <c r="L11190" s="208">
        <v>45243.545138888891</v>
      </c>
      <c r="M11190" s="28">
        <v>5008.2</v>
      </c>
      <c r="N11190" s="28">
        <v>5009.72</v>
      </c>
      <c r="O11190" s="28">
        <v>5005.1499999999996</v>
      </c>
      <c r="P11190" s="28">
        <v>5006.16</v>
      </c>
    </row>
    <row r="11191" spans="12:16" x14ac:dyDescent="0.25">
      <c r="L11191" s="208">
        <v>45243.541666666664</v>
      </c>
      <c r="M11191" s="28">
        <v>5009.72</v>
      </c>
      <c r="N11191" s="28">
        <v>5010.2299999999996</v>
      </c>
      <c r="O11191" s="28">
        <v>5007.6899999999996</v>
      </c>
      <c r="P11191" s="28">
        <v>5008.71</v>
      </c>
    </row>
    <row r="11192" spans="12:16" x14ac:dyDescent="0.25">
      <c r="L11192" s="208">
        <v>45243.538194444445</v>
      </c>
      <c r="M11192" s="28">
        <v>5011.76</v>
      </c>
      <c r="N11192" s="28">
        <v>5012.2700000000004</v>
      </c>
      <c r="O11192" s="28">
        <v>5007.6899999999996</v>
      </c>
      <c r="P11192" s="28">
        <v>5009.72</v>
      </c>
    </row>
    <row r="11193" spans="12:16" x14ac:dyDescent="0.25">
      <c r="L11193" s="208">
        <v>45243.534722222219</v>
      </c>
      <c r="M11193" s="28">
        <v>5013.79</v>
      </c>
      <c r="N11193" s="28">
        <v>5013.79</v>
      </c>
      <c r="O11193" s="28">
        <v>5009.72</v>
      </c>
      <c r="P11193" s="28">
        <v>5012.2700000000004</v>
      </c>
    </row>
    <row r="11194" spans="12:16" x14ac:dyDescent="0.25">
      <c r="L11194" s="208">
        <v>45243.53125</v>
      </c>
      <c r="M11194" s="28">
        <v>5013.28</v>
      </c>
      <c r="N11194" s="28">
        <v>5014.8100000000004</v>
      </c>
      <c r="O11194" s="28">
        <v>5012.78</v>
      </c>
      <c r="P11194" s="28">
        <v>5013.79</v>
      </c>
    </row>
    <row r="11195" spans="12:16" x14ac:dyDescent="0.25">
      <c r="L11195" s="208">
        <v>45243.527777777781</v>
      </c>
      <c r="M11195" s="28">
        <v>5015.32</v>
      </c>
      <c r="N11195" s="28">
        <v>5015.83</v>
      </c>
      <c r="O11195" s="28">
        <v>5012.2700000000004</v>
      </c>
      <c r="P11195" s="28">
        <v>5013.28</v>
      </c>
    </row>
    <row r="11196" spans="12:16" x14ac:dyDescent="0.25">
      <c r="L11196" s="208">
        <v>45243.524305555555</v>
      </c>
      <c r="M11196" s="28">
        <v>5015.83</v>
      </c>
      <c r="N11196" s="28">
        <v>5016.84</v>
      </c>
      <c r="O11196" s="28">
        <v>5013.79</v>
      </c>
      <c r="P11196" s="28">
        <v>5014.3</v>
      </c>
    </row>
    <row r="11197" spans="12:16" x14ac:dyDescent="0.25">
      <c r="L11197" s="208">
        <v>45243.520833333336</v>
      </c>
      <c r="M11197" s="28">
        <v>5016.34</v>
      </c>
      <c r="N11197" s="28">
        <v>5016.84</v>
      </c>
      <c r="O11197" s="28">
        <v>5015.83</v>
      </c>
      <c r="P11197" s="28">
        <v>5015.83</v>
      </c>
    </row>
    <row r="11198" spans="12:16" x14ac:dyDescent="0.25">
      <c r="L11198" s="208">
        <v>45243.517361111109</v>
      </c>
      <c r="M11198" s="28">
        <v>5018.37</v>
      </c>
      <c r="N11198" s="28">
        <v>5018.88</v>
      </c>
      <c r="O11198" s="28">
        <v>5015.32</v>
      </c>
      <c r="P11198" s="28">
        <v>5016.84</v>
      </c>
    </row>
    <row r="11199" spans="12:16" x14ac:dyDescent="0.25">
      <c r="L11199" s="208">
        <v>45243.513888888891</v>
      </c>
      <c r="M11199" s="28">
        <v>5018.88</v>
      </c>
      <c r="N11199" s="28">
        <v>5019.3900000000003</v>
      </c>
      <c r="O11199" s="28">
        <v>5017.8599999999997</v>
      </c>
      <c r="P11199" s="28">
        <v>5017.8599999999997</v>
      </c>
    </row>
    <row r="11200" spans="12:16" x14ac:dyDescent="0.25">
      <c r="L11200" s="208">
        <v>45243.510416666664</v>
      </c>
      <c r="M11200" s="28">
        <v>5020.91</v>
      </c>
      <c r="N11200" s="28">
        <v>5022.95</v>
      </c>
      <c r="O11200" s="28">
        <v>5018.88</v>
      </c>
      <c r="P11200" s="28">
        <v>5018.88</v>
      </c>
    </row>
    <row r="11201" spans="12:16" x14ac:dyDescent="0.25">
      <c r="L11201" s="208">
        <v>45243.506944444445</v>
      </c>
      <c r="M11201" s="28">
        <v>5021.42</v>
      </c>
      <c r="N11201" s="28">
        <v>5022.4399999999996</v>
      </c>
      <c r="O11201" s="28">
        <v>5019.8999999999996</v>
      </c>
      <c r="P11201" s="28">
        <v>5020.91</v>
      </c>
    </row>
    <row r="11202" spans="12:16" x14ac:dyDescent="0.25">
      <c r="L11202" s="208">
        <v>45243.503472222219</v>
      </c>
      <c r="M11202" s="28">
        <v>5020.41</v>
      </c>
      <c r="N11202" s="28">
        <v>5022.4399999999996</v>
      </c>
      <c r="O11202" s="28">
        <v>5019.3900000000003</v>
      </c>
      <c r="P11202" s="28">
        <v>5021.42</v>
      </c>
    </row>
    <row r="11203" spans="12:16" x14ac:dyDescent="0.25">
      <c r="L11203" s="208">
        <v>45243.5</v>
      </c>
      <c r="M11203" s="28">
        <v>5026</v>
      </c>
      <c r="N11203" s="28">
        <v>5026</v>
      </c>
      <c r="O11203" s="28">
        <v>5020.41</v>
      </c>
      <c r="P11203" s="28">
        <v>5020.41</v>
      </c>
    </row>
    <row r="11204" spans="12:16" x14ac:dyDescent="0.25">
      <c r="L11204" s="208">
        <v>45243.496527777781</v>
      </c>
      <c r="M11204" s="28">
        <v>5028.03</v>
      </c>
      <c r="N11204" s="28">
        <v>5028.03</v>
      </c>
      <c r="O11204" s="28">
        <v>5024.9799999999996</v>
      </c>
      <c r="P11204" s="28">
        <v>5025.49</v>
      </c>
    </row>
    <row r="11205" spans="12:16" x14ac:dyDescent="0.25">
      <c r="L11205" s="208">
        <v>45243.493055555555</v>
      </c>
      <c r="M11205" s="28">
        <v>5027.53</v>
      </c>
      <c r="N11205" s="28">
        <v>5028.54</v>
      </c>
      <c r="O11205" s="28">
        <v>5025.49</v>
      </c>
      <c r="P11205" s="28">
        <v>5028.03</v>
      </c>
    </row>
    <row r="11206" spans="12:16" x14ac:dyDescent="0.25">
      <c r="L11206" s="208">
        <v>45243.489583333336</v>
      </c>
      <c r="M11206" s="28">
        <v>5028.54</v>
      </c>
      <c r="N11206" s="28">
        <v>5029.05</v>
      </c>
      <c r="O11206" s="28">
        <v>5027.53</v>
      </c>
      <c r="P11206" s="28">
        <v>5028.03</v>
      </c>
    </row>
    <row r="11207" spans="12:16" x14ac:dyDescent="0.25">
      <c r="L11207" s="208">
        <v>45243.486111111109</v>
      </c>
      <c r="M11207" s="28">
        <v>5033.12</v>
      </c>
      <c r="N11207" s="28">
        <v>5033.63</v>
      </c>
      <c r="O11207" s="28">
        <v>5028.54</v>
      </c>
      <c r="P11207" s="28">
        <v>5029.05</v>
      </c>
    </row>
    <row r="11208" spans="12:16" x14ac:dyDescent="0.25">
      <c r="L11208" s="208">
        <v>45243.482638888891</v>
      </c>
      <c r="M11208" s="28">
        <v>5034.1400000000003</v>
      </c>
      <c r="N11208" s="28">
        <v>5035.16</v>
      </c>
      <c r="O11208" s="28">
        <v>5032.1000000000004</v>
      </c>
      <c r="P11208" s="28">
        <v>5033.12</v>
      </c>
    </row>
    <row r="11209" spans="12:16" x14ac:dyDescent="0.25">
      <c r="L11209" s="208">
        <v>45243.479166666664</v>
      </c>
      <c r="M11209" s="28">
        <v>5030.07</v>
      </c>
      <c r="N11209" s="28">
        <v>5034.6499999999996</v>
      </c>
      <c r="O11209" s="28">
        <v>5029.05</v>
      </c>
      <c r="P11209" s="28">
        <v>5034.1400000000003</v>
      </c>
    </row>
    <row r="11210" spans="12:16" x14ac:dyDescent="0.25">
      <c r="L11210" s="208">
        <v>45243.475694444445</v>
      </c>
      <c r="M11210" s="28">
        <v>5029.05</v>
      </c>
      <c r="N11210" s="28">
        <v>5030.07</v>
      </c>
      <c r="O11210" s="28">
        <v>5028.54</v>
      </c>
      <c r="P11210" s="28">
        <v>5029.5600000000004</v>
      </c>
    </row>
    <row r="11211" spans="12:16" x14ac:dyDescent="0.25">
      <c r="L11211" s="208">
        <v>45243.472222222219</v>
      </c>
      <c r="M11211" s="28">
        <v>5030.58</v>
      </c>
      <c r="N11211" s="28">
        <v>5032.6099999999997</v>
      </c>
      <c r="O11211" s="28">
        <v>5029.05</v>
      </c>
      <c r="P11211" s="28">
        <v>5029.5600000000004</v>
      </c>
    </row>
    <row r="11212" spans="12:16" x14ac:dyDescent="0.25">
      <c r="L11212" s="208">
        <v>45243.46875</v>
      </c>
      <c r="M11212" s="28">
        <v>5031.6000000000004</v>
      </c>
      <c r="N11212" s="28">
        <v>5032.6099999999997</v>
      </c>
      <c r="O11212" s="28">
        <v>5030.07</v>
      </c>
      <c r="P11212" s="28">
        <v>5030.07</v>
      </c>
    </row>
    <row r="11213" spans="12:16" x14ac:dyDescent="0.25">
      <c r="L11213" s="208">
        <v>45243.465277777781</v>
      </c>
      <c r="M11213" s="28">
        <v>5032.6099999999997</v>
      </c>
      <c r="N11213" s="28">
        <v>5034.1400000000003</v>
      </c>
      <c r="O11213" s="28">
        <v>5031.09</v>
      </c>
      <c r="P11213" s="28">
        <v>5031.09</v>
      </c>
    </row>
    <row r="11214" spans="12:16" x14ac:dyDescent="0.25">
      <c r="L11214" s="208">
        <v>45243.461805555555</v>
      </c>
      <c r="M11214" s="28">
        <v>5033.63</v>
      </c>
      <c r="N11214" s="28">
        <v>5034.1400000000003</v>
      </c>
      <c r="O11214" s="28">
        <v>5032.1000000000004</v>
      </c>
      <c r="P11214" s="28">
        <v>5033.12</v>
      </c>
    </row>
    <row r="11215" spans="12:16" x14ac:dyDescent="0.25">
      <c r="L11215" s="208">
        <v>45243.458333333336</v>
      </c>
      <c r="M11215" s="28">
        <v>5032.1000000000004</v>
      </c>
      <c r="N11215" s="28">
        <v>5034.6499999999996</v>
      </c>
      <c r="O11215" s="28">
        <v>5030.07</v>
      </c>
      <c r="P11215" s="28">
        <v>5033.63</v>
      </c>
    </row>
    <row r="11216" spans="12:16" x14ac:dyDescent="0.25">
      <c r="L11216" s="208">
        <v>45243.454861111109</v>
      </c>
      <c r="M11216" s="28">
        <v>5034.6499999999996</v>
      </c>
      <c r="N11216" s="28">
        <v>5035.16</v>
      </c>
      <c r="O11216" s="28">
        <v>5032.6099999999997</v>
      </c>
      <c r="P11216" s="28">
        <v>5032.6099999999997</v>
      </c>
    </row>
    <row r="11217" spans="12:16" x14ac:dyDescent="0.25">
      <c r="L11217" s="208">
        <v>45243.451388888891</v>
      </c>
      <c r="M11217" s="28">
        <v>5033.12</v>
      </c>
      <c r="N11217" s="28">
        <v>5035.66</v>
      </c>
      <c r="O11217" s="28">
        <v>5032.1000000000004</v>
      </c>
      <c r="P11217" s="28">
        <v>5035.16</v>
      </c>
    </row>
    <row r="11218" spans="12:16" x14ac:dyDescent="0.25">
      <c r="L11218" s="208">
        <v>45243.447916666664</v>
      </c>
      <c r="M11218" s="28">
        <v>5037.1899999999996</v>
      </c>
      <c r="N11218" s="28">
        <v>5037.7</v>
      </c>
      <c r="O11218" s="28">
        <v>5032.6099999999997</v>
      </c>
      <c r="P11218" s="28">
        <v>5033.63</v>
      </c>
    </row>
    <row r="11219" spans="12:16" x14ac:dyDescent="0.25">
      <c r="L11219" s="208">
        <v>45243.444444444445</v>
      </c>
      <c r="M11219" s="28">
        <v>5035.66</v>
      </c>
      <c r="N11219" s="28">
        <v>5038.21</v>
      </c>
      <c r="O11219" s="28">
        <v>5033.63</v>
      </c>
      <c r="P11219" s="28">
        <v>5037.7</v>
      </c>
    </row>
    <row r="11220" spans="12:16" x14ac:dyDescent="0.25">
      <c r="L11220" s="208">
        <v>45243.440972222219</v>
      </c>
      <c r="M11220" s="28">
        <v>5032.1000000000004</v>
      </c>
      <c r="N11220" s="28">
        <v>5036.17</v>
      </c>
      <c r="O11220" s="28">
        <v>5031.6000000000004</v>
      </c>
      <c r="P11220" s="28">
        <v>5036.17</v>
      </c>
    </row>
    <row r="11221" spans="12:16" x14ac:dyDescent="0.25">
      <c r="L11221" s="208">
        <v>45243.4375</v>
      </c>
      <c r="M11221" s="28">
        <v>5031.6000000000004</v>
      </c>
      <c r="N11221" s="28">
        <v>5032.1000000000004</v>
      </c>
      <c r="O11221" s="28">
        <v>5028.54</v>
      </c>
      <c r="P11221" s="28">
        <v>5032.1000000000004</v>
      </c>
    </row>
    <row r="11222" spans="12:16" x14ac:dyDescent="0.25">
      <c r="L11222" s="208">
        <v>45243.434027777781</v>
      </c>
      <c r="M11222" s="28">
        <v>5029.5600000000004</v>
      </c>
      <c r="N11222" s="28">
        <v>5033.12</v>
      </c>
      <c r="O11222" s="28">
        <v>5029.05</v>
      </c>
      <c r="P11222" s="28">
        <v>5032.1000000000004</v>
      </c>
    </row>
    <row r="11223" spans="12:16" x14ac:dyDescent="0.25">
      <c r="L11223" s="208">
        <v>45243.430555555555</v>
      </c>
      <c r="M11223" s="28">
        <v>5027.0200000000004</v>
      </c>
      <c r="N11223" s="28">
        <v>5029.5600000000004</v>
      </c>
      <c r="O11223" s="28">
        <v>5024.47</v>
      </c>
      <c r="P11223" s="28">
        <v>5029.5600000000004</v>
      </c>
    </row>
    <row r="11224" spans="12:16" x14ac:dyDescent="0.25">
      <c r="L11224" s="208">
        <v>45243.427083333336</v>
      </c>
      <c r="M11224" s="28">
        <v>5028.03</v>
      </c>
      <c r="N11224" s="28">
        <v>5031.09</v>
      </c>
      <c r="O11224" s="28">
        <v>5026.51</v>
      </c>
      <c r="P11224" s="28">
        <v>5027.0200000000004</v>
      </c>
    </row>
    <row r="11225" spans="12:16" x14ac:dyDescent="0.25">
      <c r="L11225" s="208">
        <v>45243.423611111109</v>
      </c>
      <c r="M11225" s="28">
        <v>5025.49</v>
      </c>
      <c r="N11225" s="28">
        <v>5028.03</v>
      </c>
      <c r="O11225" s="28">
        <v>5022.95</v>
      </c>
      <c r="P11225" s="28">
        <v>5028.03</v>
      </c>
    </row>
    <row r="11226" spans="12:16" x14ac:dyDescent="0.25">
      <c r="L11226" s="208">
        <v>45243.420138888891</v>
      </c>
      <c r="M11226" s="28">
        <v>5021.42</v>
      </c>
      <c r="N11226" s="28">
        <v>5026.51</v>
      </c>
      <c r="O11226" s="28">
        <v>5021.42</v>
      </c>
      <c r="P11226" s="28">
        <v>5024.9799999999996</v>
      </c>
    </row>
    <row r="11227" spans="12:16" x14ac:dyDescent="0.25">
      <c r="L11227" s="208">
        <v>45243.416666666664</v>
      </c>
      <c r="M11227" s="28">
        <v>5022.4399999999996</v>
      </c>
      <c r="N11227" s="28">
        <v>5024.47</v>
      </c>
      <c r="O11227" s="28">
        <v>5019.8999999999996</v>
      </c>
      <c r="P11227" s="28">
        <v>5020.91</v>
      </c>
    </row>
    <row r="11228" spans="12:16" x14ac:dyDescent="0.25">
      <c r="L11228" s="208">
        <v>45243.413194444445</v>
      </c>
      <c r="M11228" s="28">
        <v>5017.8599999999997</v>
      </c>
      <c r="N11228" s="28">
        <v>5022.95</v>
      </c>
      <c r="O11228" s="28">
        <v>5017.8599999999997</v>
      </c>
      <c r="P11228" s="28">
        <v>5022.4399999999996</v>
      </c>
    </row>
    <row r="11229" spans="12:16" x14ac:dyDescent="0.25">
      <c r="L11229" s="208">
        <v>45243.409722222219</v>
      </c>
      <c r="M11229" s="28">
        <v>5018.37</v>
      </c>
      <c r="N11229" s="28">
        <v>5018.88</v>
      </c>
      <c r="O11229" s="28">
        <v>5014.3</v>
      </c>
      <c r="P11229" s="28">
        <v>5017.3500000000004</v>
      </c>
    </row>
    <row r="11230" spans="12:16" x14ac:dyDescent="0.25">
      <c r="L11230" s="208">
        <v>45243.40625</v>
      </c>
      <c r="M11230" s="28">
        <v>5017.8599999999997</v>
      </c>
      <c r="N11230" s="28">
        <v>5018.37</v>
      </c>
      <c r="O11230" s="28">
        <v>5014.8100000000004</v>
      </c>
      <c r="P11230" s="28">
        <v>5018.37</v>
      </c>
    </row>
    <row r="11231" spans="12:16" x14ac:dyDescent="0.25">
      <c r="L11231" s="208">
        <v>45243.402777777781</v>
      </c>
      <c r="M11231" s="28">
        <v>5016.34</v>
      </c>
      <c r="N11231" s="28">
        <v>5018.88</v>
      </c>
      <c r="O11231" s="28">
        <v>5015.32</v>
      </c>
      <c r="P11231" s="28">
        <v>5017.8599999999997</v>
      </c>
    </row>
    <row r="11232" spans="12:16" x14ac:dyDescent="0.25">
      <c r="L11232" s="208">
        <v>45243.399305555555</v>
      </c>
      <c r="M11232" s="28">
        <v>5017.3500000000004</v>
      </c>
      <c r="N11232" s="28">
        <v>5018.37</v>
      </c>
      <c r="O11232" s="28">
        <v>5014.8100000000004</v>
      </c>
      <c r="P11232" s="28">
        <v>5016.34</v>
      </c>
    </row>
    <row r="11233" spans="12:16" x14ac:dyDescent="0.25">
      <c r="L11233" s="208">
        <v>45243.395833333336</v>
      </c>
      <c r="M11233" s="28">
        <v>5012.2700000000004</v>
      </c>
      <c r="N11233" s="28">
        <v>5017.3500000000004</v>
      </c>
      <c r="O11233" s="28">
        <v>5011.25</v>
      </c>
      <c r="P11233" s="28">
        <v>5017.3500000000004</v>
      </c>
    </row>
    <row r="11234" spans="12:16" x14ac:dyDescent="0.25">
      <c r="L11234" s="208">
        <v>45243.392361111109</v>
      </c>
      <c r="M11234" s="28">
        <v>5010.2299999999996</v>
      </c>
      <c r="N11234" s="28">
        <v>5012.78</v>
      </c>
      <c r="O11234" s="28">
        <v>5009.72</v>
      </c>
      <c r="P11234" s="28">
        <v>5012.78</v>
      </c>
    </row>
    <row r="11235" spans="12:16" x14ac:dyDescent="0.25">
      <c r="L11235" s="208">
        <v>45243.388888888891</v>
      </c>
      <c r="M11235" s="28">
        <v>5006.16</v>
      </c>
      <c r="N11235" s="28">
        <v>5011.25</v>
      </c>
      <c r="O11235" s="28">
        <v>5006.16</v>
      </c>
      <c r="P11235" s="28">
        <v>5009.72</v>
      </c>
    </row>
    <row r="11236" spans="12:16" x14ac:dyDescent="0.25">
      <c r="L11236" s="208">
        <v>45243.385416666664</v>
      </c>
      <c r="M11236" s="28">
        <v>5009.21</v>
      </c>
      <c r="N11236" s="28">
        <v>5010.74</v>
      </c>
      <c r="O11236" s="28">
        <v>5003.1099999999997</v>
      </c>
      <c r="P11236" s="28">
        <v>5006.16</v>
      </c>
    </row>
    <row r="11237" spans="12:16" x14ac:dyDescent="0.25">
      <c r="L11237" s="208">
        <v>45243.381944444445</v>
      </c>
      <c r="M11237" s="28">
        <v>5006.16</v>
      </c>
      <c r="N11237" s="28">
        <v>5010.74</v>
      </c>
      <c r="O11237" s="28">
        <v>5005.6499999999996</v>
      </c>
      <c r="P11237" s="28">
        <v>5009.21</v>
      </c>
    </row>
    <row r="11238" spans="12:16" x14ac:dyDescent="0.25">
      <c r="L11238" s="208">
        <v>45243.378472222219</v>
      </c>
      <c r="M11238" s="28">
        <v>5008.71</v>
      </c>
      <c r="N11238" s="28">
        <v>5008.71</v>
      </c>
      <c r="O11238" s="28">
        <v>5005.6499999999996</v>
      </c>
      <c r="P11238" s="28">
        <v>5006.67</v>
      </c>
    </row>
    <row r="11239" spans="12:16" x14ac:dyDescent="0.25">
      <c r="L11239" s="208">
        <v>45243.375</v>
      </c>
      <c r="M11239" s="28">
        <v>5000.57</v>
      </c>
      <c r="N11239" s="28">
        <v>5009.21</v>
      </c>
      <c r="O11239" s="28">
        <v>5000.57</v>
      </c>
      <c r="P11239" s="28">
        <v>5008.71</v>
      </c>
    </row>
    <row r="11240" spans="12:16" x14ac:dyDescent="0.25">
      <c r="L11240" s="208">
        <v>45240.767361111109</v>
      </c>
      <c r="M11240" s="28">
        <v>5001.58</v>
      </c>
      <c r="N11240" s="28">
        <v>5002.6000000000004</v>
      </c>
      <c r="O11240" s="28">
        <v>4997.01</v>
      </c>
      <c r="P11240" s="28">
        <v>4997.01</v>
      </c>
    </row>
    <row r="11241" spans="12:16" x14ac:dyDescent="0.25">
      <c r="L11241" s="208">
        <v>45240.763888888891</v>
      </c>
      <c r="M11241" s="28">
        <v>5001.58</v>
      </c>
      <c r="N11241" s="28">
        <v>5002.09</v>
      </c>
      <c r="O11241" s="28">
        <v>5000.57</v>
      </c>
      <c r="P11241" s="28">
        <v>5001.08</v>
      </c>
    </row>
    <row r="11242" spans="12:16" x14ac:dyDescent="0.25">
      <c r="L11242" s="208">
        <v>45240.760416666664</v>
      </c>
      <c r="M11242" s="28">
        <v>5002.6000000000004</v>
      </c>
      <c r="N11242" s="28">
        <v>5002.6000000000004</v>
      </c>
      <c r="O11242" s="28">
        <v>5001.08</v>
      </c>
      <c r="P11242" s="28">
        <v>5001.58</v>
      </c>
    </row>
    <row r="11243" spans="12:16" x14ac:dyDescent="0.25">
      <c r="L11243" s="208">
        <v>45240.756944444445</v>
      </c>
      <c r="M11243" s="28">
        <v>5001.58</v>
      </c>
      <c r="N11243" s="28">
        <v>5002.6000000000004</v>
      </c>
      <c r="O11243" s="28">
        <v>5001.08</v>
      </c>
      <c r="P11243" s="28">
        <v>5002.6000000000004</v>
      </c>
    </row>
    <row r="11244" spans="12:16" x14ac:dyDescent="0.25">
      <c r="L11244" s="208">
        <v>45240.753472222219</v>
      </c>
      <c r="M11244" s="28">
        <v>5001.08</v>
      </c>
      <c r="N11244" s="28">
        <v>5003.1099999999997</v>
      </c>
      <c r="O11244" s="28">
        <v>5000.57</v>
      </c>
      <c r="P11244" s="28">
        <v>5002.09</v>
      </c>
    </row>
    <row r="11245" spans="12:16" x14ac:dyDescent="0.25">
      <c r="L11245" s="208">
        <v>45240.75</v>
      </c>
      <c r="M11245" s="28">
        <v>5004.6400000000003</v>
      </c>
      <c r="N11245" s="28">
        <v>5004.6400000000003</v>
      </c>
      <c r="O11245" s="28">
        <v>5000.57</v>
      </c>
      <c r="P11245" s="28">
        <v>5001.08</v>
      </c>
    </row>
    <row r="11246" spans="12:16" x14ac:dyDescent="0.25">
      <c r="L11246" s="208">
        <v>45240.746527777781</v>
      </c>
      <c r="M11246" s="28">
        <v>5005.6499999999996</v>
      </c>
      <c r="N11246" s="28">
        <v>5006.16</v>
      </c>
      <c r="O11246" s="28">
        <v>5004.6400000000003</v>
      </c>
      <c r="P11246" s="28">
        <v>5004.6400000000003</v>
      </c>
    </row>
    <row r="11247" spans="12:16" x14ac:dyDescent="0.25">
      <c r="L11247" s="208">
        <v>45240.743055555555</v>
      </c>
      <c r="M11247" s="28">
        <v>5005.1499999999996</v>
      </c>
      <c r="N11247" s="28">
        <v>5005.6499999999996</v>
      </c>
      <c r="O11247" s="28">
        <v>5004.6400000000003</v>
      </c>
      <c r="P11247" s="28">
        <v>5005.6499999999996</v>
      </c>
    </row>
    <row r="11248" spans="12:16" x14ac:dyDescent="0.25">
      <c r="L11248" s="208">
        <v>45240.739583333336</v>
      </c>
      <c r="M11248" s="28">
        <v>5005.6499999999996</v>
      </c>
      <c r="N11248" s="28">
        <v>5006.16</v>
      </c>
      <c r="O11248" s="28">
        <v>5003.62</v>
      </c>
      <c r="P11248" s="28">
        <v>5005.1499999999996</v>
      </c>
    </row>
    <row r="11249" spans="12:16" x14ac:dyDescent="0.25">
      <c r="L11249" s="208">
        <v>45240.736111111109</v>
      </c>
      <c r="M11249" s="28">
        <v>5008.2</v>
      </c>
      <c r="N11249" s="28">
        <v>5008.2</v>
      </c>
      <c r="O11249" s="28">
        <v>5005.6499999999996</v>
      </c>
      <c r="P11249" s="28">
        <v>5006.16</v>
      </c>
    </row>
    <row r="11250" spans="12:16" x14ac:dyDescent="0.25">
      <c r="L11250" s="208">
        <v>45240.732638888891</v>
      </c>
      <c r="M11250" s="28">
        <v>5007.6899999999996</v>
      </c>
      <c r="N11250" s="28">
        <v>5008.2</v>
      </c>
      <c r="O11250" s="28">
        <v>5007.18</v>
      </c>
      <c r="P11250" s="28">
        <v>5007.6899999999996</v>
      </c>
    </row>
    <row r="11251" spans="12:16" x14ac:dyDescent="0.25">
      <c r="L11251" s="208">
        <v>45240.729166666664</v>
      </c>
      <c r="M11251" s="28">
        <v>5007.18</v>
      </c>
      <c r="N11251" s="28">
        <v>5008.71</v>
      </c>
      <c r="O11251" s="28">
        <v>5007.18</v>
      </c>
      <c r="P11251" s="28">
        <v>5007.6899999999996</v>
      </c>
    </row>
    <row r="11252" spans="12:16" x14ac:dyDescent="0.25">
      <c r="L11252" s="208">
        <v>45240.725694444445</v>
      </c>
      <c r="M11252" s="28">
        <v>5007.18</v>
      </c>
      <c r="N11252" s="28">
        <v>5008.2</v>
      </c>
      <c r="O11252" s="28">
        <v>5007.18</v>
      </c>
      <c r="P11252" s="28">
        <v>5007.18</v>
      </c>
    </row>
    <row r="11253" spans="12:16" x14ac:dyDescent="0.25">
      <c r="L11253" s="208">
        <v>45240.722222222219</v>
      </c>
      <c r="M11253" s="28">
        <v>5007.6899999999996</v>
      </c>
      <c r="N11253" s="28">
        <v>5009.72</v>
      </c>
      <c r="O11253" s="28">
        <v>5007.18</v>
      </c>
      <c r="P11253" s="28">
        <v>5007.18</v>
      </c>
    </row>
    <row r="11254" spans="12:16" x14ac:dyDescent="0.25">
      <c r="L11254" s="208">
        <v>45240.71875</v>
      </c>
      <c r="M11254" s="28">
        <v>5010.2299999999996</v>
      </c>
      <c r="N11254" s="28">
        <v>5010.74</v>
      </c>
      <c r="O11254" s="28">
        <v>5007.18</v>
      </c>
      <c r="P11254" s="28">
        <v>5007.6899999999996</v>
      </c>
    </row>
    <row r="11255" spans="12:16" x14ac:dyDescent="0.25">
      <c r="L11255" s="208">
        <v>45240.715277777781</v>
      </c>
      <c r="M11255" s="28">
        <v>5008.71</v>
      </c>
      <c r="N11255" s="28">
        <v>5010.74</v>
      </c>
      <c r="O11255" s="28">
        <v>5008.71</v>
      </c>
      <c r="P11255" s="28">
        <v>5010.2299999999996</v>
      </c>
    </row>
    <row r="11256" spans="12:16" x14ac:dyDescent="0.25">
      <c r="L11256" s="208">
        <v>45240.711805555555</v>
      </c>
      <c r="M11256" s="28">
        <v>5010.2299999999996</v>
      </c>
      <c r="N11256" s="28">
        <v>5010.2299999999996</v>
      </c>
      <c r="O11256" s="28">
        <v>5009.21</v>
      </c>
      <c r="P11256" s="28">
        <v>5009.21</v>
      </c>
    </row>
    <row r="11257" spans="12:16" x14ac:dyDescent="0.25">
      <c r="L11257" s="208">
        <v>45240.708333333336</v>
      </c>
      <c r="M11257" s="28">
        <v>5010.2299999999996</v>
      </c>
      <c r="N11257" s="28">
        <v>5010.74</v>
      </c>
      <c r="O11257" s="28">
        <v>5009.72</v>
      </c>
      <c r="P11257" s="28">
        <v>5010.2299999999996</v>
      </c>
    </row>
    <row r="11258" spans="12:16" x14ac:dyDescent="0.25">
      <c r="L11258" s="208">
        <v>45240.704861111109</v>
      </c>
      <c r="M11258" s="28">
        <v>5009.72</v>
      </c>
      <c r="N11258" s="28">
        <v>5011.25</v>
      </c>
      <c r="O11258" s="28">
        <v>5009.21</v>
      </c>
      <c r="P11258" s="28">
        <v>5010.2299999999996</v>
      </c>
    </row>
    <row r="11259" spans="12:16" x14ac:dyDescent="0.25">
      <c r="L11259" s="208">
        <v>45240.701388888891</v>
      </c>
      <c r="M11259" s="28">
        <v>5007.18</v>
      </c>
      <c r="N11259" s="28">
        <v>5009.72</v>
      </c>
      <c r="O11259" s="28">
        <v>5007.18</v>
      </c>
      <c r="P11259" s="28">
        <v>5009.72</v>
      </c>
    </row>
    <row r="11260" spans="12:16" x14ac:dyDescent="0.25">
      <c r="L11260" s="208">
        <v>45240.697916666664</v>
      </c>
      <c r="M11260" s="28">
        <v>5007.18</v>
      </c>
      <c r="N11260" s="28">
        <v>5008.2</v>
      </c>
      <c r="O11260" s="28">
        <v>5006.67</v>
      </c>
      <c r="P11260" s="28">
        <v>5007.6899999999996</v>
      </c>
    </row>
    <row r="11261" spans="12:16" x14ac:dyDescent="0.25">
      <c r="L11261" s="208">
        <v>45240.694444444445</v>
      </c>
      <c r="M11261" s="28">
        <v>5006.67</v>
      </c>
      <c r="N11261" s="28">
        <v>5007.18</v>
      </c>
      <c r="O11261" s="28">
        <v>5006.67</v>
      </c>
      <c r="P11261" s="28">
        <v>5007.18</v>
      </c>
    </row>
    <row r="11262" spans="12:16" x14ac:dyDescent="0.25">
      <c r="L11262" s="208">
        <v>45240.690972222219</v>
      </c>
      <c r="M11262" s="28">
        <v>5006.67</v>
      </c>
      <c r="N11262" s="28">
        <v>5007.18</v>
      </c>
      <c r="O11262" s="28">
        <v>5006.16</v>
      </c>
      <c r="P11262" s="28">
        <v>5006.16</v>
      </c>
    </row>
    <row r="11263" spans="12:16" x14ac:dyDescent="0.25">
      <c r="L11263" s="208">
        <v>45240.6875</v>
      </c>
      <c r="M11263" s="28">
        <v>5006.67</v>
      </c>
      <c r="N11263" s="28">
        <v>5007.18</v>
      </c>
      <c r="O11263" s="28">
        <v>5006.16</v>
      </c>
      <c r="P11263" s="28">
        <v>5006.67</v>
      </c>
    </row>
    <row r="11264" spans="12:16" x14ac:dyDescent="0.25">
      <c r="L11264" s="208">
        <v>45240.684027777781</v>
      </c>
      <c r="M11264" s="28">
        <v>5006.16</v>
      </c>
      <c r="N11264" s="28">
        <v>5006.67</v>
      </c>
      <c r="O11264" s="28">
        <v>5005.6499999999996</v>
      </c>
      <c r="P11264" s="28">
        <v>5006.16</v>
      </c>
    </row>
    <row r="11265" spans="12:16" x14ac:dyDescent="0.25">
      <c r="L11265" s="208">
        <v>45240.680555555555</v>
      </c>
      <c r="M11265" s="28">
        <v>5006.67</v>
      </c>
      <c r="N11265" s="28">
        <v>5006.67</v>
      </c>
      <c r="O11265" s="28">
        <v>5004.6400000000003</v>
      </c>
      <c r="P11265" s="28">
        <v>5006.16</v>
      </c>
    </row>
    <row r="11266" spans="12:16" x14ac:dyDescent="0.25">
      <c r="L11266" s="208">
        <v>45240.677083333336</v>
      </c>
      <c r="M11266" s="28">
        <v>5005.1499999999996</v>
      </c>
      <c r="N11266" s="28">
        <v>5006.67</v>
      </c>
      <c r="O11266" s="28">
        <v>5004.13</v>
      </c>
      <c r="P11266" s="28">
        <v>5006.67</v>
      </c>
    </row>
    <row r="11267" spans="12:16" x14ac:dyDescent="0.25">
      <c r="L11267" s="208">
        <v>45240.673611111109</v>
      </c>
      <c r="M11267" s="28">
        <v>5007.18</v>
      </c>
      <c r="N11267" s="28">
        <v>5008.2</v>
      </c>
      <c r="O11267" s="28">
        <v>5004.13</v>
      </c>
      <c r="P11267" s="28">
        <v>5004.6400000000003</v>
      </c>
    </row>
    <row r="11268" spans="12:16" x14ac:dyDescent="0.25">
      <c r="L11268" s="208">
        <v>45240.670138888891</v>
      </c>
      <c r="M11268" s="28">
        <v>5008.71</v>
      </c>
      <c r="N11268" s="28">
        <v>5009.72</v>
      </c>
      <c r="O11268" s="28">
        <v>5007.18</v>
      </c>
      <c r="P11268" s="28">
        <v>5007.18</v>
      </c>
    </row>
    <row r="11269" spans="12:16" x14ac:dyDescent="0.25">
      <c r="L11269" s="208">
        <v>45240.666666666664</v>
      </c>
      <c r="M11269" s="28">
        <v>5012.2700000000004</v>
      </c>
      <c r="N11269" s="28">
        <v>5012.2700000000004</v>
      </c>
      <c r="O11269" s="28">
        <v>5008.71</v>
      </c>
      <c r="P11269" s="28">
        <v>5008.71</v>
      </c>
    </row>
    <row r="11270" spans="12:16" x14ac:dyDescent="0.25">
      <c r="L11270" s="208">
        <v>45240.663194444445</v>
      </c>
      <c r="M11270" s="28">
        <v>5010.2299999999996</v>
      </c>
      <c r="N11270" s="28">
        <v>5012.78</v>
      </c>
      <c r="O11270" s="28">
        <v>5009.21</v>
      </c>
      <c r="P11270" s="28">
        <v>5012.2700000000004</v>
      </c>
    </row>
    <row r="11271" spans="12:16" x14ac:dyDescent="0.25">
      <c r="L11271" s="208">
        <v>45240.659722222219</v>
      </c>
      <c r="M11271" s="28">
        <v>5008.71</v>
      </c>
      <c r="N11271" s="28">
        <v>5010.74</v>
      </c>
      <c r="O11271" s="28">
        <v>5008.2</v>
      </c>
      <c r="P11271" s="28">
        <v>5009.72</v>
      </c>
    </row>
    <row r="11272" spans="12:16" x14ac:dyDescent="0.25">
      <c r="L11272" s="208">
        <v>45240.65625</v>
      </c>
      <c r="M11272" s="28">
        <v>5009.21</v>
      </c>
      <c r="N11272" s="28">
        <v>5009.72</v>
      </c>
      <c r="O11272" s="28">
        <v>5007.6899999999996</v>
      </c>
      <c r="P11272" s="28">
        <v>5008.71</v>
      </c>
    </row>
    <row r="11273" spans="12:16" x14ac:dyDescent="0.25">
      <c r="L11273" s="208">
        <v>45240.652777777781</v>
      </c>
      <c r="M11273" s="28">
        <v>5008.2</v>
      </c>
      <c r="N11273" s="28">
        <v>5010.74</v>
      </c>
      <c r="O11273" s="28">
        <v>5008.2</v>
      </c>
      <c r="P11273" s="28">
        <v>5009.21</v>
      </c>
    </row>
    <row r="11274" spans="12:16" x14ac:dyDescent="0.25">
      <c r="L11274" s="208">
        <v>45240.649305555555</v>
      </c>
      <c r="M11274" s="28">
        <v>5008.71</v>
      </c>
      <c r="N11274" s="28">
        <v>5009.72</v>
      </c>
      <c r="O11274" s="28">
        <v>5008.2</v>
      </c>
      <c r="P11274" s="28">
        <v>5008.2</v>
      </c>
    </row>
    <row r="11275" spans="12:16" x14ac:dyDescent="0.25">
      <c r="L11275" s="208">
        <v>45240.645833333336</v>
      </c>
      <c r="M11275" s="28">
        <v>5007.18</v>
      </c>
      <c r="N11275" s="28">
        <v>5009.21</v>
      </c>
      <c r="O11275" s="28">
        <v>5006.16</v>
      </c>
      <c r="P11275" s="28">
        <v>5008.71</v>
      </c>
    </row>
    <row r="11276" spans="12:16" x14ac:dyDescent="0.25">
      <c r="L11276" s="208">
        <v>45240.642361111109</v>
      </c>
      <c r="M11276" s="28">
        <v>5006.16</v>
      </c>
      <c r="N11276" s="28">
        <v>5009.21</v>
      </c>
      <c r="O11276" s="28">
        <v>5005.6499999999996</v>
      </c>
      <c r="P11276" s="28">
        <v>5008.2</v>
      </c>
    </row>
    <row r="11277" spans="12:16" x14ac:dyDescent="0.25">
      <c r="L11277" s="208">
        <v>45240.638888888891</v>
      </c>
      <c r="M11277" s="28">
        <v>5006.67</v>
      </c>
      <c r="N11277" s="28">
        <v>5006.67</v>
      </c>
      <c r="O11277" s="28">
        <v>5005.1499999999996</v>
      </c>
      <c r="P11277" s="28">
        <v>5006.16</v>
      </c>
    </row>
    <row r="11278" spans="12:16" x14ac:dyDescent="0.25">
      <c r="L11278" s="208">
        <v>45240.635416666664</v>
      </c>
      <c r="M11278" s="28">
        <v>5009.21</v>
      </c>
      <c r="N11278" s="28">
        <v>5010.74</v>
      </c>
      <c r="O11278" s="28">
        <v>5006.16</v>
      </c>
      <c r="P11278" s="28">
        <v>5007.6899999999996</v>
      </c>
    </row>
    <row r="11279" spans="12:16" x14ac:dyDescent="0.25">
      <c r="L11279" s="208">
        <v>45240.631944444445</v>
      </c>
      <c r="M11279" s="28">
        <v>5006.67</v>
      </c>
      <c r="N11279" s="28">
        <v>5009.21</v>
      </c>
      <c r="O11279" s="28">
        <v>5006.67</v>
      </c>
      <c r="P11279" s="28">
        <v>5009.21</v>
      </c>
    </row>
    <row r="11280" spans="12:16" x14ac:dyDescent="0.25">
      <c r="L11280" s="208">
        <v>45240.628472222219</v>
      </c>
      <c r="M11280" s="28">
        <v>5003.62</v>
      </c>
      <c r="N11280" s="28">
        <v>5006.67</v>
      </c>
      <c r="O11280" s="28">
        <v>5003.62</v>
      </c>
      <c r="P11280" s="28">
        <v>5006.16</v>
      </c>
    </row>
    <row r="11281" spans="12:16" x14ac:dyDescent="0.25">
      <c r="L11281" s="208">
        <v>45240.625</v>
      </c>
      <c r="M11281" s="28">
        <v>5003.62</v>
      </c>
      <c r="N11281" s="28">
        <v>5004.6400000000003</v>
      </c>
      <c r="O11281" s="28">
        <v>5001.08</v>
      </c>
      <c r="P11281" s="28">
        <v>5003.62</v>
      </c>
    </row>
    <row r="11282" spans="12:16" x14ac:dyDescent="0.25">
      <c r="L11282" s="208">
        <v>45240.621527777781</v>
      </c>
      <c r="M11282" s="28">
        <v>5002.09</v>
      </c>
      <c r="N11282" s="28">
        <v>5004.13</v>
      </c>
      <c r="O11282" s="28">
        <v>5001.58</v>
      </c>
      <c r="P11282" s="28">
        <v>5003.1099999999997</v>
      </c>
    </row>
    <row r="11283" spans="12:16" x14ac:dyDescent="0.25">
      <c r="L11283" s="208">
        <v>45240.618055555555</v>
      </c>
      <c r="M11283" s="28">
        <v>5003.1099999999997</v>
      </c>
      <c r="N11283" s="28">
        <v>5005.6499999999996</v>
      </c>
      <c r="O11283" s="28">
        <v>5002.09</v>
      </c>
      <c r="P11283" s="28">
        <v>5002.09</v>
      </c>
    </row>
    <row r="11284" spans="12:16" x14ac:dyDescent="0.25">
      <c r="L11284" s="208">
        <v>45240.614583333336</v>
      </c>
      <c r="M11284" s="28">
        <v>5002.6000000000004</v>
      </c>
      <c r="N11284" s="28">
        <v>5004.6400000000003</v>
      </c>
      <c r="O11284" s="28">
        <v>5002.09</v>
      </c>
      <c r="P11284" s="28">
        <v>5003.1099999999997</v>
      </c>
    </row>
    <row r="11285" spans="12:16" x14ac:dyDescent="0.25">
      <c r="L11285" s="208">
        <v>45240.611111111109</v>
      </c>
      <c r="M11285" s="28">
        <v>5001.58</v>
      </c>
      <c r="N11285" s="28">
        <v>5002.6000000000004</v>
      </c>
      <c r="O11285" s="28">
        <v>5001.08</v>
      </c>
      <c r="P11285" s="28">
        <v>5002.6000000000004</v>
      </c>
    </row>
    <row r="11286" spans="12:16" x14ac:dyDescent="0.25">
      <c r="L11286" s="208">
        <v>45240.607638888891</v>
      </c>
      <c r="M11286" s="28">
        <v>5005.6499999999996</v>
      </c>
      <c r="N11286" s="28">
        <v>5006.16</v>
      </c>
      <c r="O11286" s="28">
        <v>5001.08</v>
      </c>
      <c r="P11286" s="28">
        <v>5001.58</v>
      </c>
    </row>
    <row r="11287" spans="12:16" x14ac:dyDescent="0.25">
      <c r="L11287" s="208">
        <v>45240.604166666664</v>
      </c>
      <c r="M11287" s="28">
        <v>5005.1499999999996</v>
      </c>
      <c r="N11287" s="28">
        <v>5006.67</v>
      </c>
      <c r="O11287" s="28">
        <v>5004.6400000000003</v>
      </c>
      <c r="P11287" s="28">
        <v>5006.16</v>
      </c>
    </row>
    <row r="11288" spans="12:16" x14ac:dyDescent="0.25">
      <c r="L11288" s="208">
        <v>45240.600694444445</v>
      </c>
      <c r="M11288" s="28">
        <v>5004.13</v>
      </c>
      <c r="N11288" s="28">
        <v>5007.18</v>
      </c>
      <c r="O11288" s="28">
        <v>5003.62</v>
      </c>
      <c r="P11288" s="28">
        <v>5005.6499999999996</v>
      </c>
    </row>
    <row r="11289" spans="12:16" x14ac:dyDescent="0.25">
      <c r="L11289" s="208">
        <v>45240.597222222219</v>
      </c>
      <c r="M11289" s="28">
        <v>5003.62</v>
      </c>
      <c r="N11289" s="28">
        <v>5006.16</v>
      </c>
      <c r="O11289" s="28">
        <v>5002.6000000000004</v>
      </c>
      <c r="P11289" s="28">
        <v>5004.13</v>
      </c>
    </row>
    <row r="11290" spans="12:16" x14ac:dyDescent="0.25">
      <c r="L11290" s="208">
        <v>45240.59375</v>
      </c>
      <c r="M11290" s="28">
        <v>5002.6000000000004</v>
      </c>
      <c r="N11290" s="28">
        <v>5004.13</v>
      </c>
      <c r="O11290" s="28">
        <v>5000.57</v>
      </c>
      <c r="P11290" s="28">
        <v>5003.62</v>
      </c>
    </row>
    <row r="11291" spans="12:16" x14ac:dyDescent="0.25">
      <c r="L11291" s="208">
        <v>45240.590277777781</v>
      </c>
      <c r="M11291" s="28">
        <v>5000.57</v>
      </c>
      <c r="N11291" s="28">
        <v>5003.1099999999997</v>
      </c>
      <c r="O11291" s="28">
        <v>4999.55</v>
      </c>
      <c r="P11291" s="28">
        <v>5002.6000000000004</v>
      </c>
    </row>
    <row r="11292" spans="12:16" x14ac:dyDescent="0.25">
      <c r="L11292" s="208">
        <v>45240.586805555555</v>
      </c>
      <c r="M11292" s="28">
        <v>5002.6000000000004</v>
      </c>
      <c r="N11292" s="28">
        <v>5002.6000000000004</v>
      </c>
      <c r="O11292" s="28">
        <v>5000.0600000000004</v>
      </c>
      <c r="P11292" s="28">
        <v>5000.57</v>
      </c>
    </row>
    <row r="11293" spans="12:16" x14ac:dyDescent="0.25">
      <c r="L11293" s="208">
        <v>45240.583333333336</v>
      </c>
      <c r="M11293" s="28">
        <v>5002.6000000000004</v>
      </c>
      <c r="N11293" s="28">
        <v>5003.1099999999997</v>
      </c>
      <c r="O11293" s="28">
        <v>5001.08</v>
      </c>
      <c r="P11293" s="28">
        <v>5002.6000000000004</v>
      </c>
    </row>
    <row r="11294" spans="12:16" x14ac:dyDescent="0.25">
      <c r="L11294" s="208">
        <v>45240.579861111109</v>
      </c>
      <c r="M11294" s="28">
        <v>5003.1099999999997</v>
      </c>
      <c r="N11294" s="28">
        <v>5004.13</v>
      </c>
      <c r="O11294" s="28">
        <v>5002.09</v>
      </c>
      <c r="P11294" s="28">
        <v>5002.6000000000004</v>
      </c>
    </row>
    <row r="11295" spans="12:16" x14ac:dyDescent="0.25">
      <c r="L11295" s="208">
        <v>45240.576388888891</v>
      </c>
      <c r="M11295" s="28">
        <v>5005.1499999999996</v>
      </c>
      <c r="N11295" s="28">
        <v>5005.6499999999996</v>
      </c>
      <c r="O11295" s="28">
        <v>5002.09</v>
      </c>
      <c r="P11295" s="28">
        <v>5003.62</v>
      </c>
    </row>
    <row r="11296" spans="12:16" x14ac:dyDescent="0.25">
      <c r="L11296" s="208">
        <v>45240.572916666664</v>
      </c>
      <c r="M11296" s="28">
        <v>5006.67</v>
      </c>
      <c r="N11296" s="28">
        <v>5007.18</v>
      </c>
      <c r="O11296" s="28">
        <v>5003.1099999999997</v>
      </c>
      <c r="P11296" s="28">
        <v>5004.6400000000003</v>
      </c>
    </row>
    <row r="11297" spans="12:16" x14ac:dyDescent="0.25">
      <c r="L11297" s="208">
        <v>45240.569444444445</v>
      </c>
      <c r="M11297" s="28">
        <v>5007.6899999999996</v>
      </c>
      <c r="N11297" s="28">
        <v>5008.71</v>
      </c>
      <c r="O11297" s="28">
        <v>5005.6499999999996</v>
      </c>
      <c r="P11297" s="28">
        <v>5006.67</v>
      </c>
    </row>
    <row r="11298" spans="12:16" x14ac:dyDescent="0.25">
      <c r="L11298" s="208">
        <v>45240.565972222219</v>
      </c>
      <c r="M11298" s="28">
        <v>5010.2299999999996</v>
      </c>
      <c r="N11298" s="28">
        <v>5011.76</v>
      </c>
      <c r="O11298" s="28">
        <v>5008.2</v>
      </c>
      <c r="P11298" s="28">
        <v>5008.2</v>
      </c>
    </row>
    <row r="11299" spans="12:16" x14ac:dyDescent="0.25">
      <c r="L11299" s="208">
        <v>45240.5625</v>
      </c>
      <c r="M11299" s="28">
        <v>5010.74</v>
      </c>
      <c r="N11299" s="28">
        <v>5013.28</v>
      </c>
      <c r="O11299" s="28">
        <v>5010.2299999999996</v>
      </c>
      <c r="P11299" s="28">
        <v>5010.2299999999996</v>
      </c>
    </row>
    <row r="11300" spans="12:16" x14ac:dyDescent="0.25">
      <c r="L11300" s="208">
        <v>45240.559027777781</v>
      </c>
      <c r="M11300" s="28">
        <v>5012.2700000000004</v>
      </c>
      <c r="N11300" s="28">
        <v>5012.2700000000004</v>
      </c>
      <c r="O11300" s="28">
        <v>5009.21</v>
      </c>
      <c r="P11300" s="28">
        <v>5010.2299999999996</v>
      </c>
    </row>
    <row r="11301" spans="12:16" x14ac:dyDescent="0.25">
      <c r="L11301" s="208">
        <v>45240.555555555555</v>
      </c>
      <c r="M11301" s="28">
        <v>5011.25</v>
      </c>
      <c r="N11301" s="28">
        <v>5011.76</v>
      </c>
      <c r="O11301" s="28">
        <v>5010.2299999999996</v>
      </c>
      <c r="P11301" s="28">
        <v>5011.76</v>
      </c>
    </row>
    <row r="11302" spans="12:16" x14ac:dyDescent="0.25">
      <c r="L11302" s="208">
        <v>45240.552083333336</v>
      </c>
      <c r="M11302" s="28">
        <v>5008.71</v>
      </c>
      <c r="N11302" s="28">
        <v>5011.76</v>
      </c>
      <c r="O11302" s="28">
        <v>5007.6899999999996</v>
      </c>
      <c r="P11302" s="28">
        <v>5011.25</v>
      </c>
    </row>
    <row r="11303" spans="12:16" x14ac:dyDescent="0.25">
      <c r="L11303" s="208">
        <v>45240.548611111109</v>
      </c>
      <c r="M11303" s="28">
        <v>5011.76</v>
      </c>
      <c r="N11303" s="28">
        <v>5013.28</v>
      </c>
      <c r="O11303" s="28">
        <v>5006.16</v>
      </c>
      <c r="P11303" s="28">
        <v>5008.71</v>
      </c>
    </row>
    <row r="11304" spans="12:16" x14ac:dyDescent="0.25">
      <c r="L11304" s="208">
        <v>45240.545138888891</v>
      </c>
      <c r="M11304" s="28">
        <v>5013.28</v>
      </c>
      <c r="N11304" s="28">
        <v>5013.79</v>
      </c>
      <c r="O11304" s="28">
        <v>5008.71</v>
      </c>
      <c r="P11304" s="28">
        <v>5011.25</v>
      </c>
    </row>
    <row r="11305" spans="12:16" x14ac:dyDescent="0.25">
      <c r="L11305" s="208">
        <v>45240.541666666664</v>
      </c>
      <c r="M11305" s="28">
        <v>5014.3</v>
      </c>
      <c r="N11305" s="28">
        <v>5014.8100000000004</v>
      </c>
      <c r="O11305" s="28">
        <v>5011.76</v>
      </c>
      <c r="P11305" s="28">
        <v>5013.28</v>
      </c>
    </row>
    <row r="11306" spans="12:16" x14ac:dyDescent="0.25">
      <c r="L11306" s="208">
        <v>45240.538194444445</v>
      </c>
      <c r="M11306" s="28">
        <v>5015.32</v>
      </c>
      <c r="N11306" s="28">
        <v>5017.8599999999997</v>
      </c>
      <c r="O11306" s="28">
        <v>5013.79</v>
      </c>
      <c r="P11306" s="28">
        <v>5014.3</v>
      </c>
    </row>
    <row r="11307" spans="12:16" x14ac:dyDescent="0.25">
      <c r="L11307" s="208">
        <v>45240.534722222219</v>
      </c>
      <c r="M11307" s="28">
        <v>5013.28</v>
      </c>
      <c r="N11307" s="28">
        <v>5015.83</v>
      </c>
      <c r="O11307" s="28">
        <v>5012.78</v>
      </c>
      <c r="P11307" s="28">
        <v>5015.32</v>
      </c>
    </row>
    <row r="11308" spans="12:16" x14ac:dyDescent="0.25">
      <c r="L11308" s="208">
        <v>45240.53125</v>
      </c>
      <c r="M11308" s="28">
        <v>5018.37</v>
      </c>
      <c r="N11308" s="28">
        <v>5019.3900000000003</v>
      </c>
      <c r="O11308" s="28">
        <v>5012.78</v>
      </c>
      <c r="P11308" s="28">
        <v>5013.79</v>
      </c>
    </row>
    <row r="11309" spans="12:16" x14ac:dyDescent="0.25">
      <c r="L11309" s="208">
        <v>45240.527777777781</v>
      </c>
      <c r="M11309" s="28">
        <v>5021.42</v>
      </c>
      <c r="N11309" s="28">
        <v>5021.93</v>
      </c>
      <c r="O11309" s="28">
        <v>5017.8599999999997</v>
      </c>
      <c r="P11309" s="28">
        <v>5017.8599999999997</v>
      </c>
    </row>
    <row r="11310" spans="12:16" x14ac:dyDescent="0.25">
      <c r="L11310" s="208">
        <v>45240.524305555555</v>
      </c>
      <c r="M11310" s="28">
        <v>5020.91</v>
      </c>
      <c r="N11310" s="28">
        <v>5022.95</v>
      </c>
      <c r="O11310" s="28">
        <v>5017.8599999999997</v>
      </c>
      <c r="P11310" s="28">
        <v>5021.42</v>
      </c>
    </row>
    <row r="11311" spans="12:16" x14ac:dyDescent="0.25">
      <c r="L11311" s="208">
        <v>45240.520833333336</v>
      </c>
      <c r="M11311" s="28">
        <v>5024.9799999999996</v>
      </c>
      <c r="N11311" s="28">
        <v>5024.9799999999996</v>
      </c>
      <c r="O11311" s="28">
        <v>5019.8999999999996</v>
      </c>
      <c r="P11311" s="28">
        <v>5021.93</v>
      </c>
    </row>
    <row r="11312" spans="12:16" x14ac:dyDescent="0.25">
      <c r="L11312" s="208">
        <v>45240.517361111109</v>
      </c>
      <c r="M11312" s="28">
        <v>5022.95</v>
      </c>
      <c r="N11312" s="28">
        <v>5028.03</v>
      </c>
      <c r="O11312" s="28">
        <v>5022.4399999999996</v>
      </c>
      <c r="P11312" s="28">
        <v>5023.97</v>
      </c>
    </row>
    <row r="11313" spans="12:16" x14ac:dyDescent="0.25">
      <c r="L11313" s="208">
        <v>45240.513888888891</v>
      </c>
      <c r="M11313" s="28">
        <v>5019.3900000000003</v>
      </c>
      <c r="N11313" s="28">
        <v>5023.46</v>
      </c>
      <c r="O11313" s="28">
        <v>5019.3900000000003</v>
      </c>
      <c r="P11313" s="28">
        <v>5021.93</v>
      </c>
    </row>
    <row r="11314" spans="12:16" x14ac:dyDescent="0.25">
      <c r="L11314" s="208">
        <v>45240.510416666664</v>
      </c>
      <c r="M11314" s="28">
        <v>5019.8999999999996</v>
      </c>
      <c r="N11314" s="28">
        <v>5023.97</v>
      </c>
      <c r="O11314" s="28">
        <v>5017.8599999999997</v>
      </c>
      <c r="P11314" s="28">
        <v>5019.3900000000003</v>
      </c>
    </row>
    <row r="11315" spans="12:16" x14ac:dyDescent="0.25">
      <c r="L11315" s="208">
        <v>45240.506944444445</v>
      </c>
      <c r="M11315" s="28">
        <v>5023.97</v>
      </c>
      <c r="N11315" s="28">
        <v>5025.49</v>
      </c>
      <c r="O11315" s="28">
        <v>5019.3900000000003</v>
      </c>
      <c r="P11315" s="28">
        <v>5019.8999999999996</v>
      </c>
    </row>
    <row r="11316" spans="12:16" x14ac:dyDescent="0.25">
      <c r="L11316" s="208">
        <v>45240.503472222219</v>
      </c>
      <c r="M11316" s="28">
        <v>5025.49</v>
      </c>
      <c r="N11316" s="28">
        <v>5028.03</v>
      </c>
      <c r="O11316" s="28">
        <v>5021.93</v>
      </c>
      <c r="P11316" s="28">
        <v>5023.46</v>
      </c>
    </row>
    <row r="11317" spans="12:16" x14ac:dyDescent="0.25">
      <c r="L11317" s="208">
        <v>45240.5</v>
      </c>
      <c r="M11317" s="28">
        <v>5021.93</v>
      </c>
      <c r="N11317" s="28">
        <v>5028.03</v>
      </c>
      <c r="O11317" s="28">
        <v>5021.93</v>
      </c>
      <c r="P11317" s="28">
        <v>5026</v>
      </c>
    </row>
    <row r="11318" spans="12:16" x14ac:dyDescent="0.25">
      <c r="L11318" s="208">
        <v>45240.496527777781</v>
      </c>
      <c r="M11318" s="28">
        <v>5018.88</v>
      </c>
      <c r="N11318" s="28">
        <v>5021.93</v>
      </c>
      <c r="O11318" s="28">
        <v>5018.37</v>
      </c>
      <c r="P11318" s="28">
        <v>5021.93</v>
      </c>
    </row>
    <row r="11319" spans="12:16" x14ac:dyDescent="0.25">
      <c r="L11319" s="208">
        <v>45240.493055555555</v>
      </c>
      <c r="M11319" s="28">
        <v>5017.8599999999997</v>
      </c>
      <c r="N11319" s="28">
        <v>5020.91</v>
      </c>
      <c r="O11319" s="28">
        <v>5017.8599999999997</v>
      </c>
      <c r="P11319" s="28">
        <v>5018.88</v>
      </c>
    </row>
    <row r="11320" spans="12:16" x14ac:dyDescent="0.25">
      <c r="L11320" s="208">
        <v>45240.489583333336</v>
      </c>
      <c r="M11320" s="28">
        <v>5016.84</v>
      </c>
      <c r="N11320" s="28">
        <v>5019.3900000000003</v>
      </c>
      <c r="O11320" s="28">
        <v>5015.83</v>
      </c>
      <c r="P11320" s="28">
        <v>5017.3500000000004</v>
      </c>
    </row>
    <row r="11321" spans="12:16" x14ac:dyDescent="0.25">
      <c r="L11321" s="208">
        <v>45240.486111111109</v>
      </c>
      <c r="M11321" s="28">
        <v>5019.8999999999996</v>
      </c>
      <c r="N11321" s="28">
        <v>5021.42</v>
      </c>
      <c r="O11321" s="28">
        <v>5017.8599999999997</v>
      </c>
      <c r="P11321" s="28">
        <v>5017.8599999999997</v>
      </c>
    </row>
    <row r="11322" spans="12:16" x14ac:dyDescent="0.25">
      <c r="L11322" s="208">
        <v>45240.482638888891</v>
      </c>
      <c r="M11322" s="28">
        <v>5022.95</v>
      </c>
      <c r="N11322" s="28">
        <v>5024.9799999999996</v>
      </c>
      <c r="O11322" s="28">
        <v>5020.91</v>
      </c>
      <c r="P11322" s="28">
        <v>5020.91</v>
      </c>
    </row>
    <row r="11323" spans="12:16" x14ac:dyDescent="0.25">
      <c r="L11323" s="208">
        <v>45240.479166666664</v>
      </c>
      <c r="M11323" s="28">
        <v>5018.37</v>
      </c>
      <c r="N11323" s="28">
        <v>5024.9799999999996</v>
      </c>
      <c r="O11323" s="28">
        <v>5017.8599999999997</v>
      </c>
      <c r="P11323" s="28">
        <v>5022.95</v>
      </c>
    </row>
    <row r="11324" spans="12:16" x14ac:dyDescent="0.25">
      <c r="L11324" s="208">
        <v>45240.475694444445</v>
      </c>
      <c r="M11324" s="28">
        <v>5020.41</v>
      </c>
      <c r="N11324" s="28">
        <v>5020.41</v>
      </c>
      <c r="O11324" s="28">
        <v>5016.84</v>
      </c>
      <c r="P11324" s="28">
        <v>5018.37</v>
      </c>
    </row>
    <row r="11325" spans="12:16" x14ac:dyDescent="0.25">
      <c r="L11325" s="208">
        <v>45240.472222222219</v>
      </c>
      <c r="M11325" s="28">
        <v>5018.88</v>
      </c>
      <c r="N11325" s="28">
        <v>5022.4399999999996</v>
      </c>
      <c r="O11325" s="28">
        <v>5018.88</v>
      </c>
      <c r="P11325" s="28">
        <v>5019.8999999999996</v>
      </c>
    </row>
    <row r="11326" spans="12:16" x14ac:dyDescent="0.25">
      <c r="L11326" s="208">
        <v>45240.46875</v>
      </c>
      <c r="M11326" s="28">
        <v>5015.32</v>
      </c>
      <c r="N11326" s="28">
        <v>5020.41</v>
      </c>
      <c r="O11326" s="28">
        <v>5015.32</v>
      </c>
      <c r="P11326" s="28">
        <v>5018.88</v>
      </c>
    </row>
    <row r="11327" spans="12:16" x14ac:dyDescent="0.25">
      <c r="L11327" s="208">
        <v>45240.465277777781</v>
      </c>
      <c r="M11327" s="28">
        <v>5016.34</v>
      </c>
      <c r="N11327" s="28">
        <v>5017.8599999999997</v>
      </c>
      <c r="O11327" s="28">
        <v>5014.3</v>
      </c>
      <c r="P11327" s="28">
        <v>5014.8100000000004</v>
      </c>
    </row>
    <row r="11328" spans="12:16" x14ac:dyDescent="0.25">
      <c r="L11328" s="208">
        <v>45240.461805555555</v>
      </c>
      <c r="M11328" s="28">
        <v>5013.79</v>
      </c>
      <c r="N11328" s="28">
        <v>5016.84</v>
      </c>
      <c r="O11328" s="28">
        <v>5013.79</v>
      </c>
      <c r="P11328" s="28">
        <v>5016.84</v>
      </c>
    </row>
    <row r="11329" spans="12:16" x14ac:dyDescent="0.25">
      <c r="L11329" s="208">
        <v>45240.458333333336</v>
      </c>
      <c r="M11329" s="28">
        <v>5012.78</v>
      </c>
      <c r="N11329" s="28">
        <v>5014.8100000000004</v>
      </c>
      <c r="O11329" s="28">
        <v>5012.78</v>
      </c>
      <c r="P11329" s="28">
        <v>5013.79</v>
      </c>
    </row>
    <row r="11330" spans="12:16" x14ac:dyDescent="0.25">
      <c r="L11330" s="208">
        <v>45240.454861111109</v>
      </c>
      <c r="M11330" s="28">
        <v>5010.2299999999996</v>
      </c>
      <c r="N11330" s="28">
        <v>5015.32</v>
      </c>
      <c r="O11330" s="28">
        <v>5010.2299999999996</v>
      </c>
      <c r="P11330" s="28">
        <v>5013.28</v>
      </c>
    </row>
    <row r="11331" spans="12:16" x14ac:dyDescent="0.25">
      <c r="L11331" s="208">
        <v>45240.451388888891</v>
      </c>
      <c r="M11331" s="28">
        <v>5014.3</v>
      </c>
      <c r="N11331" s="28">
        <v>5014.3</v>
      </c>
      <c r="O11331" s="28">
        <v>5009.21</v>
      </c>
      <c r="P11331" s="28">
        <v>5011.25</v>
      </c>
    </row>
    <row r="11332" spans="12:16" x14ac:dyDescent="0.25">
      <c r="L11332" s="208">
        <v>45240.447916666664</v>
      </c>
      <c r="M11332" s="28">
        <v>5012.2700000000004</v>
      </c>
      <c r="N11332" s="28">
        <v>5013.79</v>
      </c>
      <c r="O11332" s="28">
        <v>5010.2299999999996</v>
      </c>
      <c r="P11332" s="28">
        <v>5013.79</v>
      </c>
    </row>
    <row r="11333" spans="12:16" x14ac:dyDescent="0.25">
      <c r="L11333" s="208">
        <v>45240.444444444445</v>
      </c>
      <c r="M11333" s="28">
        <v>5014.8100000000004</v>
      </c>
      <c r="N11333" s="28">
        <v>5018.37</v>
      </c>
      <c r="O11333" s="28">
        <v>5012.2700000000004</v>
      </c>
      <c r="P11333" s="28">
        <v>5012.2700000000004</v>
      </c>
    </row>
    <row r="11334" spans="12:16" x14ac:dyDescent="0.25">
      <c r="L11334" s="208">
        <v>45240.440972222219</v>
      </c>
      <c r="M11334" s="28">
        <v>5012.78</v>
      </c>
      <c r="N11334" s="28">
        <v>5017.3500000000004</v>
      </c>
      <c r="O11334" s="28">
        <v>5010.74</v>
      </c>
      <c r="P11334" s="28">
        <v>5015.32</v>
      </c>
    </row>
    <row r="11335" spans="12:16" x14ac:dyDescent="0.25">
      <c r="L11335" s="208">
        <v>45240.4375</v>
      </c>
      <c r="M11335" s="28">
        <v>5012.78</v>
      </c>
      <c r="N11335" s="28">
        <v>5013.79</v>
      </c>
      <c r="O11335" s="28">
        <v>5010.74</v>
      </c>
      <c r="P11335" s="28">
        <v>5013.28</v>
      </c>
    </row>
    <row r="11336" spans="12:16" x14ac:dyDescent="0.25">
      <c r="L11336" s="208">
        <v>45240.434027777781</v>
      </c>
      <c r="M11336" s="28">
        <v>5017.8599999999997</v>
      </c>
      <c r="N11336" s="28">
        <v>5017.8599999999997</v>
      </c>
      <c r="O11336" s="28">
        <v>5010.74</v>
      </c>
      <c r="P11336" s="28">
        <v>5013.79</v>
      </c>
    </row>
    <row r="11337" spans="12:16" x14ac:dyDescent="0.25">
      <c r="L11337" s="208">
        <v>45240.430555555555</v>
      </c>
      <c r="M11337" s="28">
        <v>5016.34</v>
      </c>
      <c r="N11337" s="28">
        <v>5017.8599999999997</v>
      </c>
      <c r="O11337" s="28">
        <v>5015.32</v>
      </c>
      <c r="P11337" s="28">
        <v>5017.8599999999997</v>
      </c>
    </row>
    <row r="11338" spans="12:16" x14ac:dyDescent="0.25">
      <c r="L11338" s="208">
        <v>45240.427083333336</v>
      </c>
      <c r="M11338" s="28">
        <v>5022.95</v>
      </c>
      <c r="N11338" s="28">
        <v>5022.95</v>
      </c>
      <c r="O11338" s="28">
        <v>5013.28</v>
      </c>
      <c r="P11338" s="28">
        <v>5016.34</v>
      </c>
    </row>
    <row r="11339" spans="12:16" x14ac:dyDescent="0.25">
      <c r="L11339" s="208">
        <v>45240.423611111109</v>
      </c>
      <c r="M11339" s="28">
        <v>5017.3500000000004</v>
      </c>
      <c r="N11339" s="28">
        <v>5024.9799999999996</v>
      </c>
      <c r="O11339" s="28">
        <v>5017.3500000000004</v>
      </c>
      <c r="P11339" s="28">
        <v>5023.46</v>
      </c>
    </row>
    <row r="11340" spans="12:16" x14ac:dyDescent="0.25">
      <c r="L11340" s="208">
        <v>45240.420138888891</v>
      </c>
      <c r="M11340" s="28">
        <v>5019.3900000000003</v>
      </c>
      <c r="N11340" s="28">
        <v>5021.42</v>
      </c>
      <c r="O11340" s="28">
        <v>5016.84</v>
      </c>
      <c r="P11340" s="28">
        <v>5017.3500000000004</v>
      </c>
    </row>
    <row r="11341" spans="12:16" x14ac:dyDescent="0.25">
      <c r="L11341" s="208">
        <v>45240.416666666664</v>
      </c>
      <c r="M11341" s="28">
        <v>5021.42</v>
      </c>
      <c r="N11341" s="28">
        <v>5021.93</v>
      </c>
      <c r="O11341" s="28">
        <v>5018.88</v>
      </c>
      <c r="P11341" s="28">
        <v>5019.3900000000003</v>
      </c>
    </row>
    <row r="11342" spans="12:16" x14ac:dyDescent="0.25">
      <c r="L11342" s="208">
        <v>45240.413194444445</v>
      </c>
      <c r="M11342" s="28">
        <v>5024.9799999999996</v>
      </c>
      <c r="N11342" s="28">
        <v>5027.53</v>
      </c>
      <c r="O11342" s="28">
        <v>5020.91</v>
      </c>
      <c r="P11342" s="28">
        <v>5021.42</v>
      </c>
    </row>
    <row r="11343" spans="12:16" x14ac:dyDescent="0.25">
      <c r="L11343" s="208">
        <v>45240.409722222219</v>
      </c>
      <c r="M11343" s="28">
        <v>5026.51</v>
      </c>
      <c r="N11343" s="28">
        <v>5028.03</v>
      </c>
      <c r="O11343" s="28">
        <v>5023.97</v>
      </c>
      <c r="P11343" s="28">
        <v>5024.9799999999996</v>
      </c>
    </row>
    <row r="11344" spans="12:16" x14ac:dyDescent="0.25">
      <c r="L11344" s="208">
        <v>45240.40625</v>
      </c>
      <c r="M11344" s="28">
        <v>5023.97</v>
      </c>
      <c r="N11344" s="28">
        <v>5027.0200000000004</v>
      </c>
      <c r="O11344" s="28">
        <v>5022.4399999999996</v>
      </c>
      <c r="P11344" s="28">
        <v>5026.51</v>
      </c>
    </row>
    <row r="11345" spans="12:16" x14ac:dyDescent="0.25">
      <c r="L11345" s="208">
        <v>45240.402777777781</v>
      </c>
      <c r="M11345" s="28">
        <v>5030.07</v>
      </c>
      <c r="N11345" s="28">
        <v>5030.07</v>
      </c>
      <c r="O11345" s="28">
        <v>5022.95</v>
      </c>
      <c r="P11345" s="28">
        <v>5024.47</v>
      </c>
    </row>
    <row r="11346" spans="12:16" x14ac:dyDescent="0.25">
      <c r="L11346" s="208">
        <v>45240.399305555555</v>
      </c>
      <c r="M11346" s="28">
        <v>5028.54</v>
      </c>
      <c r="N11346" s="28">
        <v>5031.09</v>
      </c>
      <c r="O11346" s="28">
        <v>5026</v>
      </c>
      <c r="P11346" s="28">
        <v>5030.07</v>
      </c>
    </row>
    <row r="11347" spans="12:16" x14ac:dyDescent="0.25">
      <c r="L11347" s="208">
        <v>45240.395833333336</v>
      </c>
      <c r="M11347" s="28">
        <v>5029.05</v>
      </c>
      <c r="N11347" s="28">
        <v>5030.07</v>
      </c>
      <c r="O11347" s="28">
        <v>5025.49</v>
      </c>
      <c r="P11347" s="28">
        <v>5028.03</v>
      </c>
    </row>
    <row r="11348" spans="12:16" x14ac:dyDescent="0.25">
      <c r="L11348" s="208">
        <v>45240.392361111109</v>
      </c>
      <c r="M11348" s="28">
        <v>5031.09</v>
      </c>
      <c r="N11348" s="28">
        <v>5031.6000000000004</v>
      </c>
      <c r="O11348" s="28">
        <v>5027.0200000000004</v>
      </c>
      <c r="P11348" s="28">
        <v>5029.5600000000004</v>
      </c>
    </row>
    <row r="11349" spans="12:16" x14ac:dyDescent="0.25">
      <c r="L11349" s="208">
        <v>45240.388888888891</v>
      </c>
      <c r="M11349" s="28">
        <v>5033.63</v>
      </c>
      <c r="N11349" s="28">
        <v>5035.16</v>
      </c>
      <c r="O11349" s="28">
        <v>5031.09</v>
      </c>
      <c r="P11349" s="28">
        <v>5031.09</v>
      </c>
    </row>
    <row r="11350" spans="12:16" x14ac:dyDescent="0.25">
      <c r="L11350" s="208">
        <v>45240.385416666664</v>
      </c>
      <c r="M11350" s="28">
        <v>5037.7</v>
      </c>
      <c r="N11350" s="28">
        <v>5041.7700000000004</v>
      </c>
      <c r="O11350" s="28">
        <v>5033.12</v>
      </c>
      <c r="P11350" s="28">
        <v>5034.1400000000003</v>
      </c>
    </row>
    <row r="11351" spans="12:16" x14ac:dyDescent="0.25">
      <c r="L11351" s="208">
        <v>45240.381944444445</v>
      </c>
      <c r="M11351" s="28">
        <v>5044.3100000000004</v>
      </c>
      <c r="N11351" s="28">
        <v>5048.8900000000003</v>
      </c>
      <c r="O11351" s="28">
        <v>5038.21</v>
      </c>
      <c r="P11351" s="28">
        <v>5038.21</v>
      </c>
    </row>
    <row r="11352" spans="12:16" x14ac:dyDescent="0.25">
      <c r="L11352" s="208">
        <v>45240.378472222219</v>
      </c>
      <c r="M11352" s="28">
        <v>5043.8</v>
      </c>
      <c r="N11352" s="28">
        <v>5046.8500000000004</v>
      </c>
      <c r="O11352" s="28">
        <v>5039.7299999999996</v>
      </c>
      <c r="P11352" s="28">
        <v>5044.3100000000004</v>
      </c>
    </row>
    <row r="11353" spans="12:16" x14ac:dyDescent="0.25">
      <c r="L11353" s="208">
        <v>45240.375</v>
      </c>
      <c r="M11353" s="28">
        <v>5031.09</v>
      </c>
      <c r="N11353" s="28">
        <v>5051.43</v>
      </c>
      <c r="O11353" s="28">
        <v>5030.07</v>
      </c>
      <c r="P11353" s="28">
        <v>5044.82</v>
      </c>
    </row>
    <row r="11354" spans="12:16" x14ac:dyDescent="0.25">
      <c r="L11354" s="208">
        <v>45239.767361111109</v>
      </c>
      <c r="M11354" s="28">
        <v>5034.1400000000003</v>
      </c>
      <c r="N11354" s="28">
        <v>5035.66</v>
      </c>
      <c r="O11354" s="28">
        <v>5030.58</v>
      </c>
      <c r="P11354" s="28">
        <v>5033.12</v>
      </c>
    </row>
    <row r="11355" spans="12:16" x14ac:dyDescent="0.25">
      <c r="L11355" s="208">
        <v>45239.763888888891</v>
      </c>
      <c r="M11355" s="28">
        <v>5036.17</v>
      </c>
      <c r="N11355" s="28">
        <v>5036.68</v>
      </c>
      <c r="O11355" s="28">
        <v>5034.6499999999996</v>
      </c>
      <c r="P11355" s="28">
        <v>5034.6499999999996</v>
      </c>
    </row>
    <row r="11356" spans="12:16" x14ac:dyDescent="0.25">
      <c r="L11356" s="208">
        <v>45239.760416666664</v>
      </c>
      <c r="M11356" s="28">
        <v>5039.2299999999996</v>
      </c>
      <c r="N11356" s="28">
        <v>5039.2299999999996</v>
      </c>
      <c r="O11356" s="28">
        <v>5035.66</v>
      </c>
      <c r="P11356" s="28">
        <v>5036.17</v>
      </c>
    </row>
    <row r="11357" spans="12:16" x14ac:dyDescent="0.25">
      <c r="L11357" s="208">
        <v>45239.756944444445</v>
      </c>
      <c r="M11357" s="28">
        <v>5039.2299999999996</v>
      </c>
      <c r="N11357" s="28">
        <v>5041.26</v>
      </c>
      <c r="O11357" s="28">
        <v>5039.2299999999996</v>
      </c>
      <c r="P11357" s="28">
        <v>5039.7299999999996</v>
      </c>
    </row>
    <row r="11358" spans="12:16" x14ac:dyDescent="0.25">
      <c r="L11358" s="208">
        <v>45239.753472222219</v>
      </c>
      <c r="M11358" s="28">
        <v>5037.1899999999996</v>
      </c>
      <c r="N11358" s="28">
        <v>5039.7299999999996</v>
      </c>
      <c r="O11358" s="28">
        <v>5036.68</v>
      </c>
      <c r="P11358" s="28">
        <v>5039.7299999999996</v>
      </c>
    </row>
    <row r="11359" spans="12:16" x14ac:dyDescent="0.25">
      <c r="L11359" s="208">
        <v>45239.75</v>
      </c>
      <c r="M11359" s="28">
        <v>5038.72</v>
      </c>
      <c r="N11359" s="28">
        <v>5038.72</v>
      </c>
      <c r="O11359" s="28">
        <v>5037.1899999999996</v>
      </c>
      <c r="P11359" s="28">
        <v>5037.1899999999996</v>
      </c>
    </row>
    <row r="11360" spans="12:16" x14ac:dyDescent="0.25">
      <c r="L11360" s="208">
        <v>45239.746527777781</v>
      </c>
      <c r="M11360" s="28">
        <v>5038.21</v>
      </c>
      <c r="N11360" s="28">
        <v>5039.7299999999996</v>
      </c>
      <c r="O11360" s="28">
        <v>5037.1899999999996</v>
      </c>
      <c r="P11360" s="28">
        <v>5038.21</v>
      </c>
    </row>
    <row r="11361" spans="12:16" x14ac:dyDescent="0.25">
      <c r="L11361" s="208">
        <v>45239.743055555555</v>
      </c>
      <c r="M11361" s="28">
        <v>5036.17</v>
      </c>
      <c r="N11361" s="28">
        <v>5039.2299999999996</v>
      </c>
      <c r="O11361" s="28">
        <v>5035.66</v>
      </c>
      <c r="P11361" s="28">
        <v>5038.21</v>
      </c>
    </row>
    <row r="11362" spans="12:16" x14ac:dyDescent="0.25">
      <c r="L11362" s="208">
        <v>45239.739583333336</v>
      </c>
      <c r="M11362" s="28">
        <v>5036.17</v>
      </c>
      <c r="N11362" s="28">
        <v>5038.21</v>
      </c>
      <c r="O11362" s="28">
        <v>5036.17</v>
      </c>
      <c r="P11362" s="28">
        <v>5036.17</v>
      </c>
    </row>
    <row r="11363" spans="12:16" x14ac:dyDescent="0.25">
      <c r="L11363" s="208">
        <v>45239.736111111109</v>
      </c>
      <c r="M11363" s="28">
        <v>5036.68</v>
      </c>
      <c r="N11363" s="28">
        <v>5037.1899999999996</v>
      </c>
      <c r="O11363" s="28">
        <v>5035.16</v>
      </c>
      <c r="P11363" s="28">
        <v>5036.68</v>
      </c>
    </row>
    <row r="11364" spans="12:16" x14ac:dyDescent="0.25">
      <c r="L11364" s="208">
        <v>45239.732638888891</v>
      </c>
      <c r="M11364" s="28">
        <v>5036.68</v>
      </c>
      <c r="N11364" s="28">
        <v>5038.21</v>
      </c>
      <c r="O11364" s="28">
        <v>5036.17</v>
      </c>
      <c r="P11364" s="28">
        <v>5036.68</v>
      </c>
    </row>
    <row r="11365" spans="12:16" x14ac:dyDescent="0.25">
      <c r="L11365" s="208">
        <v>45239.729166666664</v>
      </c>
      <c r="M11365" s="28">
        <v>5034.1400000000003</v>
      </c>
      <c r="N11365" s="28">
        <v>5038.72</v>
      </c>
      <c r="O11365" s="28">
        <v>5032.6099999999997</v>
      </c>
      <c r="P11365" s="28">
        <v>5036.17</v>
      </c>
    </row>
    <row r="11366" spans="12:16" x14ac:dyDescent="0.25">
      <c r="L11366" s="208">
        <v>45239.725694444445</v>
      </c>
      <c r="M11366" s="28">
        <v>5032.1000000000004</v>
      </c>
      <c r="N11366" s="28">
        <v>5034.6499999999996</v>
      </c>
      <c r="O11366" s="28">
        <v>5028.54</v>
      </c>
      <c r="P11366" s="28">
        <v>5033.63</v>
      </c>
    </row>
    <row r="11367" spans="12:16" x14ac:dyDescent="0.25">
      <c r="L11367" s="208">
        <v>45239.722222222219</v>
      </c>
      <c r="M11367" s="28">
        <v>5033.63</v>
      </c>
      <c r="N11367" s="28">
        <v>5033.63</v>
      </c>
      <c r="O11367" s="28">
        <v>5031.09</v>
      </c>
      <c r="P11367" s="28">
        <v>5032.1000000000004</v>
      </c>
    </row>
    <row r="11368" spans="12:16" x14ac:dyDescent="0.25">
      <c r="L11368" s="208">
        <v>45239.71875</v>
      </c>
      <c r="M11368" s="28">
        <v>5032.6099999999997</v>
      </c>
      <c r="N11368" s="28">
        <v>5034.6499999999996</v>
      </c>
      <c r="O11368" s="28">
        <v>5032.1000000000004</v>
      </c>
      <c r="P11368" s="28">
        <v>5033.63</v>
      </c>
    </row>
    <row r="11369" spans="12:16" x14ac:dyDescent="0.25">
      <c r="L11369" s="208">
        <v>45239.715277777781</v>
      </c>
      <c r="M11369" s="28">
        <v>5031.6000000000004</v>
      </c>
      <c r="N11369" s="28">
        <v>5032.6099999999997</v>
      </c>
      <c r="O11369" s="28">
        <v>5030.58</v>
      </c>
      <c r="P11369" s="28">
        <v>5032.1000000000004</v>
      </c>
    </row>
    <row r="11370" spans="12:16" x14ac:dyDescent="0.25">
      <c r="L11370" s="208">
        <v>45239.711805555555</v>
      </c>
      <c r="M11370" s="28">
        <v>5035.16</v>
      </c>
      <c r="N11370" s="28">
        <v>5035.66</v>
      </c>
      <c r="O11370" s="28">
        <v>5030.58</v>
      </c>
      <c r="P11370" s="28">
        <v>5031.6000000000004</v>
      </c>
    </row>
    <row r="11371" spans="12:16" x14ac:dyDescent="0.25">
      <c r="L11371" s="208">
        <v>45239.708333333336</v>
      </c>
      <c r="M11371" s="28">
        <v>5037.1899999999996</v>
      </c>
      <c r="N11371" s="28">
        <v>5039.2299999999996</v>
      </c>
      <c r="O11371" s="28">
        <v>5034.6499999999996</v>
      </c>
      <c r="P11371" s="28">
        <v>5035.16</v>
      </c>
    </row>
    <row r="11372" spans="12:16" x14ac:dyDescent="0.25">
      <c r="L11372" s="208">
        <v>45239.704861111109</v>
      </c>
      <c r="M11372" s="28">
        <v>5038.72</v>
      </c>
      <c r="N11372" s="28">
        <v>5039.2299999999996</v>
      </c>
      <c r="O11372" s="28">
        <v>5036.68</v>
      </c>
      <c r="P11372" s="28">
        <v>5037.7</v>
      </c>
    </row>
    <row r="11373" spans="12:16" x14ac:dyDescent="0.25">
      <c r="L11373" s="208">
        <v>45239.701388888891</v>
      </c>
      <c r="M11373" s="28">
        <v>5039.2299999999996</v>
      </c>
      <c r="N11373" s="28">
        <v>5040.24</v>
      </c>
      <c r="O11373" s="28">
        <v>5036.68</v>
      </c>
      <c r="P11373" s="28">
        <v>5038.72</v>
      </c>
    </row>
    <row r="11374" spans="12:16" x14ac:dyDescent="0.25">
      <c r="L11374" s="208">
        <v>45239.697916666664</v>
      </c>
      <c r="M11374" s="28">
        <v>5041.26</v>
      </c>
      <c r="N11374" s="28">
        <v>5045.33</v>
      </c>
      <c r="O11374" s="28">
        <v>5038.72</v>
      </c>
      <c r="P11374" s="28">
        <v>5038.72</v>
      </c>
    </row>
    <row r="11375" spans="12:16" x14ac:dyDescent="0.25">
      <c r="L11375" s="208">
        <v>45239.694444444445</v>
      </c>
      <c r="M11375" s="28">
        <v>5032.1000000000004</v>
      </c>
      <c r="N11375" s="28">
        <v>5041.7700000000004</v>
      </c>
      <c r="O11375" s="28">
        <v>5032.1000000000004</v>
      </c>
      <c r="P11375" s="28">
        <v>5041.7700000000004</v>
      </c>
    </row>
    <row r="11376" spans="12:16" x14ac:dyDescent="0.25">
      <c r="L11376" s="208">
        <v>45239.690972222219</v>
      </c>
      <c r="M11376" s="28">
        <v>5026.51</v>
      </c>
      <c r="N11376" s="28">
        <v>5033.63</v>
      </c>
      <c r="O11376" s="28">
        <v>5026.51</v>
      </c>
      <c r="P11376" s="28">
        <v>5032.1000000000004</v>
      </c>
    </row>
    <row r="11377" spans="12:16" x14ac:dyDescent="0.25">
      <c r="L11377" s="208">
        <v>45239.6875</v>
      </c>
      <c r="M11377" s="28">
        <v>5026.51</v>
      </c>
      <c r="N11377" s="28">
        <v>5028.03</v>
      </c>
      <c r="O11377" s="28">
        <v>5026</v>
      </c>
      <c r="P11377" s="28">
        <v>5026.51</v>
      </c>
    </row>
    <row r="11378" spans="12:16" x14ac:dyDescent="0.25">
      <c r="L11378" s="208">
        <v>45239.684027777781</v>
      </c>
      <c r="M11378" s="28">
        <v>5023.97</v>
      </c>
      <c r="N11378" s="28">
        <v>5027.0200000000004</v>
      </c>
      <c r="O11378" s="28">
        <v>5022.4399999999996</v>
      </c>
      <c r="P11378" s="28">
        <v>5026.51</v>
      </c>
    </row>
    <row r="11379" spans="12:16" x14ac:dyDescent="0.25">
      <c r="L11379" s="208">
        <v>45239.680555555555</v>
      </c>
      <c r="M11379" s="28">
        <v>5030.07</v>
      </c>
      <c r="N11379" s="28">
        <v>5030.07</v>
      </c>
      <c r="O11379" s="28">
        <v>5022.4399999999996</v>
      </c>
      <c r="P11379" s="28">
        <v>5024.47</v>
      </c>
    </row>
    <row r="11380" spans="12:16" x14ac:dyDescent="0.25">
      <c r="L11380" s="208">
        <v>45239.677083333336</v>
      </c>
      <c r="M11380" s="28">
        <v>5029.05</v>
      </c>
      <c r="N11380" s="28">
        <v>5031.6000000000004</v>
      </c>
      <c r="O11380" s="28">
        <v>5026.51</v>
      </c>
      <c r="P11380" s="28">
        <v>5030.07</v>
      </c>
    </row>
    <row r="11381" spans="12:16" x14ac:dyDescent="0.25">
      <c r="L11381" s="208">
        <v>45239.673611111109</v>
      </c>
      <c r="M11381" s="28">
        <v>5026.51</v>
      </c>
      <c r="N11381" s="28">
        <v>5030.58</v>
      </c>
      <c r="O11381" s="28">
        <v>5026</v>
      </c>
      <c r="P11381" s="28">
        <v>5029.05</v>
      </c>
    </row>
    <row r="11382" spans="12:16" x14ac:dyDescent="0.25">
      <c r="L11382" s="208">
        <v>45239.670138888891</v>
      </c>
      <c r="M11382" s="28">
        <v>5029.5600000000004</v>
      </c>
      <c r="N11382" s="28">
        <v>5031.6000000000004</v>
      </c>
      <c r="O11382" s="28">
        <v>5026.51</v>
      </c>
      <c r="P11382" s="28">
        <v>5027.0200000000004</v>
      </c>
    </row>
    <row r="11383" spans="12:16" x14ac:dyDescent="0.25">
      <c r="L11383" s="208">
        <v>45239.666666666664</v>
      </c>
      <c r="M11383" s="28">
        <v>5020.91</v>
      </c>
      <c r="N11383" s="28">
        <v>5030.58</v>
      </c>
      <c r="O11383" s="28">
        <v>5020.41</v>
      </c>
      <c r="P11383" s="28">
        <v>5029.5600000000004</v>
      </c>
    </row>
    <row r="11384" spans="12:16" x14ac:dyDescent="0.25">
      <c r="L11384" s="208">
        <v>45239.663194444445</v>
      </c>
      <c r="M11384" s="28">
        <v>5019.8999999999996</v>
      </c>
      <c r="N11384" s="28">
        <v>5022.95</v>
      </c>
      <c r="O11384" s="28">
        <v>5017.8599999999997</v>
      </c>
      <c r="P11384" s="28">
        <v>5020.91</v>
      </c>
    </row>
    <row r="11385" spans="12:16" x14ac:dyDescent="0.25">
      <c r="L11385" s="208">
        <v>45239.659722222219</v>
      </c>
      <c r="M11385" s="28">
        <v>5019.3900000000003</v>
      </c>
      <c r="N11385" s="28">
        <v>5021.42</v>
      </c>
      <c r="O11385" s="28">
        <v>5018.88</v>
      </c>
      <c r="P11385" s="28">
        <v>5019.8999999999996</v>
      </c>
    </row>
    <row r="11386" spans="12:16" x14ac:dyDescent="0.25">
      <c r="L11386" s="208">
        <v>45239.65625</v>
      </c>
      <c r="M11386" s="28">
        <v>5021.93</v>
      </c>
      <c r="N11386" s="28">
        <v>5021.93</v>
      </c>
      <c r="O11386" s="28">
        <v>5018.37</v>
      </c>
      <c r="P11386" s="28">
        <v>5018.88</v>
      </c>
    </row>
    <row r="11387" spans="12:16" x14ac:dyDescent="0.25">
      <c r="L11387" s="208">
        <v>45239.652777777781</v>
      </c>
      <c r="M11387" s="28">
        <v>5018.88</v>
      </c>
      <c r="N11387" s="28">
        <v>5023.46</v>
      </c>
      <c r="O11387" s="28">
        <v>5018.88</v>
      </c>
      <c r="P11387" s="28">
        <v>5021.42</v>
      </c>
    </row>
    <row r="11388" spans="12:16" x14ac:dyDescent="0.25">
      <c r="L11388" s="208">
        <v>45239.649305555555</v>
      </c>
      <c r="M11388" s="28">
        <v>5017.3500000000004</v>
      </c>
      <c r="N11388" s="28">
        <v>5018.37</v>
      </c>
      <c r="O11388" s="28">
        <v>5015.83</v>
      </c>
      <c r="P11388" s="28">
        <v>5018.37</v>
      </c>
    </row>
    <row r="11389" spans="12:16" x14ac:dyDescent="0.25">
      <c r="L11389" s="208">
        <v>45239.645833333336</v>
      </c>
      <c r="M11389" s="28">
        <v>5018.88</v>
      </c>
      <c r="N11389" s="28">
        <v>5021.93</v>
      </c>
      <c r="O11389" s="28">
        <v>5016.84</v>
      </c>
      <c r="P11389" s="28">
        <v>5016.84</v>
      </c>
    </row>
    <row r="11390" spans="12:16" x14ac:dyDescent="0.25">
      <c r="L11390" s="208">
        <v>45239.642361111109</v>
      </c>
      <c r="M11390" s="28">
        <v>5015.32</v>
      </c>
      <c r="N11390" s="28">
        <v>5019.8999999999996</v>
      </c>
      <c r="O11390" s="28">
        <v>5014.8100000000004</v>
      </c>
      <c r="P11390" s="28">
        <v>5018.88</v>
      </c>
    </row>
    <row r="11391" spans="12:16" x14ac:dyDescent="0.25">
      <c r="L11391" s="208">
        <v>45239.638888888891</v>
      </c>
      <c r="M11391" s="28">
        <v>5020.91</v>
      </c>
      <c r="N11391" s="28">
        <v>5021.42</v>
      </c>
      <c r="O11391" s="28">
        <v>5014.8100000000004</v>
      </c>
      <c r="P11391" s="28">
        <v>5015.32</v>
      </c>
    </row>
    <row r="11392" spans="12:16" x14ac:dyDescent="0.25">
      <c r="L11392" s="208">
        <v>45239.635416666664</v>
      </c>
      <c r="M11392" s="28">
        <v>5019.8999999999996</v>
      </c>
      <c r="N11392" s="28">
        <v>5022.4399999999996</v>
      </c>
      <c r="O11392" s="28">
        <v>5019.3900000000003</v>
      </c>
      <c r="P11392" s="28">
        <v>5020.41</v>
      </c>
    </row>
    <row r="11393" spans="12:16" x14ac:dyDescent="0.25">
      <c r="L11393" s="208">
        <v>45239.631944444445</v>
      </c>
      <c r="M11393" s="28">
        <v>5027.53</v>
      </c>
      <c r="N11393" s="28">
        <v>5029.05</v>
      </c>
      <c r="O11393" s="28">
        <v>5019.3900000000003</v>
      </c>
      <c r="P11393" s="28">
        <v>5019.3900000000003</v>
      </c>
    </row>
    <row r="11394" spans="12:16" x14ac:dyDescent="0.25">
      <c r="L11394" s="208">
        <v>45239.628472222219</v>
      </c>
      <c r="M11394" s="28">
        <v>5023.97</v>
      </c>
      <c r="N11394" s="28">
        <v>5031.6000000000004</v>
      </c>
      <c r="O11394" s="28">
        <v>5023.46</v>
      </c>
      <c r="P11394" s="28">
        <v>5027.0200000000004</v>
      </c>
    </row>
    <row r="11395" spans="12:16" x14ac:dyDescent="0.25">
      <c r="L11395" s="208">
        <v>45239.625</v>
      </c>
      <c r="M11395" s="28">
        <v>5009.21</v>
      </c>
      <c r="N11395" s="28">
        <v>5028.03</v>
      </c>
      <c r="O11395" s="28">
        <v>5007.6899999999996</v>
      </c>
      <c r="P11395" s="28">
        <v>5023.97</v>
      </c>
    </row>
    <row r="11396" spans="12:16" x14ac:dyDescent="0.25">
      <c r="L11396" s="208">
        <v>45239.621527777781</v>
      </c>
      <c r="M11396" s="28">
        <v>5008.71</v>
      </c>
      <c r="N11396" s="28">
        <v>5009.72</v>
      </c>
      <c r="O11396" s="28">
        <v>5008.2</v>
      </c>
      <c r="P11396" s="28">
        <v>5008.71</v>
      </c>
    </row>
    <row r="11397" spans="12:16" x14ac:dyDescent="0.25">
      <c r="L11397" s="208">
        <v>45239.618055555555</v>
      </c>
      <c r="M11397" s="28">
        <v>5010.74</v>
      </c>
      <c r="N11397" s="28">
        <v>5011.76</v>
      </c>
      <c r="O11397" s="28">
        <v>5008.2</v>
      </c>
      <c r="P11397" s="28">
        <v>5009.21</v>
      </c>
    </row>
    <row r="11398" spans="12:16" x14ac:dyDescent="0.25">
      <c r="L11398" s="208">
        <v>45239.614583333336</v>
      </c>
      <c r="M11398" s="28">
        <v>5013.28</v>
      </c>
      <c r="N11398" s="28">
        <v>5013.28</v>
      </c>
      <c r="O11398" s="28">
        <v>5009.72</v>
      </c>
      <c r="P11398" s="28">
        <v>5011.25</v>
      </c>
    </row>
    <row r="11399" spans="12:16" x14ac:dyDescent="0.25">
      <c r="L11399" s="208">
        <v>45239.611111111109</v>
      </c>
      <c r="M11399" s="28">
        <v>5013.28</v>
      </c>
      <c r="N11399" s="28">
        <v>5013.28</v>
      </c>
      <c r="O11399" s="28">
        <v>5010.2299999999996</v>
      </c>
      <c r="P11399" s="28">
        <v>5013.28</v>
      </c>
    </row>
    <row r="11400" spans="12:16" x14ac:dyDescent="0.25">
      <c r="L11400" s="208">
        <v>45239.607638888891</v>
      </c>
      <c r="M11400" s="28">
        <v>5010.2299999999996</v>
      </c>
      <c r="N11400" s="28">
        <v>5013.28</v>
      </c>
      <c r="O11400" s="28">
        <v>5009.21</v>
      </c>
      <c r="P11400" s="28">
        <v>5013.28</v>
      </c>
    </row>
    <row r="11401" spans="12:16" x14ac:dyDescent="0.25">
      <c r="L11401" s="208">
        <v>45239.604166666664</v>
      </c>
      <c r="M11401" s="28">
        <v>5008.2</v>
      </c>
      <c r="N11401" s="28">
        <v>5011.25</v>
      </c>
      <c r="O11401" s="28">
        <v>5008.2</v>
      </c>
      <c r="P11401" s="28">
        <v>5009.72</v>
      </c>
    </row>
    <row r="11402" spans="12:16" x14ac:dyDescent="0.25">
      <c r="L11402" s="208">
        <v>45239.600694444445</v>
      </c>
      <c r="M11402" s="28">
        <v>5004.13</v>
      </c>
      <c r="N11402" s="28">
        <v>5009.72</v>
      </c>
      <c r="O11402" s="28">
        <v>5004.13</v>
      </c>
      <c r="P11402" s="28">
        <v>5008.71</v>
      </c>
    </row>
    <row r="11403" spans="12:16" x14ac:dyDescent="0.25">
      <c r="L11403" s="208">
        <v>45239.597222222219</v>
      </c>
      <c r="M11403" s="28">
        <v>5004.13</v>
      </c>
      <c r="N11403" s="28">
        <v>5005.6499999999996</v>
      </c>
      <c r="O11403" s="28">
        <v>5003.1099999999997</v>
      </c>
      <c r="P11403" s="28">
        <v>5004.13</v>
      </c>
    </row>
    <row r="11404" spans="12:16" x14ac:dyDescent="0.25">
      <c r="L11404" s="208">
        <v>45239.59375</v>
      </c>
      <c r="M11404" s="28">
        <v>5002.6000000000004</v>
      </c>
      <c r="N11404" s="28">
        <v>5004.13</v>
      </c>
      <c r="O11404" s="28">
        <v>5002.09</v>
      </c>
      <c r="P11404" s="28">
        <v>5003.62</v>
      </c>
    </row>
    <row r="11405" spans="12:16" x14ac:dyDescent="0.25">
      <c r="L11405" s="208">
        <v>45239.590277777781</v>
      </c>
      <c r="M11405" s="28">
        <v>5000.0600000000004</v>
      </c>
      <c r="N11405" s="28">
        <v>5003.62</v>
      </c>
      <c r="O11405" s="28">
        <v>4999.55</v>
      </c>
      <c r="P11405" s="28">
        <v>5002.6000000000004</v>
      </c>
    </row>
    <row r="11406" spans="12:16" x14ac:dyDescent="0.25">
      <c r="L11406" s="208">
        <v>45239.586805555555</v>
      </c>
      <c r="M11406" s="28">
        <v>5002.09</v>
      </c>
      <c r="N11406" s="28">
        <v>5002.09</v>
      </c>
      <c r="O11406" s="28">
        <v>5000.0600000000004</v>
      </c>
      <c r="P11406" s="28">
        <v>5000.0600000000004</v>
      </c>
    </row>
    <row r="11407" spans="12:16" x14ac:dyDescent="0.25">
      <c r="L11407" s="208">
        <v>45239.583333333336</v>
      </c>
      <c r="M11407" s="28">
        <v>5002.6000000000004</v>
      </c>
      <c r="N11407" s="28">
        <v>5003.1099999999997</v>
      </c>
      <c r="O11407" s="28">
        <v>5001.58</v>
      </c>
      <c r="P11407" s="28">
        <v>5002.09</v>
      </c>
    </row>
    <row r="11408" spans="12:16" x14ac:dyDescent="0.25">
      <c r="L11408" s="208">
        <v>45239.579861111109</v>
      </c>
      <c r="M11408" s="28">
        <v>5001.58</v>
      </c>
      <c r="N11408" s="28">
        <v>5004.13</v>
      </c>
      <c r="O11408" s="28">
        <v>5001.08</v>
      </c>
      <c r="P11408" s="28">
        <v>5002.6000000000004</v>
      </c>
    </row>
    <row r="11409" spans="12:16" x14ac:dyDescent="0.25">
      <c r="L11409" s="208">
        <v>45239.576388888891</v>
      </c>
      <c r="M11409" s="28">
        <v>5001.08</v>
      </c>
      <c r="N11409" s="28">
        <v>5002.09</v>
      </c>
      <c r="O11409" s="28">
        <v>5000.57</v>
      </c>
      <c r="P11409" s="28">
        <v>5001.58</v>
      </c>
    </row>
    <row r="11410" spans="12:16" x14ac:dyDescent="0.25">
      <c r="L11410" s="208">
        <v>45239.572916666664</v>
      </c>
      <c r="M11410" s="28">
        <v>4998.0200000000004</v>
      </c>
      <c r="N11410" s="28">
        <v>5001.08</v>
      </c>
      <c r="O11410" s="28">
        <v>4997.5200000000004</v>
      </c>
      <c r="P11410" s="28">
        <v>5001.08</v>
      </c>
    </row>
    <row r="11411" spans="12:16" x14ac:dyDescent="0.25">
      <c r="L11411" s="208">
        <v>45239.569444444445</v>
      </c>
      <c r="M11411" s="28">
        <v>5000.0600000000004</v>
      </c>
      <c r="N11411" s="28">
        <v>5000.57</v>
      </c>
      <c r="O11411" s="28">
        <v>4997.5200000000004</v>
      </c>
      <c r="P11411" s="28">
        <v>4997.5200000000004</v>
      </c>
    </row>
    <row r="11412" spans="12:16" x14ac:dyDescent="0.25">
      <c r="L11412" s="208">
        <v>45239.565972222219</v>
      </c>
      <c r="M11412" s="28">
        <v>5000.0600000000004</v>
      </c>
      <c r="N11412" s="28">
        <v>5002.09</v>
      </c>
      <c r="O11412" s="28">
        <v>4999.55</v>
      </c>
      <c r="P11412" s="28">
        <v>5000.0600000000004</v>
      </c>
    </row>
    <row r="11413" spans="12:16" x14ac:dyDescent="0.25">
      <c r="L11413" s="208">
        <v>45239.5625</v>
      </c>
      <c r="M11413" s="28">
        <v>5000.57</v>
      </c>
      <c r="N11413" s="28">
        <v>5001.58</v>
      </c>
      <c r="O11413" s="28">
        <v>4999.55</v>
      </c>
      <c r="P11413" s="28">
        <v>5000.57</v>
      </c>
    </row>
    <row r="11414" spans="12:16" x14ac:dyDescent="0.25">
      <c r="L11414" s="208">
        <v>45239.559027777781</v>
      </c>
      <c r="M11414" s="28">
        <v>4998.53</v>
      </c>
      <c r="N11414" s="28">
        <v>5001.08</v>
      </c>
      <c r="O11414" s="28">
        <v>4998.53</v>
      </c>
      <c r="P11414" s="28">
        <v>5000.0600000000004</v>
      </c>
    </row>
    <row r="11415" spans="12:16" x14ac:dyDescent="0.25">
      <c r="L11415" s="208">
        <v>45239.555555555555</v>
      </c>
      <c r="M11415" s="28">
        <v>5000.0600000000004</v>
      </c>
      <c r="N11415" s="28">
        <v>5001.58</v>
      </c>
      <c r="O11415" s="28">
        <v>4997.5200000000004</v>
      </c>
      <c r="P11415" s="28">
        <v>4998.53</v>
      </c>
    </row>
    <row r="11416" spans="12:16" x14ac:dyDescent="0.25">
      <c r="L11416" s="208">
        <v>45239.552083333336</v>
      </c>
      <c r="M11416" s="28">
        <v>4997.01</v>
      </c>
      <c r="N11416" s="28">
        <v>5000.0600000000004</v>
      </c>
      <c r="O11416" s="28">
        <v>4996.5</v>
      </c>
      <c r="P11416" s="28">
        <v>5000.0600000000004</v>
      </c>
    </row>
    <row r="11417" spans="12:16" x14ac:dyDescent="0.25">
      <c r="L11417" s="208">
        <v>45239.548611111109</v>
      </c>
      <c r="M11417" s="28">
        <v>4993.45</v>
      </c>
      <c r="N11417" s="28">
        <v>4998.0200000000004</v>
      </c>
      <c r="O11417" s="28">
        <v>4991.92</v>
      </c>
      <c r="P11417" s="28">
        <v>4997.5200000000004</v>
      </c>
    </row>
    <row r="11418" spans="12:16" x14ac:dyDescent="0.25">
      <c r="L11418" s="208">
        <v>45239.545138888891</v>
      </c>
      <c r="M11418" s="28">
        <v>4992.9399999999996</v>
      </c>
      <c r="N11418" s="28">
        <v>4993.45</v>
      </c>
      <c r="O11418" s="28">
        <v>4990.8999999999996</v>
      </c>
      <c r="P11418" s="28">
        <v>4993.45</v>
      </c>
    </row>
    <row r="11419" spans="12:16" x14ac:dyDescent="0.25">
      <c r="L11419" s="208">
        <v>45239.541666666664</v>
      </c>
      <c r="M11419" s="28">
        <v>4992.43</v>
      </c>
      <c r="N11419" s="28">
        <v>4993.96</v>
      </c>
      <c r="O11419" s="28">
        <v>4991.41</v>
      </c>
      <c r="P11419" s="28">
        <v>4992.9399999999996</v>
      </c>
    </row>
    <row r="11420" spans="12:16" x14ac:dyDescent="0.25">
      <c r="L11420" s="208">
        <v>45239.538194444445</v>
      </c>
      <c r="M11420" s="28">
        <v>4994.46</v>
      </c>
      <c r="N11420" s="28">
        <v>4994.97</v>
      </c>
      <c r="O11420" s="28">
        <v>4991.92</v>
      </c>
      <c r="P11420" s="28">
        <v>4992.43</v>
      </c>
    </row>
    <row r="11421" spans="12:16" x14ac:dyDescent="0.25">
      <c r="L11421" s="208">
        <v>45239.534722222219</v>
      </c>
      <c r="M11421" s="28">
        <v>4993.96</v>
      </c>
      <c r="N11421" s="28">
        <v>4995.4799999999996</v>
      </c>
      <c r="O11421" s="28">
        <v>4992.9399999999996</v>
      </c>
      <c r="P11421" s="28">
        <v>4994.46</v>
      </c>
    </row>
    <row r="11422" spans="12:16" x14ac:dyDescent="0.25">
      <c r="L11422" s="208">
        <v>45239.53125</v>
      </c>
      <c r="M11422" s="28">
        <v>4994.97</v>
      </c>
      <c r="N11422" s="28">
        <v>4995.99</v>
      </c>
      <c r="O11422" s="28">
        <v>4993.45</v>
      </c>
      <c r="P11422" s="28">
        <v>4993.96</v>
      </c>
    </row>
    <row r="11423" spans="12:16" x14ac:dyDescent="0.25">
      <c r="L11423" s="208">
        <v>45239.527777777781</v>
      </c>
      <c r="M11423" s="28">
        <v>4995.4799999999996</v>
      </c>
      <c r="N11423" s="28">
        <v>4998.53</v>
      </c>
      <c r="O11423" s="28">
        <v>4994.97</v>
      </c>
      <c r="P11423" s="28">
        <v>4995.4799999999996</v>
      </c>
    </row>
    <row r="11424" spans="12:16" x14ac:dyDescent="0.25">
      <c r="L11424" s="208">
        <v>45239.524305555555</v>
      </c>
      <c r="M11424" s="28">
        <v>4998.53</v>
      </c>
      <c r="N11424" s="28">
        <v>5000.0600000000004</v>
      </c>
      <c r="O11424" s="28">
        <v>4993.96</v>
      </c>
      <c r="P11424" s="28">
        <v>4995.4799999999996</v>
      </c>
    </row>
    <row r="11425" spans="12:16" x14ac:dyDescent="0.25">
      <c r="L11425" s="208">
        <v>45239.520833333336</v>
      </c>
      <c r="M11425" s="28">
        <v>4999.55</v>
      </c>
      <c r="N11425" s="28">
        <v>5002.6000000000004</v>
      </c>
      <c r="O11425" s="28">
        <v>4999.04</v>
      </c>
      <c r="P11425" s="28">
        <v>4999.04</v>
      </c>
    </row>
    <row r="11426" spans="12:16" x14ac:dyDescent="0.25">
      <c r="L11426" s="208">
        <v>45239.517361111109</v>
      </c>
      <c r="M11426" s="28">
        <v>4997.5200000000004</v>
      </c>
      <c r="N11426" s="28">
        <v>4999.55</v>
      </c>
      <c r="O11426" s="28">
        <v>4996.5</v>
      </c>
      <c r="P11426" s="28">
        <v>4998.53</v>
      </c>
    </row>
    <row r="11427" spans="12:16" x14ac:dyDescent="0.25">
      <c r="L11427" s="208">
        <v>45239.513888888891</v>
      </c>
      <c r="M11427" s="28">
        <v>4999.55</v>
      </c>
      <c r="N11427" s="28">
        <v>5000.0600000000004</v>
      </c>
      <c r="O11427" s="28">
        <v>4997.01</v>
      </c>
      <c r="P11427" s="28">
        <v>4997.5200000000004</v>
      </c>
    </row>
    <row r="11428" spans="12:16" x14ac:dyDescent="0.25">
      <c r="L11428" s="208">
        <v>45239.510416666664</v>
      </c>
      <c r="M11428" s="28">
        <v>4998.0200000000004</v>
      </c>
      <c r="N11428" s="28">
        <v>4999.55</v>
      </c>
      <c r="O11428" s="28">
        <v>4994.97</v>
      </c>
      <c r="P11428" s="28">
        <v>4999.04</v>
      </c>
    </row>
    <row r="11429" spans="12:16" x14ac:dyDescent="0.25">
      <c r="L11429" s="208">
        <v>45239.506944444445</v>
      </c>
      <c r="M11429" s="28">
        <v>4998.53</v>
      </c>
      <c r="N11429" s="28">
        <v>4999.55</v>
      </c>
      <c r="O11429" s="28">
        <v>4996.5</v>
      </c>
      <c r="P11429" s="28">
        <v>4998.53</v>
      </c>
    </row>
    <row r="11430" spans="12:16" x14ac:dyDescent="0.25">
      <c r="L11430" s="208">
        <v>45239.503472222219</v>
      </c>
      <c r="M11430" s="28">
        <v>4998.53</v>
      </c>
      <c r="N11430" s="28">
        <v>5001.58</v>
      </c>
      <c r="O11430" s="28">
        <v>4997.5200000000004</v>
      </c>
      <c r="P11430" s="28">
        <v>4997.5200000000004</v>
      </c>
    </row>
    <row r="11431" spans="12:16" x14ac:dyDescent="0.25">
      <c r="L11431" s="208">
        <v>45239.5</v>
      </c>
      <c r="M11431" s="28">
        <v>4993.96</v>
      </c>
      <c r="N11431" s="28">
        <v>4998.53</v>
      </c>
      <c r="O11431" s="28">
        <v>4993.96</v>
      </c>
      <c r="P11431" s="28">
        <v>4998.0200000000004</v>
      </c>
    </row>
    <row r="11432" spans="12:16" x14ac:dyDescent="0.25">
      <c r="L11432" s="208">
        <v>45239.496527777781</v>
      </c>
      <c r="M11432" s="28">
        <v>4991.41</v>
      </c>
      <c r="N11432" s="28">
        <v>4994.46</v>
      </c>
      <c r="O11432" s="28">
        <v>4989.38</v>
      </c>
      <c r="P11432" s="28">
        <v>4994.46</v>
      </c>
    </row>
    <row r="11433" spans="12:16" x14ac:dyDescent="0.25">
      <c r="L11433" s="208">
        <v>45239.493055555555</v>
      </c>
      <c r="M11433" s="28">
        <v>4990.3900000000003</v>
      </c>
      <c r="N11433" s="28">
        <v>4994.97</v>
      </c>
      <c r="O11433" s="28">
        <v>4990.3900000000003</v>
      </c>
      <c r="P11433" s="28">
        <v>4991.41</v>
      </c>
    </row>
    <row r="11434" spans="12:16" x14ac:dyDescent="0.25">
      <c r="L11434" s="208">
        <v>45239.489583333336</v>
      </c>
      <c r="M11434" s="28">
        <v>4991.41</v>
      </c>
      <c r="N11434" s="28">
        <v>4992.9399999999996</v>
      </c>
      <c r="O11434" s="28">
        <v>4989.38</v>
      </c>
      <c r="P11434" s="28">
        <v>4990.3900000000003</v>
      </c>
    </row>
    <row r="11435" spans="12:16" x14ac:dyDescent="0.25">
      <c r="L11435" s="208">
        <v>45239.486111111109</v>
      </c>
      <c r="M11435" s="28">
        <v>5000.57</v>
      </c>
      <c r="N11435" s="28">
        <v>5000.57</v>
      </c>
      <c r="O11435" s="28">
        <v>4991.41</v>
      </c>
      <c r="P11435" s="28">
        <v>4991.41</v>
      </c>
    </row>
    <row r="11436" spans="12:16" x14ac:dyDescent="0.25">
      <c r="L11436" s="208">
        <v>45239.482638888891</v>
      </c>
      <c r="M11436" s="28">
        <v>4997.01</v>
      </c>
      <c r="N11436" s="28">
        <v>5000.57</v>
      </c>
      <c r="O11436" s="28">
        <v>4995.99</v>
      </c>
      <c r="P11436" s="28">
        <v>5000.0600000000004</v>
      </c>
    </row>
    <row r="11437" spans="12:16" x14ac:dyDescent="0.25">
      <c r="L11437" s="208">
        <v>45239.479166666664</v>
      </c>
      <c r="M11437" s="28">
        <v>4999.55</v>
      </c>
      <c r="N11437" s="28">
        <v>5000.0600000000004</v>
      </c>
      <c r="O11437" s="28">
        <v>4997.01</v>
      </c>
      <c r="P11437" s="28">
        <v>4997.01</v>
      </c>
    </row>
    <row r="11438" spans="12:16" x14ac:dyDescent="0.25">
      <c r="L11438" s="208">
        <v>45239.475694444445</v>
      </c>
      <c r="M11438" s="28">
        <v>4999.55</v>
      </c>
      <c r="N11438" s="28">
        <v>5000.57</v>
      </c>
      <c r="O11438" s="28">
        <v>4998.0200000000004</v>
      </c>
      <c r="P11438" s="28">
        <v>4999.04</v>
      </c>
    </row>
    <row r="11439" spans="12:16" x14ac:dyDescent="0.25">
      <c r="L11439" s="208">
        <v>45239.472222222219</v>
      </c>
      <c r="M11439" s="28">
        <v>4997.5200000000004</v>
      </c>
      <c r="N11439" s="28">
        <v>4999.55</v>
      </c>
      <c r="O11439" s="28">
        <v>4997.01</v>
      </c>
      <c r="P11439" s="28">
        <v>4999.55</v>
      </c>
    </row>
    <row r="11440" spans="12:16" x14ac:dyDescent="0.25">
      <c r="L11440" s="208">
        <v>45239.46875</v>
      </c>
      <c r="M11440" s="28">
        <v>4995.4799999999996</v>
      </c>
      <c r="N11440" s="28">
        <v>4999.04</v>
      </c>
      <c r="O11440" s="28">
        <v>4993.45</v>
      </c>
      <c r="P11440" s="28">
        <v>4998.0200000000004</v>
      </c>
    </row>
    <row r="11441" spans="12:16" x14ac:dyDescent="0.25">
      <c r="L11441" s="208">
        <v>45239.465277777781</v>
      </c>
      <c r="M11441" s="28">
        <v>5002.6000000000004</v>
      </c>
      <c r="N11441" s="28">
        <v>5002.6000000000004</v>
      </c>
      <c r="O11441" s="28">
        <v>4993.96</v>
      </c>
      <c r="P11441" s="28">
        <v>4995.4799999999996</v>
      </c>
    </row>
    <row r="11442" spans="12:16" x14ac:dyDescent="0.25">
      <c r="L11442" s="208">
        <v>45239.461805555555</v>
      </c>
      <c r="M11442" s="28">
        <v>5002.09</v>
      </c>
      <c r="N11442" s="28">
        <v>5003.1099999999997</v>
      </c>
      <c r="O11442" s="28">
        <v>5000.0600000000004</v>
      </c>
      <c r="P11442" s="28">
        <v>5003.1099999999997</v>
      </c>
    </row>
    <row r="11443" spans="12:16" x14ac:dyDescent="0.25">
      <c r="L11443" s="208">
        <v>45239.458333333336</v>
      </c>
      <c r="M11443" s="28">
        <v>5001.08</v>
      </c>
      <c r="N11443" s="28">
        <v>5003.62</v>
      </c>
      <c r="O11443" s="28">
        <v>5000.57</v>
      </c>
      <c r="P11443" s="28">
        <v>5002.09</v>
      </c>
    </row>
    <row r="11444" spans="12:16" x14ac:dyDescent="0.25">
      <c r="L11444" s="208">
        <v>45239.454861111109</v>
      </c>
      <c r="M11444" s="28">
        <v>5000.57</v>
      </c>
      <c r="N11444" s="28">
        <v>5003.1099999999997</v>
      </c>
      <c r="O11444" s="28">
        <v>4999.55</v>
      </c>
      <c r="P11444" s="28">
        <v>5001.08</v>
      </c>
    </row>
    <row r="11445" spans="12:16" x14ac:dyDescent="0.25">
      <c r="L11445" s="208">
        <v>45239.451388888891</v>
      </c>
      <c r="M11445" s="28">
        <v>4995.99</v>
      </c>
      <c r="N11445" s="28">
        <v>5001.58</v>
      </c>
      <c r="O11445" s="28">
        <v>4995.99</v>
      </c>
      <c r="P11445" s="28">
        <v>5000.0600000000004</v>
      </c>
    </row>
    <row r="11446" spans="12:16" x14ac:dyDescent="0.25">
      <c r="L11446" s="208">
        <v>45239.447916666664</v>
      </c>
      <c r="M11446" s="28">
        <v>4996.5</v>
      </c>
      <c r="N11446" s="28">
        <v>4998.53</v>
      </c>
      <c r="O11446" s="28">
        <v>4994.46</v>
      </c>
      <c r="P11446" s="28">
        <v>4995.99</v>
      </c>
    </row>
    <row r="11447" spans="12:16" x14ac:dyDescent="0.25">
      <c r="L11447" s="208">
        <v>45239.444444444445</v>
      </c>
      <c r="M11447" s="28">
        <v>4994.97</v>
      </c>
      <c r="N11447" s="28">
        <v>4999.04</v>
      </c>
      <c r="O11447" s="28">
        <v>4994.46</v>
      </c>
      <c r="P11447" s="28">
        <v>4996.5</v>
      </c>
    </row>
    <row r="11448" spans="12:16" x14ac:dyDescent="0.25">
      <c r="L11448" s="208">
        <v>45239.440972222219</v>
      </c>
      <c r="M11448" s="28">
        <v>5000.57</v>
      </c>
      <c r="N11448" s="28">
        <v>5000.57</v>
      </c>
      <c r="O11448" s="28">
        <v>4993.96</v>
      </c>
      <c r="P11448" s="28">
        <v>4994.46</v>
      </c>
    </row>
    <row r="11449" spans="12:16" x14ac:dyDescent="0.25">
      <c r="L11449" s="208">
        <v>45239.4375</v>
      </c>
      <c r="M11449" s="28">
        <v>4997.01</v>
      </c>
      <c r="N11449" s="28">
        <v>5000.57</v>
      </c>
      <c r="O11449" s="28">
        <v>4990.3900000000003</v>
      </c>
      <c r="P11449" s="28">
        <v>5000.57</v>
      </c>
    </row>
    <row r="11450" spans="12:16" x14ac:dyDescent="0.25">
      <c r="L11450" s="208">
        <v>45239.434027777781</v>
      </c>
      <c r="M11450" s="28">
        <v>4999.04</v>
      </c>
      <c r="N11450" s="28">
        <v>4999.55</v>
      </c>
      <c r="O11450" s="28">
        <v>4995.99</v>
      </c>
      <c r="P11450" s="28">
        <v>4998.0200000000004</v>
      </c>
    </row>
    <row r="11451" spans="12:16" x14ac:dyDescent="0.25">
      <c r="L11451" s="208">
        <v>45239.430555555555</v>
      </c>
      <c r="M11451" s="28">
        <v>5004.6400000000003</v>
      </c>
      <c r="N11451" s="28">
        <v>5005.1499999999996</v>
      </c>
      <c r="O11451" s="28">
        <v>4998.0200000000004</v>
      </c>
      <c r="P11451" s="28">
        <v>4999.04</v>
      </c>
    </row>
    <row r="11452" spans="12:16" x14ac:dyDescent="0.25">
      <c r="L11452" s="208">
        <v>45239.427083333336</v>
      </c>
      <c r="M11452" s="28">
        <v>5004.13</v>
      </c>
      <c r="N11452" s="28">
        <v>5008.71</v>
      </c>
      <c r="O11452" s="28">
        <v>5004.13</v>
      </c>
      <c r="P11452" s="28">
        <v>5005.1499999999996</v>
      </c>
    </row>
    <row r="11453" spans="12:16" x14ac:dyDescent="0.25">
      <c r="L11453" s="208">
        <v>45239.423611111109</v>
      </c>
      <c r="M11453" s="28">
        <v>4996.5</v>
      </c>
      <c r="N11453" s="28">
        <v>5003.62</v>
      </c>
      <c r="O11453" s="28">
        <v>4996.5</v>
      </c>
      <c r="P11453" s="28">
        <v>5003.62</v>
      </c>
    </row>
    <row r="11454" spans="12:16" x14ac:dyDescent="0.25">
      <c r="L11454" s="208">
        <v>45239.420138888891</v>
      </c>
      <c r="M11454" s="28">
        <v>4999.55</v>
      </c>
      <c r="N11454" s="28">
        <v>4999.55</v>
      </c>
      <c r="O11454" s="28">
        <v>4992.43</v>
      </c>
      <c r="P11454" s="28">
        <v>4996.5</v>
      </c>
    </row>
    <row r="11455" spans="12:16" x14ac:dyDescent="0.25">
      <c r="L11455" s="208">
        <v>45239.416666666664</v>
      </c>
      <c r="M11455" s="28">
        <v>5003.62</v>
      </c>
      <c r="N11455" s="28">
        <v>5003.62</v>
      </c>
      <c r="O11455" s="28">
        <v>5000.0600000000004</v>
      </c>
      <c r="P11455" s="28">
        <v>5000.0600000000004</v>
      </c>
    </row>
    <row r="11456" spans="12:16" x14ac:dyDescent="0.25">
      <c r="L11456" s="208">
        <v>45239.413194444445</v>
      </c>
      <c r="M11456" s="28">
        <v>5002.6000000000004</v>
      </c>
      <c r="N11456" s="28">
        <v>5007.18</v>
      </c>
      <c r="O11456" s="28">
        <v>5002.09</v>
      </c>
      <c r="P11456" s="28">
        <v>5004.13</v>
      </c>
    </row>
    <row r="11457" spans="12:16" x14ac:dyDescent="0.25">
      <c r="L11457" s="208">
        <v>45239.409722222219</v>
      </c>
      <c r="M11457" s="28">
        <v>5002.6000000000004</v>
      </c>
      <c r="N11457" s="28">
        <v>5004.13</v>
      </c>
      <c r="O11457" s="28">
        <v>5000.57</v>
      </c>
      <c r="P11457" s="28">
        <v>5001.58</v>
      </c>
    </row>
    <row r="11458" spans="12:16" x14ac:dyDescent="0.25">
      <c r="L11458" s="208">
        <v>45239.40625</v>
      </c>
      <c r="M11458" s="28">
        <v>5003.62</v>
      </c>
      <c r="N11458" s="28">
        <v>5003.62</v>
      </c>
      <c r="O11458" s="28">
        <v>5000.0600000000004</v>
      </c>
      <c r="P11458" s="28">
        <v>5002.6000000000004</v>
      </c>
    </row>
    <row r="11459" spans="12:16" x14ac:dyDescent="0.25">
      <c r="L11459" s="208">
        <v>45239.402777777781</v>
      </c>
      <c r="M11459" s="28">
        <v>5005.6499999999996</v>
      </c>
      <c r="N11459" s="28">
        <v>5008.2</v>
      </c>
      <c r="O11459" s="28">
        <v>5004.13</v>
      </c>
      <c r="P11459" s="28">
        <v>5004.13</v>
      </c>
    </row>
    <row r="11460" spans="12:16" x14ac:dyDescent="0.25">
      <c r="L11460" s="208">
        <v>45239.399305555555</v>
      </c>
      <c r="M11460" s="28">
        <v>5009.21</v>
      </c>
      <c r="N11460" s="28">
        <v>5009.21</v>
      </c>
      <c r="O11460" s="28">
        <v>5004.6400000000003</v>
      </c>
      <c r="P11460" s="28">
        <v>5006.16</v>
      </c>
    </row>
    <row r="11461" spans="12:16" x14ac:dyDescent="0.25">
      <c r="L11461" s="208">
        <v>45239.395833333336</v>
      </c>
      <c r="M11461" s="28">
        <v>5006.67</v>
      </c>
      <c r="N11461" s="28">
        <v>5009.21</v>
      </c>
      <c r="O11461" s="28">
        <v>5005.6499999999996</v>
      </c>
      <c r="P11461" s="28">
        <v>5008.71</v>
      </c>
    </row>
    <row r="11462" spans="12:16" x14ac:dyDescent="0.25">
      <c r="L11462" s="208">
        <v>45239.392361111109</v>
      </c>
      <c r="M11462" s="28">
        <v>5005.6499999999996</v>
      </c>
      <c r="N11462" s="28">
        <v>5008.2</v>
      </c>
      <c r="O11462" s="28">
        <v>5003.1099999999997</v>
      </c>
      <c r="P11462" s="28">
        <v>5007.18</v>
      </c>
    </row>
    <row r="11463" spans="12:16" x14ac:dyDescent="0.25">
      <c r="L11463" s="208">
        <v>45239.388888888891</v>
      </c>
      <c r="M11463" s="28">
        <v>5008.71</v>
      </c>
      <c r="N11463" s="28">
        <v>5010.2299999999996</v>
      </c>
      <c r="O11463" s="28">
        <v>5003.62</v>
      </c>
      <c r="P11463" s="28">
        <v>5005.1499999999996</v>
      </c>
    </row>
    <row r="11464" spans="12:16" x14ac:dyDescent="0.25">
      <c r="L11464" s="208">
        <v>45239.385416666664</v>
      </c>
      <c r="M11464" s="28">
        <v>5008.2</v>
      </c>
      <c r="N11464" s="28">
        <v>5008.71</v>
      </c>
      <c r="O11464" s="28">
        <v>5006.67</v>
      </c>
      <c r="P11464" s="28">
        <v>5008.2</v>
      </c>
    </row>
    <row r="11465" spans="12:16" x14ac:dyDescent="0.25">
      <c r="L11465" s="208">
        <v>45239.381944444445</v>
      </c>
      <c r="M11465" s="28">
        <v>5002.09</v>
      </c>
      <c r="N11465" s="28">
        <v>5009.72</v>
      </c>
      <c r="O11465" s="28">
        <v>5000.57</v>
      </c>
      <c r="P11465" s="28">
        <v>5007.6899999999996</v>
      </c>
    </row>
    <row r="11466" spans="12:16" x14ac:dyDescent="0.25">
      <c r="L11466" s="208">
        <v>45239.378472222219</v>
      </c>
      <c r="M11466" s="28">
        <v>4999.04</v>
      </c>
      <c r="N11466" s="28">
        <v>5003.1099999999997</v>
      </c>
      <c r="O11466" s="28">
        <v>4998.53</v>
      </c>
      <c r="P11466" s="28">
        <v>5002.6000000000004</v>
      </c>
    </row>
    <row r="11467" spans="12:16" x14ac:dyDescent="0.25">
      <c r="L11467" s="208">
        <v>45239.375</v>
      </c>
      <c r="M11467" s="28">
        <v>5006.67</v>
      </c>
      <c r="N11467" s="28">
        <v>5012.2700000000004</v>
      </c>
      <c r="O11467" s="28">
        <v>4998.53</v>
      </c>
      <c r="P11467" s="28">
        <v>4999.04</v>
      </c>
    </row>
    <row r="11468" spans="12:16" x14ac:dyDescent="0.25">
      <c r="L11468" s="208">
        <v>45238.767361111109</v>
      </c>
      <c r="M11468" s="28">
        <v>5005.6499999999996</v>
      </c>
      <c r="N11468" s="28">
        <v>5008.71</v>
      </c>
      <c r="O11468" s="28">
        <v>5004.13</v>
      </c>
      <c r="P11468" s="28">
        <v>5004.13</v>
      </c>
    </row>
    <row r="11469" spans="12:16" x14ac:dyDescent="0.25">
      <c r="L11469" s="208">
        <v>45238.763888888891</v>
      </c>
      <c r="M11469" s="28">
        <v>5005.6499999999996</v>
      </c>
      <c r="N11469" s="28">
        <v>5006.67</v>
      </c>
      <c r="O11469" s="28">
        <v>5005.1499999999996</v>
      </c>
      <c r="P11469" s="28">
        <v>5006.16</v>
      </c>
    </row>
    <row r="11470" spans="12:16" x14ac:dyDescent="0.25">
      <c r="L11470" s="208">
        <v>45238.760416666664</v>
      </c>
      <c r="M11470" s="28">
        <v>5004.6400000000003</v>
      </c>
      <c r="N11470" s="28">
        <v>5006.67</v>
      </c>
      <c r="O11470" s="28">
        <v>5004.6400000000003</v>
      </c>
      <c r="P11470" s="28">
        <v>5005.6499999999996</v>
      </c>
    </row>
    <row r="11471" spans="12:16" x14ac:dyDescent="0.25">
      <c r="L11471" s="208">
        <v>45238.756944444445</v>
      </c>
      <c r="M11471" s="28">
        <v>5004.6400000000003</v>
      </c>
      <c r="N11471" s="28">
        <v>5005.6499999999996</v>
      </c>
      <c r="O11471" s="28">
        <v>5004.6400000000003</v>
      </c>
      <c r="P11471" s="28">
        <v>5005.1499999999996</v>
      </c>
    </row>
    <row r="11472" spans="12:16" x14ac:dyDescent="0.25">
      <c r="L11472" s="208">
        <v>45238.753472222219</v>
      </c>
      <c r="M11472" s="28">
        <v>5006.16</v>
      </c>
      <c r="N11472" s="28">
        <v>5007.18</v>
      </c>
      <c r="O11472" s="28">
        <v>5004.6400000000003</v>
      </c>
      <c r="P11472" s="28">
        <v>5005.1499999999996</v>
      </c>
    </row>
    <row r="11473" spans="12:16" x14ac:dyDescent="0.25">
      <c r="L11473" s="208">
        <v>45238.75</v>
      </c>
      <c r="M11473" s="28">
        <v>5007.6899999999996</v>
      </c>
      <c r="N11473" s="28">
        <v>5007.6899999999996</v>
      </c>
      <c r="O11473" s="28">
        <v>5006.16</v>
      </c>
      <c r="P11473" s="28">
        <v>5006.16</v>
      </c>
    </row>
    <row r="11474" spans="12:16" x14ac:dyDescent="0.25">
      <c r="L11474" s="208">
        <v>45238.746527777781</v>
      </c>
      <c r="M11474" s="28">
        <v>5006.67</v>
      </c>
      <c r="N11474" s="28">
        <v>5008.2</v>
      </c>
      <c r="O11474" s="28">
        <v>5006.16</v>
      </c>
      <c r="P11474" s="28">
        <v>5007.6899999999996</v>
      </c>
    </row>
    <row r="11475" spans="12:16" x14ac:dyDescent="0.25">
      <c r="L11475" s="208">
        <v>45238.743055555555</v>
      </c>
      <c r="M11475" s="28">
        <v>5007.6899999999996</v>
      </c>
      <c r="N11475" s="28">
        <v>5008.71</v>
      </c>
      <c r="O11475" s="28">
        <v>5005.6499999999996</v>
      </c>
      <c r="P11475" s="28">
        <v>5006.67</v>
      </c>
    </row>
    <row r="11476" spans="12:16" x14ac:dyDescent="0.25">
      <c r="L11476" s="208">
        <v>45238.739583333336</v>
      </c>
      <c r="M11476" s="28">
        <v>5006.67</v>
      </c>
      <c r="N11476" s="28">
        <v>5008.2</v>
      </c>
      <c r="O11476" s="28">
        <v>5006.16</v>
      </c>
      <c r="P11476" s="28">
        <v>5007.6899999999996</v>
      </c>
    </row>
    <row r="11477" spans="12:16" x14ac:dyDescent="0.25">
      <c r="L11477" s="208">
        <v>45238.736111111109</v>
      </c>
      <c r="M11477" s="28">
        <v>5007.6899999999996</v>
      </c>
      <c r="N11477" s="28">
        <v>5008.71</v>
      </c>
      <c r="O11477" s="28">
        <v>5005.1499999999996</v>
      </c>
      <c r="P11477" s="28">
        <v>5006.16</v>
      </c>
    </row>
    <row r="11478" spans="12:16" x14ac:dyDescent="0.25">
      <c r="L11478" s="208">
        <v>45238.732638888891</v>
      </c>
      <c r="M11478" s="28">
        <v>5005.1499999999996</v>
      </c>
      <c r="N11478" s="28">
        <v>5009.21</v>
      </c>
      <c r="O11478" s="28">
        <v>5004.6400000000003</v>
      </c>
      <c r="P11478" s="28">
        <v>5006.67</v>
      </c>
    </row>
    <row r="11479" spans="12:16" x14ac:dyDescent="0.25">
      <c r="L11479" s="208">
        <v>45238.729166666664</v>
      </c>
      <c r="M11479" s="28">
        <v>5006.67</v>
      </c>
      <c r="N11479" s="28">
        <v>5007.6899999999996</v>
      </c>
      <c r="O11479" s="28">
        <v>5004.13</v>
      </c>
      <c r="P11479" s="28">
        <v>5005.6499999999996</v>
      </c>
    </row>
    <row r="11480" spans="12:16" x14ac:dyDescent="0.25">
      <c r="L11480" s="208">
        <v>45238.725694444445</v>
      </c>
      <c r="M11480" s="28">
        <v>5005.1499999999996</v>
      </c>
      <c r="N11480" s="28">
        <v>5006.67</v>
      </c>
      <c r="O11480" s="28">
        <v>5004.6400000000003</v>
      </c>
      <c r="P11480" s="28">
        <v>5006.67</v>
      </c>
    </row>
    <row r="11481" spans="12:16" x14ac:dyDescent="0.25">
      <c r="L11481" s="208">
        <v>45238.722222222219</v>
      </c>
      <c r="M11481" s="28">
        <v>5005.6499999999996</v>
      </c>
      <c r="N11481" s="28">
        <v>5006.16</v>
      </c>
      <c r="O11481" s="28">
        <v>5003.62</v>
      </c>
      <c r="P11481" s="28">
        <v>5004.6400000000003</v>
      </c>
    </row>
    <row r="11482" spans="12:16" x14ac:dyDescent="0.25">
      <c r="L11482" s="208">
        <v>45238.71875</v>
      </c>
      <c r="M11482" s="28">
        <v>5006.16</v>
      </c>
      <c r="N11482" s="28">
        <v>5006.16</v>
      </c>
      <c r="O11482" s="28">
        <v>5005.6499999999996</v>
      </c>
      <c r="P11482" s="28">
        <v>5006.16</v>
      </c>
    </row>
    <row r="11483" spans="12:16" x14ac:dyDescent="0.25">
      <c r="L11483" s="208">
        <v>45238.715277777781</v>
      </c>
      <c r="M11483" s="28">
        <v>5006.16</v>
      </c>
      <c r="N11483" s="28">
        <v>5007.6899999999996</v>
      </c>
      <c r="O11483" s="28">
        <v>5005.6499999999996</v>
      </c>
      <c r="P11483" s="28">
        <v>5006.67</v>
      </c>
    </row>
    <row r="11484" spans="12:16" x14ac:dyDescent="0.25">
      <c r="L11484" s="208">
        <v>45238.711805555555</v>
      </c>
      <c r="M11484" s="28">
        <v>5004.13</v>
      </c>
      <c r="N11484" s="28">
        <v>5007.6899999999996</v>
      </c>
      <c r="O11484" s="28">
        <v>5004.13</v>
      </c>
      <c r="P11484" s="28">
        <v>5006.16</v>
      </c>
    </row>
    <row r="11485" spans="12:16" x14ac:dyDescent="0.25">
      <c r="L11485" s="208">
        <v>45238.708333333336</v>
      </c>
      <c r="M11485" s="28">
        <v>5004.6400000000003</v>
      </c>
      <c r="N11485" s="28">
        <v>5006.16</v>
      </c>
      <c r="O11485" s="28">
        <v>5004.13</v>
      </c>
      <c r="P11485" s="28">
        <v>5004.13</v>
      </c>
    </row>
    <row r="11486" spans="12:16" x14ac:dyDescent="0.25">
      <c r="L11486" s="208">
        <v>45238.704861111109</v>
      </c>
      <c r="M11486" s="28">
        <v>5002.09</v>
      </c>
      <c r="N11486" s="28">
        <v>5004.13</v>
      </c>
      <c r="O11486" s="28">
        <v>5001.58</v>
      </c>
      <c r="P11486" s="28">
        <v>5004.13</v>
      </c>
    </row>
    <row r="11487" spans="12:16" x14ac:dyDescent="0.25">
      <c r="L11487" s="208">
        <v>45238.701388888891</v>
      </c>
      <c r="M11487" s="28">
        <v>5002.6000000000004</v>
      </c>
      <c r="N11487" s="28">
        <v>5003.62</v>
      </c>
      <c r="O11487" s="28">
        <v>5002.09</v>
      </c>
      <c r="P11487" s="28">
        <v>5002.09</v>
      </c>
    </row>
    <row r="11488" spans="12:16" x14ac:dyDescent="0.25">
      <c r="L11488" s="208">
        <v>45238.697916666664</v>
      </c>
      <c r="M11488" s="28">
        <v>5002.09</v>
      </c>
      <c r="N11488" s="28">
        <v>5003.62</v>
      </c>
      <c r="O11488" s="28">
        <v>5001.58</v>
      </c>
      <c r="P11488" s="28">
        <v>5003.62</v>
      </c>
    </row>
    <row r="11489" spans="12:16" x14ac:dyDescent="0.25">
      <c r="L11489" s="208">
        <v>45238.694444444445</v>
      </c>
      <c r="M11489" s="28">
        <v>5002.09</v>
      </c>
      <c r="N11489" s="28">
        <v>5003.1099999999997</v>
      </c>
      <c r="O11489" s="28">
        <v>5002.09</v>
      </c>
      <c r="P11489" s="28">
        <v>5002.09</v>
      </c>
    </row>
    <row r="11490" spans="12:16" x14ac:dyDescent="0.25">
      <c r="L11490" s="208">
        <v>45238.690972222219</v>
      </c>
      <c r="M11490" s="28">
        <v>5002.09</v>
      </c>
      <c r="N11490" s="28">
        <v>5003.62</v>
      </c>
      <c r="O11490" s="28">
        <v>5001.08</v>
      </c>
      <c r="P11490" s="28">
        <v>5002.09</v>
      </c>
    </row>
    <row r="11491" spans="12:16" x14ac:dyDescent="0.25">
      <c r="L11491" s="208">
        <v>45238.6875</v>
      </c>
      <c r="M11491" s="28">
        <v>5002.6000000000004</v>
      </c>
      <c r="N11491" s="28">
        <v>5002.6000000000004</v>
      </c>
      <c r="O11491" s="28">
        <v>4999.55</v>
      </c>
      <c r="P11491" s="28">
        <v>5002.09</v>
      </c>
    </row>
    <row r="11492" spans="12:16" x14ac:dyDescent="0.25">
      <c r="L11492" s="208">
        <v>45238.684027777781</v>
      </c>
      <c r="M11492" s="28">
        <v>5004.6400000000003</v>
      </c>
      <c r="N11492" s="28">
        <v>5005.6499999999996</v>
      </c>
      <c r="O11492" s="28">
        <v>5002.09</v>
      </c>
      <c r="P11492" s="28">
        <v>5002.6000000000004</v>
      </c>
    </row>
    <row r="11493" spans="12:16" x14ac:dyDescent="0.25">
      <c r="L11493" s="208">
        <v>45238.680555555555</v>
      </c>
      <c r="M11493" s="28">
        <v>5002.09</v>
      </c>
      <c r="N11493" s="28">
        <v>5005.1499999999996</v>
      </c>
      <c r="O11493" s="28">
        <v>5001.58</v>
      </c>
      <c r="P11493" s="28">
        <v>5004.6400000000003</v>
      </c>
    </row>
    <row r="11494" spans="12:16" x14ac:dyDescent="0.25">
      <c r="L11494" s="208">
        <v>45238.677083333336</v>
      </c>
      <c r="M11494" s="28">
        <v>5003.62</v>
      </c>
      <c r="N11494" s="28">
        <v>5005.1499999999996</v>
      </c>
      <c r="O11494" s="28">
        <v>5001.58</v>
      </c>
      <c r="P11494" s="28">
        <v>5002.09</v>
      </c>
    </row>
    <row r="11495" spans="12:16" x14ac:dyDescent="0.25">
      <c r="L11495" s="208">
        <v>45238.673611111109</v>
      </c>
      <c r="M11495" s="28">
        <v>5004.13</v>
      </c>
      <c r="N11495" s="28">
        <v>5006.16</v>
      </c>
      <c r="O11495" s="28">
        <v>5003.62</v>
      </c>
      <c r="P11495" s="28">
        <v>5003.62</v>
      </c>
    </row>
    <row r="11496" spans="12:16" x14ac:dyDescent="0.25">
      <c r="L11496" s="208">
        <v>45238.670138888891</v>
      </c>
      <c r="M11496" s="28">
        <v>5004.13</v>
      </c>
      <c r="N11496" s="28">
        <v>5005.1499999999996</v>
      </c>
      <c r="O11496" s="28">
        <v>5003.1099999999997</v>
      </c>
      <c r="P11496" s="28">
        <v>5004.13</v>
      </c>
    </row>
    <row r="11497" spans="12:16" x14ac:dyDescent="0.25">
      <c r="L11497" s="208">
        <v>45238.666666666664</v>
      </c>
      <c r="M11497" s="28">
        <v>5004.13</v>
      </c>
      <c r="N11497" s="28">
        <v>5005.1499999999996</v>
      </c>
      <c r="O11497" s="28">
        <v>5002.09</v>
      </c>
      <c r="P11497" s="28">
        <v>5004.6400000000003</v>
      </c>
    </row>
    <row r="11498" spans="12:16" x14ac:dyDescent="0.25">
      <c r="L11498" s="208">
        <v>45238.663194444445</v>
      </c>
      <c r="M11498" s="28">
        <v>5004.6400000000003</v>
      </c>
      <c r="N11498" s="28">
        <v>5005.6499999999996</v>
      </c>
      <c r="O11498" s="28">
        <v>5002.09</v>
      </c>
      <c r="P11498" s="28">
        <v>5003.62</v>
      </c>
    </row>
    <row r="11499" spans="12:16" x14ac:dyDescent="0.25">
      <c r="L11499" s="208">
        <v>45238.659722222219</v>
      </c>
      <c r="M11499" s="28">
        <v>5003.1099999999997</v>
      </c>
      <c r="N11499" s="28">
        <v>5005.1499999999996</v>
      </c>
      <c r="O11499" s="28">
        <v>5002.09</v>
      </c>
      <c r="P11499" s="28">
        <v>5004.6400000000003</v>
      </c>
    </row>
    <row r="11500" spans="12:16" x14ac:dyDescent="0.25">
      <c r="L11500" s="208">
        <v>45238.65625</v>
      </c>
      <c r="M11500" s="28">
        <v>5002.09</v>
      </c>
      <c r="N11500" s="28">
        <v>5004.6400000000003</v>
      </c>
      <c r="O11500" s="28">
        <v>5002.09</v>
      </c>
      <c r="P11500" s="28">
        <v>5003.62</v>
      </c>
    </row>
    <row r="11501" spans="12:16" x14ac:dyDescent="0.25">
      <c r="L11501" s="208">
        <v>45238.652777777781</v>
      </c>
      <c r="M11501" s="28">
        <v>5000.0600000000004</v>
      </c>
      <c r="N11501" s="28">
        <v>5003.62</v>
      </c>
      <c r="O11501" s="28">
        <v>4999.04</v>
      </c>
      <c r="P11501" s="28">
        <v>5002.09</v>
      </c>
    </row>
    <row r="11502" spans="12:16" x14ac:dyDescent="0.25">
      <c r="L11502" s="208">
        <v>45238.649305555555</v>
      </c>
      <c r="M11502" s="28">
        <v>5004.6400000000003</v>
      </c>
      <c r="N11502" s="28">
        <v>5005.1499999999996</v>
      </c>
      <c r="O11502" s="28">
        <v>4998.53</v>
      </c>
      <c r="P11502" s="28">
        <v>5000.0600000000004</v>
      </c>
    </row>
    <row r="11503" spans="12:16" x14ac:dyDescent="0.25">
      <c r="L11503" s="208">
        <v>45238.645833333336</v>
      </c>
      <c r="M11503" s="28">
        <v>5003.62</v>
      </c>
      <c r="N11503" s="28">
        <v>5005.6499999999996</v>
      </c>
      <c r="O11503" s="28">
        <v>5002.6000000000004</v>
      </c>
      <c r="P11503" s="28">
        <v>5004.13</v>
      </c>
    </row>
    <row r="11504" spans="12:16" x14ac:dyDescent="0.25">
      <c r="L11504" s="208">
        <v>45238.642361111109</v>
      </c>
      <c r="M11504" s="28">
        <v>5008.71</v>
      </c>
      <c r="N11504" s="28">
        <v>5009.21</v>
      </c>
      <c r="O11504" s="28">
        <v>5001.58</v>
      </c>
      <c r="P11504" s="28">
        <v>5003.62</v>
      </c>
    </row>
    <row r="11505" spans="12:16" x14ac:dyDescent="0.25">
      <c r="L11505" s="208">
        <v>45238.638888888891</v>
      </c>
      <c r="M11505" s="28">
        <v>5013.28</v>
      </c>
      <c r="N11505" s="28">
        <v>5014.3</v>
      </c>
      <c r="O11505" s="28">
        <v>5007.18</v>
      </c>
      <c r="P11505" s="28">
        <v>5008.2</v>
      </c>
    </row>
    <row r="11506" spans="12:16" x14ac:dyDescent="0.25">
      <c r="L11506" s="208">
        <v>45238.635416666664</v>
      </c>
      <c r="M11506" s="28">
        <v>5004.13</v>
      </c>
      <c r="N11506" s="28">
        <v>5014.3</v>
      </c>
      <c r="O11506" s="28">
        <v>5003.1099999999997</v>
      </c>
      <c r="P11506" s="28">
        <v>5013.79</v>
      </c>
    </row>
    <row r="11507" spans="12:16" x14ac:dyDescent="0.25">
      <c r="L11507" s="208">
        <v>45238.631944444445</v>
      </c>
      <c r="M11507" s="28">
        <v>5000.0600000000004</v>
      </c>
      <c r="N11507" s="28">
        <v>5003.62</v>
      </c>
      <c r="O11507" s="28">
        <v>4998.0200000000004</v>
      </c>
      <c r="P11507" s="28">
        <v>5003.62</v>
      </c>
    </row>
    <row r="11508" spans="12:16" x14ac:dyDescent="0.25">
      <c r="L11508" s="208">
        <v>45238.628472222219</v>
      </c>
      <c r="M11508" s="28">
        <v>5000.57</v>
      </c>
      <c r="N11508" s="28">
        <v>5003.1099999999997</v>
      </c>
      <c r="O11508" s="28">
        <v>4999.04</v>
      </c>
      <c r="P11508" s="28">
        <v>4999.55</v>
      </c>
    </row>
    <row r="11509" spans="12:16" x14ac:dyDescent="0.25">
      <c r="L11509" s="208">
        <v>45238.625</v>
      </c>
      <c r="M11509" s="28">
        <v>5004.6400000000003</v>
      </c>
      <c r="N11509" s="28">
        <v>5007.6899999999996</v>
      </c>
      <c r="O11509" s="28">
        <v>5001.08</v>
      </c>
      <c r="P11509" s="28">
        <v>5001.08</v>
      </c>
    </row>
    <row r="11510" spans="12:16" x14ac:dyDescent="0.25">
      <c r="L11510" s="208">
        <v>45238.621527777781</v>
      </c>
      <c r="M11510" s="28">
        <v>5004.13</v>
      </c>
      <c r="N11510" s="28">
        <v>5005.1499999999996</v>
      </c>
      <c r="O11510" s="28">
        <v>5002.6000000000004</v>
      </c>
      <c r="P11510" s="28">
        <v>5004.13</v>
      </c>
    </row>
    <row r="11511" spans="12:16" x14ac:dyDescent="0.25">
      <c r="L11511" s="208">
        <v>45238.618055555555</v>
      </c>
      <c r="M11511" s="28">
        <v>5003.1099999999997</v>
      </c>
      <c r="N11511" s="28">
        <v>5004.6400000000003</v>
      </c>
      <c r="O11511" s="28">
        <v>5002.6000000000004</v>
      </c>
      <c r="P11511" s="28">
        <v>5003.1099999999997</v>
      </c>
    </row>
    <row r="11512" spans="12:16" x14ac:dyDescent="0.25">
      <c r="L11512" s="208">
        <v>45238.614583333336</v>
      </c>
      <c r="M11512" s="28">
        <v>5001.08</v>
      </c>
      <c r="N11512" s="28">
        <v>5003.62</v>
      </c>
      <c r="O11512" s="28">
        <v>5000.0600000000004</v>
      </c>
      <c r="P11512" s="28">
        <v>5002.6000000000004</v>
      </c>
    </row>
    <row r="11513" spans="12:16" x14ac:dyDescent="0.25">
      <c r="L11513" s="208">
        <v>45238.611111111109</v>
      </c>
      <c r="M11513" s="28">
        <v>5001.08</v>
      </c>
      <c r="N11513" s="28">
        <v>5003.62</v>
      </c>
      <c r="O11513" s="28">
        <v>5000.0600000000004</v>
      </c>
      <c r="P11513" s="28">
        <v>5001.08</v>
      </c>
    </row>
    <row r="11514" spans="12:16" x14ac:dyDescent="0.25">
      <c r="L11514" s="208">
        <v>45238.607638888891</v>
      </c>
      <c r="M11514" s="28">
        <v>5006.67</v>
      </c>
      <c r="N11514" s="28">
        <v>5007.18</v>
      </c>
      <c r="O11514" s="28">
        <v>5000.0600000000004</v>
      </c>
      <c r="P11514" s="28">
        <v>5001.08</v>
      </c>
    </row>
    <row r="11515" spans="12:16" x14ac:dyDescent="0.25">
      <c r="L11515" s="208">
        <v>45238.604166666664</v>
      </c>
      <c r="M11515" s="28">
        <v>5002.09</v>
      </c>
      <c r="N11515" s="28">
        <v>5008.2</v>
      </c>
      <c r="O11515" s="28">
        <v>5002.09</v>
      </c>
      <c r="P11515" s="28">
        <v>5006.16</v>
      </c>
    </row>
    <row r="11516" spans="12:16" x14ac:dyDescent="0.25">
      <c r="L11516" s="208">
        <v>45238.600694444445</v>
      </c>
      <c r="M11516" s="28">
        <v>4999.04</v>
      </c>
      <c r="N11516" s="28">
        <v>5003.62</v>
      </c>
      <c r="O11516" s="28">
        <v>4998.0200000000004</v>
      </c>
      <c r="P11516" s="28">
        <v>5002.09</v>
      </c>
    </row>
    <row r="11517" spans="12:16" x14ac:dyDescent="0.25">
      <c r="L11517" s="208">
        <v>45238.597222222219</v>
      </c>
      <c r="M11517" s="28">
        <v>4995.4799999999996</v>
      </c>
      <c r="N11517" s="28">
        <v>4999.04</v>
      </c>
      <c r="O11517" s="28">
        <v>4994.97</v>
      </c>
      <c r="P11517" s="28">
        <v>4998.53</v>
      </c>
    </row>
    <row r="11518" spans="12:16" x14ac:dyDescent="0.25">
      <c r="L11518" s="208">
        <v>45238.59375</v>
      </c>
      <c r="M11518" s="28">
        <v>4991.92</v>
      </c>
      <c r="N11518" s="28">
        <v>4996.5</v>
      </c>
      <c r="O11518" s="28">
        <v>4991.41</v>
      </c>
      <c r="P11518" s="28">
        <v>4995.4799999999996</v>
      </c>
    </row>
    <row r="11519" spans="12:16" x14ac:dyDescent="0.25">
      <c r="L11519" s="208">
        <v>45238.590277777781</v>
      </c>
      <c r="M11519" s="28">
        <v>4994.97</v>
      </c>
      <c r="N11519" s="28">
        <v>4994.97</v>
      </c>
      <c r="O11519" s="28">
        <v>4990.3900000000003</v>
      </c>
      <c r="P11519" s="28">
        <v>4991.92</v>
      </c>
    </row>
    <row r="11520" spans="12:16" x14ac:dyDescent="0.25">
      <c r="L11520" s="208">
        <v>45238.586805555555</v>
      </c>
      <c r="M11520" s="28">
        <v>4990.3900000000003</v>
      </c>
      <c r="N11520" s="28">
        <v>4994.97</v>
      </c>
      <c r="O11520" s="28">
        <v>4988.3599999999997</v>
      </c>
      <c r="P11520" s="28">
        <v>4994.46</v>
      </c>
    </row>
    <row r="11521" spans="12:16" x14ac:dyDescent="0.25">
      <c r="L11521" s="208">
        <v>45238.583333333336</v>
      </c>
      <c r="M11521" s="28">
        <v>4987.8500000000004</v>
      </c>
      <c r="N11521" s="28">
        <v>4991.92</v>
      </c>
      <c r="O11521" s="28">
        <v>4987.8500000000004</v>
      </c>
      <c r="P11521" s="28">
        <v>4990.8999999999996</v>
      </c>
    </row>
    <row r="11522" spans="12:16" x14ac:dyDescent="0.25">
      <c r="L11522" s="208">
        <v>45238.579861111109</v>
      </c>
      <c r="M11522" s="28">
        <v>4985.82</v>
      </c>
      <c r="N11522" s="28">
        <v>4988.3599999999997</v>
      </c>
      <c r="O11522" s="28">
        <v>4985.82</v>
      </c>
      <c r="P11522" s="28">
        <v>4987.8500000000004</v>
      </c>
    </row>
    <row r="11523" spans="12:16" x14ac:dyDescent="0.25">
      <c r="L11523" s="208">
        <v>45238.576388888891</v>
      </c>
      <c r="M11523" s="28">
        <v>4985.3100000000004</v>
      </c>
      <c r="N11523" s="28">
        <v>4986.83</v>
      </c>
      <c r="O11523" s="28">
        <v>4984.8</v>
      </c>
      <c r="P11523" s="28">
        <v>4986.33</v>
      </c>
    </row>
    <row r="11524" spans="12:16" x14ac:dyDescent="0.25">
      <c r="L11524" s="208">
        <v>45238.572916666664</v>
      </c>
      <c r="M11524" s="28">
        <v>4984.8</v>
      </c>
      <c r="N11524" s="28">
        <v>4986.83</v>
      </c>
      <c r="O11524" s="28">
        <v>4983.2700000000004</v>
      </c>
      <c r="P11524" s="28">
        <v>4985.3100000000004</v>
      </c>
    </row>
    <row r="11525" spans="12:16" x14ac:dyDescent="0.25">
      <c r="L11525" s="208">
        <v>45238.569444444445</v>
      </c>
      <c r="M11525" s="28">
        <v>4986.83</v>
      </c>
      <c r="N11525" s="28">
        <v>4986.83</v>
      </c>
      <c r="O11525" s="28">
        <v>4984.29</v>
      </c>
      <c r="P11525" s="28">
        <v>4984.8</v>
      </c>
    </row>
    <row r="11526" spans="12:16" x14ac:dyDescent="0.25">
      <c r="L11526" s="208">
        <v>45238.565972222219</v>
      </c>
      <c r="M11526" s="28">
        <v>4986.83</v>
      </c>
      <c r="N11526" s="28">
        <v>4987.8500000000004</v>
      </c>
      <c r="O11526" s="28">
        <v>4985.3100000000004</v>
      </c>
      <c r="P11526" s="28">
        <v>4986.33</v>
      </c>
    </row>
    <row r="11527" spans="12:16" x14ac:dyDescent="0.25">
      <c r="L11527" s="208">
        <v>45238.5625</v>
      </c>
      <c r="M11527" s="28">
        <v>4984.29</v>
      </c>
      <c r="N11527" s="28">
        <v>4987.8500000000004</v>
      </c>
      <c r="O11527" s="28">
        <v>4983.78</v>
      </c>
      <c r="P11527" s="28">
        <v>4987.34</v>
      </c>
    </row>
    <row r="11528" spans="12:16" x14ac:dyDescent="0.25">
      <c r="L11528" s="208">
        <v>45238.559027777781</v>
      </c>
      <c r="M11528" s="28">
        <v>4984.29</v>
      </c>
      <c r="N11528" s="28">
        <v>4985.82</v>
      </c>
      <c r="O11528" s="28">
        <v>4982.26</v>
      </c>
      <c r="P11528" s="28">
        <v>4983.2700000000004</v>
      </c>
    </row>
    <row r="11529" spans="12:16" x14ac:dyDescent="0.25">
      <c r="L11529" s="208">
        <v>45238.555555555555</v>
      </c>
      <c r="M11529" s="28">
        <v>4983.2700000000004</v>
      </c>
      <c r="N11529" s="28">
        <v>4984.8</v>
      </c>
      <c r="O11529" s="28">
        <v>4981.24</v>
      </c>
      <c r="P11529" s="28">
        <v>4983.78</v>
      </c>
    </row>
    <row r="11530" spans="12:16" x14ac:dyDescent="0.25">
      <c r="L11530" s="208">
        <v>45238.552083333336</v>
      </c>
      <c r="M11530" s="28">
        <v>4984.8</v>
      </c>
      <c r="N11530" s="28">
        <v>4986.33</v>
      </c>
      <c r="O11530" s="28">
        <v>4982.26</v>
      </c>
      <c r="P11530" s="28">
        <v>4983.2700000000004</v>
      </c>
    </row>
    <row r="11531" spans="12:16" x14ac:dyDescent="0.25">
      <c r="L11531" s="208">
        <v>45238.548611111109</v>
      </c>
      <c r="M11531" s="28">
        <v>4985.3100000000004</v>
      </c>
      <c r="N11531" s="28">
        <v>4985.3100000000004</v>
      </c>
      <c r="O11531" s="28">
        <v>4982.26</v>
      </c>
      <c r="P11531" s="28">
        <v>4984.8</v>
      </c>
    </row>
    <row r="11532" spans="12:16" x14ac:dyDescent="0.25">
      <c r="L11532" s="208">
        <v>45238.545138888891</v>
      </c>
      <c r="M11532" s="28">
        <v>4985.3100000000004</v>
      </c>
      <c r="N11532" s="28">
        <v>4985.82</v>
      </c>
      <c r="O11532" s="28">
        <v>4984.29</v>
      </c>
      <c r="P11532" s="28">
        <v>4985.82</v>
      </c>
    </row>
    <row r="11533" spans="12:16" x14ac:dyDescent="0.25">
      <c r="L11533" s="208">
        <v>45238.541666666664</v>
      </c>
      <c r="M11533" s="28">
        <v>4981.24</v>
      </c>
      <c r="N11533" s="28">
        <v>4985.82</v>
      </c>
      <c r="O11533" s="28">
        <v>4980.22</v>
      </c>
      <c r="P11533" s="28">
        <v>4984.8</v>
      </c>
    </row>
    <row r="11534" spans="12:16" x14ac:dyDescent="0.25">
      <c r="L11534" s="208">
        <v>45238.538194444445</v>
      </c>
      <c r="M11534" s="28">
        <v>4980.7299999999996</v>
      </c>
      <c r="N11534" s="28">
        <v>4981.75</v>
      </c>
      <c r="O11534" s="28">
        <v>4979.2</v>
      </c>
      <c r="P11534" s="28">
        <v>4981.75</v>
      </c>
    </row>
    <row r="11535" spans="12:16" x14ac:dyDescent="0.25">
      <c r="L11535" s="208">
        <v>45238.534722222219</v>
      </c>
      <c r="M11535" s="28">
        <v>4975.6400000000003</v>
      </c>
      <c r="N11535" s="28">
        <v>4981.24</v>
      </c>
      <c r="O11535" s="28">
        <v>4975.6400000000003</v>
      </c>
      <c r="P11535" s="28">
        <v>4980.7299999999996</v>
      </c>
    </row>
    <row r="11536" spans="12:16" x14ac:dyDescent="0.25">
      <c r="L11536" s="208">
        <v>45238.53125</v>
      </c>
      <c r="M11536" s="28">
        <v>4976.66</v>
      </c>
      <c r="N11536" s="28">
        <v>4978.1899999999996</v>
      </c>
      <c r="O11536" s="28">
        <v>4974.63</v>
      </c>
      <c r="P11536" s="28">
        <v>4975.13</v>
      </c>
    </row>
    <row r="11537" spans="12:16" x14ac:dyDescent="0.25">
      <c r="L11537" s="208">
        <v>45238.527777777781</v>
      </c>
      <c r="M11537" s="28">
        <v>4978.1899999999996</v>
      </c>
      <c r="N11537" s="28">
        <v>4979.2</v>
      </c>
      <c r="O11537" s="28">
        <v>4976.1499999999996</v>
      </c>
      <c r="P11537" s="28">
        <v>4976.1499999999996</v>
      </c>
    </row>
    <row r="11538" spans="12:16" x14ac:dyDescent="0.25">
      <c r="L11538" s="208">
        <v>45238.524305555555</v>
      </c>
      <c r="M11538" s="28">
        <v>4975.6400000000003</v>
      </c>
      <c r="N11538" s="28">
        <v>4979.2</v>
      </c>
      <c r="O11538" s="28">
        <v>4975.6400000000003</v>
      </c>
      <c r="P11538" s="28">
        <v>4978.1899999999996</v>
      </c>
    </row>
    <row r="11539" spans="12:16" x14ac:dyDescent="0.25">
      <c r="L11539" s="208">
        <v>45238.520833333336</v>
      </c>
      <c r="M11539" s="28">
        <v>4979.2</v>
      </c>
      <c r="N11539" s="28">
        <v>4979.2</v>
      </c>
      <c r="O11539" s="28">
        <v>4974.12</v>
      </c>
      <c r="P11539" s="28">
        <v>4975.13</v>
      </c>
    </row>
    <row r="11540" spans="12:16" x14ac:dyDescent="0.25">
      <c r="L11540" s="208">
        <v>45238.517361111109</v>
      </c>
      <c r="M11540" s="28">
        <v>4978.7</v>
      </c>
      <c r="N11540" s="28">
        <v>4980.7299999999996</v>
      </c>
      <c r="O11540" s="28">
        <v>4977.68</v>
      </c>
      <c r="P11540" s="28">
        <v>4979.71</v>
      </c>
    </row>
    <row r="11541" spans="12:16" x14ac:dyDescent="0.25">
      <c r="L11541" s="208">
        <v>45238.513888888891</v>
      </c>
      <c r="M11541" s="28">
        <v>4976.66</v>
      </c>
      <c r="N11541" s="28">
        <v>4981.75</v>
      </c>
      <c r="O11541" s="28">
        <v>4976.66</v>
      </c>
      <c r="P11541" s="28">
        <v>4978.1899999999996</v>
      </c>
    </row>
    <row r="11542" spans="12:16" x14ac:dyDescent="0.25">
      <c r="L11542" s="208">
        <v>45238.510416666664</v>
      </c>
      <c r="M11542" s="28">
        <v>4978.1899999999996</v>
      </c>
      <c r="N11542" s="28">
        <v>4980.22</v>
      </c>
      <c r="O11542" s="28">
        <v>4976.66</v>
      </c>
      <c r="P11542" s="28">
        <v>4976.66</v>
      </c>
    </row>
    <row r="11543" spans="12:16" x14ac:dyDescent="0.25">
      <c r="L11543" s="208">
        <v>45238.506944444445</v>
      </c>
      <c r="M11543" s="28">
        <v>4975.13</v>
      </c>
      <c r="N11543" s="28">
        <v>4978.7</v>
      </c>
      <c r="O11543" s="28">
        <v>4974.12</v>
      </c>
      <c r="P11543" s="28">
        <v>4977.68</v>
      </c>
    </row>
    <row r="11544" spans="12:16" x14ac:dyDescent="0.25">
      <c r="L11544" s="208">
        <v>45238.503472222219</v>
      </c>
      <c r="M11544" s="28">
        <v>4978.1899999999996</v>
      </c>
      <c r="N11544" s="28">
        <v>4979.71</v>
      </c>
      <c r="O11544" s="28">
        <v>4975.13</v>
      </c>
      <c r="P11544" s="28">
        <v>4975.6400000000003</v>
      </c>
    </row>
    <row r="11545" spans="12:16" x14ac:dyDescent="0.25">
      <c r="L11545" s="208">
        <v>45238.5</v>
      </c>
      <c r="M11545" s="28">
        <v>4972.59</v>
      </c>
      <c r="N11545" s="28">
        <v>4980.22</v>
      </c>
      <c r="O11545" s="28">
        <v>4972.59</v>
      </c>
      <c r="P11545" s="28">
        <v>4978.1899999999996</v>
      </c>
    </row>
    <row r="11546" spans="12:16" x14ac:dyDescent="0.25">
      <c r="L11546" s="208">
        <v>45238.496527777781</v>
      </c>
      <c r="M11546" s="28">
        <v>4972.08</v>
      </c>
      <c r="N11546" s="28">
        <v>4973.1000000000004</v>
      </c>
      <c r="O11546" s="28">
        <v>4970.5600000000004</v>
      </c>
      <c r="P11546" s="28">
        <v>4972.08</v>
      </c>
    </row>
    <row r="11547" spans="12:16" x14ac:dyDescent="0.25">
      <c r="L11547" s="208">
        <v>45238.493055555555</v>
      </c>
      <c r="M11547" s="28">
        <v>4970.5600000000004</v>
      </c>
      <c r="N11547" s="28">
        <v>4971.57</v>
      </c>
      <c r="O11547" s="28">
        <v>4969.03</v>
      </c>
      <c r="P11547" s="28">
        <v>4971.07</v>
      </c>
    </row>
    <row r="11548" spans="12:16" x14ac:dyDescent="0.25">
      <c r="L11548" s="208">
        <v>45238.489583333336</v>
      </c>
      <c r="M11548" s="28">
        <v>4969.54</v>
      </c>
      <c r="N11548" s="28">
        <v>4970.5600000000004</v>
      </c>
      <c r="O11548" s="28">
        <v>4968.01</v>
      </c>
      <c r="P11548" s="28">
        <v>4970.5600000000004</v>
      </c>
    </row>
    <row r="11549" spans="12:16" x14ac:dyDescent="0.25">
      <c r="L11549" s="208">
        <v>45238.486111111109</v>
      </c>
      <c r="M11549" s="28">
        <v>4968.01</v>
      </c>
      <c r="N11549" s="28">
        <v>4972.08</v>
      </c>
      <c r="O11549" s="28">
        <v>4968.01</v>
      </c>
      <c r="P11549" s="28">
        <v>4969.54</v>
      </c>
    </row>
    <row r="11550" spans="12:16" x14ac:dyDescent="0.25">
      <c r="L11550" s="208">
        <v>45238.482638888891</v>
      </c>
      <c r="M11550" s="28">
        <v>4970.5600000000004</v>
      </c>
      <c r="N11550" s="28">
        <v>4972.59</v>
      </c>
      <c r="O11550" s="28">
        <v>4967.51</v>
      </c>
      <c r="P11550" s="28">
        <v>4968.01</v>
      </c>
    </row>
    <row r="11551" spans="12:16" x14ac:dyDescent="0.25">
      <c r="L11551" s="208">
        <v>45238.479166666664</v>
      </c>
      <c r="M11551" s="28">
        <v>4976.1499999999996</v>
      </c>
      <c r="N11551" s="28">
        <v>4977.17</v>
      </c>
      <c r="O11551" s="28">
        <v>4969.54</v>
      </c>
      <c r="P11551" s="28">
        <v>4971.07</v>
      </c>
    </row>
    <row r="11552" spans="12:16" x14ac:dyDescent="0.25">
      <c r="L11552" s="208">
        <v>45238.475694444445</v>
      </c>
      <c r="M11552" s="28">
        <v>4978.7</v>
      </c>
      <c r="N11552" s="28">
        <v>4980.7299999999996</v>
      </c>
      <c r="O11552" s="28">
        <v>4975.13</v>
      </c>
      <c r="P11552" s="28">
        <v>4975.13</v>
      </c>
    </row>
    <row r="11553" spans="12:16" x14ac:dyDescent="0.25">
      <c r="L11553" s="208">
        <v>45238.472222222219</v>
      </c>
      <c r="M11553" s="28">
        <v>4980.22</v>
      </c>
      <c r="N11553" s="28">
        <v>4982.76</v>
      </c>
      <c r="O11553" s="28">
        <v>4978.7</v>
      </c>
      <c r="P11553" s="28">
        <v>4978.7</v>
      </c>
    </row>
    <row r="11554" spans="12:16" x14ac:dyDescent="0.25">
      <c r="L11554" s="208">
        <v>45238.46875</v>
      </c>
      <c r="M11554" s="28">
        <v>4983.2700000000004</v>
      </c>
      <c r="N11554" s="28">
        <v>4983.2700000000004</v>
      </c>
      <c r="O11554" s="28">
        <v>4976.66</v>
      </c>
      <c r="P11554" s="28">
        <v>4980.22</v>
      </c>
    </row>
    <row r="11555" spans="12:16" x14ac:dyDescent="0.25">
      <c r="L11555" s="208">
        <v>45238.465277777781</v>
      </c>
      <c r="M11555" s="28">
        <v>4985.3100000000004</v>
      </c>
      <c r="N11555" s="28">
        <v>4985.82</v>
      </c>
      <c r="O11555" s="28">
        <v>4983.2700000000004</v>
      </c>
      <c r="P11555" s="28">
        <v>4984.8</v>
      </c>
    </row>
    <row r="11556" spans="12:16" x14ac:dyDescent="0.25">
      <c r="L11556" s="208">
        <v>45238.461805555555</v>
      </c>
      <c r="M11556" s="28">
        <v>4984.29</v>
      </c>
      <c r="N11556" s="28">
        <v>4984.8</v>
      </c>
      <c r="O11556" s="28">
        <v>4981.75</v>
      </c>
      <c r="P11556" s="28">
        <v>4984.8</v>
      </c>
    </row>
    <row r="11557" spans="12:16" x14ac:dyDescent="0.25">
      <c r="L11557" s="208">
        <v>45238.458333333336</v>
      </c>
      <c r="M11557" s="28">
        <v>4983.2700000000004</v>
      </c>
      <c r="N11557" s="28">
        <v>4984.8</v>
      </c>
      <c r="O11557" s="28">
        <v>4981.24</v>
      </c>
      <c r="P11557" s="28">
        <v>4984.29</v>
      </c>
    </row>
    <row r="11558" spans="12:16" x14ac:dyDescent="0.25">
      <c r="L11558" s="208">
        <v>45238.454861111109</v>
      </c>
      <c r="M11558" s="28">
        <v>4989.8900000000003</v>
      </c>
      <c r="N11558" s="28">
        <v>4989.8900000000003</v>
      </c>
      <c r="O11558" s="28">
        <v>4983.2700000000004</v>
      </c>
      <c r="P11558" s="28">
        <v>4983.2700000000004</v>
      </c>
    </row>
    <row r="11559" spans="12:16" x14ac:dyDescent="0.25">
      <c r="L11559" s="208">
        <v>45238.451388888891</v>
      </c>
      <c r="M11559" s="28">
        <v>4988.87</v>
      </c>
      <c r="N11559" s="28">
        <v>4990.3900000000003</v>
      </c>
      <c r="O11559" s="28">
        <v>4988.3599999999997</v>
      </c>
      <c r="P11559" s="28">
        <v>4989.38</v>
      </c>
    </row>
    <row r="11560" spans="12:16" x14ac:dyDescent="0.25">
      <c r="L11560" s="208">
        <v>45238.447916666664</v>
      </c>
      <c r="M11560" s="28">
        <v>4988.87</v>
      </c>
      <c r="N11560" s="28">
        <v>4990.3900000000003</v>
      </c>
      <c r="O11560" s="28">
        <v>4987.8500000000004</v>
      </c>
      <c r="P11560" s="28">
        <v>4989.38</v>
      </c>
    </row>
    <row r="11561" spans="12:16" x14ac:dyDescent="0.25">
      <c r="L11561" s="208">
        <v>45238.444444444445</v>
      </c>
      <c r="M11561" s="28">
        <v>4987.8500000000004</v>
      </c>
      <c r="N11561" s="28">
        <v>4991.92</v>
      </c>
      <c r="O11561" s="28">
        <v>4986.33</v>
      </c>
      <c r="P11561" s="28">
        <v>4988.87</v>
      </c>
    </row>
    <row r="11562" spans="12:16" x14ac:dyDescent="0.25">
      <c r="L11562" s="208">
        <v>45238.440972222219</v>
      </c>
      <c r="M11562" s="28">
        <v>4986.83</v>
      </c>
      <c r="N11562" s="28">
        <v>4988.87</v>
      </c>
      <c r="O11562" s="28">
        <v>4985.82</v>
      </c>
      <c r="P11562" s="28">
        <v>4987.8500000000004</v>
      </c>
    </row>
    <row r="11563" spans="12:16" x14ac:dyDescent="0.25">
      <c r="L11563" s="208">
        <v>45238.4375</v>
      </c>
      <c r="M11563" s="28">
        <v>4987.8500000000004</v>
      </c>
      <c r="N11563" s="28">
        <v>4988.3599999999997</v>
      </c>
      <c r="O11563" s="28">
        <v>4984.29</v>
      </c>
      <c r="P11563" s="28">
        <v>4986.83</v>
      </c>
    </row>
    <row r="11564" spans="12:16" x14ac:dyDescent="0.25">
      <c r="L11564" s="208">
        <v>45238.434027777781</v>
      </c>
      <c r="M11564" s="28">
        <v>4986.33</v>
      </c>
      <c r="N11564" s="28">
        <v>4989.38</v>
      </c>
      <c r="O11564" s="28">
        <v>4983.2700000000004</v>
      </c>
      <c r="P11564" s="28">
        <v>4988.3599999999997</v>
      </c>
    </row>
    <row r="11565" spans="12:16" x14ac:dyDescent="0.25">
      <c r="L11565" s="208">
        <v>45238.430555555555</v>
      </c>
      <c r="M11565" s="28">
        <v>4987.34</v>
      </c>
      <c r="N11565" s="28">
        <v>4987.8500000000004</v>
      </c>
      <c r="O11565" s="28">
        <v>4984.29</v>
      </c>
      <c r="P11565" s="28">
        <v>4985.82</v>
      </c>
    </row>
    <row r="11566" spans="12:16" x14ac:dyDescent="0.25">
      <c r="L11566" s="208">
        <v>45238.427083333336</v>
      </c>
      <c r="M11566" s="28">
        <v>4984.29</v>
      </c>
      <c r="N11566" s="28">
        <v>4988.3599999999997</v>
      </c>
      <c r="O11566" s="28">
        <v>4983.78</v>
      </c>
      <c r="P11566" s="28">
        <v>4986.83</v>
      </c>
    </row>
    <row r="11567" spans="12:16" x14ac:dyDescent="0.25">
      <c r="L11567" s="208">
        <v>45238.423611111109</v>
      </c>
      <c r="M11567" s="28">
        <v>4981.24</v>
      </c>
      <c r="N11567" s="28">
        <v>4984.8</v>
      </c>
      <c r="O11567" s="28">
        <v>4980.22</v>
      </c>
      <c r="P11567" s="28">
        <v>4984.8</v>
      </c>
    </row>
    <row r="11568" spans="12:16" x14ac:dyDescent="0.25">
      <c r="L11568" s="208">
        <v>45238.420138888891</v>
      </c>
      <c r="M11568" s="28">
        <v>4981.24</v>
      </c>
      <c r="N11568" s="28">
        <v>4982.26</v>
      </c>
      <c r="O11568" s="28">
        <v>4978.1899999999996</v>
      </c>
      <c r="P11568" s="28">
        <v>4981.24</v>
      </c>
    </row>
    <row r="11569" spans="12:16" x14ac:dyDescent="0.25">
      <c r="L11569" s="208">
        <v>45238.416666666664</v>
      </c>
      <c r="M11569" s="28">
        <v>4982.26</v>
      </c>
      <c r="N11569" s="28">
        <v>4984.8</v>
      </c>
      <c r="O11569" s="28">
        <v>4978.1899999999996</v>
      </c>
      <c r="P11569" s="28">
        <v>4980.7299999999996</v>
      </c>
    </row>
    <row r="11570" spans="12:16" x14ac:dyDescent="0.25">
      <c r="L11570" s="208">
        <v>45238.413194444445</v>
      </c>
      <c r="M11570" s="28">
        <v>4984.8</v>
      </c>
      <c r="N11570" s="28">
        <v>4984.8</v>
      </c>
      <c r="O11570" s="28">
        <v>4982.26</v>
      </c>
      <c r="P11570" s="28">
        <v>4982.26</v>
      </c>
    </row>
    <row r="11571" spans="12:16" x14ac:dyDescent="0.25">
      <c r="L11571" s="208">
        <v>45238.409722222219</v>
      </c>
      <c r="M11571" s="28">
        <v>4985.3100000000004</v>
      </c>
      <c r="N11571" s="28">
        <v>4987.8500000000004</v>
      </c>
      <c r="O11571" s="28">
        <v>4984.8</v>
      </c>
      <c r="P11571" s="28">
        <v>4984.8</v>
      </c>
    </row>
    <row r="11572" spans="12:16" x14ac:dyDescent="0.25">
      <c r="L11572" s="208">
        <v>45238.40625</v>
      </c>
      <c r="M11572" s="28">
        <v>4983.2700000000004</v>
      </c>
      <c r="N11572" s="28">
        <v>4985.82</v>
      </c>
      <c r="O11572" s="28">
        <v>4982.26</v>
      </c>
      <c r="P11572" s="28">
        <v>4985.3100000000004</v>
      </c>
    </row>
    <row r="11573" spans="12:16" x14ac:dyDescent="0.25">
      <c r="L11573" s="208">
        <v>45238.402777777781</v>
      </c>
      <c r="M11573" s="28">
        <v>4987.34</v>
      </c>
      <c r="N11573" s="28">
        <v>4987.8500000000004</v>
      </c>
      <c r="O11573" s="28">
        <v>4982.26</v>
      </c>
      <c r="P11573" s="28">
        <v>4983.2700000000004</v>
      </c>
    </row>
    <row r="11574" spans="12:16" x14ac:dyDescent="0.25">
      <c r="L11574" s="208">
        <v>45238.399305555555</v>
      </c>
      <c r="M11574" s="28">
        <v>4988.87</v>
      </c>
      <c r="N11574" s="28">
        <v>4990.8999999999996</v>
      </c>
      <c r="O11574" s="28">
        <v>4986.83</v>
      </c>
      <c r="P11574" s="28">
        <v>4988.3599999999997</v>
      </c>
    </row>
    <row r="11575" spans="12:16" x14ac:dyDescent="0.25">
      <c r="L11575" s="208">
        <v>45238.395833333336</v>
      </c>
      <c r="M11575" s="28">
        <v>4986.83</v>
      </c>
      <c r="N11575" s="28">
        <v>4991.41</v>
      </c>
      <c r="O11575" s="28">
        <v>4985.3100000000004</v>
      </c>
      <c r="P11575" s="28">
        <v>4988.87</v>
      </c>
    </row>
    <row r="11576" spans="12:16" x14ac:dyDescent="0.25">
      <c r="L11576" s="208">
        <v>45238.392361111109</v>
      </c>
      <c r="M11576" s="28">
        <v>4986.83</v>
      </c>
      <c r="N11576" s="28">
        <v>4988.3599999999997</v>
      </c>
      <c r="O11576" s="28">
        <v>4984.8</v>
      </c>
      <c r="P11576" s="28">
        <v>4987.34</v>
      </c>
    </row>
    <row r="11577" spans="12:16" x14ac:dyDescent="0.25">
      <c r="L11577" s="208">
        <v>45238.388888888891</v>
      </c>
      <c r="M11577" s="28">
        <v>4989.38</v>
      </c>
      <c r="N11577" s="28">
        <v>4989.38</v>
      </c>
      <c r="O11577" s="28">
        <v>4982.76</v>
      </c>
      <c r="P11577" s="28">
        <v>4986.33</v>
      </c>
    </row>
    <row r="11578" spans="12:16" x14ac:dyDescent="0.25">
      <c r="L11578" s="208">
        <v>45238.385416666664</v>
      </c>
      <c r="M11578" s="28">
        <v>4994.97</v>
      </c>
      <c r="N11578" s="28">
        <v>4995.4799999999996</v>
      </c>
      <c r="O11578" s="28">
        <v>4989.38</v>
      </c>
      <c r="P11578" s="28">
        <v>4989.38</v>
      </c>
    </row>
    <row r="11579" spans="12:16" x14ac:dyDescent="0.25">
      <c r="L11579" s="208">
        <v>45238.381944444445</v>
      </c>
      <c r="M11579" s="28">
        <v>4989.38</v>
      </c>
      <c r="N11579" s="28">
        <v>4998.53</v>
      </c>
      <c r="O11579" s="28">
        <v>4988.3599999999997</v>
      </c>
      <c r="P11579" s="28">
        <v>4995.4799999999996</v>
      </c>
    </row>
    <row r="11580" spans="12:16" x14ac:dyDescent="0.25">
      <c r="L11580" s="208">
        <v>45238.378472222219</v>
      </c>
      <c r="M11580" s="28">
        <v>4987.34</v>
      </c>
      <c r="N11580" s="28">
        <v>4990.3900000000003</v>
      </c>
      <c r="O11580" s="28">
        <v>4986.83</v>
      </c>
      <c r="P11580" s="28">
        <v>4988.87</v>
      </c>
    </row>
    <row r="11581" spans="12:16" x14ac:dyDescent="0.25">
      <c r="L11581" s="208">
        <v>45238.375</v>
      </c>
      <c r="M11581" s="28">
        <v>4979.71</v>
      </c>
      <c r="N11581" s="28">
        <v>4990.3900000000003</v>
      </c>
      <c r="O11581" s="28">
        <v>4979.71</v>
      </c>
      <c r="P11581" s="28">
        <v>4987.8500000000004</v>
      </c>
    </row>
    <row r="11582" spans="12:16" x14ac:dyDescent="0.25">
      <c r="L11582" s="208">
        <v>45237.767361111109</v>
      </c>
      <c r="M11582" s="28">
        <v>4973.1000000000004</v>
      </c>
      <c r="N11582" s="28">
        <v>4974.63</v>
      </c>
      <c r="O11582" s="28">
        <v>4967</v>
      </c>
      <c r="P11582" s="28">
        <v>4967</v>
      </c>
    </row>
    <row r="11583" spans="12:16" x14ac:dyDescent="0.25">
      <c r="L11583" s="208">
        <v>45237.763888888891</v>
      </c>
      <c r="M11583" s="28">
        <v>4973.1000000000004</v>
      </c>
      <c r="N11583" s="28">
        <v>4973.1000000000004</v>
      </c>
      <c r="O11583" s="28">
        <v>4972.08</v>
      </c>
      <c r="P11583" s="28">
        <v>4972.59</v>
      </c>
    </row>
    <row r="11584" spans="12:16" x14ac:dyDescent="0.25">
      <c r="L11584" s="208">
        <v>45237.760416666664</v>
      </c>
      <c r="M11584" s="28">
        <v>4974.12</v>
      </c>
      <c r="N11584" s="28">
        <v>4974.63</v>
      </c>
      <c r="O11584" s="28">
        <v>4973.1000000000004</v>
      </c>
      <c r="P11584" s="28">
        <v>4973.6099999999997</v>
      </c>
    </row>
    <row r="11585" spans="12:16" x14ac:dyDescent="0.25">
      <c r="L11585" s="208">
        <v>45237.756944444445</v>
      </c>
      <c r="M11585" s="28">
        <v>4972.08</v>
      </c>
      <c r="N11585" s="28">
        <v>4974.12</v>
      </c>
      <c r="O11585" s="28">
        <v>4972.08</v>
      </c>
      <c r="P11585" s="28">
        <v>4974.12</v>
      </c>
    </row>
    <row r="11586" spans="12:16" x14ac:dyDescent="0.25">
      <c r="L11586" s="208">
        <v>45237.753472222219</v>
      </c>
      <c r="M11586" s="28">
        <v>4976.1499999999996</v>
      </c>
      <c r="N11586" s="28">
        <v>4976.1499999999996</v>
      </c>
      <c r="O11586" s="28">
        <v>4971.07</v>
      </c>
      <c r="P11586" s="28">
        <v>4971.57</v>
      </c>
    </row>
    <row r="11587" spans="12:16" x14ac:dyDescent="0.25">
      <c r="L11587" s="208">
        <v>45237.75</v>
      </c>
      <c r="M11587" s="28">
        <v>4976.1499999999996</v>
      </c>
      <c r="N11587" s="28">
        <v>4976.66</v>
      </c>
      <c r="O11587" s="28">
        <v>4976.1499999999996</v>
      </c>
      <c r="P11587" s="28">
        <v>4976.1499999999996</v>
      </c>
    </row>
    <row r="11588" spans="12:16" x14ac:dyDescent="0.25">
      <c r="L11588" s="208">
        <v>45237.746527777781</v>
      </c>
      <c r="M11588" s="28">
        <v>4976.1499999999996</v>
      </c>
      <c r="N11588" s="28">
        <v>4977.17</v>
      </c>
      <c r="O11588" s="28">
        <v>4975.13</v>
      </c>
      <c r="P11588" s="28">
        <v>4976.1499999999996</v>
      </c>
    </row>
    <row r="11589" spans="12:16" x14ac:dyDescent="0.25">
      <c r="L11589" s="208">
        <v>45237.743055555555</v>
      </c>
      <c r="M11589" s="28">
        <v>4974.12</v>
      </c>
      <c r="N11589" s="28">
        <v>4976.66</v>
      </c>
      <c r="O11589" s="28">
        <v>4973.6099999999997</v>
      </c>
      <c r="P11589" s="28">
        <v>4976.1499999999996</v>
      </c>
    </row>
    <row r="11590" spans="12:16" x14ac:dyDescent="0.25">
      <c r="L11590" s="208">
        <v>45237.739583333336</v>
      </c>
      <c r="M11590" s="28">
        <v>4972.08</v>
      </c>
      <c r="N11590" s="28">
        <v>4974.63</v>
      </c>
      <c r="O11590" s="28">
        <v>4972.08</v>
      </c>
      <c r="P11590" s="28">
        <v>4973.6099999999997</v>
      </c>
    </row>
    <row r="11591" spans="12:16" x14ac:dyDescent="0.25">
      <c r="L11591" s="208">
        <v>45237.736111111109</v>
      </c>
      <c r="M11591" s="28">
        <v>4973.6099999999997</v>
      </c>
      <c r="N11591" s="28">
        <v>4974.12</v>
      </c>
      <c r="O11591" s="28">
        <v>4972.08</v>
      </c>
      <c r="P11591" s="28">
        <v>4972.08</v>
      </c>
    </row>
    <row r="11592" spans="12:16" x14ac:dyDescent="0.25">
      <c r="L11592" s="208">
        <v>45237.732638888891</v>
      </c>
      <c r="M11592" s="28">
        <v>4975.13</v>
      </c>
      <c r="N11592" s="28">
        <v>4975.6400000000003</v>
      </c>
      <c r="O11592" s="28">
        <v>4973.1000000000004</v>
      </c>
      <c r="P11592" s="28">
        <v>4973.6099999999997</v>
      </c>
    </row>
    <row r="11593" spans="12:16" x14ac:dyDescent="0.25">
      <c r="L11593" s="208">
        <v>45237.729166666664</v>
      </c>
      <c r="M11593" s="28">
        <v>4972.08</v>
      </c>
      <c r="N11593" s="28">
        <v>4975.6400000000003</v>
      </c>
      <c r="O11593" s="28">
        <v>4972.08</v>
      </c>
      <c r="P11593" s="28">
        <v>4975.13</v>
      </c>
    </row>
    <row r="11594" spans="12:16" x14ac:dyDescent="0.25">
      <c r="L11594" s="208">
        <v>45237.725694444445</v>
      </c>
      <c r="M11594" s="28">
        <v>4972.08</v>
      </c>
      <c r="N11594" s="28">
        <v>4973.1000000000004</v>
      </c>
      <c r="O11594" s="28">
        <v>4971.57</v>
      </c>
      <c r="P11594" s="28">
        <v>4972.08</v>
      </c>
    </row>
    <row r="11595" spans="12:16" x14ac:dyDescent="0.25">
      <c r="L11595" s="208">
        <v>45237.722222222219</v>
      </c>
      <c r="M11595" s="28">
        <v>4973.6099999999997</v>
      </c>
      <c r="N11595" s="28">
        <v>4973.6099999999997</v>
      </c>
      <c r="O11595" s="28">
        <v>4971.57</v>
      </c>
      <c r="P11595" s="28">
        <v>4972.59</v>
      </c>
    </row>
    <row r="11596" spans="12:16" x14ac:dyDescent="0.25">
      <c r="L11596" s="208">
        <v>45237.71875</v>
      </c>
      <c r="M11596" s="28">
        <v>4974.12</v>
      </c>
      <c r="N11596" s="28">
        <v>4974.63</v>
      </c>
      <c r="O11596" s="28">
        <v>4972.59</v>
      </c>
      <c r="P11596" s="28">
        <v>4973.1000000000004</v>
      </c>
    </row>
    <row r="11597" spans="12:16" x14ac:dyDescent="0.25">
      <c r="L11597" s="208">
        <v>45237.715277777781</v>
      </c>
      <c r="M11597" s="28">
        <v>4974.63</v>
      </c>
      <c r="N11597" s="28">
        <v>4975.6400000000003</v>
      </c>
      <c r="O11597" s="28">
        <v>4973.6099999999997</v>
      </c>
      <c r="P11597" s="28">
        <v>4974.12</v>
      </c>
    </row>
    <row r="11598" spans="12:16" x14ac:dyDescent="0.25">
      <c r="L11598" s="208">
        <v>45237.711805555555</v>
      </c>
      <c r="M11598" s="28">
        <v>4974.63</v>
      </c>
      <c r="N11598" s="28">
        <v>4975.6400000000003</v>
      </c>
      <c r="O11598" s="28">
        <v>4974.12</v>
      </c>
      <c r="P11598" s="28">
        <v>4974.63</v>
      </c>
    </row>
    <row r="11599" spans="12:16" x14ac:dyDescent="0.25">
      <c r="L11599" s="208">
        <v>45237.708333333336</v>
      </c>
      <c r="M11599" s="28">
        <v>4970.05</v>
      </c>
      <c r="N11599" s="28">
        <v>4975.6400000000003</v>
      </c>
      <c r="O11599" s="28">
        <v>4970.05</v>
      </c>
      <c r="P11599" s="28">
        <v>4975.13</v>
      </c>
    </row>
    <row r="11600" spans="12:16" x14ac:dyDescent="0.25">
      <c r="L11600" s="208">
        <v>45237.704861111109</v>
      </c>
      <c r="M11600" s="28">
        <v>4969.54</v>
      </c>
      <c r="N11600" s="28">
        <v>4971.07</v>
      </c>
      <c r="O11600" s="28">
        <v>4969.54</v>
      </c>
      <c r="P11600" s="28">
        <v>4970.5600000000004</v>
      </c>
    </row>
    <row r="11601" spans="12:16" x14ac:dyDescent="0.25">
      <c r="L11601" s="208">
        <v>45237.701388888891</v>
      </c>
      <c r="M11601" s="28">
        <v>4968.01</v>
      </c>
      <c r="N11601" s="28">
        <v>4969.54</v>
      </c>
      <c r="O11601" s="28">
        <v>4967</v>
      </c>
      <c r="P11601" s="28">
        <v>4969.54</v>
      </c>
    </row>
    <row r="11602" spans="12:16" x14ac:dyDescent="0.25">
      <c r="L11602" s="208">
        <v>45237.697916666664</v>
      </c>
      <c r="M11602" s="28">
        <v>4967</v>
      </c>
      <c r="N11602" s="28">
        <v>4968.01</v>
      </c>
      <c r="O11602" s="28">
        <v>4966.49</v>
      </c>
      <c r="P11602" s="28">
        <v>4967.51</v>
      </c>
    </row>
    <row r="11603" spans="12:16" x14ac:dyDescent="0.25">
      <c r="L11603" s="208">
        <v>45237.694444444445</v>
      </c>
      <c r="M11603" s="28">
        <v>4967.51</v>
      </c>
      <c r="N11603" s="28">
        <v>4968.01</v>
      </c>
      <c r="O11603" s="28">
        <v>4967</v>
      </c>
      <c r="P11603" s="28">
        <v>4967</v>
      </c>
    </row>
    <row r="11604" spans="12:16" x14ac:dyDescent="0.25">
      <c r="L11604" s="208">
        <v>45237.690972222219</v>
      </c>
      <c r="M11604" s="28">
        <v>4965.9799999999996</v>
      </c>
      <c r="N11604" s="28">
        <v>4968.01</v>
      </c>
      <c r="O11604" s="28">
        <v>4965.9799999999996</v>
      </c>
      <c r="P11604" s="28">
        <v>4967.51</v>
      </c>
    </row>
    <row r="11605" spans="12:16" x14ac:dyDescent="0.25">
      <c r="L11605" s="208">
        <v>45237.6875</v>
      </c>
      <c r="M11605" s="28">
        <v>4964.96</v>
      </c>
      <c r="N11605" s="28">
        <v>4967</v>
      </c>
      <c r="O11605" s="28">
        <v>4964.96</v>
      </c>
      <c r="P11605" s="28">
        <v>4965.9799999999996</v>
      </c>
    </row>
    <row r="11606" spans="12:16" x14ac:dyDescent="0.25">
      <c r="L11606" s="208">
        <v>45237.684027777781</v>
      </c>
      <c r="M11606" s="28">
        <v>4965.9799999999996</v>
      </c>
      <c r="N11606" s="28">
        <v>4966.49</v>
      </c>
      <c r="O11606" s="28">
        <v>4965.47</v>
      </c>
      <c r="P11606" s="28">
        <v>4965.47</v>
      </c>
    </row>
    <row r="11607" spans="12:16" x14ac:dyDescent="0.25">
      <c r="L11607" s="208">
        <v>45237.680555555555</v>
      </c>
      <c r="M11607" s="28">
        <v>4965.9799999999996</v>
      </c>
      <c r="N11607" s="28">
        <v>4966.49</v>
      </c>
      <c r="O11607" s="28">
        <v>4964.96</v>
      </c>
      <c r="P11607" s="28">
        <v>4965.47</v>
      </c>
    </row>
    <row r="11608" spans="12:16" x14ac:dyDescent="0.25">
      <c r="L11608" s="208">
        <v>45237.677083333336</v>
      </c>
      <c r="M11608" s="28">
        <v>4965.47</v>
      </c>
      <c r="N11608" s="28">
        <v>4966.49</v>
      </c>
      <c r="O11608" s="28">
        <v>4964.45</v>
      </c>
      <c r="P11608" s="28">
        <v>4965.47</v>
      </c>
    </row>
    <row r="11609" spans="12:16" x14ac:dyDescent="0.25">
      <c r="L11609" s="208">
        <v>45237.673611111109</v>
      </c>
      <c r="M11609" s="28">
        <v>4964.96</v>
      </c>
      <c r="N11609" s="28">
        <v>4965.47</v>
      </c>
      <c r="O11609" s="28">
        <v>4963.4399999999996</v>
      </c>
      <c r="P11609" s="28">
        <v>4964.96</v>
      </c>
    </row>
    <row r="11610" spans="12:16" x14ac:dyDescent="0.25">
      <c r="L11610" s="208">
        <v>45237.670138888891</v>
      </c>
      <c r="M11610" s="28">
        <v>4964.96</v>
      </c>
      <c r="N11610" s="28">
        <v>4967</v>
      </c>
      <c r="O11610" s="28">
        <v>4964.45</v>
      </c>
      <c r="P11610" s="28">
        <v>4964.45</v>
      </c>
    </row>
    <row r="11611" spans="12:16" x14ac:dyDescent="0.25">
      <c r="L11611" s="208">
        <v>45237.666666666664</v>
      </c>
      <c r="M11611" s="28">
        <v>4965.47</v>
      </c>
      <c r="N11611" s="28">
        <v>4965.47</v>
      </c>
      <c r="O11611" s="28">
        <v>4963.4399999999996</v>
      </c>
      <c r="P11611" s="28">
        <v>4964.45</v>
      </c>
    </row>
    <row r="11612" spans="12:16" x14ac:dyDescent="0.25">
      <c r="L11612" s="208">
        <v>45237.663194444445</v>
      </c>
      <c r="M11612" s="28">
        <v>4962.42</v>
      </c>
      <c r="N11612" s="28">
        <v>4965.9799999999996</v>
      </c>
      <c r="O11612" s="28">
        <v>4962.42</v>
      </c>
      <c r="P11612" s="28">
        <v>4964.96</v>
      </c>
    </row>
    <row r="11613" spans="12:16" x14ac:dyDescent="0.25">
      <c r="L11613" s="208">
        <v>45237.659722222219</v>
      </c>
      <c r="M11613" s="28">
        <v>4963.4399999999996</v>
      </c>
      <c r="N11613" s="28">
        <v>4963.9399999999996</v>
      </c>
      <c r="O11613" s="28">
        <v>4962.42</v>
      </c>
      <c r="P11613" s="28">
        <v>4962.93</v>
      </c>
    </row>
    <row r="11614" spans="12:16" x14ac:dyDescent="0.25">
      <c r="L11614" s="208">
        <v>45237.65625</v>
      </c>
      <c r="M11614" s="28">
        <v>4964.45</v>
      </c>
      <c r="N11614" s="28">
        <v>4964.45</v>
      </c>
      <c r="O11614" s="28">
        <v>4961.91</v>
      </c>
      <c r="P11614" s="28">
        <v>4962.93</v>
      </c>
    </row>
    <row r="11615" spans="12:16" x14ac:dyDescent="0.25">
      <c r="L11615" s="208">
        <v>45237.652777777781</v>
      </c>
      <c r="M11615" s="28">
        <v>4963.9399999999996</v>
      </c>
      <c r="N11615" s="28">
        <v>4964.96</v>
      </c>
      <c r="O11615" s="28">
        <v>4962.42</v>
      </c>
      <c r="P11615" s="28">
        <v>4964.45</v>
      </c>
    </row>
    <row r="11616" spans="12:16" x14ac:dyDescent="0.25">
      <c r="L11616" s="208">
        <v>45237.649305555555</v>
      </c>
      <c r="M11616" s="28">
        <v>4964.96</v>
      </c>
      <c r="N11616" s="28">
        <v>4965.47</v>
      </c>
      <c r="O11616" s="28">
        <v>4962.93</v>
      </c>
      <c r="P11616" s="28">
        <v>4963.4399999999996</v>
      </c>
    </row>
    <row r="11617" spans="12:16" x14ac:dyDescent="0.25">
      <c r="L11617" s="208">
        <v>45237.645833333336</v>
      </c>
      <c r="M11617" s="28">
        <v>4962.93</v>
      </c>
      <c r="N11617" s="28">
        <v>4964.96</v>
      </c>
      <c r="O11617" s="28">
        <v>4961.91</v>
      </c>
      <c r="P11617" s="28">
        <v>4964.96</v>
      </c>
    </row>
    <row r="11618" spans="12:16" x14ac:dyDescent="0.25">
      <c r="L11618" s="208">
        <v>45237.642361111109</v>
      </c>
      <c r="M11618" s="28">
        <v>4961.3999999999996</v>
      </c>
      <c r="N11618" s="28">
        <v>4963.4399999999996</v>
      </c>
      <c r="O11618" s="28">
        <v>4960.8900000000003</v>
      </c>
      <c r="P11618" s="28">
        <v>4963.4399999999996</v>
      </c>
    </row>
    <row r="11619" spans="12:16" x14ac:dyDescent="0.25">
      <c r="L11619" s="208">
        <v>45237.638888888891</v>
      </c>
      <c r="M11619" s="28">
        <v>4961.91</v>
      </c>
      <c r="N11619" s="28">
        <v>4963.9399999999996</v>
      </c>
      <c r="O11619" s="28">
        <v>4960.8900000000003</v>
      </c>
      <c r="P11619" s="28">
        <v>4961.91</v>
      </c>
    </row>
    <row r="11620" spans="12:16" x14ac:dyDescent="0.25">
      <c r="L11620" s="208">
        <v>45237.635416666664</v>
      </c>
      <c r="M11620" s="28">
        <v>4965.9799999999996</v>
      </c>
      <c r="N11620" s="28">
        <v>4966.49</v>
      </c>
      <c r="O11620" s="28">
        <v>4961.3999999999996</v>
      </c>
      <c r="P11620" s="28">
        <v>4962.42</v>
      </c>
    </row>
    <row r="11621" spans="12:16" x14ac:dyDescent="0.25">
      <c r="L11621" s="208">
        <v>45237.631944444445</v>
      </c>
      <c r="M11621" s="28">
        <v>4965.47</v>
      </c>
      <c r="N11621" s="28">
        <v>4965.9799999999996</v>
      </c>
      <c r="O11621" s="28">
        <v>4964.45</v>
      </c>
      <c r="P11621" s="28">
        <v>4965.47</v>
      </c>
    </row>
    <row r="11622" spans="12:16" x14ac:dyDescent="0.25">
      <c r="L11622" s="208">
        <v>45237.628472222219</v>
      </c>
      <c r="M11622" s="28">
        <v>4967.51</v>
      </c>
      <c r="N11622" s="28">
        <v>4967.51</v>
      </c>
      <c r="O11622" s="28">
        <v>4964.96</v>
      </c>
      <c r="P11622" s="28">
        <v>4965.9799999999996</v>
      </c>
    </row>
    <row r="11623" spans="12:16" x14ac:dyDescent="0.25">
      <c r="L11623" s="208">
        <v>45237.625</v>
      </c>
      <c r="M11623" s="28">
        <v>4970.5600000000004</v>
      </c>
      <c r="N11623" s="28">
        <v>4971.57</v>
      </c>
      <c r="O11623" s="28">
        <v>4966.49</v>
      </c>
      <c r="P11623" s="28">
        <v>4967.51</v>
      </c>
    </row>
    <row r="11624" spans="12:16" x14ac:dyDescent="0.25">
      <c r="L11624" s="208">
        <v>45237.621527777781</v>
      </c>
      <c r="M11624" s="28">
        <v>4971.07</v>
      </c>
      <c r="N11624" s="28">
        <v>4972.59</v>
      </c>
      <c r="O11624" s="28">
        <v>4970.05</v>
      </c>
      <c r="P11624" s="28">
        <v>4970.5600000000004</v>
      </c>
    </row>
    <row r="11625" spans="12:16" x14ac:dyDescent="0.25">
      <c r="L11625" s="208">
        <v>45237.618055555555</v>
      </c>
      <c r="M11625" s="28">
        <v>4972.59</v>
      </c>
      <c r="N11625" s="28">
        <v>4973.6099999999997</v>
      </c>
      <c r="O11625" s="28">
        <v>4970.5600000000004</v>
      </c>
      <c r="P11625" s="28">
        <v>4971.07</v>
      </c>
    </row>
    <row r="11626" spans="12:16" x14ac:dyDescent="0.25">
      <c r="L11626" s="208">
        <v>45237.614583333336</v>
      </c>
      <c r="M11626" s="28">
        <v>4972.59</v>
      </c>
      <c r="N11626" s="28">
        <v>4973.1000000000004</v>
      </c>
      <c r="O11626" s="28">
        <v>4970.05</v>
      </c>
      <c r="P11626" s="28">
        <v>4972.59</v>
      </c>
    </row>
    <row r="11627" spans="12:16" x14ac:dyDescent="0.25">
      <c r="L11627" s="208">
        <v>45237.611111111109</v>
      </c>
      <c r="M11627" s="28">
        <v>4971.57</v>
      </c>
      <c r="N11627" s="28">
        <v>4974.63</v>
      </c>
      <c r="O11627" s="28">
        <v>4971.57</v>
      </c>
      <c r="P11627" s="28">
        <v>4972.59</v>
      </c>
    </row>
    <row r="11628" spans="12:16" x14ac:dyDescent="0.25">
      <c r="L11628" s="208">
        <v>45237.607638888891</v>
      </c>
      <c r="M11628" s="28">
        <v>4971.07</v>
      </c>
      <c r="N11628" s="28">
        <v>4973.6099999999997</v>
      </c>
      <c r="O11628" s="28">
        <v>4970.05</v>
      </c>
      <c r="P11628" s="28">
        <v>4971.57</v>
      </c>
    </row>
    <row r="11629" spans="12:16" x14ac:dyDescent="0.25">
      <c r="L11629" s="208">
        <v>45237.604166666664</v>
      </c>
      <c r="M11629" s="28">
        <v>4971.07</v>
      </c>
      <c r="N11629" s="28">
        <v>4972.59</v>
      </c>
      <c r="O11629" s="28">
        <v>4968.5200000000004</v>
      </c>
      <c r="P11629" s="28">
        <v>4970.5600000000004</v>
      </c>
    </row>
    <row r="11630" spans="12:16" x14ac:dyDescent="0.25">
      <c r="L11630" s="208">
        <v>45237.600694444445</v>
      </c>
      <c r="M11630" s="28">
        <v>4967</v>
      </c>
      <c r="N11630" s="28">
        <v>4971.57</v>
      </c>
      <c r="O11630" s="28">
        <v>4964.96</v>
      </c>
      <c r="P11630" s="28">
        <v>4971.57</v>
      </c>
    </row>
    <row r="11631" spans="12:16" x14ac:dyDescent="0.25">
      <c r="L11631" s="208">
        <v>45237.597222222219</v>
      </c>
      <c r="M11631" s="28">
        <v>4968.5200000000004</v>
      </c>
      <c r="N11631" s="28">
        <v>4969.03</v>
      </c>
      <c r="O11631" s="28">
        <v>4965.47</v>
      </c>
      <c r="P11631" s="28">
        <v>4967.51</v>
      </c>
    </row>
    <row r="11632" spans="12:16" x14ac:dyDescent="0.25">
      <c r="L11632" s="208">
        <v>45237.59375</v>
      </c>
      <c r="M11632" s="28">
        <v>4969.54</v>
      </c>
      <c r="N11632" s="28">
        <v>4970.05</v>
      </c>
      <c r="O11632" s="28">
        <v>4967.51</v>
      </c>
      <c r="P11632" s="28">
        <v>4968.01</v>
      </c>
    </row>
    <row r="11633" spans="12:16" x14ac:dyDescent="0.25">
      <c r="L11633" s="208">
        <v>45237.590277777781</v>
      </c>
      <c r="M11633" s="28">
        <v>4967.51</v>
      </c>
      <c r="N11633" s="28">
        <v>4969.54</v>
      </c>
      <c r="O11633" s="28">
        <v>4967.51</v>
      </c>
      <c r="P11633" s="28">
        <v>4969.03</v>
      </c>
    </row>
    <row r="11634" spans="12:16" x14ac:dyDescent="0.25">
      <c r="L11634" s="208">
        <v>45237.586805555555</v>
      </c>
      <c r="M11634" s="28">
        <v>4967.51</v>
      </c>
      <c r="N11634" s="28">
        <v>4968.5200000000004</v>
      </c>
      <c r="O11634" s="28">
        <v>4967</v>
      </c>
      <c r="P11634" s="28">
        <v>4967.51</v>
      </c>
    </row>
    <row r="11635" spans="12:16" x14ac:dyDescent="0.25">
      <c r="L11635" s="208">
        <v>45237.583333333336</v>
      </c>
      <c r="M11635" s="28">
        <v>4965.9799999999996</v>
      </c>
      <c r="N11635" s="28">
        <v>4969.03</v>
      </c>
      <c r="O11635" s="28">
        <v>4965.9799999999996</v>
      </c>
      <c r="P11635" s="28">
        <v>4967.51</v>
      </c>
    </row>
    <row r="11636" spans="12:16" x14ac:dyDescent="0.25">
      <c r="L11636" s="208">
        <v>45237.579861111109</v>
      </c>
      <c r="M11636" s="28">
        <v>4964.96</v>
      </c>
      <c r="N11636" s="28">
        <v>4965.47</v>
      </c>
      <c r="O11636" s="28">
        <v>4963.9399999999996</v>
      </c>
      <c r="P11636" s="28">
        <v>4965.47</v>
      </c>
    </row>
    <row r="11637" spans="12:16" x14ac:dyDescent="0.25">
      <c r="L11637" s="208">
        <v>45237.576388888891</v>
      </c>
      <c r="M11637" s="28">
        <v>4964.96</v>
      </c>
      <c r="N11637" s="28">
        <v>4965.9799999999996</v>
      </c>
      <c r="O11637" s="28">
        <v>4964.45</v>
      </c>
      <c r="P11637" s="28">
        <v>4964.96</v>
      </c>
    </row>
    <row r="11638" spans="12:16" x14ac:dyDescent="0.25">
      <c r="L11638" s="208">
        <v>45237.572916666664</v>
      </c>
      <c r="M11638" s="28">
        <v>4961.91</v>
      </c>
      <c r="N11638" s="28">
        <v>4964.96</v>
      </c>
      <c r="O11638" s="28">
        <v>4961.91</v>
      </c>
      <c r="P11638" s="28">
        <v>4964.96</v>
      </c>
    </row>
    <row r="11639" spans="12:16" x14ac:dyDescent="0.25">
      <c r="L11639" s="208">
        <v>45237.569444444445</v>
      </c>
      <c r="M11639" s="28">
        <v>4961.91</v>
      </c>
      <c r="N11639" s="28">
        <v>4962.42</v>
      </c>
      <c r="O11639" s="28">
        <v>4959.88</v>
      </c>
      <c r="P11639" s="28">
        <v>4961.3999999999996</v>
      </c>
    </row>
    <row r="11640" spans="12:16" x14ac:dyDescent="0.25">
      <c r="L11640" s="208">
        <v>45237.565972222219</v>
      </c>
      <c r="M11640" s="28">
        <v>4963.4399999999996</v>
      </c>
      <c r="N11640" s="28">
        <v>4963.9399999999996</v>
      </c>
      <c r="O11640" s="28">
        <v>4962.42</v>
      </c>
      <c r="P11640" s="28">
        <v>4962.42</v>
      </c>
    </row>
    <row r="11641" spans="12:16" x14ac:dyDescent="0.25">
      <c r="L11641" s="208">
        <v>45237.5625</v>
      </c>
      <c r="M11641" s="28">
        <v>4964.45</v>
      </c>
      <c r="N11641" s="28">
        <v>4964.45</v>
      </c>
      <c r="O11641" s="28">
        <v>4961.3999999999996</v>
      </c>
      <c r="P11641" s="28">
        <v>4962.93</v>
      </c>
    </row>
    <row r="11642" spans="12:16" x14ac:dyDescent="0.25">
      <c r="L11642" s="208">
        <v>45237.559027777781</v>
      </c>
      <c r="M11642" s="28">
        <v>4963.9399999999996</v>
      </c>
      <c r="N11642" s="28">
        <v>4964.96</v>
      </c>
      <c r="O11642" s="28">
        <v>4963.4399999999996</v>
      </c>
      <c r="P11642" s="28">
        <v>4964.45</v>
      </c>
    </row>
    <row r="11643" spans="12:16" x14ac:dyDescent="0.25">
      <c r="L11643" s="208">
        <v>45237.555555555555</v>
      </c>
      <c r="M11643" s="28">
        <v>4965.47</v>
      </c>
      <c r="N11643" s="28">
        <v>4965.9799999999996</v>
      </c>
      <c r="O11643" s="28">
        <v>4963.9399999999996</v>
      </c>
      <c r="P11643" s="28">
        <v>4964.45</v>
      </c>
    </row>
    <row r="11644" spans="12:16" x14ac:dyDescent="0.25">
      <c r="L11644" s="208">
        <v>45237.552083333336</v>
      </c>
      <c r="M11644" s="28">
        <v>4963.9399999999996</v>
      </c>
      <c r="N11644" s="28">
        <v>4966.49</v>
      </c>
      <c r="O11644" s="28">
        <v>4963.4399999999996</v>
      </c>
      <c r="P11644" s="28">
        <v>4965.9799999999996</v>
      </c>
    </row>
    <row r="11645" spans="12:16" x14ac:dyDescent="0.25">
      <c r="L11645" s="208">
        <v>45237.548611111109</v>
      </c>
      <c r="M11645" s="28">
        <v>4965.47</v>
      </c>
      <c r="N11645" s="28">
        <v>4965.9799999999996</v>
      </c>
      <c r="O11645" s="28">
        <v>4962.42</v>
      </c>
      <c r="P11645" s="28">
        <v>4963.9399999999996</v>
      </c>
    </row>
    <row r="11646" spans="12:16" x14ac:dyDescent="0.25">
      <c r="L11646" s="208">
        <v>45237.545138888891</v>
      </c>
      <c r="M11646" s="28">
        <v>4964.45</v>
      </c>
      <c r="N11646" s="28">
        <v>4965.9799999999996</v>
      </c>
      <c r="O11646" s="28">
        <v>4963.9399999999996</v>
      </c>
      <c r="P11646" s="28">
        <v>4965.47</v>
      </c>
    </row>
    <row r="11647" spans="12:16" x14ac:dyDescent="0.25">
      <c r="L11647" s="208">
        <v>45237.541666666664</v>
      </c>
      <c r="M11647" s="28">
        <v>4966.49</v>
      </c>
      <c r="N11647" s="28">
        <v>4966.49</v>
      </c>
      <c r="O11647" s="28">
        <v>4963.9399999999996</v>
      </c>
      <c r="P11647" s="28">
        <v>4964.96</v>
      </c>
    </row>
    <row r="11648" spans="12:16" x14ac:dyDescent="0.25">
      <c r="L11648" s="208">
        <v>45237.538194444445</v>
      </c>
      <c r="M11648" s="28">
        <v>4967</v>
      </c>
      <c r="N11648" s="28">
        <v>4968.01</v>
      </c>
      <c r="O11648" s="28">
        <v>4964.96</v>
      </c>
      <c r="P11648" s="28">
        <v>4966.49</v>
      </c>
    </row>
    <row r="11649" spans="12:16" x14ac:dyDescent="0.25">
      <c r="L11649" s="208">
        <v>45237.534722222219</v>
      </c>
      <c r="M11649" s="28">
        <v>4967.51</v>
      </c>
      <c r="N11649" s="28">
        <v>4969.03</v>
      </c>
      <c r="O11649" s="28">
        <v>4966.49</v>
      </c>
      <c r="P11649" s="28">
        <v>4967.51</v>
      </c>
    </row>
    <row r="11650" spans="12:16" x14ac:dyDescent="0.25">
      <c r="L11650" s="208">
        <v>45237.53125</v>
      </c>
      <c r="M11650" s="28">
        <v>4966.49</v>
      </c>
      <c r="N11650" s="28">
        <v>4969.03</v>
      </c>
      <c r="O11650" s="28">
        <v>4965.9799999999996</v>
      </c>
      <c r="P11650" s="28">
        <v>4967</v>
      </c>
    </row>
    <row r="11651" spans="12:16" x14ac:dyDescent="0.25">
      <c r="L11651" s="208">
        <v>45237.527777777781</v>
      </c>
      <c r="M11651" s="28">
        <v>4964.96</v>
      </c>
      <c r="N11651" s="28">
        <v>4967</v>
      </c>
      <c r="O11651" s="28">
        <v>4963.4399999999996</v>
      </c>
      <c r="P11651" s="28">
        <v>4966.49</v>
      </c>
    </row>
    <row r="11652" spans="12:16" x14ac:dyDescent="0.25">
      <c r="L11652" s="208">
        <v>45237.524305555555</v>
      </c>
      <c r="M11652" s="28">
        <v>4964.96</v>
      </c>
      <c r="N11652" s="28">
        <v>4965.47</v>
      </c>
      <c r="O11652" s="28">
        <v>4963.4399999999996</v>
      </c>
      <c r="P11652" s="28">
        <v>4964.96</v>
      </c>
    </row>
    <row r="11653" spans="12:16" x14ac:dyDescent="0.25">
      <c r="L11653" s="208">
        <v>45237.520833333336</v>
      </c>
      <c r="M11653" s="28">
        <v>4963.9399999999996</v>
      </c>
      <c r="N11653" s="28">
        <v>4965.47</v>
      </c>
      <c r="O11653" s="28">
        <v>4963.9399999999996</v>
      </c>
      <c r="P11653" s="28">
        <v>4964.96</v>
      </c>
    </row>
    <row r="11654" spans="12:16" x14ac:dyDescent="0.25">
      <c r="L11654" s="208">
        <v>45237.517361111109</v>
      </c>
      <c r="M11654" s="28">
        <v>4964.96</v>
      </c>
      <c r="N11654" s="28">
        <v>4965.9799999999996</v>
      </c>
      <c r="O11654" s="28">
        <v>4963.4399999999996</v>
      </c>
      <c r="P11654" s="28">
        <v>4963.4399999999996</v>
      </c>
    </row>
    <row r="11655" spans="12:16" x14ac:dyDescent="0.25">
      <c r="L11655" s="208">
        <v>45237.513888888891</v>
      </c>
      <c r="M11655" s="28">
        <v>4963.9399999999996</v>
      </c>
      <c r="N11655" s="28">
        <v>4968.01</v>
      </c>
      <c r="O11655" s="28">
        <v>4963.9399999999996</v>
      </c>
      <c r="P11655" s="28">
        <v>4964.96</v>
      </c>
    </row>
    <row r="11656" spans="12:16" x14ac:dyDescent="0.25">
      <c r="L11656" s="208">
        <v>45237.510416666664</v>
      </c>
      <c r="M11656" s="28">
        <v>4963.4399999999996</v>
      </c>
      <c r="N11656" s="28">
        <v>4965.9799999999996</v>
      </c>
      <c r="O11656" s="28">
        <v>4962.42</v>
      </c>
      <c r="P11656" s="28">
        <v>4963.4399999999996</v>
      </c>
    </row>
    <row r="11657" spans="12:16" x14ac:dyDescent="0.25">
      <c r="L11657" s="208">
        <v>45237.506944444445</v>
      </c>
      <c r="M11657" s="28">
        <v>4970.5600000000004</v>
      </c>
      <c r="N11657" s="28">
        <v>4971.07</v>
      </c>
      <c r="O11657" s="28">
        <v>4963.4399999999996</v>
      </c>
      <c r="P11657" s="28">
        <v>4963.4399999999996</v>
      </c>
    </row>
    <row r="11658" spans="12:16" x14ac:dyDescent="0.25">
      <c r="L11658" s="208">
        <v>45237.503472222219</v>
      </c>
      <c r="M11658" s="28">
        <v>4967</v>
      </c>
      <c r="N11658" s="28">
        <v>4971.07</v>
      </c>
      <c r="O11658" s="28">
        <v>4965.47</v>
      </c>
      <c r="P11658" s="28">
        <v>4970.5600000000004</v>
      </c>
    </row>
    <row r="11659" spans="12:16" x14ac:dyDescent="0.25">
      <c r="L11659" s="208">
        <v>45237.5</v>
      </c>
      <c r="M11659" s="28">
        <v>4965.47</v>
      </c>
      <c r="N11659" s="28">
        <v>4968.01</v>
      </c>
      <c r="O11659" s="28">
        <v>4962.93</v>
      </c>
      <c r="P11659" s="28">
        <v>4967</v>
      </c>
    </row>
    <row r="11660" spans="12:16" x14ac:dyDescent="0.25">
      <c r="L11660" s="208">
        <v>45237.496527777781</v>
      </c>
      <c r="M11660" s="28">
        <v>4969.54</v>
      </c>
      <c r="N11660" s="28">
        <v>4970.5600000000004</v>
      </c>
      <c r="O11660" s="28">
        <v>4964.45</v>
      </c>
      <c r="P11660" s="28">
        <v>4964.96</v>
      </c>
    </row>
    <row r="11661" spans="12:16" x14ac:dyDescent="0.25">
      <c r="L11661" s="208">
        <v>45237.493055555555</v>
      </c>
      <c r="M11661" s="28">
        <v>4970.5600000000004</v>
      </c>
      <c r="N11661" s="28">
        <v>4972.08</v>
      </c>
      <c r="O11661" s="28">
        <v>4968.5200000000004</v>
      </c>
      <c r="P11661" s="28">
        <v>4970.05</v>
      </c>
    </row>
    <row r="11662" spans="12:16" x14ac:dyDescent="0.25">
      <c r="L11662" s="208">
        <v>45237.489583333336</v>
      </c>
      <c r="M11662" s="28">
        <v>4968.01</v>
      </c>
      <c r="N11662" s="28">
        <v>4972.08</v>
      </c>
      <c r="O11662" s="28">
        <v>4968.01</v>
      </c>
      <c r="P11662" s="28">
        <v>4970.05</v>
      </c>
    </row>
    <row r="11663" spans="12:16" x14ac:dyDescent="0.25">
      <c r="L11663" s="208">
        <v>45237.486111111109</v>
      </c>
      <c r="M11663" s="28">
        <v>4969.03</v>
      </c>
      <c r="N11663" s="28">
        <v>4971.07</v>
      </c>
      <c r="O11663" s="28">
        <v>4967</v>
      </c>
      <c r="P11663" s="28">
        <v>4967.51</v>
      </c>
    </row>
    <row r="11664" spans="12:16" x14ac:dyDescent="0.25">
      <c r="L11664" s="208">
        <v>45237.482638888891</v>
      </c>
      <c r="M11664" s="28">
        <v>4965.9799999999996</v>
      </c>
      <c r="N11664" s="28">
        <v>4970.05</v>
      </c>
      <c r="O11664" s="28">
        <v>4965.47</v>
      </c>
      <c r="P11664" s="28">
        <v>4968.5200000000004</v>
      </c>
    </row>
    <row r="11665" spans="12:16" x14ac:dyDescent="0.25">
      <c r="L11665" s="208">
        <v>45237.479166666664</v>
      </c>
      <c r="M11665" s="28">
        <v>4961.3999999999996</v>
      </c>
      <c r="N11665" s="28">
        <v>4966.49</v>
      </c>
      <c r="O11665" s="28">
        <v>4961.3999999999996</v>
      </c>
      <c r="P11665" s="28">
        <v>4965.9799999999996</v>
      </c>
    </row>
    <row r="11666" spans="12:16" x14ac:dyDescent="0.25">
      <c r="L11666" s="208">
        <v>45237.475694444445</v>
      </c>
      <c r="M11666" s="28">
        <v>4961.91</v>
      </c>
      <c r="N11666" s="28">
        <v>4963.4399999999996</v>
      </c>
      <c r="O11666" s="28">
        <v>4960.38</v>
      </c>
      <c r="P11666" s="28">
        <v>4961.3999999999996</v>
      </c>
    </row>
    <row r="11667" spans="12:16" x14ac:dyDescent="0.25">
      <c r="L11667" s="208">
        <v>45237.472222222219</v>
      </c>
      <c r="M11667" s="28">
        <v>4966.49</v>
      </c>
      <c r="N11667" s="28">
        <v>4967.51</v>
      </c>
      <c r="O11667" s="28">
        <v>4959.88</v>
      </c>
      <c r="P11667" s="28">
        <v>4962.42</v>
      </c>
    </row>
    <row r="11668" spans="12:16" x14ac:dyDescent="0.25">
      <c r="L11668" s="208">
        <v>45237.46875</v>
      </c>
      <c r="M11668" s="28">
        <v>4966.49</v>
      </c>
      <c r="N11668" s="28">
        <v>4967.51</v>
      </c>
      <c r="O11668" s="28">
        <v>4961.3999999999996</v>
      </c>
      <c r="P11668" s="28">
        <v>4965.9799999999996</v>
      </c>
    </row>
    <row r="11669" spans="12:16" x14ac:dyDescent="0.25">
      <c r="L11669" s="208">
        <v>45237.465277777781</v>
      </c>
      <c r="M11669" s="28">
        <v>4964.96</v>
      </c>
      <c r="N11669" s="28">
        <v>4967</v>
      </c>
      <c r="O11669" s="28">
        <v>4964.45</v>
      </c>
      <c r="P11669" s="28">
        <v>4965.9799999999996</v>
      </c>
    </row>
    <row r="11670" spans="12:16" x14ac:dyDescent="0.25">
      <c r="L11670" s="208">
        <v>45237.461805555555</v>
      </c>
      <c r="M11670" s="28">
        <v>4962.93</v>
      </c>
      <c r="N11670" s="28">
        <v>4968.01</v>
      </c>
      <c r="O11670" s="28">
        <v>4962.93</v>
      </c>
      <c r="P11670" s="28">
        <v>4965.47</v>
      </c>
    </row>
    <row r="11671" spans="12:16" x14ac:dyDescent="0.25">
      <c r="L11671" s="208">
        <v>45237.458333333336</v>
      </c>
      <c r="M11671" s="28">
        <v>4957.33</v>
      </c>
      <c r="N11671" s="28">
        <v>4963.4399999999996</v>
      </c>
      <c r="O11671" s="28">
        <v>4956.82</v>
      </c>
      <c r="P11671" s="28">
        <v>4962.93</v>
      </c>
    </row>
    <row r="11672" spans="12:16" x14ac:dyDescent="0.25">
      <c r="L11672" s="208">
        <v>45237.454861111109</v>
      </c>
      <c r="M11672" s="28">
        <v>4958.8599999999997</v>
      </c>
      <c r="N11672" s="28">
        <v>4959.88</v>
      </c>
      <c r="O11672" s="28">
        <v>4956.82</v>
      </c>
      <c r="P11672" s="28">
        <v>4957.33</v>
      </c>
    </row>
    <row r="11673" spans="12:16" x14ac:dyDescent="0.25">
      <c r="L11673" s="208">
        <v>45237.451388888891</v>
      </c>
      <c r="M11673" s="28">
        <v>4962.93</v>
      </c>
      <c r="N11673" s="28">
        <v>4963.4399999999996</v>
      </c>
      <c r="O11673" s="28">
        <v>4957.84</v>
      </c>
      <c r="P11673" s="28">
        <v>4958.3500000000004</v>
      </c>
    </row>
    <row r="11674" spans="12:16" x14ac:dyDescent="0.25">
      <c r="L11674" s="208">
        <v>45237.447916666664</v>
      </c>
      <c r="M11674" s="28">
        <v>4962.93</v>
      </c>
      <c r="N11674" s="28">
        <v>4963.9399999999996</v>
      </c>
      <c r="O11674" s="28">
        <v>4959.37</v>
      </c>
      <c r="P11674" s="28">
        <v>4962.42</v>
      </c>
    </row>
    <row r="11675" spans="12:16" x14ac:dyDescent="0.25">
      <c r="L11675" s="208">
        <v>45237.444444444445</v>
      </c>
      <c r="M11675" s="28">
        <v>4959.88</v>
      </c>
      <c r="N11675" s="28">
        <v>4964.96</v>
      </c>
      <c r="O11675" s="28">
        <v>4959.37</v>
      </c>
      <c r="P11675" s="28">
        <v>4962.93</v>
      </c>
    </row>
    <row r="11676" spans="12:16" x14ac:dyDescent="0.25">
      <c r="L11676" s="208">
        <v>45237.440972222219</v>
      </c>
      <c r="M11676" s="28">
        <v>4964.96</v>
      </c>
      <c r="N11676" s="28">
        <v>4964.96</v>
      </c>
      <c r="O11676" s="28">
        <v>4956.3100000000004</v>
      </c>
      <c r="P11676" s="28">
        <v>4959.37</v>
      </c>
    </row>
    <row r="11677" spans="12:16" x14ac:dyDescent="0.25">
      <c r="L11677" s="208">
        <v>45237.4375</v>
      </c>
      <c r="M11677" s="28">
        <v>4966.49</v>
      </c>
      <c r="N11677" s="28">
        <v>4966.49</v>
      </c>
      <c r="O11677" s="28">
        <v>4962.93</v>
      </c>
      <c r="P11677" s="28">
        <v>4965.47</v>
      </c>
    </row>
    <row r="11678" spans="12:16" x14ac:dyDescent="0.25">
      <c r="L11678" s="208">
        <v>45237.434027777781</v>
      </c>
      <c r="M11678" s="28">
        <v>4966.49</v>
      </c>
      <c r="N11678" s="28">
        <v>4966.49</v>
      </c>
      <c r="O11678" s="28">
        <v>4963.9399999999996</v>
      </c>
      <c r="P11678" s="28">
        <v>4965.9799999999996</v>
      </c>
    </row>
    <row r="11679" spans="12:16" x14ac:dyDescent="0.25">
      <c r="L11679" s="208">
        <v>45237.430555555555</v>
      </c>
      <c r="M11679" s="28">
        <v>4963.9399999999996</v>
      </c>
      <c r="N11679" s="28">
        <v>4967</v>
      </c>
      <c r="O11679" s="28">
        <v>4962.42</v>
      </c>
      <c r="P11679" s="28">
        <v>4966.49</v>
      </c>
    </row>
    <row r="11680" spans="12:16" x14ac:dyDescent="0.25">
      <c r="L11680" s="208">
        <v>45237.427083333336</v>
      </c>
      <c r="M11680" s="28">
        <v>4962.42</v>
      </c>
      <c r="N11680" s="28">
        <v>4964.45</v>
      </c>
      <c r="O11680" s="28">
        <v>4960.8900000000003</v>
      </c>
      <c r="P11680" s="28">
        <v>4963.9399999999996</v>
      </c>
    </row>
    <row r="11681" spans="12:16" x14ac:dyDescent="0.25">
      <c r="L11681" s="208">
        <v>45237.423611111109</v>
      </c>
      <c r="M11681" s="28">
        <v>4961.3999999999996</v>
      </c>
      <c r="N11681" s="28">
        <v>4963.4399999999996</v>
      </c>
      <c r="O11681" s="28">
        <v>4959.37</v>
      </c>
      <c r="P11681" s="28">
        <v>4962.42</v>
      </c>
    </row>
    <row r="11682" spans="12:16" x14ac:dyDescent="0.25">
      <c r="L11682" s="208">
        <v>45237.420138888891</v>
      </c>
      <c r="M11682" s="28">
        <v>4970.05</v>
      </c>
      <c r="N11682" s="28">
        <v>4971.57</v>
      </c>
      <c r="O11682" s="28">
        <v>4958.3500000000004</v>
      </c>
      <c r="P11682" s="28">
        <v>4960.8900000000003</v>
      </c>
    </row>
    <row r="11683" spans="12:16" x14ac:dyDescent="0.25">
      <c r="L11683" s="208">
        <v>45237.416666666664</v>
      </c>
      <c r="M11683" s="28">
        <v>4969.54</v>
      </c>
      <c r="N11683" s="28">
        <v>4970.05</v>
      </c>
      <c r="O11683" s="28">
        <v>4965.47</v>
      </c>
      <c r="P11683" s="28">
        <v>4970.05</v>
      </c>
    </row>
    <row r="11684" spans="12:16" x14ac:dyDescent="0.25">
      <c r="L11684" s="208">
        <v>45237.413194444445</v>
      </c>
      <c r="M11684" s="28">
        <v>4972.08</v>
      </c>
      <c r="N11684" s="28">
        <v>4973.6099999999997</v>
      </c>
      <c r="O11684" s="28">
        <v>4968.01</v>
      </c>
      <c r="P11684" s="28">
        <v>4969.54</v>
      </c>
    </row>
    <row r="11685" spans="12:16" x14ac:dyDescent="0.25">
      <c r="L11685" s="208">
        <v>45237.409722222219</v>
      </c>
      <c r="M11685" s="28">
        <v>4972.59</v>
      </c>
      <c r="N11685" s="28">
        <v>4974.63</v>
      </c>
      <c r="O11685" s="28">
        <v>4971.07</v>
      </c>
      <c r="P11685" s="28">
        <v>4972.08</v>
      </c>
    </row>
    <row r="11686" spans="12:16" x14ac:dyDescent="0.25">
      <c r="L11686" s="208">
        <v>45237.40625</v>
      </c>
      <c r="M11686" s="28">
        <v>4969.54</v>
      </c>
      <c r="N11686" s="28">
        <v>4973.6099999999997</v>
      </c>
      <c r="O11686" s="28">
        <v>4968.01</v>
      </c>
      <c r="P11686" s="28">
        <v>4973.1000000000004</v>
      </c>
    </row>
    <row r="11687" spans="12:16" x14ac:dyDescent="0.25">
      <c r="L11687" s="208">
        <v>45237.402777777781</v>
      </c>
      <c r="M11687" s="28">
        <v>4972.08</v>
      </c>
      <c r="N11687" s="28">
        <v>4976.66</v>
      </c>
      <c r="O11687" s="28">
        <v>4969.03</v>
      </c>
      <c r="P11687" s="28">
        <v>4969.03</v>
      </c>
    </row>
    <row r="11688" spans="12:16" x14ac:dyDescent="0.25">
      <c r="L11688" s="208">
        <v>45237.399305555555</v>
      </c>
      <c r="M11688" s="28">
        <v>4968.01</v>
      </c>
      <c r="N11688" s="28">
        <v>4973.1000000000004</v>
      </c>
      <c r="O11688" s="28">
        <v>4965.47</v>
      </c>
      <c r="P11688" s="28">
        <v>4972.59</v>
      </c>
    </row>
    <row r="11689" spans="12:16" x14ac:dyDescent="0.25">
      <c r="L11689" s="208">
        <v>45237.395833333336</v>
      </c>
      <c r="M11689" s="28">
        <v>4974.63</v>
      </c>
      <c r="N11689" s="28">
        <v>4975.13</v>
      </c>
      <c r="O11689" s="28">
        <v>4967</v>
      </c>
      <c r="P11689" s="28">
        <v>4967.51</v>
      </c>
    </row>
    <row r="11690" spans="12:16" x14ac:dyDescent="0.25">
      <c r="L11690" s="208">
        <v>45237.392361111109</v>
      </c>
      <c r="M11690" s="28">
        <v>4972.08</v>
      </c>
      <c r="N11690" s="28">
        <v>4975.13</v>
      </c>
      <c r="O11690" s="28">
        <v>4971.57</v>
      </c>
      <c r="P11690" s="28">
        <v>4974.12</v>
      </c>
    </row>
    <row r="11691" spans="12:16" x14ac:dyDescent="0.25">
      <c r="L11691" s="208">
        <v>45237.388888888891</v>
      </c>
      <c r="M11691" s="28">
        <v>4976.66</v>
      </c>
      <c r="N11691" s="28">
        <v>4978.7</v>
      </c>
      <c r="O11691" s="28">
        <v>4967</v>
      </c>
      <c r="P11691" s="28">
        <v>4972.08</v>
      </c>
    </row>
    <row r="11692" spans="12:16" x14ac:dyDescent="0.25">
      <c r="L11692" s="208">
        <v>45237.385416666664</v>
      </c>
      <c r="M11692" s="28">
        <v>4984.8</v>
      </c>
      <c r="N11692" s="28">
        <v>4984.8</v>
      </c>
      <c r="O11692" s="28">
        <v>4975.13</v>
      </c>
      <c r="P11692" s="28">
        <v>4976.66</v>
      </c>
    </row>
    <row r="11693" spans="12:16" x14ac:dyDescent="0.25">
      <c r="L11693" s="208">
        <v>45237.381944444445</v>
      </c>
      <c r="M11693" s="28">
        <v>4989.8900000000003</v>
      </c>
      <c r="N11693" s="28">
        <v>4990.3900000000003</v>
      </c>
      <c r="O11693" s="28">
        <v>4983.2700000000004</v>
      </c>
      <c r="P11693" s="28">
        <v>4985.3100000000004</v>
      </c>
    </row>
    <row r="11694" spans="12:16" x14ac:dyDescent="0.25">
      <c r="L11694" s="208">
        <v>45237.378472222219</v>
      </c>
      <c r="M11694" s="28">
        <v>4991.41</v>
      </c>
      <c r="N11694" s="28">
        <v>4991.41</v>
      </c>
      <c r="O11694" s="28">
        <v>4985.82</v>
      </c>
      <c r="P11694" s="28">
        <v>4989.38</v>
      </c>
    </row>
    <row r="11695" spans="12:16" x14ac:dyDescent="0.25">
      <c r="L11695" s="208">
        <v>45237.375</v>
      </c>
      <c r="M11695" s="28">
        <v>5003.1099999999997</v>
      </c>
      <c r="N11695" s="28">
        <v>5006.67</v>
      </c>
      <c r="O11695" s="28">
        <v>4990.3900000000003</v>
      </c>
      <c r="P11695" s="28">
        <v>4990.8999999999996</v>
      </c>
    </row>
    <row r="11696" spans="12:16" x14ac:dyDescent="0.25">
      <c r="L11696" s="208">
        <v>45236.767361111109</v>
      </c>
      <c r="M11696" s="28">
        <v>4982.26</v>
      </c>
      <c r="N11696" s="28">
        <v>4985.3100000000004</v>
      </c>
      <c r="O11696" s="28">
        <v>4980.22</v>
      </c>
      <c r="P11696" s="28">
        <v>4985.3100000000004</v>
      </c>
    </row>
    <row r="11697" spans="12:16" x14ac:dyDescent="0.25">
      <c r="L11697" s="208">
        <v>45236.763888888891</v>
      </c>
      <c r="M11697" s="28">
        <v>4983.2700000000004</v>
      </c>
      <c r="N11697" s="28">
        <v>4983.78</v>
      </c>
      <c r="O11697" s="28">
        <v>4982.26</v>
      </c>
      <c r="P11697" s="28">
        <v>4982.76</v>
      </c>
    </row>
    <row r="11698" spans="12:16" x14ac:dyDescent="0.25">
      <c r="L11698" s="208">
        <v>45236.760416666664</v>
      </c>
      <c r="M11698" s="28">
        <v>4984.29</v>
      </c>
      <c r="N11698" s="28">
        <v>4984.8</v>
      </c>
      <c r="O11698" s="28">
        <v>4982.26</v>
      </c>
      <c r="P11698" s="28">
        <v>4983.2700000000004</v>
      </c>
    </row>
    <row r="11699" spans="12:16" x14ac:dyDescent="0.25">
      <c r="L11699" s="208">
        <v>45236.756944444445</v>
      </c>
      <c r="M11699" s="28">
        <v>4988.87</v>
      </c>
      <c r="N11699" s="28">
        <v>4989.38</v>
      </c>
      <c r="O11699" s="28">
        <v>4983.78</v>
      </c>
      <c r="P11699" s="28">
        <v>4984.29</v>
      </c>
    </row>
    <row r="11700" spans="12:16" x14ac:dyDescent="0.25">
      <c r="L11700" s="208">
        <v>45236.753472222219</v>
      </c>
      <c r="M11700" s="28">
        <v>4988.87</v>
      </c>
      <c r="N11700" s="28">
        <v>4989.8900000000003</v>
      </c>
      <c r="O11700" s="28">
        <v>4988.87</v>
      </c>
      <c r="P11700" s="28">
        <v>4988.87</v>
      </c>
    </row>
    <row r="11701" spans="12:16" x14ac:dyDescent="0.25">
      <c r="L11701" s="208">
        <v>45236.75</v>
      </c>
      <c r="M11701" s="28">
        <v>4986.83</v>
      </c>
      <c r="N11701" s="28">
        <v>4987.8500000000004</v>
      </c>
      <c r="O11701" s="28">
        <v>4986.33</v>
      </c>
      <c r="P11701" s="28">
        <v>4987.8500000000004</v>
      </c>
    </row>
    <row r="11702" spans="12:16" x14ac:dyDescent="0.25">
      <c r="L11702" s="208">
        <v>45236.746527777781</v>
      </c>
      <c r="M11702" s="28">
        <v>4987.34</v>
      </c>
      <c r="N11702" s="28">
        <v>4987.8500000000004</v>
      </c>
      <c r="O11702" s="28">
        <v>4985.82</v>
      </c>
      <c r="P11702" s="28">
        <v>4986.83</v>
      </c>
    </row>
    <row r="11703" spans="12:16" x14ac:dyDescent="0.25">
      <c r="L11703" s="208">
        <v>45236.743055555555</v>
      </c>
      <c r="M11703" s="28">
        <v>4986.83</v>
      </c>
      <c r="N11703" s="28">
        <v>4987.34</v>
      </c>
      <c r="O11703" s="28">
        <v>4986.33</v>
      </c>
      <c r="P11703" s="28">
        <v>4986.83</v>
      </c>
    </row>
    <row r="11704" spans="12:16" x14ac:dyDescent="0.25">
      <c r="L11704" s="208">
        <v>45236.739583333336</v>
      </c>
      <c r="M11704" s="28">
        <v>4988.3599999999997</v>
      </c>
      <c r="N11704" s="28">
        <v>4988.3599999999997</v>
      </c>
      <c r="O11704" s="28">
        <v>4986.33</v>
      </c>
      <c r="P11704" s="28">
        <v>4986.83</v>
      </c>
    </row>
    <row r="11705" spans="12:16" x14ac:dyDescent="0.25">
      <c r="L11705" s="208">
        <v>45236.736111111109</v>
      </c>
      <c r="M11705" s="28">
        <v>4989.8900000000003</v>
      </c>
      <c r="N11705" s="28">
        <v>4990.3900000000003</v>
      </c>
      <c r="O11705" s="28">
        <v>4988.3599999999997</v>
      </c>
      <c r="P11705" s="28">
        <v>4988.3599999999997</v>
      </c>
    </row>
    <row r="11706" spans="12:16" x14ac:dyDescent="0.25">
      <c r="L11706" s="208">
        <v>45236.732638888891</v>
      </c>
      <c r="M11706" s="28">
        <v>4988.3599999999997</v>
      </c>
      <c r="N11706" s="28">
        <v>4990.3900000000003</v>
      </c>
      <c r="O11706" s="28">
        <v>4988.3599999999997</v>
      </c>
      <c r="P11706" s="28">
        <v>4989.8900000000003</v>
      </c>
    </row>
    <row r="11707" spans="12:16" x14ac:dyDescent="0.25">
      <c r="L11707" s="208">
        <v>45236.729166666664</v>
      </c>
      <c r="M11707" s="28">
        <v>4987.8500000000004</v>
      </c>
      <c r="N11707" s="28">
        <v>4989.8900000000003</v>
      </c>
      <c r="O11707" s="28">
        <v>4987.8500000000004</v>
      </c>
      <c r="P11707" s="28">
        <v>4988.3599999999997</v>
      </c>
    </row>
    <row r="11708" spans="12:16" x14ac:dyDescent="0.25">
      <c r="L11708" s="208">
        <v>45236.725694444445</v>
      </c>
      <c r="M11708" s="28">
        <v>4988.3599999999997</v>
      </c>
      <c r="N11708" s="28">
        <v>4988.87</v>
      </c>
      <c r="O11708" s="28">
        <v>4987.34</v>
      </c>
      <c r="P11708" s="28">
        <v>4987.8500000000004</v>
      </c>
    </row>
    <row r="11709" spans="12:16" x14ac:dyDescent="0.25">
      <c r="L11709" s="208">
        <v>45236.722222222219</v>
      </c>
      <c r="M11709" s="28">
        <v>4988.3599999999997</v>
      </c>
      <c r="N11709" s="28">
        <v>4988.87</v>
      </c>
      <c r="O11709" s="28">
        <v>4987.34</v>
      </c>
      <c r="P11709" s="28">
        <v>4988.87</v>
      </c>
    </row>
    <row r="11710" spans="12:16" x14ac:dyDescent="0.25">
      <c r="L11710" s="208">
        <v>45236.71875</v>
      </c>
      <c r="M11710" s="28">
        <v>4987.34</v>
      </c>
      <c r="N11710" s="28">
        <v>4989.38</v>
      </c>
      <c r="O11710" s="28">
        <v>4986.83</v>
      </c>
      <c r="P11710" s="28">
        <v>4988.3599999999997</v>
      </c>
    </row>
    <row r="11711" spans="12:16" x14ac:dyDescent="0.25">
      <c r="L11711" s="208">
        <v>45236.715277777781</v>
      </c>
      <c r="M11711" s="28">
        <v>4987.34</v>
      </c>
      <c r="N11711" s="28">
        <v>4987.8500000000004</v>
      </c>
      <c r="O11711" s="28">
        <v>4986.33</v>
      </c>
      <c r="P11711" s="28">
        <v>4987.8500000000004</v>
      </c>
    </row>
    <row r="11712" spans="12:16" x14ac:dyDescent="0.25">
      <c r="L11712" s="208">
        <v>45236.711805555555</v>
      </c>
      <c r="M11712" s="28">
        <v>4987.8500000000004</v>
      </c>
      <c r="N11712" s="28">
        <v>4987.8500000000004</v>
      </c>
      <c r="O11712" s="28">
        <v>4986.33</v>
      </c>
      <c r="P11712" s="28">
        <v>4986.83</v>
      </c>
    </row>
    <row r="11713" spans="12:16" x14ac:dyDescent="0.25">
      <c r="L11713" s="208">
        <v>45236.708333333336</v>
      </c>
      <c r="M11713" s="28">
        <v>4986.33</v>
      </c>
      <c r="N11713" s="28">
        <v>4987.8500000000004</v>
      </c>
      <c r="O11713" s="28">
        <v>4986.33</v>
      </c>
      <c r="P11713" s="28">
        <v>4987.34</v>
      </c>
    </row>
    <row r="11714" spans="12:16" x14ac:dyDescent="0.25">
      <c r="L11714" s="208">
        <v>45236.704861111109</v>
      </c>
      <c r="M11714" s="28">
        <v>4985.82</v>
      </c>
      <c r="N11714" s="28">
        <v>4987.8500000000004</v>
      </c>
      <c r="O11714" s="28">
        <v>4985.3100000000004</v>
      </c>
      <c r="P11714" s="28">
        <v>4985.82</v>
      </c>
    </row>
    <row r="11715" spans="12:16" x14ac:dyDescent="0.25">
      <c r="L11715" s="208">
        <v>45236.701388888891</v>
      </c>
      <c r="M11715" s="28">
        <v>4986.33</v>
      </c>
      <c r="N11715" s="28">
        <v>4987.8500000000004</v>
      </c>
      <c r="O11715" s="28">
        <v>4985.3100000000004</v>
      </c>
      <c r="P11715" s="28">
        <v>4986.33</v>
      </c>
    </row>
    <row r="11716" spans="12:16" x14ac:dyDescent="0.25">
      <c r="L11716" s="208">
        <v>45236.697916666664</v>
      </c>
      <c r="M11716" s="28">
        <v>4984.8</v>
      </c>
      <c r="N11716" s="28">
        <v>4986.83</v>
      </c>
      <c r="O11716" s="28">
        <v>4984.8</v>
      </c>
      <c r="P11716" s="28">
        <v>4986.83</v>
      </c>
    </row>
    <row r="11717" spans="12:16" x14ac:dyDescent="0.25">
      <c r="L11717" s="208">
        <v>45236.694444444445</v>
      </c>
      <c r="M11717" s="28">
        <v>4988.87</v>
      </c>
      <c r="N11717" s="28">
        <v>4989.8900000000003</v>
      </c>
      <c r="O11717" s="28">
        <v>4983.78</v>
      </c>
      <c r="P11717" s="28">
        <v>4984.29</v>
      </c>
    </row>
    <row r="11718" spans="12:16" x14ac:dyDescent="0.25">
      <c r="L11718" s="208">
        <v>45236.690972222219</v>
      </c>
      <c r="M11718" s="28">
        <v>4988.3599999999997</v>
      </c>
      <c r="N11718" s="28">
        <v>4988.87</v>
      </c>
      <c r="O11718" s="28">
        <v>4984.8</v>
      </c>
      <c r="P11718" s="28">
        <v>4988.87</v>
      </c>
    </row>
    <row r="11719" spans="12:16" x14ac:dyDescent="0.25">
      <c r="L11719" s="208">
        <v>45236.6875</v>
      </c>
      <c r="M11719" s="28">
        <v>4990.3900000000003</v>
      </c>
      <c r="N11719" s="28">
        <v>4990.8999999999996</v>
      </c>
      <c r="O11719" s="28">
        <v>4987.8500000000004</v>
      </c>
      <c r="P11719" s="28">
        <v>4988.3599999999997</v>
      </c>
    </row>
    <row r="11720" spans="12:16" x14ac:dyDescent="0.25">
      <c r="L11720" s="208">
        <v>45236.684027777781</v>
      </c>
      <c r="M11720" s="28">
        <v>4990.8999999999996</v>
      </c>
      <c r="N11720" s="28">
        <v>4991.92</v>
      </c>
      <c r="O11720" s="28">
        <v>4989.8900000000003</v>
      </c>
      <c r="P11720" s="28">
        <v>4990.3900000000003</v>
      </c>
    </row>
    <row r="11721" spans="12:16" x14ac:dyDescent="0.25">
      <c r="L11721" s="208">
        <v>45236.680555555555</v>
      </c>
      <c r="M11721" s="28">
        <v>4989.38</v>
      </c>
      <c r="N11721" s="28">
        <v>4991.41</v>
      </c>
      <c r="O11721" s="28">
        <v>4988.87</v>
      </c>
      <c r="P11721" s="28">
        <v>4991.41</v>
      </c>
    </row>
    <row r="11722" spans="12:16" x14ac:dyDescent="0.25">
      <c r="L11722" s="208">
        <v>45236.677083333336</v>
      </c>
      <c r="M11722" s="28">
        <v>4992.9399999999996</v>
      </c>
      <c r="N11722" s="28">
        <v>4993.45</v>
      </c>
      <c r="O11722" s="28">
        <v>4989.8900000000003</v>
      </c>
      <c r="P11722" s="28">
        <v>4989.8900000000003</v>
      </c>
    </row>
    <row r="11723" spans="12:16" x14ac:dyDescent="0.25">
      <c r="L11723" s="208">
        <v>45236.673611111109</v>
      </c>
      <c r="M11723" s="28">
        <v>4992.9399999999996</v>
      </c>
      <c r="N11723" s="28">
        <v>4993.45</v>
      </c>
      <c r="O11723" s="28">
        <v>4991.41</v>
      </c>
      <c r="P11723" s="28">
        <v>4992.9399999999996</v>
      </c>
    </row>
    <row r="11724" spans="12:16" x14ac:dyDescent="0.25">
      <c r="L11724" s="208">
        <v>45236.670138888891</v>
      </c>
      <c r="M11724" s="28">
        <v>4991.41</v>
      </c>
      <c r="N11724" s="28">
        <v>4992.9399999999996</v>
      </c>
      <c r="O11724" s="28">
        <v>4989.8900000000003</v>
      </c>
      <c r="P11724" s="28">
        <v>4992.43</v>
      </c>
    </row>
    <row r="11725" spans="12:16" x14ac:dyDescent="0.25">
      <c r="L11725" s="208">
        <v>45236.666666666664</v>
      </c>
      <c r="M11725" s="28">
        <v>4990.3900000000003</v>
      </c>
      <c r="N11725" s="28">
        <v>4991.92</v>
      </c>
      <c r="O11725" s="28">
        <v>4988.87</v>
      </c>
      <c r="P11725" s="28">
        <v>4991.41</v>
      </c>
    </row>
    <row r="11726" spans="12:16" x14ac:dyDescent="0.25">
      <c r="L11726" s="208">
        <v>45236.663194444445</v>
      </c>
      <c r="M11726" s="28">
        <v>4992.43</v>
      </c>
      <c r="N11726" s="28">
        <v>4992.9399999999996</v>
      </c>
      <c r="O11726" s="28">
        <v>4988.3599999999997</v>
      </c>
      <c r="P11726" s="28">
        <v>4990.3900000000003</v>
      </c>
    </row>
    <row r="11727" spans="12:16" x14ac:dyDescent="0.25">
      <c r="L11727" s="208">
        <v>45236.659722222219</v>
      </c>
      <c r="M11727" s="28">
        <v>4992.9399999999996</v>
      </c>
      <c r="N11727" s="28">
        <v>4993.45</v>
      </c>
      <c r="O11727" s="28">
        <v>4991.41</v>
      </c>
      <c r="P11727" s="28">
        <v>4992.9399999999996</v>
      </c>
    </row>
    <row r="11728" spans="12:16" x14ac:dyDescent="0.25">
      <c r="L11728" s="208">
        <v>45236.65625</v>
      </c>
      <c r="M11728" s="28">
        <v>4989.38</v>
      </c>
      <c r="N11728" s="28">
        <v>4993.45</v>
      </c>
      <c r="O11728" s="28">
        <v>4988.3599999999997</v>
      </c>
      <c r="P11728" s="28">
        <v>4992.9399999999996</v>
      </c>
    </row>
    <row r="11729" spans="12:16" x14ac:dyDescent="0.25">
      <c r="L11729" s="208">
        <v>45236.652777777781</v>
      </c>
      <c r="M11729" s="28">
        <v>4990.8999999999996</v>
      </c>
      <c r="N11729" s="28">
        <v>4991.92</v>
      </c>
      <c r="O11729" s="28">
        <v>4989.38</v>
      </c>
      <c r="P11729" s="28">
        <v>4989.38</v>
      </c>
    </row>
    <row r="11730" spans="12:16" x14ac:dyDescent="0.25">
      <c r="L11730" s="208">
        <v>45236.649305555555</v>
      </c>
      <c r="M11730" s="28">
        <v>4993.96</v>
      </c>
      <c r="N11730" s="28">
        <v>4993.96</v>
      </c>
      <c r="O11730" s="28">
        <v>4989.8900000000003</v>
      </c>
      <c r="P11730" s="28">
        <v>4990.8999999999996</v>
      </c>
    </row>
    <row r="11731" spans="12:16" x14ac:dyDescent="0.25">
      <c r="L11731" s="208">
        <v>45236.645833333336</v>
      </c>
      <c r="M11731" s="28">
        <v>4992.9399999999996</v>
      </c>
      <c r="N11731" s="28">
        <v>4994.46</v>
      </c>
      <c r="O11731" s="28">
        <v>4992.43</v>
      </c>
      <c r="P11731" s="28">
        <v>4993.96</v>
      </c>
    </row>
    <row r="11732" spans="12:16" x14ac:dyDescent="0.25">
      <c r="L11732" s="208">
        <v>45236.642361111109</v>
      </c>
      <c r="M11732" s="28">
        <v>4994.97</v>
      </c>
      <c r="N11732" s="28">
        <v>4995.99</v>
      </c>
      <c r="O11732" s="28">
        <v>4993.45</v>
      </c>
      <c r="P11732" s="28">
        <v>4993.45</v>
      </c>
    </row>
    <row r="11733" spans="12:16" x14ac:dyDescent="0.25">
      <c r="L11733" s="208">
        <v>45236.638888888891</v>
      </c>
      <c r="M11733" s="28">
        <v>4995.99</v>
      </c>
      <c r="N11733" s="28">
        <v>4996.5</v>
      </c>
      <c r="O11733" s="28">
        <v>4991.92</v>
      </c>
      <c r="P11733" s="28">
        <v>4995.4799999999996</v>
      </c>
    </row>
    <row r="11734" spans="12:16" x14ac:dyDescent="0.25">
      <c r="L11734" s="208">
        <v>45236.635416666664</v>
      </c>
      <c r="M11734" s="28">
        <v>4991.92</v>
      </c>
      <c r="N11734" s="28">
        <v>4995.99</v>
      </c>
      <c r="O11734" s="28">
        <v>4991.92</v>
      </c>
      <c r="P11734" s="28">
        <v>4995.99</v>
      </c>
    </row>
    <row r="11735" spans="12:16" x14ac:dyDescent="0.25">
      <c r="L11735" s="208">
        <v>45236.631944444445</v>
      </c>
      <c r="M11735" s="28">
        <v>4989.8900000000003</v>
      </c>
      <c r="N11735" s="28">
        <v>4991.92</v>
      </c>
      <c r="O11735" s="28">
        <v>4987.8500000000004</v>
      </c>
      <c r="P11735" s="28">
        <v>4991.41</v>
      </c>
    </row>
    <row r="11736" spans="12:16" x14ac:dyDescent="0.25">
      <c r="L11736" s="208">
        <v>45236.628472222219</v>
      </c>
      <c r="M11736" s="28">
        <v>4990.3900000000003</v>
      </c>
      <c r="N11736" s="28">
        <v>4990.3900000000003</v>
      </c>
      <c r="O11736" s="28">
        <v>4987.34</v>
      </c>
      <c r="P11736" s="28">
        <v>4989.8900000000003</v>
      </c>
    </row>
    <row r="11737" spans="12:16" x14ac:dyDescent="0.25">
      <c r="L11737" s="208">
        <v>45236.625</v>
      </c>
      <c r="M11737" s="28">
        <v>4990.3900000000003</v>
      </c>
      <c r="N11737" s="28">
        <v>4992.43</v>
      </c>
      <c r="O11737" s="28">
        <v>4989.8900000000003</v>
      </c>
      <c r="P11737" s="28">
        <v>4990.3900000000003</v>
      </c>
    </row>
    <row r="11738" spans="12:16" x14ac:dyDescent="0.25">
      <c r="L11738" s="208">
        <v>45236.621527777781</v>
      </c>
      <c r="M11738" s="28">
        <v>4990.8999999999996</v>
      </c>
      <c r="N11738" s="28">
        <v>4992.43</v>
      </c>
      <c r="O11738" s="28">
        <v>4989.8900000000003</v>
      </c>
      <c r="P11738" s="28">
        <v>4990.3900000000003</v>
      </c>
    </row>
    <row r="11739" spans="12:16" x14ac:dyDescent="0.25">
      <c r="L11739" s="208">
        <v>45236.618055555555</v>
      </c>
      <c r="M11739" s="28">
        <v>4994.46</v>
      </c>
      <c r="N11739" s="28">
        <v>4994.46</v>
      </c>
      <c r="O11739" s="28">
        <v>4990.3900000000003</v>
      </c>
      <c r="P11739" s="28">
        <v>4990.3900000000003</v>
      </c>
    </row>
    <row r="11740" spans="12:16" x14ac:dyDescent="0.25">
      <c r="L11740" s="208">
        <v>45236.614583333336</v>
      </c>
      <c r="M11740" s="28">
        <v>4994.97</v>
      </c>
      <c r="N11740" s="28">
        <v>4995.99</v>
      </c>
      <c r="O11740" s="28">
        <v>4992.9399999999996</v>
      </c>
      <c r="P11740" s="28">
        <v>4993.96</v>
      </c>
    </row>
    <row r="11741" spans="12:16" x14ac:dyDescent="0.25">
      <c r="L11741" s="208">
        <v>45236.611111111109</v>
      </c>
      <c r="M11741" s="28">
        <v>4994.46</v>
      </c>
      <c r="N11741" s="28">
        <v>4997.01</v>
      </c>
      <c r="O11741" s="28">
        <v>4993.96</v>
      </c>
      <c r="P11741" s="28">
        <v>4994.97</v>
      </c>
    </row>
    <row r="11742" spans="12:16" x14ac:dyDescent="0.25">
      <c r="L11742" s="208">
        <v>45236.607638888891</v>
      </c>
      <c r="M11742" s="28">
        <v>4994.97</v>
      </c>
      <c r="N11742" s="28">
        <v>4995.99</v>
      </c>
      <c r="O11742" s="28">
        <v>4993.45</v>
      </c>
      <c r="P11742" s="28">
        <v>4993.96</v>
      </c>
    </row>
    <row r="11743" spans="12:16" x14ac:dyDescent="0.25">
      <c r="L11743" s="208">
        <v>45236.604166666664</v>
      </c>
      <c r="M11743" s="28">
        <v>4993.45</v>
      </c>
      <c r="N11743" s="28">
        <v>4995.99</v>
      </c>
      <c r="O11743" s="28">
        <v>4993.45</v>
      </c>
      <c r="P11743" s="28">
        <v>4994.97</v>
      </c>
    </row>
    <row r="11744" spans="12:16" x14ac:dyDescent="0.25">
      <c r="L11744" s="208">
        <v>45236.600694444445</v>
      </c>
      <c r="M11744" s="28">
        <v>4993.96</v>
      </c>
      <c r="N11744" s="28">
        <v>4995.99</v>
      </c>
      <c r="O11744" s="28">
        <v>4993.45</v>
      </c>
      <c r="P11744" s="28">
        <v>4993.45</v>
      </c>
    </row>
    <row r="11745" spans="12:16" x14ac:dyDescent="0.25">
      <c r="L11745" s="208">
        <v>45236.597222222219</v>
      </c>
      <c r="M11745" s="28">
        <v>4993.96</v>
      </c>
      <c r="N11745" s="28">
        <v>4994.97</v>
      </c>
      <c r="O11745" s="28">
        <v>4991.41</v>
      </c>
      <c r="P11745" s="28">
        <v>4993.96</v>
      </c>
    </row>
    <row r="11746" spans="12:16" x14ac:dyDescent="0.25">
      <c r="L11746" s="208">
        <v>45236.59375</v>
      </c>
      <c r="M11746" s="28">
        <v>4993.96</v>
      </c>
      <c r="N11746" s="28">
        <v>4994.97</v>
      </c>
      <c r="O11746" s="28">
        <v>4991.92</v>
      </c>
      <c r="P11746" s="28">
        <v>4993.96</v>
      </c>
    </row>
    <row r="11747" spans="12:16" x14ac:dyDescent="0.25">
      <c r="L11747" s="208">
        <v>45236.590277777781</v>
      </c>
      <c r="M11747" s="28">
        <v>4991.92</v>
      </c>
      <c r="N11747" s="28">
        <v>4994.46</v>
      </c>
      <c r="O11747" s="28">
        <v>4990.8999999999996</v>
      </c>
      <c r="P11747" s="28">
        <v>4993.96</v>
      </c>
    </row>
    <row r="11748" spans="12:16" x14ac:dyDescent="0.25">
      <c r="L11748" s="208">
        <v>45236.586805555555</v>
      </c>
      <c r="M11748" s="28">
        <v>4993.96</v>
      </c>
      <c r="N11748" s="28">
        <v>4993.96</v>
      </c>
      <c r="O11748" s="28">
        <v>4990.8999999999996</v>
      </c>
      <c r="P11748" s="28">
        <v>4991.41</v>
      </c>
    </row>
    <row r="11749" spans="12:16" x14ac:dyDescent="0.25">
      <c r="L11749" s="208">
        <v>45236.583333333336</v>
      </c>
      <c r="M11749" s="28">
        <v>4991.92</v>
      </c>
      <c r="N11749" s="28">
        <v>4994.46</v>
      </c>
      <c r="O11749" s="28">
        <v>4990.8999999999996</v>
      </c>
      <c r="P11749" s="28">
        <v>4993.96</v>
      </c>
    </row>
    <row r="11750" spans="12:16" x14ac:dyDescent="0.25">
      <c r="L11750" s="208">
        <v>45236.579861111109</v>
      </c>
      <c r="M11750" s="28">
        <v>4995.99</v>
      </c>
      <c r="N11750" s="28">
        <v>4995.99</v>
      </c>
      <c r="O11750" s="28">
        <v>4991.41</v>
      </c>
      <c r="P11750" s="28">
        <v>4992.43</v>
      </c>
    </row>
    <row r="11751" spans="12:16" x14ac:dyDescent="0.25">
      <c r="L11751" s="208">
        <v>45236.576388888891</v>
      </c>
      <c r="M11751" s="28">
        <v>4999.04</v>
      </c>
      <c r="N11751" s="28">
        <v>4999.55</v>
      </c>
      <c r="O11751" s="28">
        <v>4994.97</v>
      </c>
      <c r="P11751" s="28">
        <v>4996.5</v>
      </c>
    </row>
    <row r="11752" spans="12:16" x14ac:dyDescent="0.25">
      <c r="L11752" s="208">
        <v>45236.572916666664</v>
      </c>
      <c r="M11752" s="28">
        <v>5000.0600000000004</v>
      </c>
      <c r="N11752" s="28">
        <v>5001.08</v>
      </c>
      <c r="O11752" s="28">
        <v>4999.04</v>
      </c>
      <c r="P11752" s="28">
        <v>4999.55</v>
      </c>
    </row>
    <row r="11753" spans="12:16" x14ac:dyDescent="0.25">
      <c r="L11753" s="208">
        <v>45236.569444444445</v>
      </c>
      <c r="M11753" s="28">
        <v>4995.4799999999996</v>
      </c>
      <c r="N11753" s="28">
        <v>5000.57</v>
      </c>
      <c r="O11753" s="28">
        <v>4995.4799999999996</v>
      </c>
      <c r="P11753" s="28">
        <v>5000.0600000000004</v>
      </c>
    </row>
    <row r="11754" spans="12:16" x14ac:dyDescent="0.25">
      <c r="L11754" s="208">
        <v>45236.565972222219</v>
      </c>
      <c r="M11754" s="28">
        <v>4995.99</v>
      </c>
      <c r="N11754" s="28">
        <v>4998.0200000000004</v>
      </c>
      <c r="O11754" s="28">
        <v>4993.96</v>
      </c>
      <c r="P11754" s="28">
        <v>4995.4799999999996</v>
      </c>
    </row>
    <row r="11755" spans="12:16" x14ac:dyDescent="0.25">
      <c r="L11755" s="208">
        <v>45236.5625</v>
      </c>
      <c r="M11755" s="28">
        <v>4998.53</v>
      </c>
      <c r="N11755" s="28">
        <v>4998.53</v>
      </c>
      <c r="O11755" s="28">
        <v>4995.4799999999996</v>
      </c>
      <c r="P11755" s="28">
        <v>4995.99</v>
      </c>
    </row>
    <row r="11756" spans="12:16" x14ac:dyDescent="0.25">
      <c r="L11756" s="208">
        <v>45236.559027777781</v>
      </c>
      <c r="M11756" s="28">
        <v>4995.4799999999996</v>
      </c>
      <c r="N11756" s="28">
        <v>4997.5200000000004</v>
      </c>
      <c r="O11756" s="28">
        <v>4994.46</v>
      </c>
      <c r="P11756" s="28">
        <v>4997.5200000000004</v>
      </c>
    </row>
    <row r="11757" spans="12:16" x14ac:dyDescent="0.25">
      <c r="L11757" s="208">
        <v>45236.555555555555</v>
      </c>
      <c r="M11757" s="28">
        <v>4993.45</v>
      </c>
      <c r="N11757" s="28">
        <v>4995.99</v>
      </c>
      <c r="O11757" s="28">
        <v>4991.41</v>
      </c>
      <c r="P11757" s="28">
        <v>4995.99</v>
      </c>
    </row>
    <row r="11758" spans="12:16" x14ac:dyDescent="0.25">
      <c r="L11758" s="208">
        <v>45236.552083333336</v>
      </c>
      <c r="M11758" s="28">
        <v>4992.43</v>
      </c>
      <c r="N11758" s="28">
        <v>4994.46</v>
      </c>
      <c r="O11758" s="28">
        <v>4992.43</v>
      </c>
      <c r="P11758" s="28">
        <v>4993.45</v>
      </c>
    </row>
    <row r="11759" spans="12:16" x14ac:dyDescent="0.25">
      <c r="L11759" s="208">
        <v>45236.548611111109</v>
      </c>
      <c r="M11759" s="28">
        <v>4992.9399999999996</v>
      </c>
      <c r="N11759" s="28">
        <v>4993.45</v>
      </c>
      <c r="O11759" s="28">
        <v>4990.3900000000003</v>
      </c>
      <c r="P11759" s="28">
        <v>4992.9399999999996</v>
      </c>
    </row>
    <row r="11760" spans="12:16" x14ac:dyDescent="0.25">
      <c r="L11760" s="208">
        <v>45236.545138888891</v>
      </c>
      <c r="M11760" s="28">
        <v>4989.38</v>
      </c>
      <c r="N11760" s="28">
        <v>4992.43</v>
      </c>
      <c r="O11760" s="28">
        <v>4988.87</v>
      </c>
      <c r="P11760" s="28">
        <v>4992.43</v>
      </c>
    </row>
    <row r="11761" spans="12:16" x14ac:dyDescent="0.25">
      <c r="L11761" s="208">
        <v>45236.541666666664</v>
      </c>
      <c r="M11761" s="28">
        <v>4990.8999999999996</v>
      </c>
      <c r="N11761" s="28">
        <v>4991.41</v>
      </c>
      <c r="O11761" s="28">
        <v>4987.34</v>
      </c>
      <c r="P11761" s="28">
        <v>4990.3900000000003</v>
      </c>
    </row>
    <row r="11762" spans="12:16" x14ac:dyDescent="0.25">
      <c r="L11762" s="208">
        <v>45236.538194444445</v>
      </c>
      <c r="M11762" s="28">
        <v>4992.9399999999996</v>
      </c>
      <c r="N11762" s="28">
        <v>4995.99</v>
      </c>
      <c r="O11762" s="28">
        <v>4990.8999999999996</v>
      </c>
      <c r="P11762" s="28">
        <v>4990.8999999999996</v>
      </c>
    </row>
    <row r="11763" spans="12:16" x14ac:dyDescent="0.25">
      <c r="L11763" s="208">
        <v>45236.534722222219</v>
      </c>
      <c r="M11763" s="28">
        <v>5000.0600000000004</v>
      </c>
      <c r="N11763" s="28">
        <v>5000.0600000000004</v>
      </c>
      <c r="O11763" s="28">
        <v>4991.41</v>
      </c>
      <c r="P11763" s="28">
        <v>4992.43</v>
      </c>
    </row>
    <row r="11764" spans="12:16" x14ac:dyDescent="0.25">
      <c r="L11764" s="208">
        <v>45236.53125</v>
      </c>
      <c r="M11764" s="28">
        <v>5000.57</v>
      </c>
      <c r="N11764" s="28">
        <v>5001.58</v>
      </c>
      <c r="O11764" s="28">
        <v>4998.53</v>
      </c>
      <c r="P11764" s="28">
        <v>5000.0600000000004</v>
      </c>
    </row>
    <row r="11765" spans="12:16" x14ac:dyDescent="0.25">
      <c r="L11765" s="208">
        <v>45236.527777777781</v>
      </c>
      <c r="M11765" s="28">
        <v>4995.4799999999996</v>
      </c>
      <c r="N11765" s="28">
        <v>5000.57</v>
      </c>
      <c r="O11765" s="28">
        <v>4994.46</v>
      </c>
      <c r="P11765" s="28">
        <v>5000.57</v>
      </c>
    </row>
    <row r="11766" spans="12:16" x14ac:dyDescent="0.25">
      <c r="L11766" s="208">
        <v>45236.524305555555</v>
      </c>
      <c r="M11766" s="28">
        <v>5001.58</v>
      </c>
      <c r="N11766" s="28">
        <v>5003.1099999999997</v>
      </c>
      <c r="O11766" s="28">
        <v>4993.45</v>
      </c>
      <c r="P11766" s="28">
        <v>4995.4799999999996</v>
      </c>
    </row>
    <row r="11767" spans="12:16" x14ac:dyDescent="0.25">
      <c r="L11767" s="208">
        <v>45236.520833333336</v>
      </c>
      <c r="M11767" s="28">
        <v>5002.09</v>
      </c>
      <c r="N11767" s="28">
        <v>5002.09</v>
      </c>
      <c r="O11767" s="28">
        <v>5000.0600000000004</v>
      </c>
      <c r="P11767" s="28">
        <v>5001.58</v>
      </c>
    </row>
    <row r="11768" spans="12:16" x14ac:dyDescent="0.25">
      <c r="L11768" s="208">
        <v>45236.517361111109</v>
      </c>
      <c r="M11768" s="28">
        <v>5005.1499999999996</v>
      </c>
      <c r="N11768" s="28">
        <v>5006.16</v>
      </c>
      <c r="O11768" s="28">
        <v>5002.09</v>
      </c>
      <c r="P11768" s="28">
        <v>5002.6000000000004</v>
      </c>
    </row>
    <row r="11769" spans="12:16" x14ac:dyDescent="0.25">
      <c r="L11769" s="208">
        <v>45236.513888888891</v>
      </c>
      <c r="M11769" s="28">
        <v>5005.1499999999996</v>
      </c>
      <c r="N11769" s="28">
        <v>5006.67</v>
      </c>
      <c r="O11769" s="28">
        <v>5003.1099999999997</v>
      </c>
      <c r="P11769" s="28">
        <v>5005.1499999999996</v>
      </c>
    </row>
    <row r="11770" spans="12:16" x14ac:dyDescent="0.25">
      <c r="L11770" s="208">
        <v>45236.510416666664</v>
      </c>
      <c r="M11770" s="28">
        <v>5008.71</v>
      </c>
      <c r="N11770" s="28">
        <v>5008.71</v>
      </c>
      <c r="O11770" s="28">
        <v>5005.1499999999996</v>
      </c>
      <c r="P11770" s="28">
        <v>5005.6499999999996</v>
      </c>
    </row>
    <row r="11771" spans="12:16" x14ac:dyDescent="0.25">
      <c r="L11771" s="208">
        <v>45236.506944444445</v>
      </c>
      <c r="M11771" s="28">
        <v>5007.6899999999996</v>
      </c>
      <c r="N11771" s="28">
        <v>5009.72</v>
      </c>
      <c r="O11771" s="28">
        <v>5007.18</v>
      </c>
      <c r="P11771" s="28">
        <v>5008.71</v>
      </c>
    </row>
    <row r="11772" spans="12:16" x14ac:dyDescent="0.25">
      <c r="L11772" s="208">
        <v>45236.503472222219</v>
      </c>
      <c r="M11772" s="28">
        <v>5008.2</v>
      </c>
      <c r="N11772" s="28">
        <v>5010.2299999999996</v>
      </c>
      <c r="O11772" s="28">
        <v>5006.16</v>
      </c>
      <c r="P11772" s="28">
        <v>5007.18</v>
      </c>
    </row>
    <row r="11773" spans="12:16" x14ac:dyDescent="0.25">
      <c r="L11773" s="208">
        <v>45236.5</v>
      </c>
      <c r="M11773" s="28">
        <v>5005.1499999999996</v>
      </c>
      <c r="N11773" s="28">
        <v>5010.2299999999996</v>
      </c>
      <c r="O11773" s="28">
        <v>5002.6000000000004</v>
      </c>
      <c r="P11773" s="28">
        <v>5008.71</v>
      </c>
    </row>
    <row r="11774" spans="12:16" x14ac:dyDescent="0.25">
      <c r="L11774" s="208">
        <v>45236.496527777781</v>
      </c>
      <c r="M11774" s="28">
        <v>5003.62</v>
      </c>
      <c r="N11774" s="28">
        <v>5005.6499999999996</v>
      </c>
      <c r="O11774" s="28">
        <v>5002.6000000000004</v>
      </c>
      <c r="P11774" s="28">
        <v>5005.1499999999996</v>
      </c>
    </row>
    <row r="11775" spans="12:16" x14ac:dyDescent="0.25">
      <c r="L11775" s="208">
        <v>45236.493055555555</v>
      </c>
      <c r="M11775" s="28">
        <v>5002.09</v>
      </c>
      <c r="N11775" s="28">
        <v>5005.1499999999996</v>
      </c>
      <c r="O11775" s="28">
        <v>5001.08</v>
      </c>
      <c r="P11775" s="28">
        <v>5004.13</v>
      </c>
    </row>
    <row r="11776" spans="12:16" x14ac:dyDescent="0.25">
      <c r="L11776" s="208">
        <v>45236.489583333336</v>
      </c>
      <c r="M11776" s="28">
        <v>4995.99</v>
      </c>
      <c r="N11776" s="28">
        <v>5003.1099999999997</v>
      </c>
      <c r="O11776" s="28">
        <v>4994.97</v>
      </c>
      <c r="P11776" s="28">
        <v>5002.6000000000004</v>
      </c>
    </row>
    <row r="11777" spans="12:16" x14ac:dyDescent="0.25">
      <c r="L11777" s="208">
        <v>45236.486111111109</v>
      </c>
      <c r="M11777" s="28">
        <v>4996.5</v>
      </c>
      <c r="N11777" s="28">
        <v>4999.04</v>
      </c>
      <c r="O11777" s="28">
        <v>4994.46</v>
      </c>
      <c r="P11777" s="28">
        <v>4995.99</v>
      </c>
    </row>
    <row r="11778" spans="12:16" x14ac:dyDescent="0.25">
      <c r="L11778" s="208">
        <v>45236.482638888891</v>
      </c>
      <c r="M11778" s="28">
        <v>5004.13</v>
      </c>
      <c r="N11778" s="28">
        <v>5004.6400000000003</v>
      </c>
      <c r="O11778" s="28">
        <v>4997.01</v>
      </c>
      <c r="P11778" s="28">
        <v>4997.01</v>
      </c>
    </row>
    <row r="11779" spans="12:16" x14ac:dyDescent="0.25">
      <c r="L11779" s="208">
        <v>45236.479166666664</v>
      </c>
      <c r="M11779" s="28">
        <v>5000.0600000000004</v>
      </c>
      <c r="N11779" s="28">
        <v>5005.1499999999996</v>
      </c>
      <c r="O11779" s="28">
        <v>5000.0600000000004</v>
      </c>
      <c r="P11779" s="28">
        <v>5004.6400000000003</v>
      </c>
    </row>
    <row r="11780" spans="12:16" x14ac:dyDescent="0.25">
      <c r="L11780" s="208">
        <v>45236.475694444445</v>
      </c>
      <c r="M11780" s="28">
        <v>4992.9399999999996</v>
      </c>
      <c r="N11780" s="28">
        <v>5000.57</v>
      </c>
      <c r="O11780" s="28">
        <v>4992.9399999999996</v>
      </c>
      <c r="P11780" s="28">
        <v>5000.0600000000004</v>
      </c>
    </row>
    <row r="11781" spans="12:16" x14ac:dyDescent="0.25">
      <c r="L11781" s="208">
        <v>45236.472222222219</v>
      </c>
      <c r="M11781" s="28">
        <v>4998.53</v>
      </c>
      <c r="N11781" s="28">
        <v>4999.04</v>
      </c>
      <c r="O11781" s="28">
        <v>4992.9399999999996</v>
      </c>
      <c r="P11781" s="28">
        <v>4993.45</v>
      </c>
    </row>
    <row r="11782" spans="12:16" x14ac:dyDescent="0.25">
      <c r="L11782" s="208">
        <v>45236.46875</v>
      </c>
      <c r="M11782" s="28">
        <v>4999.55</v>
      </c>
      <c r="N11782" s="28">
        <v>5000.0600000000004</v>
      </c>
      <c r="O11782" s="28">
        <v>4994.97</v>
      </c>
      <c r="P11782" s="28">
        <v>4997.5200000000004</v>
      </c>
    </row>
    <row r="11783" spans="12:16" x14ac:dyDescent="0.25">
      <c r="L11783" s="208">
        <v>45236.465277777781</v>
      </c>
      <c r="M11783" s="28">
        <v>5006.67</v>
      </c>
      <c r="N11783" s="28">
        <v>5006.67</v>
      </c>
      <c r="O11783" s="28">
        <v>4999.04</v>
      </c>
      <c r="P11783" s="28">
        <v>4999.55</v>
      </c>
    </row>
    <row r="11784" spans="12:16" x14ac:dyDescent="0.25">
      <c r="L11784" s="208">
        <v>45236.461805555555</v>
      </c>
      <c r="M11784" s="28">
        <v>5006.16</v>
      </c>
      <c r="N11784" s="28">
        <v>5008.71</v>
      </c>
      <c r="O11784" s="28">
        <v>5005.6499999999996</v>
      </c>
      <c r="P11784" s="28">
        <v>5006.67</v>
      </c>
    </row>
    <row r="11785" spans="12:16" x14ac:dyDescent="0.25">
      <c r="L11785" s="208">
        <v>45236.458333333336</v>
      </c>
      <c r="M11785" s="28">
        <v>5006.16</v>
      </c>
      <c r="N11785" s="28">
        <v>5007.18</v>
      </c>
      <c r="O11785" s="28">
        <v>5005.1499999999996</v>
      </c>
      <c r="P11785" s="28">
        <v>5006.16</v>
      </c>
    </row>
    <row r="11786" spans="12:16" x14ac:dyDescent="0.25">
      <c r="L11786" s="208">
        <v>45236.454861111109</v>
      </c>
      <c r="M11786" s="28">
        <v>5007.18</v>
      </c>
      <c r="N11786" s="28">
        <v>5008.71</v>
      </c>
      <c r="O11786" s="28">
        <v>5006.16</v>
      </c>
      <c r="P11786" s="28">
        <v>5006.67</v>
      </c>
    </row>
    <row r="11787" spans="12:16" x14ac:dyDescent="0.25">
      <c r="L11787" s="208">
        <v>45236.451388888891</v>
      </c>
      <c r="M11787" s="28">
        <v>5008.2</v>
      </c>
      <c r="N11787" s="28">
        <v>5009.21</v>
      </c>
      <c r="O11787" s="28">
        <v>5006.16</v>
      </c>
      <c r="P11787" s="28">
        <v>5007.18</v>
      </c>
    </row>
    <row r="11788" spans="12:16" x14ac:dyDescent="0.25">
      <c r="L11788" s="208">
        <v>45236.447916666664</v>
      </c>
      <c r="M11788" s="28">
        <v>5010.2299999999996</v>
      </c>
      <c r="N11788" s="28">
        <v>5010.2299999999996</v>
      </c>
      <c r="O11788" s="28">
        <v>5005.6499999999996</v>
      </c>
      <c r="P11788" s="28">
        <v>5008.71</v>
      </c>
    </row>
    <row r="11789" spans="12:16" x14ac:dyDescent="0.25">
      <c r="L11789" s="208">
        <v>45236.444444444445</v>
      </c>
      <c r="M11789" s="28">
        <v>5009.72</v>
      </c>
      <c r="N11789" s="28">
        <v>5011.25</v>
      </c>
      <c r="O11789" s="28">
        <v>5009.21</v>
      </c>
      <c r="P11789" s="28">
        <v>5010.74</v>
      </c>
    </row>
    <row r="11790" spans="12:16" x14ac:dyDescent="0.25">
      <c r="L11790" s="208">
        <v>45236.440972222219</v>
      </c>
      <c r="M11790" s="28">
        <v>5009.72</v>
      </c>
      <c r="N11790" s="28">
        <v>5011.25</v>
      </c>
      <c r="O11790" s="28">
        <v>5007.18</v>
      </c>
      <c r="P11790" s="28">
        <v>5010.2299999999996</v>
      </c>
    </row>
    <row r="11791" spans="12:16" x14ac:dyDescent="0.25">
      <c r="L11791" s="208">
        <v>45236.4375</v>
      </c>
      <c r="M11791" s="28">
        <v>5010.2299999999996</v>
      </c>
      <c r="N11791" s="28">
        <v>5011.25</v>
      </c>
      <c r="O11791" s="28">
        <v>5007.6899999999996</v>
      </c>
      <c r="P11791" s="28">
        <v>5009.21</v>
      </c>
    </row>
    <row r="11792" spans="12:16" x14ac:dyDescent="0.25">
      <c r="L11792" s="208">
        <v>45236.434027777781</v>
      </c>
      <c r="M11792" s="28">
        <v>5010.74</v>
      </c>
      <c r="N11792" s="28">
        <v>5011.76</v>
      </c>
      <c r="O11792" s="28">
        <v>5007.6899999999996</v>
      </c>
      <c r="P11792" s="28">
        <v>5011.25</v>
      </c>
    </row>
    <row r="11793" spans="12:16" x14ac:dyDescent="0.25">
      <c r="L11793" s="208">
        <v>45236.430555555555</v>
      </c>
      <c r="M11793" s="28">
        <v>5006.67</v>
      </c>
      <c r="N11793" s="28">
        <v>5010.2299999999996</v>
      </c>
      <c r="O11793" s="28">
        <v>5004.13</v>
      </c>
      <c r="P11793" s="28">
        <v>5009.72</v>
      </c>
    </row>
    <row r="11794" spans="12:16" x14ac:dyDescent="0.25">
      <c r="L11794" s="208">
        <v>45236.427083333336</v>
      </c>
      <c r="M11794" s="28">
        <v>5006.67</v>
      </c>
      <c r="N11794" s="28">
        <v>5008.71</v>
      </c>
      <c r="O11794" s="28">
        <v>5004.13</v>
      </c>
      <c r="P11794" s="28">
        <v>5008.2</v>
      </c>
    </row>
    <row r="11795" spans="12:16" x14ac:dyDescent="0.25">
      <c r="L11795" s="208">
        <v>45236.423611111109</v>
      </c>
      <c r="M11795" s="28">
        <v>4997.01</v>
      </c>
      <c r="N11795" s="28">
        <v>5006.67</v>
      </c>
      <c r="O11795" s="28">
        <v>4993.96</v>
      </c>
      <c r="P11795" s="28">
        <v>5006.67</v>
      </c>
    </row>
    <row r="11796" spans="12:16" x14ac:dyDescent="0.25">
      <c r="L11796" s="208">
        <v>45236.420138888891</v>
      </c>
      <c r="M11796" s="28">
        <v>5001.58</v>
      </c>
      <c r="N11796" s="28">
        <v>5001.58</v>
      </c>
      <c r="O11796" s="28">
        <v>4996.5</v>
      </c>
      <c r="P11796" s="28">
        <v>4997.01</v>
      </c>
    </row>
    <row r="11797" spans="12:16" x14ac:dyDescent="0.25">
      <c r="L11797" s="208">
        <v>45236.416666666664</v>
      </c>
      <c r="M11797" s="28">
        <v>4998.53</v>
      </c>
      <c r="N11797" s="28">
        <v>5003.1099999999997</v>
      </c>
      <c r="O11797" s="28">
        <v>4995.99</v>
      </c>
      <c r="P11797" s="28">
        <v>5001.58</v>
      </c>
    </row>
    <row r="11798" spans="12:16" x14ac:dyDescent="0.25">
      <c r="L11798" s="208">
        <v>45236.413194444445</v>
      </c>
      <c r="M11798" s="28">
        <v>4997.5200000000004</v>
      </c>
      <c r="N11798" s="28">
        <v>5001.08</v>
      </c>
      <c r="O11798" s="28">
        <v>4997.01</v>
      </c>
      <c r="P11798" s="28">
        <v>4999.04</v>
      </c>
    </row>
    <row r="11799" spans="12:16" x14ac:dyDescent="0.25">
      <c r="L11799" s="208">
        <v>45236.409722222219</v>
      </c>
      <c r="M11799" s="28">
        <v>5000.57</v>
      </c>
      <c r="N11799" s="28">
        <v>5000.57</v>
      </c>
      <c r="O11799" s="28">
        <v>4996.5</v>
      </c>
      <c r="P11799" s="28">
        <v>4997.5200000000004</v>
      </c>
    </row>
    <row r="11800" spans="12:16" x14ac:dyDescent="0.25">
      <c r="L11800" s="208">
        <v>45236.40625</v>
      </c>
      <c r="M11800" s="28">
        <v>4998.0200000000004</v>
      </c>
      <c r="N11800" s="28">
        <v>5001.58</v>
      </c>
      <c r="O11800" s="28">
        <v>4997.5200000000004</v>
      </c>
      <c r="P11800" s="28">
        <v>4999.55</v>
      </c>
    </row>
    <row r="11801" spans="12:16" x14ac:dyDescent="0.25">
      <c r="L11801" s="208">
        <v>45236.402777777781</v>
      </c>
      <c r="M11801" s="28">
        <v>4994.46</v>
      </c>
      <c r="N11801" s="28">
        <v>5001.58</v>
      </c>
      <c r="O11801" s="28">
        <v>4993.96</v>
      </c>
      <c r="P11801" s="28">
        <v>4998.53</v>
      </c>
    </row>
    <row r="11802" spans="12:16" x14ac:dyDescent="0.25">
      <c r="L11802" s="208">
        <v>45236.399305555555</v>
      </c>
      <c r="M11802" s="28">
        <v>4990.8999999999996</v>
      </c>
      <c r="N11802" s="28">
        <v>4994.46</v>
      </c>
      <c r="O11802" s="28">
        <v>4987.8500000000004</v>
      </c>
      <c r="P11802" s="28">
        <v>4994.46</v>
      </c>
    </row>
    <row r="11803" spans="12:16" x14ac:dyDescent="0.25">
      <c r="L11803" s="208">
        <v>45236.395833333336</v>
      </c>
      <c r="M11803" s="28">
        <v>4994.46</v>
      </c>
      <c r="N11803" s="28">
        <v>5000.0600000000004</v>
      </c>
      <c r="O11803" s="28">
        <v>4990.3900000000003</v>
      </c>
      <c r="P11803" s="28">
        <v>4990.8999999999996</v>
      </c>
    </row>
    <row r="11804" spans="12:16" x14ac:dyDescent="0.25">
      <c r="L11804" s="208">
        <v>45236.392361111109</v>
      </c>
      <c r="M11804" s="28">
        <v>4997.01</v>
      </c>
      <c r="N11804" s="28">
        <v>4997.01</v>
      </c>
      <c r="O11804" s="28">
        <v>4993.45</v>
      </c>
      <c r="P11804" s="28">
        <v>4993.45</v>
      </c>
    </row>
    <row r="11805" spans="12:16" x14ac:dyDescent="0.25">
      <c r="L11805" s="208">
        <v>45236.388888888891</v>
      </c>
      <c r="M11805" s="28">
        <v>4990.3900000000003</v>
      </c>
      <c r="N11805" s="28">
        <v>4997.01</v>
      </c>
      <c r="O11805" s="28">
        <v>4990.3900000000003</v>
      </c>
      <c r="P11805" s="28">
        <v>4997.01</v>
      </c>
    </row>
    <row r="11806" spans="12:16" x14ac:dyDescent="0.25">
      <c r="L11806" s="208">
        <v>45236.385416666664</v>
      </c>
      <c r="M11806" s="28">
        <v>4994.97</v>
      </c>
      <c r="N11806" s="28">
        <v>4994.97</v>
      </c>
      <c r="O11806" s="28">
        <v>4989.38</v>
      </c>
      <c r="P11806" s="28">
        <v>4990.8999999999996</v>
      </c>
    </row>
    <row r="11807" spans="12:16" x14ac:dyDescent="0.25">
      <c r="L11807" s="208">
        <v>45236.381944444445</v>
      </c>
      <c r="M11807" s="28">
        <v>4995.4799999999996</v>
      </c>
      <c r="N11807" s="28">
        <v>4998.0200000000004</v>
      </c>
      <c r="O11807" s="28">
        <v>4992.9399999999996</v>
      </c>
      <c r="P11807" s="28">
        <v>4994.97</v>
      </c>
    </row>
    <row r="11808" spans="12:16" x14ac:dyDescent="0.25">
      <c r="L11808" s="208">
        <v>45236.378472222219</v>
      </c>
      <c r="M11808" s="28">
        <v>4994.97</v>
      </c>
      <c r="N11808" s="28">
        <v>4998.53</v>
      </c>
      <c r="O11808" s="28">
        <v>4992.43</v>
      </c>
      <c r="P11808" s="28">
        <v>4995.4799999999996</v>
      </c>
    </row>
    <row r="11809" spans="12:16" x14ac:dyDescent="0.25">
      <c r="L11809" s="208">
        <v>45236.375</v>
      </c>
      <c r="M11809" s="28">
        <v>4993.45</v>
      </c>
      <c r="N11809" s="28">
        <v>4995.99</v>
      </c>
      <c r="O11809" s="28">
        <v>4989.38</v>
      </c>
      <c r="P11809" s="28">
        <v>4994.97</v>
      </c>
    </row>
    <row r="11810" spans="12:16" x14ac:dyDescent="0.25">
      <c r="L11810" s="208">
        <v>45233.746527777781</v>
      </c>
      <c r="M11810" s="28">
        <v>5003.1099999999997</v>
      </c>
      <c r="N11810" s="28">
        <v>5006.16</v>
      </c>
      <c r="O11810" s="28">
        <v>5000.57</v>
      </c>
      <c r="P11810" s="28">
        <v>5000.57</v>
      </c>
    </row>
    <row r="11811" spans="12:16" x14ac:dyDescent="0.25">
      <c r="L11811" s="208">
        <v>45233.743055555555</v>
      </c>
      <c r="M11811" s="28">
        <v>5001.58</v>
      </c>
      <c r="N11811" s="28">
        <v>5004.13</v>
      </c>
      <c r="O11811" s="28">
        <v>5000.57</v>
      </c>
      <c r="P11811" s="28">
        <v>5003.62</v>
      </c>
    </row>
    <row r="11812" spans="12:16" x14ac:dyDescent="0.25">
      <c r="L11812" s="208">
        <v>45233.739583333336</v>
      </c>
      <c r="M11812" s="28">
        <v>4998.53</v>
      </c>
      <c r="N11812" s="28">
        <v>5001.58</v>
      </c>
      <c r="O11812" s="28">
        <v>4998.0200000000004</v>
      </c>
      <c r="P11812" s="28">
        <v>5001.58</v>
      </c>
    </row>
    <row r="11813" spans="12:16" x14ac:dyDescent="0.25">
      <c r="L11813" s="208">
        <v>45233.736111111109</v>
      </c>
      <c r="M11813" s="28">
        <v>5000.57</v>
      </c>
      <c r="N11813" s="28">
        <v>5000.57</v>
      </c>
      <c r="O11813" s="28">
        <v>4998.0200000000004</v>
      </c>
      <c r="P11813" s="28">
        <v>4998.53</v>
      </c>
    </row>
    <row r="11814" spans="12:16" x14ac:dyDescent="0.25">
      <c r="L11814" s="208">
        <v>45233.732638888891</v>
      </c>
      <c r="M11814" s="28">
        <v>5001.58</v>
      </c>
      <c r="N11814" s="28">
        <v>5001.58</v>
      </c>
      <c r="O11814" s="28">
        <v>4999.55</v>
      </c>
      <c r="P11814" s="28">
        <v>5000.57</v>
      </c>
    </row>
    <row r="11815" spans="12:16" x14ac:dyDescent="0.25">
      <c r="L11815" s="208">
        <v>45233.729166666664</v>
      </c>
      <c r="M11815" s="28">
        <v>5001.08</v>
      </c>
      <c r="N11815" s="28">
        <v>5001.58</v>
      </c>
      <c r="O11815" s="28">
        <v>5000.57</v>
      </c>
      <c r="P11815" s="28">
        <v>5001.58</v>
      </c>
    </row>
    <row r="11816" spans="12:16" x14ac:dyDescent="0.25">
      <c r="L11816" s="208">
        <v>45233.725694444445</v>
      </c>
      <c r="M11816" s="28">
        <v>5001.08</v>
      </c>
      <c r="N11816" s="28">
        <v>5002.6000000000004</v>
      </c>
      <c r="O11816" s="28">
        <v>5000.57</v>
      </c>
      <c r="P11816" s="28">
        <v>5001.08</v>
      </c>
    </row>
    <row r="11817" spans="12:16" x14ac:dyDescent="0.25">
      <c r="L11817" s="208">
        <v>45233.722222222219</v>
      </c>
      <c r="M11817" s="28">
        <v>4999.55</v>
      </c>
      <c r="N11817" s="28">
        <v>5000.57</v>
      </c>
      <c r="O11817" s="28">
        <v>4999.55</v>
      </c>
      <c r="P11817" s="28">
        <v>5000.0600000000004</v>
      </c>
    </row>
    <row r="11818" spans="12:16" x14ac:dyDescent="0.25">
      <c r="L11818" s="208">
        <v>45233.71875</v>
      </c>
      <c r="M11818" s="28">
        <v>4998.53</v>
      </c>
      <c r="N11818" s="28">
        <v>5000.57</v>
      </c>
      <c r="O11818" s="28">
        <v>4998.53</v>
      </c>
      <c r="P11818" s="28">
        <v>5000.0600000000004</v>
      </c>
    </row>
    <row r="11819" spans="12:16" x14ac:dyDescent="0.25">
      <c r="L11819" s="208">
        <v>45233.715277777781</v>
      </c>
      <c r="M11819" s="28">
        <v>4998.0200000000004</v>
      </c>
      <c r="N11819" s="28">
        <v>4999.04</v>
      </c>
      <c r="O11819" s="28">
        <v>4997.5200000000004</v>
      </c>
      <c r="P11819" s="28">
        <v>4998.53</v>
      </c>
    </row>
    <row r="11820" spans="12:16" x14ac:dyDescent="0.25">
      <c r="L11820" s="208">
        <v>45233.711805555555</v>
      </c>
      <c r="M11820" s="28">
        <v>4997.01</v>
      </c>
      <c r="N11820" s="28">
        <v>4998.0200000000004</v>
      </c>
      <c r="O11820" s="28">
        <v>4995.99</v>
      </c>
      <c r="P11820" s="28">
        <v>4998.0200000000004</v>
      </c>
    </row>
    <row r="11821" spans="12:16" x14ac:dyDescent="0.25">
      <c r="L11821" s="208">
        <v>45233.708333333336</v>
      </c>
      <c r="M11821" s="28">
        <v>4997.5200000000004</v>
      </c>
      <c r="N11821" s="28">
        <v>4997.5200000000004</v>
      </c>
      <c r="O11821" s="28">
        <v>4995.4799999999996</v>
      </c>
      <c r="P11821" s="28">
        <v>4996.5</v>
      </c>
    </row>
    <row r="11822" spans="12:16" x14ac:dyDescent="0.25">
      <c r="L11822" s="208">
        <v>45233.704861111109</v>
      </c>
      <c r="M11822" s="28">
        <v>4999.55</v>
      </c>
      <c r="N11822" s="28">
        <v>5000.0600000000004</v>
      </c>
      <c r="O11822" s="28">
        <v>4997.5200000000004</v>
      </c>
      <c r="P11822" s="28">
        <v>4998.0200000000004</v>
      </c>
    </row>
    <row r="11823" spans="12:16" x14ac:dyDescent="0.25">
      <c r="L11823" s="208">
        <v>45233.701388888891</v>
      </c>
      <c r="M11823" s="28">
        <v>4999.04</v>
      </c>
      <c r="N11823" s="28">
        <v>5000.57</v>
      </c>
      <c r="O11823" s="28">
        <v>4999.04</v>
      </c>
      <c r="P11823" s="28">
        <v>4999.55</v>
      </c>
    </row>
    <row r="11824" spans="12:16" x14ac:dyDescent="0.25">
      <c r="L11824" s="208">
        <v>45233.697916666664</v>
      </c>
      <c r="M11824" s="28">
        <v>4999.55</v>
      </c>
      <c r="N11824" s="28">
        <v>5000.57</v>
      </c>
      <c r="O11824" s="28">
        <v>4999.04</v>
      </c>
      <c r="P11824" s="28">
        <v>4999.04</v>
      </c>
    </row>
    <row r="11825" spans="12:16" x14ac:dyDescent="0.25">
      <c r="L11825" s="208">
        <v>45233.694444444445</v>
      </c>
      <c r="M11825" s="28">
        <v>4999.55</v>
      </c>
      <c r="N11825" s="28">
        <v>5000.57</v>
      </c>
      <c r="O11825" s="28">
        <v>4999.04</v>
      </c>
      <c r="P11825" s="28">
        <v>4999.04</v>
      </c>
    </row>
    <row r="11826" spans="12:16" x14ac:dyDescent="0.25">
      <c r="L11826" s="208">
        <v>45233.690972222219</v>
      </c>
      <c r="M11826" s="28">
        <v>4999.55</v>
      </c>
      <c r="N11826" s="28">
        <v>5000.57</v>
      </c>
      <c r="O11826" s="28">
        <v>4998.53</v>
      </c>
      <c r="P11826" s="28">
        <v>5000.0600000000004</v>
      </c>
    </row>
    <row r="11827" spans="12:16" x14ac:dyDescent="0.25">
      <c r="L11827" s="208">
        <v>45233.6875</v>
      </c>
      <c r="M11827" s="28">
        <v>5000.0600000000004</v>
      </c>
      <c r="N11827" s="28">
        <v>5001.08</v>
      </c>
      <c r="O11827" s="28">
        <v>4998.53</v>
      </c>
      <c r="P11827" s="28">
        <v>4999.55</v>
      </c>
    </row>
    <row r="11828" spans="12:16" x14ac:dyDescent="0.25">
      <c r="L11828" s="208">
        <v>45233.684027777781</v>
      </c>
      <c r="M11828" s="28">
        <v>5002.09</v>
      </c>
      <c r="N11828" s="28">
        <v>5002.09</v>
      </c>
      <c r="O11828" s="28">
        <v>4999.55</v>
      </c>
      <c r="P11828" s="28">
        <v>5000.0600000000004</v>
      </c>
    </row>
    <row r="11829" spans="12:16" x14ac:dyDescent="0.25">
      <c r="L11829" s="208">
        <v>45233.680555555555</v>
      </c>
      <c r="M11829" s="28">
        <v>5000.0600000000004</v>
      </c>
      <c r="N11829" s="28">
        <v>5002.09</v>
      </c>
      <c r="O11829" s="28">
        <v>5000.0600000000004</v>
      </c>
      <c r="P11829" s="28">
        <v>5001.58</v>
      </c>
    </row>
    <row r="11830" spans="12:16" x14ac:dyDescent="0.25">
      <c r="L11830" s="208">
        <v>45233.677083333336</v>
      </c>
      <c r="M11830" s="28">
        <v>4999.55</v>
      </c>
      <c r="N11830" s="28">
        <v>5000.57</v>
      </c>
      <c r="O11830" s="28">
        <v>4999.55</v>
      </c>
      <c r="P11830" s="28">
        <v>5000.57</v>
      </c>
    </row>
    <row r="11831" spans="12:16" x14ac:dyDescent="0.25">
      <c r="L11831" s="208">
        <v>45233.673611111109</v>
      </c>
      <c r="M11831" s="28">
        <v>4998.53</v>
      </c>
      <c r="N11831" s="28">
        <v>5000.0600000000004</v>
      </c>
      <c r="O11831" s="28">
        <v>4998.53</v>
      </c>
      <c r="P11831" s="28">
        <v>4999.04</v>
      </c>
    </row>
    <row r="11832" spans="12:16" x14ac:dyDescent="0.25">
      <c r="L11832" s="208">
        <v>45233.670138888891</v>
      </c>
      <c r="M11832" s="28">
        <v>4997.01</v>
      </c>
      <c r="N11832" s="28">
        <v>4999.04</v>
      </c>
      <c r="O11832" s="28">
        <v>4995.99</v>
      </c>
      <c r="P11832" s="28">
        <v>4998.53</v>
      </c>
    </row>
    <row r="11833" spans="12:16" x14ac:dyDescent="0.25">
      <c r="L11833" s="208">
        <v>45233.666666666664</v>
      </c>
      <c r="M11833" s="28">
        <v>4995.99</v>
      </c>
      <c r="N11833" s="28">
        <v>4997.5200000000004</v>
      </c>
      <c r="O11833" s="28">
        <v>4995.99</v>
      </c>
      <c r="P11833" s="28">
        <v>4997.01</v>
      </c>
    </row>
    <row r="11834" spans="12:16" x14ac:dyDescent="0.25">
      <c r="L11834" s="208">
        <v>45233.663194444445</v>
      </c>
      <c r="M11834" s="28">
        <v>4996.5</v>
      </c>
      <c r="N11834" s="28">
        <v>4996.5</v>
      </c>
      <c r="O11834" s="28">
        <v>4993.45</v>
      </c>
      <c r="P11834" s="28">
        <v>4994.97</v>
      </c>
    </row>
    <row r="11835" spans="12:16" x14ac:dyDescent="0.25">
      <c r="L11835" s="208">
        <v>45233.659722222219</v>
      </c>
      <c r="M11835" s="28">
        <v>4996.5</v>
      </c>
      <c r="N11835" s="28">
        <v>4997.01</v>
      </c>
      <c r="O11835" s="28">
        <v>4993.96</v>
      </c>
      <c r="P11835" s="28">
        <v>4997.01</v>
      </c>
    </row>
    <row r="11836" spans="12:16" x14ac:dyDescent="0.25">
      <c r="L11836" s="208">
        <v>45233.65625</v>
      </c>
      <c r="M11836" s="28">
        <v>4994.97</v>
      </c>
      <c r="N11836" s="28">
        <v>4998.0200000000004</v>
      </c>
      <c r="O11836" s="28">
        <v>4994.97</v>
      </c>
      <c r="P11836" s="28">
        <v>4996.5</v>
      </c>
    </row>
    <row r="11837" spans="12:16" x14ac:dyDescent="0.25">
      <c r="L11837" s="208">
        <v>45233.652777777781</v>
      </c>
      <c r="M11837" s="28">
        <v>4995.4799999999996</v>
      </c>
      <c r="N11837" s="28">
        <v>4995.99</v>
      </c>
      <c r="O11837" s="28">
        <v>4993.96</v>
      </c>
      <c r="P11837" s="28">
        <v>4994.46</v>
      </c>
    </row>
    <row r="11838" spans="12:16" x14ac:dyDescent="0.25">
      <c r="L11838" s="208">
        <v>45233.649305555555</v>
      </c>
      <c r="M11838" s="28">
        <v>4994.46</v>
      </c>
      <c r="N11838" s="28">
        <v>4995.4799999999996</v>
      </c>
      <c r="O11838" s="28">
        <v>4993.45</v>
      </c>
      <c r="P11838" s="28">
        <v>4995.4799999999996</v>
      </c>
    </row>
    <row r="11839" spans="12:16" x14ac:dyDescent="0.25">
      <c r="L11839" s="208">
        <v>45233.645833333336</v>
      </c>
      <c r="M11839" s="28">
        <v>4994.46</v>
      </c>
      <c r="N11839" s="28">
        <v>4995.99</v>
      </c>
      <c r="O11839" s="28">
        <v>4993.96</v>
      </c>
      <c r="P11839" s="28">
        <v>4994.97</v>
      </c>
    </row>
    <row r="11840" spans="12:16" x14ac:dyDescent="0.25">
      <c r="L11840" s="208">
        <v>45233.642361111109</v>
      </c>
      <c r="M11840" s="28">
        <v>4998.53</v>
      </c>
      <c r="N11840" s="28">
        <v>4998.53</v>
      </c>
      <c r="O11840" s="28">
        <v>4994.46</v>
      </c>
      <c r="P11840" s="28">
        <v>4994.46</v>
      </c>
    </row>
    <row r="11841" spans="12:16" x14ac:dyDescent="0.25">
      <c r="L11841" s="208">
        <v>45233.638888888891</v>
      </c>
      <c r="M11841" s="28">
        <v>4998.53</v>
      </c>
      <c r="N11841" s="28">
        <v>4999.55</v>
      </c>
      <c r="O11841" s="28">
        <v>4995.99</v>
      </c>
      <c r="P11841" s="28">
        <v>4998.53</v>
      </c>
    </row>
    <row r="11842" spans="12:16" x14ac:dyDescent="0.25">
      <c r="L11842" s="208">
        <v>45233.635416666664</v>
      </c>
      <c r="M11842" s="28">
        <v>4997.01</v>
      </c>
      <c r="N11842" s="28">
        <v>4999.55</v>
      </c>
      <c r="O11842" s="28">
        <v>4997.01</v>
      </c>
      <c r="P11842" s="28">
        <v>4999.04</v>
      </c>
    </row>
    <row r="11843" spans="12:16" x14ac:dyDescent="0.25">
      <c r="L11843" s="208">
        <v>45233.631944444445</v>
      </c>
      <c r="M11843" s="28">
        <v>4997.01</v>
      </c>
      <c r="N11843" s="28">
        <v>4998.53</v>
      </c>
      <c r="O11843" s="28">
        <v>4996.5</v>
      </c>
      <c r="P11843" s="28">
        <v>4997.01</v>
      </c>
    </row>
    <row r="11844" spans="12:16" x14ac:dyDescent="0.25">
      <c r="L11844" s="208">
        <v>45233.628472222219</v>
      </c>
      <c r="M11844" s="28">
        <v>4994.97</v>
      </c>
      <c r="N11844" s="28">
        <v>4998.53</v>
      </c>
      <c r="O11844" s="28">
        <v>4994.46</v>
      </c>
      <c r="P11844" s="28">
        <v>4996.5</v>
      </c>
    </row>
    <row r="11845" spans="12:16" x14ac:dyDescent="0.25">
      <c r="L11845" s="208">
        <v>45233.625</v>
      </c>
      <c r="M11845" s="28">
        <v>4993.45</v>
      </c>
      <c r="N11845" s="28">
        <v>4996.5</v>
      </c>
      <c r="O11845" s="28">
        <v>4992.43</v>
      </c>
      <c r="P11845" s="28">
        <v>4994.46</v>
      </c>
    </row>
    <row r="11846" spans="12:16" x14ac:dyDescent="0.25">
      <c r="L11846" s="208">
        <v>45233.621527777781</v>
      </c>
      <c r="M11846" s="28">
        <v>4996.5</v>
      </c>
      <c r="N11846" s="28">
        <v>4997.5200000000004</v>
      </c>
      <c r="O11846" s="28">
        <v>4991.92</v>
      </c>
      <c r="P11846" s="28">
        <v>4992.9399999999996</v>
      </c>
    </row>
    <row r="11847" spans="12:16" x14ac:dyDescent="0.25">
      <c r="L11847" s="208">
        <v>45233.618055555555</v>
      </c>
      <c r="M11847" s="28">
        <v>4997.01</v>
      </c>
      <c r="N11847" s="28">
        <v>4999.04</v>
      </c>
      <c r="O11847" s="28">
        <v>4995.99</v>
      </c>
      <c r="P11847" s="28">
        <v>4996.5</v>
      </c>
    </row>
    <row r="11848" spans="12:16" x14ac:dyDescent="0.25">
      <c r="L11848" s="208">
        <v>45233.614583333336</v>
      </c>
      <c r="M11848" s="28">
        <v>5003.1099999999997</v>
      </c>
      <c r="N11848" s="28">
        <v>5003.62</v>
      </c>
      <c r="O11848" s="28">
        <v>4997.5200000000004</v>
      </c>
      <c r="P11848" s="28">
        <v>4997.5200000000004</v>
      </c>
    </row>
    <row r="11849" spans="12:16" x14ac:dyDescent="0.25">
      <c r="L11849" s="208">
        <v>45233.611111111109</v>
      </c>
      <c r="M11849" s="28">
        <v>4999.55</v>
      </c>
      <c r="N11849" s="28">
        <v>5003.1099999999997</v>
      </c>
      <c r="O11849" s="28">
        <v>4998.53</v>
      </c>
      <c r="P11849" s="28">
        <v>5003.1099999999997</v>
      </c>
    </row>
    <row r="11850" spans="12:16" x14ac:dyDescent="0.25">
      <c r="L11850" s="208">
        <v>45233.607638888891</v>
      </c>
      <c r="M11850" s="28">
        <v>4999.04</v>
      </c>
      <c r="N11850" s="28">
        <v>5000.57</v>
      </c>
      <c r="O11850" s="28">
        <v>4998.53</v>
      </c>
      <c r="P11850" s="28">
        <v>4999.55</v>
      </c>
    </row>
    <row r="11851" spans="12:16" x14ac:dyDescent="0.25">
      <c r="L11851" s="208">
        <v>45233.604166666664</v>
      </c>
      <c r="M11851" s="28">
        <v>4997.5200000000004</v>
      </c>
      <c r="N11851" s="28">
        <v>4998.53</v>
      </c>
      <c r="O11851" s="28">
        <v>4995.99</v>
      </c>
      <c r="P11851" s="28">
        <v>4998.53</v>
      </c>
    </row>
    <row r="11852" spans="12:16" x14ac:dyDescent="0.25">
      <c r="L11852" s="208">
        <v>45233.600694444445</v>
      </c>
      <c r="M11852" s="28">
        <v>4998.53</v>
      </c>
      <c r="N11852" s="28">
        <v>4998.53</v>
      </c>
      <c r="O11852" s="28">
        <v>4996.5</v>
      </c>
      <c r="P11852" s="28">
        <v>4998.0200000000004</v>
      </c>
    </row>
    <row r="11853" spans="12:16" x14ac:dyDescent="0.25">
      <c r="L11853" s="208">
        <v>45233.597222222219</v>
      </c>
      <c r="M11853" s="28">
        <v>4997.5200000000004</v>
      </c>
      <c r="N11853" s="28">
        <v>4999.55</v>
      </c>
      <c r="O11853" s="28">
        <v>4997.01</v>
      </c>
      <c r="P11853" s="28">
        <v>4999.04</v>
      </c>
    </row>
    <row r="11854" spans="12:16" x14ac:dyDescent="0.25">
      <c r="L11854" s="208">
        <v>45233.59375</v>
      </c>
      <c r="M11854" s="28">
        <v>4995.4799999999996</v>
      </c>
      <c r="N11854" s="28">
        <v>4998.53</v>
      </c>
      <c r="O11854" s="28">
        <v>4994.46</v>
      </c>
      <c r="P11854" s="28">
        <v>4998.0200000000004</v>
      </c>
    </row>
    <row r="11855" spans="12:16" x14ac:dyDescent="0.25">
      <c r="L11855" s="208">
        <v>45233.590277777781</v>
      </c>
      <c r="M11855" s="28">
        <v>4989.8900000000003</v>
      </c>
      <c r="N11855" s="28">
        <v>4995.99</v>
      </c>
      <c r="O11855" s="28">
        <v>4989.38</v>
      </c>
      <c r="P11855" s="28">
        <v>4995.99</v>
      </c>
    </row>
    <row r="11856" spans="12:16" x14ac:dyDescent="0.25">
      <c r="L11856" s="208">
        <v>45233.586805555555</v>
      </c>
      <c r="M11856" s="28">
        <v>4987.34</v>
      </c>
      <c r="N11856" s="28">
        <v>4989.8900000000003</v>
      </c>
      <c r="O11856" s="28">
        <v>4987.34</v>
      </c>
      <c r="P11856" s="28">
        <v>4989.8900000000003</v>
      </c>
    </row>
    <row r="11857" spans="12:16" x14ac:dyDescent="0.25">
      <c r="L11857" s="208">
        <v>45233.583333333336</v>
      </c>
      <c r="M11857" s="28">
        <v>4989.8900000000003</v>
      </c>
      <c r="N11857" s="28">
        <v>4990.3900000000003</v>
      </c>
      <c r="O11857" s="28">
        <v>4986.83</v>
      </c>
      <c r="P11857" s="28">
        <v>4987.34</v>
      </c>
    </row>
    <row r="11858" spans="12:16" x14ac:dyDescent="0.25">
      <c r="L11858" s="208">
        <v>45233.579861111109</v>
      </c>
      <c r="M11858" s="28">
        <v>4988.87</v>
      </c>
      <c r="N11858" s="28">
        <v>4990.8999999999996</v>
      </c>
      <c r="O11858" s="28">
        <v>4988.3599999999997</v>
      </c>
      <c r="P11858" s="28">
        <v>4989.38</v>
      </c>
    </row>
    <row r="11859" spans="12:16" x14ac:dyDescent="0.25">
      <c r="L11859" s="208">
        <v>45233.576388888891</v>
      </c>
      <c r="M11859" s="28">
        <v>4986.83</v>
      </c>
      <c r="N11859" s="28">
        <v>4989.8900000000003</v>
      </c>
      <c r="O11859" s="28">
        <v>4986.33</v>
      </c>
      <c r="P11859" s="28">
        <v>4989.38</v>
      </c>
    </row>
    <row r="11860" spans="12:16" x14ac:dyDescent="0.25">
      <c r="L11860" s="208">
        <v>45233.572916666664</v>
      </c>
      <c r="M11860" s="28">
        <v>4987.8500000000004</v>
      </c>
      <c r="N11860" s="28">
        <v>4987.8500000000004</v>
      </c>
      <c r="O11860" s="28">
        <v>4985.82</v>
      </c>
      <c r="P11860" s="28">
        <v>4987.34</v>
      </c>
    </row>
    <row r="11861" spans="12:16" x14ac:dyDescent="0.25">
      <c r="L11861" s="208">
        <v>45233.569444444445</v>
      </c>
      <c r="M11861" s="28">
        <v>4988.87</v>
      </c>
      <c r="N11861" s="28">
        <v>4988.87</v>
      </c>
      <c r="O11861" s="28">
        <v>4986.33</v>
      </c>
      <c r="P11861" s="28">
        <v>4986.83</v>
      </c>
    </row>
    <row r="11862" spans="12:16" x14ac:dyDescent="0.25">
      <c r="L11862" s="208">
        <v>45233.565972222219</v>
      </c>
      <c r="M11862" s="28">
        <v>4988.3599999999997</v>
      </c>
      <c r="N11862" s="28">
        <v>4988.87</v>
      </c>
      <c r="O11862" s="28">
        <v>4987.8500000000004</v>
      </c>
      <c r="P11862" s="28">
        <v>4988.87</v>
      </c>
    </row>
    <row r="11863" spans="12:16" x14ac:dyDescent="0.25">
      <c r="L11863" s="208">
        <v>45233.5625</v>
      </c>
      <c r="M11863" s="28">
        <v>4986.83</v>
      </c>
      <c r="N11863" s="28">
        <v>4988.87</v>
      </c>
      <c r="O11863" s="28">
        <v>4986.33</v>
      </c>
      <c r="P11863" s="28">
        <v>4988.3599999999997</v>
      </c>
    </row>
    <row r="11864" spans="12:16" x14ac:dyDescent="0.25">
      <c r="L11864" s="208">
        <v>45233.559027777781</v>
      </c>
      <c r="M11864" s="28">
        <v>4986.33</v>
      </c>
      <c r="N11864" s="28">
        <v>4987.34</v>
      </c>
      <c r="O11864" s="28">
        <v>4984.8</v>
      </c>
      <c r="P11864" s="28">
        <v>4987.34</v>
      </c>
    </row>
    <row r="11865" spans="12:16" x14ac:dyDescent="0.25">
      <c r="L11865" s="208">
        <v>45233.555555555555</v>
      </c>
      <c r="M11865" s="28">
        <v>4986.33</v>
      </c>
      <c r="N11865" s="28">
        <v>4986.83</v>
      </c>
      <c r="O11865" s="28">
        <v>4984.29</v>
      </c>
      <c r="P11865" s="28">
        <v>4986.33</v>
      </c>
    </row>
    <row r="11866" spans="12:16" x14ac:dyDescent="0.25">
      <c r="L11866" s="208">
        <v>45233.552083333336</v>
      </c>
      <c r="M11866" s="28">
        <v>4982.76</v>
      </c>
      <c r="N11866" s="28">
        <v>4987.34</v>
      </c>
      <c r="O11866" s="28">
        <v>4981.75</v>
      </c>
      <c r="P11866" s="28">
        <v>4986.33</v>
      </c>
    </row>
    <row r="11867" spans="12:16" x14ac:dyDescent="0.25">
      <c r="L11867" s="208">
        <v>45233.548611111109</v>
      </c>
      <c r="M11867" s="28">
        <v>4991.92</v>
      </c>
      <c r="N11867" s="28">
        <v>4991.92</v>
      </c>
      <c r="O11867" s="28">
        <v>4981.24</v>
      </c>
      <c r="P11867" s="28">
        <v>4982.76</v>
      </c>
    </row>
    <row r="11868" spans="12:16" x14ac:dyDescent="0.25">
      <c r="L11868" s="208">
        <v>45233.545138888891</v>
      </c>
      <c r="M11868" s="28">
        <v>4987.34</v>
      </c>
      <c r="N11868" s="28">
        <v>4991.92</v>
      </c>
      <c r="O11868" s="28">
        <v>4986.33</v>
      </c>
      <c r="P11868" s="28">
        <v>4991.92</v>
      </c>
    </row>
    <row r="11869" spans="12:16" x14ac:dyDescent="0.25">
      <c r="L11869" s="208">
        <v>45233.541666666664</v>
      </c>
      <c r="M11869" s="28">
        <v>4989.38</v>
      </c>
      <c r="N11869" s="28">
        <v>4989.8900000000003</v>
      </c>
      <c r="O11869" s="28">
        <v>4986.33</v>
      </c>
      <c r="P11869" s="28">
        <v>4986.83</v>
      </c>
    </row>
    <row r="11870" spans="12:16" x14ac:dyDescent="0.25">
      <c r="L11870" s="208">
        <v>45233.538194444445</v>
      </c>
      <c r="M11870" s="28">
        <v>4990.3900000000003</v>
      </c>
      <c r="N11870" s="28">
        <v>4990.3900000000003</v>
      </c>
      <c r="O11870" s="28">
        <v>4988.87</v>
      </c>
      <c r="P11870" s="28">
        <v>4989.38</v>
      </c>
    </row>
    <row r="11871" spans="12:16" x14ac:dyDescent="0.25">
      <c r="L11871" s="208">
        <v>45233.534722222219</v>
      </c>
      <c r="M11871" s="28">
        <v>4992.43</v>
      </c>
      <c r="N11871" s="28">
        <v>4992.43</v>
      </c>
      <c r="O11871" s="28">
        <v>4988.87</v>
      </c>
      <c r="P11871" s="28">
        <v>4990.8999999999996</v>
      </c>
    </row>
    <row r="11872" spans="12:16" x14ac:dyDescent="0.25">
      <c r="L11872" s="208">
        <v>45233.53125</v>
      </c>
      <c r="M11872" s="28">
        <v>4990.8999999999996</v>
      </c>
      <c r="N11872" s="28">
        <v>4993.45</v>
      </c>
      <c r="O11872" s="28">
        <v>4990.3900000000003</v>
      </c>
      <c r="P11872" s="28">
        <v>4992.43</v>
      </c>
    </row>
    <row r="11873" spans="12:16" x14ac:dyDescent="0.25">
      <c r="L11873" s="208">
        <v>45233.527777777781</v>
      </c>
      <c r="M11873" s="28">
        <v>4992.43</v>
      </c>
      <c r="N11873" s="28">
        <v>4993.45</v>
      </c>
      <c r="O11873" s="28">
        <v>4989.8900000000003</v>
      </c>
      <c r="P11873" s="28">
        <v>4990.8999999999996</v>
      </c>
    </row>
    <row r="11874" spans="12:16" x14ac:dyDescent="0.25">
      <c r="L11874" s="208">
        <v>45233.524305555555</v>
      </c>
      <c r="M11874" s="28">
        <v>4991.92</v>
      </c>
      <c r="N11874" s="28">
        <v>4994.46</v>
      </c>
      <c r="O11874" s="28">
        <v>4990.8999999999996</v>
      </c>
      <c r="P11874" s="28">
        <v>4992.43</v>
      </c>
    </row>
    <row r="11875" spans="12:16" x14ac:dyDescent="0.25">
      <c r="L11875" s="208">
        <v>45233.520833333336</v>
      </c>
      <c r="M11875" s="28">
        <v>4992.9399999999996</v>
      </c>
      <c r="N11875" s="28">
        <v>4993.45</v>
      </c>
      <c r="O11875" s="28">
        <v>4990.8999999999996</v>
      </c>
      <c r="P11875" s="28">
        <v>4991.92</v>
      </c>
    </row>
    <row r="11876" spans="12:16" x14ac:dyDescent="0.25">
      <c r="L11876" s="208">
        <v>45233.517361111109</v>
      </c>
      <c r="M11876" s="28">
        <v>4992.43</v>
      </c>
      <c r="N11876" s="28">
        <v>4993.96</v>
      </c>
      <c r="O11876" s="28">
        <v>4991.92</v>
      </c>
      <c r="P11876" s="28">
        <v>4992.43</v>
      </c>
    </row>
    <row r="11877" spans="12:16" x14ac:dyDescent="0.25">
      <c r="L11877" s="208">
        <v>45233.513888888891</v>
      </c>
      <c r="M11877" s="28">
        <v>4989.38</v>
      </c>
      <c r="N11877" s="28">
        <v>4993.45</v>
      </c>
      <c r="O11877" s="28">
        <v>4988.87</v>
      </c>
      <c r="P11877" s="28">
        <v>4992.43</v>
      </c>
    </row>
    <row r="11878" spans="12:16" x14ac:dyDescent="0.25">
      <c r="L11878" s="208">
        <v>45233.510416666664</v>
      </c>
      <c r="M11878" s="28">
        <v>4991.41</v>
      </c>
      <c r="N11878" s="28">
        <v>4991.92</v>
      </c>
      <c r="O11878" s="28">
        <v>4989.38</v>
      </c>
      <c r="P11878" s="28">
        <v>4989.8900000000003</v>
      </c>
    </row>
    <row r="11879" spans="12:16" x14ac:dyDescent="0.25">
      <c r="L11879" s="208">
        <v>45233.506944444445</v>
      </c>
      <c r="M11879" s="28">
        <v>4991.92</v>
      </c>
      <c r="N11879" s="28">
        <v>4993.96</v>
      </c>
      <c r="O11879" s="28">
        <v>4989.38</v>
      </c>
      <c r="P11879" s="28">
        <v>4991.92</v>
      </c>
    </row>
    <row r="11880" spans="12:16" x14ac:dyDescent="0.25">
      <c r="L11880" s="208">
        <v>45233.503472222219</v>
      </c>
      <c r="M11880" s="28">
        <v>4991.92</v>
      </c>
      <c r="N11880" s="28">
        <v>4992.43</v>
      </c>
      <c r="O11880" s="28">
        <v>4989.38</v>
      </c>
      <c r="P11880" s="28">
        <v>4991.41</v>
      </c>
    </row>
    <row r="11881" spans="12:16" x14ac:dyDescent="0.25">
      <c r="L11881" s="208">
        <v>45233.5</v>
      </c>
      <c r="M11881" s="28">
        <v>4993.45</v>
      </c>
      <c r="N11881" s="28">
        <v>4994.46</v>
      </c>
      <c r="O11881" s="28">
        <v>4991.41</v>
      </c>
      <c r="P11881" s="28">
        <v>4991.41</v>
      </c>
    </row>
    <row r="11882" spans="12:16" x14ac:dyDescent="0.25">
      <c r="L11882" s="208">
        <v>45233.496527777781</v>
      </c>
      <c r="M11882" s="28">
        <v>4999.55</v>
      </c>
      <c r="N11882" s="28">
        <v>5000.57</v>
      </c>
      <c r="O11882" s="28">
        <v>4992.9399999999996</v>
      </c>
      <c r="P11882" s="28">
        <v>4993.45</v>
      </c>
    </row>
    <row r="11883" spans="12:16" x14ac:dyDescent="0.25">
      <c r="L11883" s="208">
        <v>45233.493055555555</v>
      </c>
      <c r="M11883" s="28">
        <v>4994.97</v>
      </c>
      <c r="N11883" s="28">
        <v>5000.0600000000004</v>
      </c>
      <c r="O11883" s="28">
        <v>4994.97</v>
      </c>
      <c r="P11883" s="28">
        <v>4999.04</v>
      </c>
    </row>
    <row r="11884" spans="12:16" x14ac:dyDescent="0.25">
      <c r="L11884" s="208">
        <v>45233.489583333336</v>
      </c>
      <c r="M11884" s="28">
        <v>4999.04</v>
      </c>
      <c r="N11884" s="28">
        <v>4999.04</v>
      </c>
      <c r="O11884" s="28">
        <v>4994.97</v>
      </c>
      <c r="P11884" s="28">
        <v>4996.5</v>
      </c>
    </row>
    <row r="11885" spans="12:16" x14ac:dyDescent="0.25">
      <c r="L11885" s="208">
        <v>45233.486111111109</v>
      </c>
      <c r="M11885" s="28">
        <v>4990.8999999999996</v>
      </c>
      <c r="N11885" s="28">
        <v>5000.0600000000004</v>
      </c>
      <c r="O11885" s="28">
        <v>4990.3900000000003</v>
      </c>
      <c r="P11885" s="28">
        <v>4999.55</v>
      </c>
    </row>
    <row r="11886" spans="12:16" x14ac:dyDescent="0.25">
      <c r="L11886" s="208">
        <v>45233.482638888891</v>
      </c>
      <c r="M11886" s="28">
        <v>4993.96</v>
      </c>
      <c r="N11886" s="28">
        <v>4999.04</v>
      </c>
      <c r="O11886" s="28">
        <v>4990.8999999999996</v>
      </c>
      <c r="P11886" s="28">
        <v>4991.41</v>
      </c>
    </row>
    <row r="11887" spans="12:16" x14ac:dyDescent="0.25">
      <c r="L11887" s="208">
        <v>45233.479166666664</v>
      </c>
      <c r="M11887" s="28">
        <v>4999.04</v>
      </c>
      <c r="N11887" s="28">
        <v>4999.04</v>
      </c>
      <c r="O11887" s="28">
        <v>4989.8900000000003</v>
      </c>
      <c r="P11887" s="28">
        <v>4993.96</v>
      </c>
    </row>
    <row r="11888" spans="12:16" x14ac:dyDescent="0.25">
      <c r="L11888" s="208">
        <v>45233.475694444445</v>
      </c>
      <c r="M11888" s="28">
        <v>4997.01</v>
      </c>
      <c r="N11888" s="28">
        <v>5000.57</v>
      </c>
      <c r="O11888" s="28">
        <v>4994.97</v>
      </c>
      <c r="P11888" s="28">
        <v>4998.53</v>
      </c>
    </row>
    <row r="11889" spans="12:16" x14ac:dyDescent="0.25">
      <c r="L11889" s="208">
        <v>45233.472222222219</v>
      </c>
      <c r="M11889" s="28">
        <v>4990.8999999999996</v>
      </c>
      <c r="N11889" s="28">
        <v>4998.0200000000004</v>
      </c>
      <c r="O11889" s="28">
        <v>4990.3900000000003</v>
      </c>
      <c r="P11889" s="28">
        <v>4997.5200000000004</v>
      </c>
    </row>
    <row r="11890" spans="12:16" x14ac:dyDescent="0.25">
      <c r="L11890" s="208">
        <v>45233.46875</v>
      </c>
      <c r="M11890" s="28">
        <v>4990.8999999999996</v>
      </c>
      <c r="N11890" s="28">
        <v>4992.43</v>
      </c>
      <c r="O11890" s="28">
        <v>4986.83</v>
      </c>
      <c r="P11890" s="28">
        <v>4990.3900000000003</v>
      </c>
    </row>
    <row r="11891" spans="12:16" x14ac:dyDescent="0.25">
      <c r="L11891" s="208">
        <v>45233.465277777781</v>
      </c>
      <c r="M11891" s="28">
        <v>4989.8900000000003</v>
      </c>
      <c r="N11891" s="28">
        <v>4993.45</v>
      </c>
      <c r="O11891" s="28">
        <v>4987.8500000000004</v>
      </c>
      <c r="P11891" s="28">
        <v>4991.41</v>
      </c>
    </row>
    <row r="11892" spans="12:16" x14ac:dyDescent="0.25">
      <c r="L11892" s="208">
        <v>45233.461805555555</v>
      </c>
      <c r="M11892" s="28">
        <v>4987.34</v>
      </c>
      <c r="N11892" s="28">
        <v>4992.9399999999996</v>
      </c>
      <c r="O11892" s="28">
        <v>4985.82</v>
      </c>
      <c r="P11892" s="28">
        <v>4989.8900000000003</v>
      </c>
    </row>
    <row r="11893" spans="12:16" x14ac:dyDescent="0.25">
      <c r="L11893" s="208">
        <v>45233.458333333336</v>
      </c>
      <c r="M11893" s="28">
        <v>4988.3599999999997</v>
      </c>
      <c r="N11893" s="28">
        <v>4993.45</v>
      </c>
      <c r="O11893" s="28">
        <v>4981.75</v>
      </c>
      <c r="P11893" s="28">
        <v>4987.34</v>
      </c>
    </row>
    <row r="11894" spans="12:16" x14ac:dyDescent="0.25">
      <c r="L11894" s="208">
        <v>45233.454861111109</v>
      </c>
      <c r="M11894" s="28">
        <v>4987.8500000000004</v>
      </c>
      <c r="N11894" s="28">
        <v>4990.3900000000003</v>
      </c>
      <c r="O11894" s="28">
        <v>4986.33</v>
      </c>
      <c r="P11894" s="28">
        <v>4988.87</v>
      </c>
    </row>
    <row r="11895" spans="12:16" x14ac:dyDescent="0.25">
      <c r="L11895" s="208">
        <v>45233.451388888891</v>
      </c>
      <c r="M11895" s="28">
        <v>4986.33</v>
      </c>
      <c r="N11895" s="28">
        <v>4991.41</v>
      </c>
      <c r="O11895" s="28">
        <v>4984.8</v>
      </c>
      <c r="P11895" s="28">
        <v>4987.8500000000004</v>
      </c>
    </row>
    <row r="11896" spans="12:16" x14ac:dyDescent="0.25">
      <c r="L11896" s="208">
        <v>45233.447916666664</v>
      </c>
      <c r="M11896" s="28">
        <v>4985.3100000000004</v>
      </c>
      <c r="N11896" s="28">
        <v>4987.8500000000004</v>
      </c>
      <c r="O11896" s="28">
        <v>4981.75</v>
      </c>
      <c r="P11896" s="28">
        <v>4986.33</v>
      </c>
    </row>
    <row r="11897" spans="12:16" x14ac:dyDescent="0.25">
      <c r="L11897" s="208">
        <v>45233.444444444445</v>
      </c>
      <c r="M11897" s="28">
        <v>4991.92</v>
      </c>
      <c r="N11897" s="28">
        <v>4992.43</v>
      </c>
      <c r="O11897" s="28">
        <v>4984.8</v>
      </c>
      <c r="P11897" s="28">
        <v>4986.33</v>
      </c>
    </row>
    <row r="11898" spans="12:16" x14ac:dyDescent="0.25">
      <c r="L11898" s="208">
        <v>45233.440972222219</v>
      </c>
      <c r="M11898" s="28">
        <v>4998.0200000000004</v>
      </c>
      <c r="N11898" s="28">
        <v>4999.04</v>
      </c>
      <c r="O11898" s="28">
        <v>4991.92</v>
      </c>
      <c r="P11898" s="28">
        <v>4991.92</v>
      </c>
    </row>
    <row r="11899" spans="12:16" x14ac:dyDescent="0.25">
      <c r="L11899" s="208">
        <v>45233.4375</v>
      </c>
      <c r="M11899" s="28">
        <v>4999.04</v>
      </c>
      <c r="N11899" s="28">
        <v>5002.09</v>
      </c>
      <c r="O11899" s="28">
        <v>4993.45</v>
      </c>
      <c r="P11899" s="28">
        <v>4998.0200000000004</v>
      </c>
    </row>
    <row r="11900" spans="12:16" x14ac:dyDescent="0.25">
      <c r="L11900" s="208">
        <v>45233.434027777781</v>
      </c>
      <c r="M11900" s="28">
        <v>4998.53</v>
      </c>
      <c r="N11900" s="28">
        <v>5002.6000000000004</v>
      </c>
      <c r="O11900" s="28">
        <v>4997.01</v>
      </c>
      <c r="P11900" s="28">
        <v>4999.04</v>
      </c>
    </row>
    <row r="11901" spans="12:16" x14ac:dyDescent="0.25">
      <c r="L11901" s="208">
        <v>45233.430555555555</v>
      </c>
      <c r="M11901" s="28">
        <v>5006.16</v>
      </c>
      <c r="N11901" s="28">
        <v>5007.18</v>
      </c>
      <c r="O11901" s="28">
        <v>4999.04</v>
      </c>
      <c r="P11901" s="28">
        <v>4999.04</v>
      </c>
    </row>
    <row r="11902" spans="12:16" x14ac:dyDescent="0.25">
      <c r="L11902" s="208">
        <v>45233.427083333336</v>
      </c>
      <c r="M11902" s="28">
        <v>5003.62</v>
      </c>
      <c r="N11902" s="28">
        <v>5008.2</v>
      </c>
      <c r="O11902" s="28">
        <v>5001.58</v>
      </c>
      <c r="P11902" s="28">
        <v>5006.16</v>
      </c>
    </row>
    <row r="11903" spans="12:16" x14ac:dyDescent="0.25">
      <c r="L11903" s="208">
        <v>45233.423611111109</v>
      </c>
      <c r="M11903" s="28">
        <v>4999.55</v>
      </c>
      <c r="N11903" s="28">
        <v>5004.6400000000003</v>
      </c>
      <c r="O11903" s="28">
        <v>4999.04</v>
      </c>
      <c r="P11903" s="28">
        <v>5003.62</v>
      </c>
    </row>
    <row r="11904" spans="12:16" x14ac:dyDescent="0.25">
      <c r="L11904" s="208">
        <v>45233.420138888891</v>
      </c>
      <c r="M11904" s="28">
        <v>4991.92</v>
      </c>
      <c r="N11904" s="28">
        <v>5001.08</v>
      </c>
      <c r="O11904" s="28">
        <v>4990.8999999999996</v>
      </c>
      <c r="P11904" s="28">
        <v>5000.0600000000004</v>
      </c>
    </row>
    <row r="11905" spans="12:16" x14ac:dyDescent="0.25">
      <c r="L11905" s="208">
        <v>45233.416666666664</v>
      </c>
      <c r="M11905" s="28">
        <v>4995.99</v>
      </c>
      <c r="N11905" s="28">
        <v>4997.01</v>
      </c>
      <c r="O11905" s="28">
        <v>4991.92</v>
      </c>
      <c r="P11905" s="28">
        <v>4991.92</v>
      </c>
    </row>
    <row r="11906" spans="12:16" x14ac:dyDescent="0.25">
      <c r="L11906" s="208">
        <v>45233.413194444445</v>
      </c>
      <c r="M11906" s="28">
        <v>4991.41</v>
      </c>
      <c r="N11906" s="28">
        <v>5000.57</v>
      </c>
      <c r="O11906" s="28">
        <v>4990.8999999999996</v>
      </c>
      <c r="P11906" s="28">
        <v>4995.4799999999996</v>
      </c>
    </row>
    <row r="11907" spans="12:16" x14ac:dyDescent="0.25">
      <c r="L11907" s="208">
        <v>45233.409722222219</v>
      </c>
      <c r="M11907" s="28">
        <v>4981.75</v>
      </c>
      <c r="N11907" s="28">
        <v>4991.92</v>
      </c>
      <c r="O11907" s="28">
        <v>4980.7299999999996</v>
      </c>
      <c r="P11907" s="28">
        <v>4991.41</v>
      </c>
    </row>
    <row r="11908" spans="12:16" x14ac:dyDescent="0.25">
      <c r="L11908" s="208">
        <v>45233.40625</v>
      </c>
      <c r="M11908" s="28">
        <v>4992.9399999999996</v>
      </c>
      <c r="N11908" s="28">
        <v>4992.9399999999996</v>
      </c>
      <c r="O11908" s="28">
        <v>4976.1499999999996</v>
      </c>
      <c r="P11908" s="28">
        <v>4981.75</v>
      </c>
    </row>
    <row r="11909" spans="12:16" x14ac:dyDescent="0.25">
      <c r="L11909" s="208">
        <v>45233.402777777781</v>
      </c>
      <c r="M11909" s="28">
        <v>5003.1099999999997</v>
      </c>
      <c r="N11909" s="28">
        <v>5009.72</v>
      </c>
      <c r="O11909" s="28">
        <v>4991.41</v>
      </c>
      <c r="P11909" s="28">
        <v>4992.9399999999996</v>
      </c>
    </row>
    <row r="11910" spans="12:16" x14ac:dyDescent="0.25">
      <c r="L11910" s="208">
        <v>45233.399305555555</v>
      </c>
      <c r="M11910" s="28">
        <v>4996.5</v>
      </c>
      <c r="N11910" s="28">
        <v>5004.13</v>
      </c>
      <c r="O11910" s="28">
        <v>4994.97</v>
      </c>
      <c r="P11910" s="28">
        <v>5003.1099999999997</v>
      </c>
    </row>
    <row r="11911" spans="12:16" x14ac:dyDescent="0.25">
      <c r="L11911" s="208">
        <v>45233.395833333336</v>
      </c>
      <c r="M11911" s="28">
        <v>5021.93</v>
      </c>
      <c r="N11911" s="28">
        <v>5021.93</v>
      </c>
      <c r="O11911" s="28">
        <v>4986.33</v>
      </c>
      <c r="P11911" s="28">
        <v>4996.5</v>
      </c>
    </row>
    <row r="11912" spans="12:16" x14ac:dyDescent="0.25">
      <c r="L11912" s="208">
        <v>45233.392361111109</v>
      </c>
      <c r="M11912" s="28">
        <v>5018.88</v>
      </c>
      <c r="N11912" s="28">
        <v>5024.9799999999996</v>
      </c>
      <c r="O11912" s="28">
        <v>5018.37</v>
      </c>
      <c r="P11912" s="28">
        <v>5022.4399999999996</v>
      </c>
    </row>
    <row r="11913" spans="12:16" x14ac:dyDescent="0.25">
      <c r="L11913" s="208">
        <v>45233.388888888891</v>
      </c>
      <c r="M11913" s="28">
        <v>5018.88</v>
      </c>
      <c r="N11913" s="28">
        <v>5022.4399999999996</v>
      </c>
      <c r="O11913" s="28">
        <v>5017.8599999999997</v>
      </c>
      <c r="P11913" s="28">
        <v>5018.88</v>
      </c>
    </row>
    <row r="11914" spans="12:16" x14ac:dyDescent="0.25">
      <c r="L11914" s="208">
        <v>45233.385416666664</v>
      </c>
      <c r="M11914" s="28">
        <v>5024.9799999999996</v>
      </c>
      <c r="N11914" s="28">
        <v>5025.49</v>
      </c>
      <c r="O11914" s="28">
        <v>5017.3500000000004</v>
      </c>
      <c r="P11914" s="28">
        <v>5018.88</v>
      </c>
    </row>
    <row r="11915" spans="12:16" x14ac:dyDescent="0.25">
      <c r="L11915" s="208">
        <v>45233.381944444445</v>
      </c>
      <c r="M11915" s="28">
        <v>5024.9799999999996</v>
      </c>
      <c r="N11915" s="28">
        <v>5028.03</v>
      </c>
      <c r="O11915" s="28">
        <v>5022.4399999999996</v>
      </c>
      <c r="P11915" s="28">
        <v>5025.49</v>
      </c>
    </row>
    <row r="11916" spans="12:16" x14ac:dyDescent="0.25">
      <c r="L11916" s="208">
        <v>45233.378472222219</v>
      </c>
      <c r="M11916" s="28">
        <v>5024.9799999999996</v>
      </c>
      <c r="N11916" s="28">
        <v>5031.09</v>
      </c>
      <c r="O11916" s="28">
        <v>5019.3900000000003</v>
      </c>
      <c r="P11916" s="28">
        <v>5023.97</v>
      </c>
    </row>
    <row r="11917" spans="12:16" x14ac:dyDescent="0.25">
      <c r="L11917" s="208">
        <v>45233.375</v>
      </c>
      <c r="M11917" s="28">
        <v>5035.66</v>
      </c>
      <c r="N11917" s="28">
        <v>5036.68</v>
      </c>
      <c r="O11917" s="28">
        <v>5013.79</v>
      </c>
      <c r="P11917" s="28">
        <v>5024.47</v>
      </c>
    </row>
    <row r="11918" spans="12:16" x14ac:dyDescent="0.25">
      <c r="L11918" s="208">
        <v>45231.746527777781</v>
      </c>
      <c r="M11918" s="28">
        <v>5062.1099999999997</v>
      </c>
      <c r="N11918" s="28">
        <v>5068.22</v>
      </c>
      <c r="O11918" s="28">
        <v>5057.54</v>
      </c>
      <c r="P11918" s="28">
        <v>5067.2</v>
      </c>
    </row>
    <row r="11919" spans="12:16" x14ac:dyDescent="0.25">
      <c r="L11919" s="208">
        <v>45231.743055555555</v>
      </c>
      <c r="M11919" s="28">
        <v>5059.57</v>
      </c>
      <c r="N11919" s="28">
        <v>5064.1499999999996</v>
      </c>
      <c r="O11919" s="28">
        <v>5059.57</v>
      </c>
      <c r="P11919" s="28">
        <v>5062.1099999999997</v>
      </c>
    </row>
    <row r="11920" spans="12:16" x14ac:dyDescent="0.25">
      <c r="L11920" s="208">
        <v>45231.739583333336</v>
      </c>
      <c r="M11920" s="28">
        <v>5056.5200000000004</v>
      </c>
      <c r="N11920" s="28">
        <v>5060.59</v>
      </c>
      <c r="O11920" s="28">
        <v>5056.01</v>
      </c>
      <c r="P11920" s="28">
        <v>5059.57</v>
      </c>
    </row>
    <row r="11921" spans="12:16" x14ac:dyDescent="0.25">
      <c r="L11921" s="208">
        <v>45231.736111111109</v>
      </c>
      <c r="M11921" s="28">
        <v>5058.55</v>
      </c>
      <c r="N11921" s="28">
        <v>5061.6099999999997</v>
      </c>
      <c r="O11921" s="28">
        <v>5055.5</v>
      </c>
      <c r="P11921" s="28">
        <v>5055.5</v>
      </c>
    </row>
    <row r="11922" spans="12:16" x14ac:dyDescent="0.25">
      <c r="L11922" s="208">
        <v>45231.732638888891</v>
      </c>
      <c r="M11922" s="28">
        <v>5065.68</v>
      </c>
      <c r="N11922" s="28">
        <v>5065.68</v>
      </c>
      <c r="O11922" s="28">
        <v>5058.05</v>
      </c>
      <c r="P11922" s="28">
        <v>5059.0600000000004</v>
      </c>
    </row>
    <row r="11923" spans="12:16" x14ac:dyDescent="0.25">
      <c r="L11923" s="208">
        <v>45231.729166666664</v>
      </c>
      <c r="M11923" s="28">
        <v>5069.74</v>
      </c>
      <c r="N11923" s="28">
        <v>5070.25</v>
      </c>
      <c r="O11923" s="28">
        <v>5065.68</v>
      </c>
      <c r="P11923" s="28">
        <v>5066.18</v>
      </c>
    </row>
    <row r="11924" spans="12:16" x14ac:dyDescent="0.25">
      <c r="L11924" s="208">
        <v>45231.725694444445</v>
      </c>
      <c r="M11924" s="28">
        <v>5069.74</v>
      </c>
      <c r="N11924" s="28">
        <v>5070.25</v>
      </c>
      <c r="O11924" s="28">
        <v>5067.71</v>
      </c>
      <c r="P11924" s="28">
        <v>5069.24</v>
      </c>
    </row>
    <row r="11925" spans="12:16" x14ac:dyDescent="0.25">
      <c r="L11925" s="208">
        <v>45231.722222222219</v>
      </c>
      <c r="M11925" s="28">
        <v>5072.8</v>
      </c>
      <c r="N11925" s="28">
        <v>5073.8100000000004</v>
      </c>
      <c r="O11925" s="28">
        <v>5069.24</v>
      </c>
      <c r="P11925" s="28">
        <v>5070.25</v>
      </c>
    </row>
    <row r="11926" spans="12:16" x14ac:dyDescent="0.25">
      <c r="L11926" s="208">
        <v>45231.71875</v>
      </c>
      <c r="M11926" s="28">
        <v>5072.8</v>
      </c>
      <c r="N11926" s="28">
        <v>5074.32</v>
      </c>
      <c r="O11926" s="28">
        <v>5072.29</v>
      </c>
      <c r="P11926" s="28">
        <v>5073.3</v>
      </c>
    </row>
    <row r="11927" spans="12:16" x14ac:dyDescent="0.25">
      <c r="L11927" s="208">
        <v>45231.715277777781</v>
      </c>
      <c r="M11927" s="28">
        <v>5074.83</v>
      </c>
      <c r="N11927" s="28">
        <v>5074.83</v>
      </c>
      <c r="O11927" s="28">
        <v>5069.24</v>
      </c>
      <c r="P11927" s="28">
        <v>5072.8</v>
      </c>
    </row>
    <row r="11928" spans="12:16" x14ac:dyDescent="0.25">
      <c r="L11928" s="208">
        <v>45231.711805555555</v>
      </c>
      <c r="M11928" s="28">
        <v>5076.87</v>
      </c>
      <c r="N11928" s="28">
        <v>5076.87</v>
      </c>
      <c r="O11928" s="28">
        <v>5074.32</v>
      </c>
      <c r="P11928" s="28">
        <v>5074.32</v>
      </c>
    </row>
    <row r="11929" spans="12:16" x14ac:dyDescent="0.25">
      <c r="L11929" s="208">
        <v>45231.708333333336</v>
      </c>
      <c r="M11929" s="28">
        <v>5076.3599999999997</v>
      </c>
      <c r="N11929" s="28">
        <v>5077.37</v>
      </c>
      <c r="O11929" s="28">
        <v>5075.34</v>
      </c>
      <c r="P11929" s="28">
        <v>5076.3599999999997</v>
      </c>
    </row>
    <row r="11930" spans="12:16" x14ac:dyDescent="0.25">
      <c r="L11930" s="208">
        <v>45231.704861111109</v>
      </c>
      <c r="M11930" s="28">
        <v>5077.88</v>
      </c>
      <c r="N11930" s="28">
        <v>5078.3900000000003</v>
      </c>
      <c r="O11930" s="28">
        <v>5075.34</v>
      </c>
      <c r="P11930" s="28">
        <v>5075.8500000000004</v>
      </c>
    </row>
    <row r="11931" spans="12:16" x14ac:dyDescent="0.25">
      <c r="L11931" s="208">
        <v>45231.701388888891</v>
      </c>
      <c r="M11931" s="28">
        <v>5077.88</v>
      </c>
      <c r="N11931" s="28">
        <v>5079.41</v>
      </c>
      <c r="O11931" s="28">
        <v>5077.37</v>
      </c>
      <c r="P11931" s="28">
        <v>5078.3900000000003</v>
      </c>
    </row>
    <row r="11932" spans="12:16" x14ac:dyDescent="0.25">
      <c r="L11932" s="208">
        <v>45231.697916666664</v>
      </c>
      <c r="M11932" s="28">
        <v>5076.87</v>
      </c>
      <c r="N11932" s="28">
        <v>5078.8999999999996</v>
      </c>
      <c r="O11932" s="28">
        <v>5076.87</v>
      </c>
      <c r="P11932" s="28">
        <v>5078.8999999999996</v>
      </c>
    </row>
    <row r="11933" spans="12:16" x14ac:dyDescent="0.25">
      <c r="L11933" s="208">
        <v>45231.694444444445</v>
      </c>
      <c r="M11933" s="28">
        <v>5077.37</v>
      </c>
      <c r="N11933" s="28">
        <v>5078.8999999999996</v>
      </c>
      <c r="O11933" s="28">
        <v>5074.32</v>
      </c>
      <c r="P11933" s="28">
        <v>5076.87</v>
      </c>
    </row>
    <row r="11934" spans="12:16" x14ac:dyDescent="0.25">
      <c r="L11934" s="208">
        <v>45231.690972222219</v>
      </c>
      <c r="M11934" s="28">
        <v>5075.8500000000004</v>
      </c>
      <c r="N11934" s="28">
        <v>5079.41</v>
      </c>
      <c r="O11934" s="28">
        <v>5074.32</v>
      </c>
      <c r="P11934" s="28">
        <v>5077.88</v>
      </c>
    </row>
    <row r="11935" spans="12:16" x14ac:dyDescent="0.25">
      <c r="L11935" s="208">
        <v>45231.6875</v>
      </c>
      <c r="M11935" s="28">
        <v>5078.3900000000003</v>
      </c>
      <c r="N11935" s="28">
        <v>5079.92</v>
      </c>
      <c r="O11935" s="28">
        <v>5072.8</v>
      </c>
      <c r="P11935" s="28">
        <v>5075.34</v>
      </c>
    </row>
    <row r="11936" spans="12:16" x14ac:dyDescent="0.25">
      <c r="L11936" s="208">
        <v>45231.684027777781</v>
      </c>
      <c r="M11936" s="28">
        <v>5078.8999999999996</v>
      </c>
      <c r="N11936" s="28">
        <v>5080.43</v>
      </c>
      <c r="O11936" s="28">
        <v>5076.87</v>
      </c>
      <c r="P11936" s="28">
        <v>5078.3900000000003</v>
      </c>
    </row>
    <row r="11937" spans="12:16" x14ac:dyDescent="0.25">
      <c r="L11937" s="208">
        <v>45231.680555555555</v>
      </c>
      <c r="M11937" s="28">
        <v>5079.92</v>
      </c>
      <c r="N11937" s="28">
        <v>5080.43</v>
      </c>
      <c r="O11937" s="28">
        <v>5077.88</v>
      </c>
      <c r="P11937" s="28">
        <v>5077.88</v>
      </c>
    </row>
    <row r="11938" spans="12:16" x14ac:dyDescent="0.25">
      <c r="L11938" s="208">
        <v>45231.677083333336</v>
      </c>
      <c r="M11938" s="28">
        <v>5079.41</v>
      </c>
      <c r="N11938" s="28">
        <v>5079.92</v>
      </c>
      <c r="O11938" s="28">
        <v>5077.37</v>
      </c>
      <c r="P11938" s="28">
        <v>5079.41</v>
      </c>
    </row>
    <row r="11939" spans="12:16" x14ac:dyDescent="0.25">
      <c r="L11939" s="208">
        <v>45231.673611111109</v>
      </c>
      <c r="M11939" s="28">
        <v>5076.87</v>
      </c>
      <c r="N11939" s="28">
        <v>5079.92</v>
      </c>
      <c r="O11939" s="28">
        <v>5074.32</v>
      </c>
      <c r="P11939" s="28">
        <v>5079.41</v>
      </c>
    </row>
    <row r="11940" spans="12:16" x14ac:dyDescent="0.25">
      <c r="L11940" s="208">
        <v>45231.670138888891</v>
      </c>
      <c r="M11940" s="28">
        <v>5080.43</v>
      </c>
      <c r="N11940" s="28">
        <v>5081.95</v>
      </c>
      <c r="O11940" s="28">
        <v>5076.3599999999997</v>
      </c>
      <c r="P11940" s="28">
        <v>5077.37</v>
      </c>
    </row>
    <row r="11941" spans="12:16" x14ac:dyDescent="0.25">
      <c r="L11941" s="208">
        <v>45231.666666666664</v>
      </c>
      <c r="M11941" s="28">
        <v>5080.93</v>
      </c>
      <c r="N11941" s="28">
        <v>5081.95</v>
      </c>
      <c r="O11941" s="28">
        <v>5076.87</v>
      </c>
      <c r="P11941" s="28">
        <v>5080.43</v>
      </c>
    </row>
    <row r="11942" spans="12:16" x14ac:dyDescent="0.25">
      <c r="L11942" s="208">
        <v>45231.663194444445</v>
      </c>
      <c r="M11942" s="28">
        <v>5088.5600000000004</v>
      </c>
      <c r="N11942" s="28">
        <v>5088.5600000000004</v>
      </c>
      <c r="O11942" s="28">
        <v>5077.37</v>
      </c>
      <c r="P11942" s="28">
        <v>5080.43</v>
      </c>
    </row>
    <row r="11943" spans="12:16" x14ac:dyDescent="0.25">
      <c r="L11943" s="208">
        <v>45231.659722222219</v>
      </c>
      <c r="M11943" s="28">
        <v>5093.1400000000003</v>
      </c>
      <c r="N11943" s="28">
        <v>5093.1400000000003</v>
      </c>
      <c r="O11943" s="28">
        <v>5087.04</v>
      </c>
      <c r="P11943" s="28">
        <v>5089.07</v>
      </c>
    </row>
    <row r="11944" spans="12:16" x14ac:dyDescent="0.25">
      <c r="L11944" s="208">
        <v>45231.65625</v>
      </c>
      <c r="M11944" s="28">
        <v>5097.21</v>
      </c>
      <c r="N11944" s="28">
        <v>5099.25</v>
      </c>
      <c r="O11944" s="28">
        <v>5090.09</v>
      </c>
      <c r="P11944" s="28">
        <v>5092.63</v>
      </c>
    </row>
    <row r="11945" spans="12:16" x14ac:dyDescent="0.25">
      <c r="L11945" s="208">
        <v>45231.652777777781</v>
      </c>
      <c r="M11945" s="28">
        <v>5094.67</v>
      </c>
      <c r="N11945" s="28">
        <v>5105.8599999999997</v>
      </c>
      <c r="O11945" s="28">
        <v>5093.6499999999996</v>
      </c>
      <c r="P11945" s="28">
        <v>5097.21</v>
      </c>
    </row>
    <row r="11946" spans="12:16" x14ac:dyDescent="0.25">
      <c r="L11946" s="208">
        <v>45231.649305555555</v>
      </c>
      <c r="M11946" s="28">
        <v>5092.13</v>
      </c>
      <c r="N11946" s="28">
        <v>5096.7</v>
      </c>
      <c r="O11946" s="28">
        <v>5086.53</v>
      </c>
      <c r="P11946" s="28">
        <v>5094.67</v>
      </c>
    </row>
    <row r="11947" spans="12:16" x14ac:dyDescent="0.25">
      <c r="L11947" s="208">
        <v>45231.645833333336</v>
      </c>
      <c r="M11947" s="28">
        <v>5095.6899999999996</v>
      </c>
      <c r="N11947" s="28">
        <v>5096.1899999999996</v>
      </c>
      <c r="O11947" s="28">
        <v>5086.53</v>
      </c>
      <c r="P11947" s="28">
        <v>5091.62</v>
      </c>
    </row>
    <row r="11948" spans="12:16" x14ac:dyDescent="0.25">
      <c r="L11948" s="208">
        <v>45231.642361111109</v>
      </c>
      <c r="M11948" s="28">
        <v>5095.18</v>
      </c>
      <c r="N11948" s="28">
        <v>5097.21</v>
      </c>
      <c r="O11948" s="28">
        <v>5092.63</v>
      </c>
      <c r="P11948" s="28">
        <v>5095.6899999999996</v>
      </c>
    </row>
    <row r="11949" spans="12:16" x14ac:dyDescent="0.25">
      <c r="L11949" s="208">
        <v>45231.638888888891</v>
      </c>
      <c r="M11949" s="28">
        <v>5099.25</v>
      </c>
      <c r="N11949" s="28">
        <v>5099.75</v>
      </c>
      <c r="O11949" s="28">
        <v>5094.67</v>
      </c>
      <c r="P11949" s="28">
        <v>5095.18</v>
      </c>
    </row>
    <row r="11950" spans="12:16" x14ac:dyDescent="0.25">
      <c r="L11950" s="208">
        <v>45231.635416666664</v>
      </c>
      <c r="M11950" s="28">
        <v>5100.7700000000004</v>
      </c>
      <c r="N11950" s="28">
        <v>5103.82</v>
      </c>
      <c r="O11950" s="28">
        <v>5096.7</v>
      </c>
      <c r="P11950" s="28">
        <v>5099.75</v>
      </c>
    </row>
    <row r="11951" spans="12:16" x14ac:dyDescent="0.25">
      <c r="L11951" s="208">
        <v>45231.631944444445</v>
      </c>
      <c r="M11951" s="28">
        <v>5099.25</v>
      </c>
      <c r="N11951" s="28">
        <v>5102.3</v>
      </c>
      <c r="O11951" s="28">
        <v>5096.1899999999996</v>
      </c>
      <c r="P11951" s="28">
        <v>5101.79</v>
      </c>
    </row>
    <row r="11952" spans="12:16" x14ac:dyDescent="0.25">
      <c r="L11952" s="208">
        <v>45231.628472222219</v>
      </c>
      <c r="M11952" s="28">
        <v>5097.21</v>
      </c>
      <c r="N11952" s="28">
        <v>5099.25</v>
      </c>
      <c r="O11952" s="28">
        <v>5093.1400000000003</v>
      </c>
      <c r="P11952" s="28">
        <v>5099.25</v>
      </c>
    </row>
    <row r="11953" spans="12:16" x14ac:dyDescent="0.25">
      <c r="L11953" s="208">
        <v>45231.625</v>
      </c>
      <c r="M11953" s="28">
        <v>5102.8100000000004</v>
      </c>
      <c r="N11953" s="28">
        <v>5102.8100000000004</v>
      </c>
      <c r="O11953" s="28">
        <v>5088.5600000000004</v>
      </c>
      <c r="P11953" s="28">
        <v>5097.21</v>
      </c>
    </row>
    <row r="11954" spans="12:16" x14ac:dyDescent="0.25">
      <c r="L11954" s="208">
        <v>45231.621527777781</v>
      </c>
      <c r="M11954" s="28">
        <v>5100.26</v>
      </c>
      <c r="N11954" s="28">
        <v>5106.88</v>
      </c>
      <c r="O11954" s="28">
        <v>5096.7</v>
      </c>
      <c r="P11954" s="28">
        <v>5103.32</v>
      </c>
    </row>
    <row r="11955" spans="12:16" x14ac:dyDescent="0.25">
      <c r="L11955" s="208">
        <v>45231.618055555555</v>
      </c>
      <c r="M11955" s="28">
        <v>5104.84</v>
      </c>
      <c r="N11955" s="28">
        <v>5104.84</v>
      </c>
      <c r="O11955" s="28">
        <v>5097.72</v>
      </c>
      <c r="P11955" s="28">
        <v>5100.7700000000004</v>
      </c>
    </row>
    <row r="11956" spans="12:16" x14ac:dyDescent="0.25">
      <c r="L11956" s="208">
        <v>45231.614583333336</v>
      </c>
      <c r="M11956" s="28">
        <v>5106.37</v>
      </c>
      <c r="N11956" s="28">
        <v>5108.91</v>
      </c>
      <c r="O11956" s="28">
        <v>5104.84</v>
      </c>
      <c r="P11956" s="28">
        <v>5105.3500000000004</v>
      </c>
    </row>
    <row r="11957" spans="12:16" x14ac:dyDescent="0.25">
      <c r="L11957" s="208">
        <v>45231.611111111109</v>
      </c>
      <c r="M11957" s="28">
        <v>5105.8599999999997</v>
      </c>
      <c r="N11957" s="28">
        <v>5106.88</v>
      </c>
      <c r="O11957" s="28">
        <v>5103.32</v>
      </c>
      <c r="P11957" s="28">
        <v>5106.37</v>
      </c>
    </row>
    <row r="11958" spans="12:16" x14ac:dyDescent="0.25">
      <c r="L11958" s="208">
        <v>45231.607638888891</v>
      </c>
      <c r="M11958" s="28">
        <v>5106.88</v>
      </c>
      <c r="N11958" s="28">
        <v>5107.38</v>
      </c>
      <c r="O11958" s="28">
        <v>5105.3500000000004</v>
      </c>
      <c r="P11958" s="28">
        <v>5105.3500000000004</v>
      </c>
    </row>
    <row r="11959" spans="12:16" x14ac:dyDescent="0.25">
      <c r="L11959" s="208">
        <v>45231.604166666664</v>
      </c>
      <c r="M11959" s="28">
        <v>5101.28</v>
      </c>
      <c r="N11959" s="28">
        <v>5107.38</v>
      </c>
      <c r="O11959" s="28">
        <v>5101.28</v>
      </c>
      <c r="P11959" s="28">
        <v>5106.88</v>
      </c>
    </row>
    <row r="11960" spans="12:16" x14ac:dyDescent="0.25">
      <c r="L11960" s="208">
        <v>45231.600694444445</v>
      </c>
      <c r="M11960" s="28">
        <v>5103.32</v>
      </c>
      <c r="N11960" s="28">
        <v>5103.82</v>
      </c>
      <c r="O11960" s="28">
        <v>5100.7700000000004</v>
      </c>
      <c r="P11960" s="28">
        <v>5101.79</v>
      </c>
    </row>
    <row r="11961" spans="12:16" x14ac:dyDescent="0.25">
      <c r="L11961" s="208">
        <v>45231.597222222219</v>
      </c>
      <c r="M11961" s="28">
        <v>5104.84</v>
      </c>
      <c r="N11961" s="28">
        <v>5104.84</v>
      </c>
      <c r="O11961" s="28">
        <v>5101.28</v>
      </c>
      <c r="P11961" s="28">
        <v>5103.82</v>
      </c>
    </row>
    <row r="11962" spans="12:16" x14ac:dyDescent="0.25">
      <c r="L11962" s="208">
        <v>45231.59375</v>
      </c>
      <c r="M11962" s="28">
        <v>5107.38</v>
      </c>
      <c r="N11962" s="28">
        <v>5107.38</v>
      </c>
      <c r="O11962" s="28">
        <v>5099.75</v>
      </c>
      <c r="P11962" s="28">
        <v>5104.84</v>
      </c>
    </row>
    <row r="11963" spans="12:16" x14ac:dyDescent="0.25">
      <c r="L11963" s="208">
        <v>45231.590277777781</v>
      </c>
      <c r="M11963" s="28">
        <v>5113.49</v>
      </c>
      <c r="N11963" s="28">
        <v>5113.49</v>
      </c>
      <c r="O11963" s="28">
        <v>5105.3500000000004</v>
      </c>
      <c r="P11963" s="28">
        <v>5106.88</v>
      </c>
    </row>
    <row r="11964" spans="12:16" x14ac:dyDescent="0.25">
      <c r="L11964" s="208">
        <v>45231.586805555555</v>
      </c>
      <c r="M11964" s="28">
        <v>5116.03</v>
      </c>
      <c r="N11964" s="28">
        <v>5118.58</v>
      </c>
      <c r="O11964" s="28">
        <v>5113.49</v>
      </c>
      <c r="P11964" s="28">
        <v>5114</v>
      </c>
    </row>
    <row r="11965" spans="12:16" x14ac:dyDescent="0.25">
      <c r="L11965" s="208">
        <v>45231.583333333336</v>
      </c>
      <c r="M11965" s="28">
        <v>5115.5200000000004</v>
      </c>
      <c r="N11965" s="28">
        <v>5117.05</v>
      </c>
      <c r="O11965" s="28">
        <v>5112.9799999999996</v>
      </c>
      <c r="P11965" s="28">
        <v>5115.01</v>
      </c>
    </row>
    <row r="11966" spans="12:16" x14ac:dyDescent="0.25">
      <c r="L11966" s="208">
        <v>45231.579861111109</v>
      </c>
      <c r="M11966" s="28">
        <v>5116.54</v>
      </c>
      <c r="N11966" s="28">
        <v>5117.5600000000004</v>
      </c>
      <c r="O11966" s="28">
        <v>5114.51</v>
      </c>
      <c r="P11966" s="28">
        <v>5116.03</v>
      </c>
    </row>
    <row r="11967" spans="12:16" x14ac:dyDescent="0.25">
      <c r="L11967" s="208">
        <v>45231.576388888891</v>
      </c>
      <c r="M11967" s="28">
        <v>5118.58</v>
      </c>
      <c r="N11967" s="28">
        <v>5119.59</v>
      </c>
      <c r="O11967" s="28">
        <v>5116.54</v>
      </c>
      <c r="P11967" s="28">
        <v>5116.54</v>
      </c>
    </row>
    <row r="11968" spans="12:16" x14ac:dyDescent="0.25">
      <c r="L11968" s="208">
        <v>45231.572916666664</v>
      </c>
      <c r="M11968" s="28">
        <v>5120.6099999999997</v>
      </c>
      <c r="N11968" s="28">
        <v>5120.6099999999997</v>
      </c>
      <c r="O11968" s="28">
        <v>5116.54</v>
      </c>
      <c r="P11968" s="28">
        <v>5118.58</v>
      </c>
    </row>
    <row r="11969" spans="12:16" x14ac:dyDescent="0.25">
      <c r="L11969" s="208">
        <v>45231.569444444445</v>
      </c>
      <c r="M11969" s="28">
        <v>5122.1400000000003</v>
      </c>
      <c r="N11969" s="28">
        <v>5124.68</v>
      </c>
      <c r="O11969" s="28">
        <v>5119.59</v>
      </c>
      <c r="P11969" s="28">
        <v>5120.1000000000004</v>
      </c>
    </row>
    <row r="11970" spans="12:16" x14ac:dyDescent="0.25">
      <c r="L11970" s="208">
        <v>45231.565972222219</v>
      </c>
      <c r="M11970" s="28">
        <v>5121.63</v>
      </c>
      <c r="N11970" s="28">
        <v>5124.17</v>
      </c>
      <c r="O11970" s="28">
        <v>5121.63</v>
      </c>
      <c r="P11970" s="28">
        <v>5122.1400000000003</v>
      </c>
    </row>
    <row r="11971" spans="12:16" x14ac:dyDescent="0.25">
      <c r="L11971" s="208">
        <v>45231.5625</v>
      </c>
      <c r="M11971" s="28">
        <v>5122.6400000000003</v>
      </c>
      <c r="N11971" s="28">
        <v>5122.6400000000003</v>
      </c>
      <c r="O11971" s="28">
        <v>5119.08</v>
      </c>
      <c r="P11971" s="28">
        <v>5121.12</v>
      </c>
    </row>
    <row r="11972" spans="12:16" x14ac:dyDescent="0.25">
      <c r="L11972" s="208">
        <v>45231.559027777781</v>
      </c>
      <c r="M11972" s="28">
        <v>5123.66</v>
      </c>
      <c r="N11972" s="28">
        <v>5124.68</v>
      </c>
      <c r="O11972" s="28">
        <v>5122.1400000000003</v>
      </c>
      <c r="P11972" s="28">
        <v>5122.6400000000003</v>
      </c>
    </row>
    <row r="11973" spans="12:16" x14ac:dyDescent="0.25">
      <c r="L11973" s="208">
        <v>45231.555555555555</v>
      </c>
      <c r="M11973" s="28">
        <v>5121.63</v>
      </c>
      <c r="N11973" s="28">
        <v>5125.1899999999996</v>
      </c>
      <c r="O11973" s="28">
        <v>5120.6099999999997</v>
      </c>
      <c r="P11973" s="28">
        <v>5123.1499999999996</v>
      </c>
    </row>
    <row r="11974" spans="12:16" x14ac:dyDescent="0.25">
      <c r="L11974" s="208">
        <v>45231.552083333336</v>
      </c>
      <c r="M11974" s="28">
        <v>5122.1400000000003</v>
      </c>
      <c r="N11974" s="28">
        <v>5124.68</v>
      </c>
      <c r="O11974" s="28">
        <v>5121.63</v>
      </c>
      <c r="P11974" s="28">
        <v>5121.63</v>
      </c>
    </row>
    <row r="11975" spans="12:16" x14ac:dyDescent="0.25">
      <c r="L11975" s="208">
        <v>45231.548611111109</v>
      </c>
      <c r="M11975" s="28">
        <v>5119.59</v>
      </c>
      <c r="N11975" s="28">
        <v>5124.68</v>
      </c>
      <c r="O11975" s="28">
        <v>5118.58</v>
      </c>
      <c r="P11975" s="28">
        <v>5121.63</v>
      </c>
    </row>
    <row r="11976" spans="12:16" x14ac:dyDescent="0.25">
      <c r="L11976" s="208">
        <v>45231.545138888891</v>
      </c>
      <c r="M11976" s="28">
        <v>5123.1499999999996</v>
      </c>
      <c r="N11976" s="28">
        <v>5123.66</v>
      </c>
      <c r="O11976" s="28">
        <v>5119.08</v>
      </c>
      <c r="P11976" s="28">
        <v>5119.59</v>
      </c>
    </row>
    <row r="11977" spans="12:16" x14ac:dyDescent="0.25">
      <c r="L11977" s="208">
        <v>45231.541666666664</v>
      </c>
      <c r="M11977" s="28">
        <v>5120.6099999999997</v>
      </c>
      <c r="N11977" s="28">
        <v>5123.1499999999996</v>
      </c>
      <c r="O11977" s="28">
        <v>5120.6099999999997</v>
      </c>
      <c r="P11977" s="28">
        <v>5122.6400000000003</v>
      </c>
    </row>
    <row r="11978" spans="12:16" x14ac:dyDescent="0.25">
      <c r="L11978" s="208">
        <v>45231.538194444445</v>
      </c>
      <c r="M11978" s="28">
        <v>5127.22</v>
      </c>
      <c r="N11978" s="28">
        <v>5128.24</v>
      </c>
      <c r="O11978" s="28">
        <v>5119.59</v>
      </c>
      <c r="P11978" s="28">
        <v>5120.6099999999997</v>
      </c>
    </row>
    <row r="11979" spans="12:16" x14ac:dyDescent="0.25">
      <c r="L11979" s="208">
        <v>45231.534722222219</v>
      </c>
      <c r="M11979" s="28">
        <v>5123.66</v>
      </c>
      <c r="N11979" s="28">
        <v>5129.26</v>
      </c>
      <c r="O11979" s="28">
        <v>5123.66</v>
      </c>
      <c r="P11979" s="28">
        <v>5126.71</v>
      </c>
    </row>
    <row r="11980" spans="12:16" x14ac:dyDescent="0.25">
      <c r="L11980" s="208">
        <v>45231.53125</v>
      </c>
      <c r="M11980" s="28">
        <v>5120.1000000000004</v>
      </c>
      <c r="N11980" s="28">
        <v>5123.66</v>
      </c>
      <c r="O11980" s="28">
        <v>5119.08</v>
      </c>
      <c r="P11980" s="28">
        <v>5123.66</v>
      </c>
    </row>
    <row r="11981" spans="12:16" x14ac:dyDescent="0.25">
      <c r="L11981" s="208">
        <v>45231.527777777781</v>
      </c>
      <c r="M11981" s="28">
        <v>5121.63</v>
      </c>
      <c r="N11981" s="28">
        <v>5121.63</v>
      </c>
      <c r="O11981" s="28">
        <v>5119.08</v>
      </c>
      <c r="P11981" s="28">
        <v>5120.1000000000004</v>
      </c>
    </row>
    <row r="11982" spans="12:16" x14ac:dyDescent="0.25">
      <c r="L11982" s="208">
        <v>45231.524305555555</v>
      </c>
      <c r="M11982" s="28">
        <v>5119.08</v>
      </c>
      <c r="N11982" s="28">
        <v>5121.12</v>
      </c>
      <c r="O11982" s="28">
        <v>5116.03</v>
      </c>
      <c r="P11982" s="28">
        <v>5121.12</v>
      </c>
    </row>
    <row r="11983" spans="12:16" x14ac:dyDescent="0.25">
      <c r="L11983" s="208">
        <v>45231.520833333336</v>
      </c>
      <c r="M11983" s="28">
        <v>5120.1000000000004</v>
      </c>
      <c r="N11983" s="28">
        <v>5121.12</v>
      </c>
      <c r="O11983" s="28">
        <v>5117.05</v>
      </c>
      <c r="P11983" s="28">
        <v>5118.07</v>
      </c>
    </row>
    <row r="11984" spans="12:16" x14ac:dyDescent="0.25">
      <c r="L11984" s="208">
        <v>45231.517361111109</v>
      </c>
      <c r="M11984" s="28">
        <v>5119.59</v>
      </c>
      <c r="N11984" s="28">
        <v>5120.1000000000004</v>
      </c>
      <c r="O11984" s="28">
        <v>5117.05</v>
      </c>
      <c r="P11984" s="28">
        <v>5120.1000000000004</v>
      </c>
    </row>
    <row r="11985" spans="12:16" x14ac:dyDescent="0.25">
      <c r="L11985" s="208">
        <v>45231.513888888891</v>
      </c>
      <c r="M11985" s="28">
        <v>5119.59</v>
      </c>
      <c r="N11985" s="28">
        <v>5122.1400000000003</v>
      </c>
      <c r="O11985" s="28">
        <v>5119.08</v>
      </c>
      <c r="P11985" s="28">
        <v>5119.59</v>
      </c>
    </row>
    <row r="11986" spans="12:16" x14ac:dyDescent="0.25">
      <c r="L11986" s="208">
        <v>45231.510416666664</v>
      </c>
      <c r="M11986" s="28">
        <v>5122.6400000000003</v>
      </c>
      <c r="N11986" s="28">
        <v>5122.6400000000003</v>
      </c>
      <c r="O11986" s="28">
        <v>5118.58</v>
      </c>
      <c r="P11986" s="28">
        <v>5119.08</v>
      </c>
    </row>
    <row r="11987" spans="12:16" x14ac:dyDescent="0.25">
      <c r="L11987" s="208">
        <v>45231.506944444445</v>
      </c>
      <c r="M11987" s="28">
        <v>5115.5200000000004</v>
      </c>
      <c r="N11987" s="28">
        <v>5122.6400000000003</v>
      </c>
      <c r="O11987" s="28">
        <v>5115.5200000000004</v>
      </c>
      <c r="P11987" s="28">
        <v>5122.6400000000003</v>
      </c>
    </row>
    <row r="11988" spans="12:16" x14ac:dyDescent="0.25">
      <c r="L11988" s="208">
        <v>45231.503472222219</v>
      </c>
      <c r="M11988" s="28">
        <v>5118.58</v>
      </c>
      <c r="N11988" s="28">
        <v>5119.08</v>
      </c>
      <c r="O11988" s="28">
        <v>5115.01</v>
      </c>
      <c r="P11988" s="28">
        <v>5115.01</v>
      </c>
    </row>
    <row r="11989" spans="12:16" x14ac:dyDescent="0.25">
      <c r="L11989" s="208">
        <v>45231.5</v>
      </c>
      <c r="M11989" s="28">
        <v>5117.5600000000004</v>
      </c>
      <c r="N11989" s="28">
        <v>5120.6099999999997</v>
      </c>
      <c r="O11989" s="28">
        <v>5115.01</v>
      </c>
      <c r="P11989" s="28">
        <v>5117.5600000000004</v>
      </c>
    </row>
    <row r="11990" spans="12:16" x14ac:dyDescent="0.25">
      <c r="L11990" s="208">
        <v>45231.496527777781</v>
      </c>
      <c r="M11990" s="28">
        <v>5117.5600000000004</v>
      </c>
      <c r="N11990" s="28">
        <v>5118.07</v>
      </c>
      <c r="O11990" s="28">
        <v>5113.49</v>
      </c>
      <c r="P11990" s="28">
        <v>5117.5600000000004</v>
      </c>
    </row>
    <row r="11991" spans="12:16" x14ac:dyDescent="0.25">
      <c r="L11991" s="208">
        <v>45231.493055555555</v>
      </c>
      <c r="M11991" s="28">
        <v>5123.1499999999996</v>
      </c>
      <c r="N11991" s="28">
        <v>5123.66</v>
      </c>
      <c r="O11991" s="28">
        <v>5117.5600000000004</v>
      </c>
      <c r="P11991" s="28">
        <v>5117.5600000000004</v>
      </c>
    </row>
    <row r="11992" spans="12:16" x14ac:dyDescent="0.25">
      <c r="L11992" s="208">
        <v>45231.489583333336</v>
      </c>
      <c r="M11992" s="28">
        <v>5112.9799999999996</v>
      </c>
      <c r="N11992" s="28">
        <v>5124.17</v>
      </c>
      <c r="O11992" s="28">
        <v>5112.9799999999996</v>
      </c>
      <c r="P11992" s="28">
        <v>5122.6400000000003</v>
      </c>
    </row>
    <row r="11993" spans="12:16" x14ac:dyDescent="0.25">
      <c r="L11993" s="208">
        <v>45231.486111111109</v>
      </c>
      <c r="M11993" s="28">
        <v>5112.9799999999996</v>
      </c>
      <c r="N11993" s="28">
        <v>5116.03</v>
      </c>
      <c r="O11993" s="28">
        <v>5112.9799999999996</v>
      </c>
      <c r="P11993" s="28">
        <v>5113.49</v>
      </c>
    </row>
    <row r="11994" spans="12:16" x14ac:dyDescent="0.25">
      <c r="L11994" s="208">
        <v>45231.482638888891</v>
      </c>
      <c r="M11994" s="28">
        <v>5118.58</v>
      </c>
      <c r="N11994" s="28">
        <v>5119.08</v>
      </c>
      <c r="O11994" s="28">
        <v>5112.9799999999996</v>
      </c>
      <c r="P11994" s="28">
        <v>5112.9799999999996</v>
      </c>
    </row>
    <row r="11995" spans="12:16" x14ac:dyDescent="0.25">
      <c r="L11995" s="208">
        <v>45231.479166666664</v>
      </c>
      <c r="M11995" s="28">
        <v>5118.07</v>
      </c>
      <c r="N11995" s="28">
        <v>5119.59</v>
      </c>
      <c r="O11995" s="28">
        <v>5114</v>
      </c>
      <c r="P11995" s="28">
        <v>5118.58</v>
      </c>
    </row>
    <row r="11996" spans="12:16" x14ac:dyDescent="0.25">
      <c r="L11996" s="208">
        <v>45231.475694444445</v>
      </c>
      <c r="M11996" s="28">
        <v>5112.47</v>
      </c>
      <c r="N11996" s="28">
        <v>5119.08</v>
      </c>
      <c r="O11996" s="28">
        <v>5112.47</v>
      </c>
      <c r="P11996" s="28">
        <v>5118.07</v>
      </c>
    </row>
    <row r="11997" spans="12:16" x14ac:dyDescent="0.25">
      <c r="L11997" s="208">
        <v>45231.472222222219</v>
      </c>
      <c r="M11997" s="28">
        <v>5121.12</v>
      </c>
      <c r="N11997" s="28">
        <v>5121.12</v>
      </c>
      <c r="O11997" s="28">
        <v>5109.93</v>
      </c>
      <c r="P11997" s="28">
        <v>5112.47</v>
      </c>
    </row>
    <row r="11998" spans="12:16" x14ac:dyDescent="0.25">
      <c r="L11998" s="208">
        <v>45231.46875</v>
      </c>
      <c r="M11998" s="28">
        <v>5114</v>
      </c>
      <c r="N11998" s="28">
        <v>5122.1400000000003</v>
      </c>
      <c r="O11998" s="28">
        <v>5114</v>
      </c>
      <c r="P11998" s="28">
        <v>5121.12</v>
      </c>
    </row>
    <row r="11999" spans="12:16" x14ac:dyDescent="0.25">
      <c r="L11999" s="208">
        <v>45231.465277777781</v>
      </c>
      <c r="M11999" s="28">
        <v>5118.58</v>
      </c>
      <c r="N11999" s="28">
        <v>5120.1000000000004</v>
      </c>
      <c r="O11999" s="28">
        <v>5114</v>
      </c>
      <c r="P11999" s="28">
        <v>5114</v>
      </c>
    </row>
    <row r="12000" spans="12:16" x14ac:dyDescent="0.25">
      <c r="L12000" s="208">
        <v>45231.461805555555</v>
      </c>
      <c r="M12000" s="28">
        <v>5115.5200000000004</v>
      </c>
      <c r="N12000" s="28">
        <v>5122.1400000000003</v>
      </c>
      <c r="O12000" s="28">
        <v>5114</v>
      </c>
      <c r="P12000" s="28">
        <v>5118.58</v>
      </c>
    </row>
    <row r="12001" spans="12:16" x14ac:dyDescent="0.25">
      <c r="L12001" s="208">
        <v>45231.458333333336</v>
      </c>
      <c r="M12001" s="28">
        <v>5125.1899999999996</v>
      </c>
      <c r="N12001" s="28">
        <v>5125.1899999999996</v>
      </c>
      <c r="O12001" s="28">
        <v>5112.47</v>
      </c>
      <c r="P12001" s="28">
        <v>5115.01</v>
      </c>
    </row>
    <row r="12002" spans="12:16" x14ac:dyDescent="0.25">
      <c r="L12002" s="208">
        <v>45231.454861111109</v>
      </c>
      <c r="M12002" s="28">
        <v>5126.71</v>
      </c>
      <c r="N12002" s="28">
        <v>5127.22</v>
      </c>
      <c r="O12002" s="28">
        <v>5124.17</v>
      </c>
      <c r="P12002" s="28">
        <v>5125.7</v>
      </c>
    </row>
    <row r="12003" spans="12:16" x14ac:dyDescent="0.25">
      <c r="L12003" s="208">
        <v>45231.451388888891</v>
      </c>
      <c r="M12003" s="28">
        <v>5120.6099999999997</v>
      </c>
      <c r="N12003" s="28">
        <v>5126.71</v>
      </c>
      <c r="O12003" s="28">
        <v>5119.59</v>
      </c>
      <c r="P12003" s="28">
        <v>5126.2</v>
      </c>
    </row>
    <row r="12004" spans="12:16" x14ac:dyDescent="0.25">
      <c r="L12004" s="208">
        <v>45231.447916666664</v>
      </c>
      <c r="M12004" s="28">
        <v>5126.71</v>
      </c>
      <c r="N12004" s="28">
        <v>5126.71</v>
      </c>
      <c r="O12004" s="28">
        <v>5119.08</v>
      </c>
      <c r="P12004" s="28">
        <v>5120.1000000000004</v>
      </c>
    </row>
    <row r="12005" spans="12:16" x14ac:dyDescent="0.25">
      <c r="L12005" s="208">
        <v>45231.444444444445</v>
      </c>
      <c r="M12005" s="28">
        <v>5123.66</v>
      </c>
      <c r="N12005" s="28">
        <v>5127.22</v>
      </c>
      <c r="O12005" s="28">
        <v>5119.08</v>
      </c>
      <c r="P12005" s="28">
        <v>5126.2</v>
      </c>
    </row>
    <row r="12006" spans="12:16" x14ac:dyDescent="0.25">
      <c r="L12006" s="208">
        <v>45231.440972222219</v>
      </c>
      <c r="M12006" s="28">
        <v>5129.7700000000004</v>
      </c>
      <c r="N12006" s="28">
        <v>5131.29</v>
      </c>
      <c r="O12006" s="28">
        <v>5121.63</v>
      </c>
      <c r="P12006" s="28">
        <v>5123.66</v>
      </c>
    </row>
    <row r="12007" spans="12:16" x14ac:dyDescent="0.25">
      <c r="L12007" s="208">
        <v>45231.4375</v>
      </c>
      <c r="M12007" s="28">
        <v>5130.78</v>
      </c>
      <c r="N12007" s="28">
        <v>5132.82</v>
      </c>
      <c r="O12007" s="28">
        <v>5127.7299999999996</v>
      </c>
      <c r="P12007" s="28">
        <v>5129.7700000000004</v>
      </c>
    </row>
    <row r="12008" spans="12:16" x14ac:dyDescent="0.25">
      <c r="L12008" s="208">
        <v>45231.434027777781</v>
      </c>
      <c r="M12008" s="28">
        <v>5131.29</v>
      </c>
      <c r="N12008" s="28">
        <v>5133.33</v>
      </c>
      <c r="O12008" s="28">
        <v>5129.7700000000004</v>
      </c>
      <c r="P12008" s="28">
        <v>5130.78</v>
      </c>
    </row>
    <row r="12009" spans="12:16" x14ac:dyDescent="0.25">
      <c r="L12009" s="208">
        <v>45231.430555555555</v>
      </c>
      <c r="M12009" s="28">
        <v>5132.3100000000004</v>
      </c>
      <c r="N12009" s="28">
        <v>5134.8500000000004</v>
      </c>
      <c r="O12009" s="28">
        <v>5130.78</v>
      </c>
      <c r="P12009" s="28">
        <v>5130.78</v>
      </c>
    </row>
    <row r="12010" spans="12:16" x14ac:dyDescent="0.25">
      <c r="L12010" s="208">
        <v>45231.427083333336</v>
      </c>
      <c r="M12010" s="28">
        <v>5132.82</v>
      </c>
      <c r="N12010" s="28">
        <v>5134.8500000000004</v>
      </c>
      <c r="O12010" s="28">
        <v>5130.78</v>
      </c>
      <c r="P12010" s="28">
        <v>5132.3100000000004</v>
      </c>
    </row>
    <row r="12011" spans="12:16" x14ac:dyDescent="0.25">
      <c r="L12011" s="208">
        <v>45231.423611111109</v>
      </c>
      <c r="M12011" s="28">
        <v>5132.3100000000004</v>
      </c>
      <c r="N12011" s="28">
        <v>5135.3599999999997</v>
      </c>
      <c r="O12011" s="28">
        <v>5131.29</v>
      </c>
      <c r="P12011" s="28">
        <v>5132.3100000000004</v>
      </c>
    </row>
    <row r="12012" spans="12:16" x14ac:dyDescent="0.25">
      <c r="L12012" s="208">
        <v>45231.420138888891</v>
      </c>
      <c r="M12012" s="28">
        <v>5142.4799999999996</v>
      </c>
      <c r="N12012" s="28">
        <v>5143.5</v>
      </c>
      <c r="O12012" s="28">
        <v>5131.29</v>
      </c>
      <c r="P12012" s="28">
        <v>5131.8</v>
      </c>
    </row>
    <row r="12013" spans="12:16" x14ac:dyDescent="0.25">
      <c r="L12013" s="208">
        <v>45231.416666666664</v>
      </c>
      <c r="M12013" s="28">
        <v>5140.45</v>
      </c>
      <c r="N12013" s="28">
        <v>5144.5200000000004</v>
      </c>
      <c r="O12013" s="28">
        <v>5139.9399999999996</v>
      </c>
      <c r="P12013" s="28">
        <v>5142.99</v>
      </c>
    </row>
    <row r="12014" spans="12:16" x14ac:dyDescent="0.25">
      <c r="L12014" s="208">
        <v>45231.413194444445</v>
      </c>
      <c r="M12014" s="28">
        <v>5134.8500000000004</v>
      </c>
      <c r="N12014" s="28">
        <v>5141.97</v>
      </c>
      <c r="O12014" s="28">
        <v>5132.82</v>
      </c>
      <c r="P12014" s="28">
        <v>5140.45</v>
      </c>
    </row>
    <row r="12015" spans="12:16" x14ac:dyDescent="0.25">
      <c r="L12015" s="208">
        <v>45231.409722222219</v>
      </c>
      <c r="M12015" s="28">
        <v>5131.8</v>
      </c>
      <c r="N12015" s="28">
        <v>5136.38</v>
      </c>
      <c r="O12015" s="28">
        <v>5129.26</v>
      </c>
      <c r="P12015" s="28">
        <v>5134.8500000000004</v>
      </c>
    </row>
    <row r="12016" spans="12:16" x14ac:dyDescent="0.25">
      <c r="L12016" s="208">
        <v>45231.40625</v>
      </c>
      <c r="M12016" s="28">
        <v>5135.87</v>
      </c>
      <c r="N12016" s="28">
        <v>5138.41</v>
      </c>
      <c r="O12016" s="28">
        <v>5128.24</v>
      </c>
      <c r="P12016" s="28">
        <v>5132.3100000000004</v>
      </c>
    </row>
    <row r="12017" spans="12:16" x14ac:dyDescent="0.25">
      <c r="L12017" s="208">
        <v>45231.402777777781</v>
      </c>
      <c r="M12017" s="28">
        <v>5128.24</v>
      </c>
      <c r="N12017" s="28">
        <v>5137.3999999999996</v>
      </c>
      <c r="O12017" s="28">
        <v>5128.24</v>
      </c>
      <c r="P12017" s="28">
        <v>5135.3599999999997</v>
      </c>
    </row>
    <row r="12018" spans="12:16" x14ac:dyDescent="0.25">
      <c r="L12018" s="208">
        <v>45231.399305555555</v>
      </c>
      <c r="M12018" s="28">
        <v>5125.1899999999996</v>
      </c>
      <c r="N12018" s="28">
        <v>5129.7700000000004</v>
      </c>
      <c r="O12018" s="28">
        <v>5123.66</v>
      </c>
      <c r="P12018" s="28">
        <v>5127.7299999999996</v>
      </c>
    </row>
    <row r="12019" spans="12:16" x14ac:dyDescent="0.25">
      <c r="L12019" s="208">
        <v>45231.395833333336</v>
      </c>
      <c r="M12019" s="28">
        <v>5140.96</v>
      </c>
      <c r="N12019" s="28">
        <v>5140.96</v>
      </c>
      <c r="O12019" s="28">
        <v>5125.7</v>
      </c>
      <c r="P12019" s="28">
        <v>5125.7</v>
      </c>
    </row>
    <row r="12020" spans="12:16" x14ac:dyDescent="0.25">
      <c r="L12020" s="208">
        <v>45231.392361111109</v>
      </c>
      <c r="M12020" s="28">
        <v>5137.8999999999996</v>
      </c>
      <c r="N12020" s="28">
        <v>5141.97</v>
      </c>
      <c r="O12020" s="28">
        <v>5136.8900000000003</v>
      </c>
      <c r="P12020" s="28">
        <v>5141.97</v>
      </c>
    </row>
    <row r="12021" spans="12:16" x14ac:dyDescent="0.25">
      <c r="L12021" s="208">
        <v>45231.388888888891</v>
      </c>
      <c r="M12021" s="28">
        <v>5133.83</v>
      </c>
      <c r="N12021" s="28">
        <v>5140.96</v>
      </c>
      <c r="O12021" s="28">
        <v>5132.82</v>
      </c>
      <c r="P12021" s="28">
        <v>5136.8900000000003</v>
      </c>
    </row>
    <row r="12022" spans="12:16" x14ac:dyDescent="0.25">
      <c r="L12022" s="208">
        <v>45231.385416666664</v>
      </c>
      <c r="M12022" s="28">
        <v>5142.4799999999996</v>
      </c>
      <c r="N12022" s="28">
        <v>5144.5200000000004</v>
      </c>
      <c r="O12022" s="28">
        <v>5129.7700000000004</v>
      </c>
      <c r="P12022" s="28">
        <v>5134.34</v>
      </c>
    </row>
    <row r="12023" spans="12:16" x14ac:dyDescent="0.25">
      <c r="L12023" s="208">
        <v>45231.381944444445</v>
      </c>
      <c r="M12023" s="28">
        <v>5147.57</v>
      </c>
      <c r="N12023" s="28">
        <v>5148.08</v>
      </c>
      <c r="O12023" s="28">
        <v>5139.43</v>
      </c>
      <c r="P12023" s="28">
        <v>5144.01</v>
      </c>
    </row>
    <row r="12024" spans="12:16" x14ac:dyDescent="0.25">
      <c r="L12024" s="208">
        <v>45231.378472222219</v>
      </c>
      <c r="M12024" s="28">
        <v>5147.0600000000004</v>
      </c>
      <c r="N12024" s="28">
        <v>5151.6400000000003</v>
      </c>
      <c r="O12024" s="28">
        <v>5145.53</v>
      </c>
      <c r="P12024" s="28">
        <v>5147.0600000000004</v>
      </c>
    </row>
    <row r="12025" spans="12:16" x14ac:dyDescent="0.25">
      <c r="L12025" s="208">
        <v>45231.375</v>
      </c>
      <c r="M12025" s="28">
        <v>5141.46</v>
      </c>
      <c r="N12025" s="28">
        <v>5149.09</v>
      </c>
      <c r="O12025" s="28">
        <v>5138.41</v>
      </c>
      <c r="P12025" s="28">
        <v>5146.55</v>
      </c>
    </row>
    <row r="12026" spans="12:16" x14ac:dyDescent="0.25">
      <c r="L12026" s="208">
        <v>45230.746527777781</v>
      </c>
      <c r="M12026" s="28">
        <v>5145.03</v>
      </c>
      <c r="N12026" s="28">
        <v>5145.03</v>
      </c>
      <c r="O12026" s="28">
        <v>5142.4799999999996</v>
      </c>
      <c r="P12026" s="28">
        <v>5142.4799999999996</v>
      </c>
    </row>
    <row r="12027" spans="12:16" x14ac:dyDescent="0.25">
      <c r="L12027" s="208">
        <v>45230.743055555555</v>
      </c>
      <c r="M12027" s="28">
        <v>5141.97</v>
      </c>
      <c r="N12027" s="28">
        <v>5146.55</v>
      </c>
      <c r="O12027" s="28">
        <v>5140.96</v>
      </c>
      <c r="P12027" s="28">
        <v>5145.03</v>
      </c>
    </row>
    <row r="12028" spans="12:16" x14ac:dyDescent="0.25">
      <c r="L12028" s="208">
        <v>45230.739583333336</v>
      </c>
      <c r="M12028" s="28">
        <v>5145.03</v>
      </c>
      <c r="N12028" s="28">
        <v>5145.53</v>
      </c>
      <c r="O12028" s="28">
        <v>5141.46</v>
      </c>
      <c r="P12028" s="28">
        <v>5141.46</v>
      </c>
    </row>
    <row r="12029" spans="12:16" x14ac:dyDescent="0.25">
      <c r="L12029" s="208">
        <v>45230.736111111109</v>
      </c>
      <c r="M12029" s="28">
        <v>5146.04</v>
      </c>
      <c r="N12029" s="28">
        <v>5146.04</v>
      </c>
      <c r="O12029" s="28">
        <v>5144.01</v>
      </c>
      <c r="P12029" s="28">
        <v>5145.53</v>
      </c>
    </row>
    <row r="12030" spans="12:16" x14ac:dyDescent="0.25">
      <c r="L12030" s="208">
        <v>45230.732638888891</v>
      </c>
      <c r="M12030" s="28">
        <v>5145.53</v>
      </c>
      <c r="N12030" s="28">
        <v>5146.04</v>
      </c>
      <c r="O12030" s="28">
        <v>5144.5200000000004</v>
      </c>
      <c r="P12030" s="28">
        <v>5146.04</v>
      </c>
    </row>
    <row r="12031" spans="12:16" x14ac:dyDescent="0.25">
      <c r="L12031" s="208">
        <v>45230.729166666664</v>
      </c>
      <c r="M12031" s="28">
        <v>5144.5200000000004</v>
      </c>
      <c r="N12031" s="28">
        <v>5146.04</v>
      </c>
      <c r="O12031" s="28">
        <v>5144.01</v>
      </c>
      <c r="P12031" s="28">
        <v>5145.53</v>
      </c>
    </row>
    <row r="12032" spans="12:16" x14ac:dyDescent="0.25">
      <c r="L12032" s="208">
        <v>45230.725694444445</v>
      </c>
      <c r="M12032" s="28">
        <v>5145.03</v>
      </c>
      <c r="N12032" s="28">
        <v>5145.03</v>
      </c>
      <c r="O12032" s="28">
        <v>5144.01</v>
      </c>
      <c r="P12032" s="28">
        <v>5145.03</v>
      </c>
    </row>
    <row r="12033" spans="12:16" x14ac:dyDescent="0.25">
      <c r="L12033" s="208">
        <v>45230.722222222219</v>
      </c>
      <c r="M12033" s="28">
        <v>5147.0600000000004</v>
      </c>
      <c r="N12033" s="28">
        <v>5147.57</v>
      </c>
      <c r="O12033" s="28">
        <v>5143.5</v>
      </c>
      <c r="P12033" s="28">
        <v>5144.5200000000004</v>
      </c>
    </row>
    <row r="12034" spans="12:16" x14ac:dyDescent="0.25">
      <c r="L12034" s="208">
        <v>45230.71875</v>
      </c>
      <c r="M12034" s="28">
        <v>5144.5200000000004</v>
      </c>
      <c r="N12034" s="28">
        <v>5147.57</v>
      </c>
      <c r="O12034" s="28">
        <v>5144.5200000000004</v>
      </c>
      <c r="P12034" s="28">
        <v>5147.0600000000004</v>
      </c>
    </row>
    <row r="12035" spans="12:16" x14ac:dyDescent="0.25">
      <c r="L12035" s="208">
        <v>45230.715277777781</v>
      </c>
      <c r="M12035" s="28">
        <v>5145.53</v>
      </c>
      <c r="N12035" s="28">
        <v>5145.53</v>
      </c>
      <c r="O12035" s="28">
        <v>5142.4799999999996</v>
      </c>
      <c r="P12035" s="28">
        <v>5144.5200000000004</v>
      </c>
    </row>
    <row r="12036" spans="12:16" x14ac:dyDescent="0.25">
      <c r="L12036" s="208">
        <v>45230.711805555555</v>
      </c>
      <c r="M12036" s="28">
        <v>5147.57</v>
      </c>
      <c r="N12036" s="28">
        <v>5148.08</v>
      </c>
      <c r="O12036" s="28">
        <v>5144.5200000000004</v>
      </c>
      <c r="P12036" s="28">
        <v>5145.03</v>
      </c>
    </row>
    <row r="12037" spans="12:16" x14ac:dyDescent="0.25">
      <c r="L12037" s="208">
        <v>45230.708333333336</v>
      </c>
      <c r="M12037" s="28">
        <v>5146.55</v>
      </c>
      <c r="N12037" s="28">
        <v>5148.08</v>
      </c>
      <c r="O12037" s="28">
        <v>5146.04</v>
      </c>
      <c r="P12037" s="28">
        <v>5147.57</v>
      </c>
    </row>
    <row r="12038" spans="12:16" x14ac:dyDescent="0.25">
      <c r="L12038" s="208">
        <v>45230.704861111109</v>
      </c>
      <c r="M12038" s="28">
        <v>5146.04</v>
      </c>
      <c r="N12038" s="28">
        <v>5147.57</v>
      </c>
      <c r="O12038" s="28">
        <v>5144.5200000000004</v>
      </c>
      <c r="P12038" s="28">
        <v>5146.55</v>
      </c>
    </row>
    <row r="12039" spans="12:16" x14ac:dyDescent="0.25">
      <c r="L12039" s="208">
        <v>45230.701388888891</v>
      </c>
      <c r="M12039" s="28">
        <v>5142.4799999999996</v>
      </c>
      <c r="N12039" s="28">
        <v>5146.55</v>
      </c>
      <c r="O12039" s="28">
        <v>5142.4799999999996</v>
      </c>
      <c r="P12039" s="28">
        <v>5145.53</v>
      </c>
    </row>
    <row r="12040" spans="12:16" x14ac:dyDescent="0.25">
      <c r="L12040" s="208">
        <v>45230.697916666664</v>
      </c>
      <c r="M12040" s="28">
        <v>5142.99</v>
      </c>
      <c r="N12040" s="28">
        <v>5142.99</v>
      </c>
      <c r="O12040" s="28">
        <v>5141.97</v>
      </c>
      <c r="P12040" s="28">
        <v>5142.4799999999996</v>
      </c>
    </row>
    <row r="12041" spans="12:16" x14ac:dyDescent="0.25">
      <c r="L12041" s="208">
        <v>45230.694444444445</v>
      </c>
      <c r="M12041" s="28">
        <v>5139.9399999999996</v>
      </c>
      <c r="N12041" s="28">
        <v>5142.99</v>
      </c>
      <c r="O12041" s="28">
        <v>5139.9399999999996</v>
      </c>
      <c r="P12041" s="28">
        <v>5142.4799999999996</v>
      </c>
    </row>
    <row r="12042" spans="12:16" x14ac:dyDescent="0.25">
      <c r="L12042" s="208">
        <v>45230.690972222219</v>
      </c>
      <c r="M12042" s="28">
        <v>5140.45</v>
      </c>
      <c r="N12042" s="28">
        <v>5140.96</v>
      </c>
      <c r="O12042" s="28">
        <v>5137.8999999999996</v>
      </c>
      <c r="P12042" s="28">
        <v>5140.45</v>
      </c>
    </row>
    <row r="12043" spans="12:16" x14ac:dyDescent="0.25">
      <c r="L12043" s="208">
        <v>45230.6875</v>
      </c>
      <c r="M12043" s="28">
        <v>5140.45</v>
      </c>
      <c r="N12043" s="28">
        <v>5141.46</v>
      </c>
      <c r="O12043" s="28">
        <v>5139.9399999999996</v>
      </c>
      <c r="P12043" s="28">
        <v>5140.45</v>
      </c>
    </row>
    <row r="12044" spans="12:16" x14ac:dyDescent="0.25">
      <c r="L12044" s="208">
        <v>45230.684027777781</v>
      </c>
      <c r="M12044" s="28">
        <v>5140.96</v>
      </c>
      <c r="N12044" s="28">
        <v>5141.97</v>
      </c>
      <c r="O12044" s="28">
        <v>5139.43</v>
      </c>
      <c r="P12044" s="28">
        <v>5140.45</v>
      </c>
    </row>
    <row r="12045" spans="12:16" x14ac:dyDescent="0.25">
      <c r="L12045" s="208">
        <v>45230.680555555555</v>
      </c>
      <c r="M12045" s="28">
        <v>5139.9399999999996</v>
      </c>
      <c r="N12045" s="28">
        <v>5142.99</v>
      </c>
      <c r="O12045" s="28">
        <v>5139.9399999999996</v>
      </c>
      <c r="P12045" s="28">
        <v>5141.46</v>
      </c>
    </row>
    <row r="12046" spans="12:16" x14ac:dyDescent="0.25">
      <c r="L12046" s="208">
        <v>45230.677083333336</v>
      </c>
      <c r="M12046" s="28">
        <v>5145.53</v>
      </c>
      <c r="N12046" s="28">
        <v>5146.04</v>
      </c>
      <c r="O12046" s="28">
        <v>5139.43</v>
      </c>
      <c r="P12046" s="28">
        <v>5140.45</v>
      </c>
    </row>
    <row r="12047" spans="12:16" x14ac:dyDescent="0.25">
      <c r="L12047" s="208">
        <v>45230.673611111109</v>
      </c>
      <c r="M12047" s="28">
        <v>5146.04</v>
      </c>
      <c r="N12047" s="28">
        <v>5147.0600000000004</v>
      </c>
      <c r="O12047" s="28">
        <v>5144.01</v>
      </c>
      <c r="P12047" s="28">
        <v>5146.55</v>
      </c>
    </row>
    <row r="12048" spans="12:16" x14ac:dyDescent="0.25">
      <c r="L12048" s="208">
        <v>45230.670138888891</v>
      </c>
      <c r="M12048" s="28">
        <v>5146.04</v>
      </c>
      <c r="N12048" s="28">
        <v>5147.0600000000004</v>
      </c>
      <c r="O12048" s="28">
        <v>5145.03</v>
      </c>
      <c r="P12048" s="28">
        <v>5145.53</v>
      </c>
    </row>
    <row r="12049" spans="12:16" x14ac:dyDescent="0.25">
      <c r="L12049" s="208">
        <v>45230.666666666664</v>
      </c>
      <c r="M12049" s="28">
        <v>5144.01</v>
      </c>
      <c r="N12049" s="28">
        <v>5147.57</v>
      </c>
      <c r="O12049" s="28">
        <v>5144.01</v>
      </c>
      <c r="P12049" s="28">
        <v>5146.55</v>
      </c>
    </row>
    <row r="12050" spans="12:16" x14ac:dyDescent="0.25">
      <c r="L12050" s="208">
        <v>45230.663194444445</v>
      </c>
      <c r="M12050" s="28">
        <v>5145.03</v>
      </c>
      <c r="N12050" s="28">
        <v>5146.04</v>
      </c>
      <c r="O12050" s="28">
        <v>5142.99</v>
      </c>
      <c r="P12050" s="28">
        <v>5144.01</v>
      </c>
    </row>
    <row r="12051" spans="12:16" x14ac:dyDescent="0.25">
      <c r="L12051" s="208">
        <v>45230.659722222219</v>
      </c>
      <c r="M12051" s="28">
        <v>5146.55</v>
      </c>
      <c r="N12051" s="28">
        <v>5147.57</v>
      </c>
      <c r="O12051" s="28">
        <v>5144.5200000000004</v>
      </c>
      <c r="P12051" s="28">
        <v>5145.53</v>
      </c>
    </row>
    <row r="12052" spans="12:16" x14ac:dyDescent="0.25">
      <c r="L12052" s="208">
        <v>45230.65625</v>
      </c>
      <c r="M12052" s="28">
        <v>5146.55</v>
      </c>
      <c r="N12052" s="28">
        <v>5147.57</v>
      </c>
      <c r="O12052" s="28">
        <v>5146.04</v>
      </c>
      <c r="P12052" s="28">
        <v>5147.0600000000004</v>
      </c>
    </row>
    <row r="12053" spans="12:16" x14ac:dyDescent="0.25">
      <c r="L12053" s="208">
        <v>45230.652777777781</v>
      </c>
      <c r="M12053" s="28">
        <v>5147.57</v>
      </c>
      <c r="N12053" s="28">
        <v>5147.57</v>
      </c>
      <c r="O12053" s="28">
        <v>5141.46</v>
      </c>
      <c r="P12053" s="28">
        <v>5146.04</v>
      </c>
    </row>
    <row r="12054" spans="12:16" x14ac:dyDescent="0.25">
      <c r="L12054" s="208">
        <v>45230.649305555555</v>
      </c>
      <c r="M12054" s="28">
        <v>5147.57</v>
      </c>
      <c r="N12054" s="28">
        <v>5150.62</v>
      </c>
      <c r="O12054" s="28">
        <v>5147.57</v>
      </c>
      <c r="P12054" s="28">
        <v>5148.08</v>
      </c>
    </row>
    <row r="12055" spans="12:16" x14ac:dyDescent="0.25">
      <c r="L12055" s="208">
        <v>45230.645833333336</v>
      </c>
      <c r="M12055" s="28">
        <v>5150.62</v>
      </c>
      <c r="N12055" s="28">
        <v>5151.13</v>
      </c>
      <c r="O12055" s="28">
        <v>5147.57</v>
      </c>
      <c r="P12055" s="28">
        <v>5148.08</v>
      </c>
    </row>
    <row r="12056" spans="12:16" x14ac:dyDescent="0.25">
      <c r="L12056" s="208">
        <v>45230.642361111109</v>
      </c>
      <c r="M12056" s="28">
        <v>5151.6400000000003</v>
      </c>
      <c r="N12056" s="28">
        <v>5152.6499999999996</v>
      </c>
      <c r="O12056" s="28">
        <v>5149.6000000000004</v>
      </c>
      <c r="P12056" s="28">
        <v>5151.13</v>
      </c>
    </row>
    <row r="12057" spans="12:16" x14ac:dyDescent="0.25">
      <c r="L12057" s="208">
        <v>45230.638888888891</v>
      </c>
      <c r="M12057" s="28">
        <v>5150.62</v>
      </c>
      <c r="N12057" s="28">
        <v>5152.6499999999996</v>
      </c>
      <c r="O12057" s="28">
        <v>5150.1099999999997</v>
      </c>
      <c r="P12057" s="28">
        <v>5151.13</v>
      </c>
    </row>
    <row r="12058" spans="12:16" x14ac:dyDescent="0.25">
      <c r="L12058" s="208">
        <v>45230.635416666664</v>
      </c>
      <c r="M12058" s="28">
        <v>5147.0600000000004</v>
      </c>
      <c r="N12058" s="28">
        <v>5151.13</v>
      </c>
      <c r="O12058" s="28">
        <v>5145.53</v>
      </c>
      <c r="P12058" s="28">
        <v>5151.13</v>
      </c>
    </row>
    <row r="12059" spans="12:16" x14ac:dyDescent="0.25">
      <c r="L12059" s="208">
        <v>45230.631944444445</v>
      </c>
      <c r="M12059" s="28">
        <v>5150.1099999999997</v>
      </c>
      <c r="N12059" s="28">
        <v>5150.1099999999997</v>
      </c>
      <c r="O12059" s="28">
        <v>5145.03</v>
      </c>
      <c r="P12059" s="28">
        <v>5147.0600000000004</v>
      </c>
    </row>
    <row r="12060" spans="12:16" x14ac:dyDescent="0.25">
      <c r="L12060" s="208">
        <v>45230.628472222219</v>
      </c>
      <c r="M12060" s="28">
        <v>5150.1099999999997</v>
      </c>
      <c r="N12060" s="28">
        <v>5151.13</v>
      </c>
      <c r="O12060" s="28">
        <v>5149.09</v>
      </c>
      <c r="P12060" s="28">
        <v>5149.6000000000004</v>
      </c>
    </row>
    <row r="12061" spans="12:16" x14ac:dyDescent="0.25">
      <c r="L12061" s="208">
        <v>45230.625</v>
      </c>
      <c r="M12061" s="28">
        <v>5148.08</v>
      </c>
      <c r="N12061" s="28">
        <v>5152.1499999999996</v>
      </c>
      <c r="O12061" s="28">
        <v>5147.57</v>
      </c>
      <c r="P12061" s="28">
        <v>5151.13</v>
      </c>
    </row>
    <row r="12062" spans="12:16" x14ac:dyDescent="0.25">
      <c r="L12062" s="208">
        <v>45230.621527777781</v>
      </c>
      <c r="M12062" s="28">
        <v>5148.59</v>
      </c>
      <c r="N12062" s="28">
        <v>5149.6000000000004</v>
      </c>
      <c r="O12062" s="28">
        <v>5145.03</v>
      </c>
      <c r="P12062" s="28">
        <v>5147.57</v>
      </c>
    </row>
    <row r="12063" spans="12:16" x14ac:dyDescent="0.25">
      <c r="L12063" s="208">
        <v>45230.618055555555</v>
      </c>
      <c r="M12063" s="28">
        <v>5148.08</v>
      </c>
      <c r="N12063" s="28">
        <v>5149.6000000000004</v>
      </c>
      <c r="O12063" s="28">
        <v>5147.57</v>
      </c>
      <c r="P12063" s="28">
        <v>5148.59</v>
      </c>
    </row>
    <row r="12064" spans="12:16" x14ac:dyDescent="0.25">
      <c r="L12064" s="208">
        <v>45230.614583333336</v>
      </c>
      <c r="M12064" s="28">
        <v>5146.55</v>
      </c>
      <c r="N12064" s="28">
        <v>5149.6000000000004</v>
      </c>
      <c r="O12064" s="28">
        <v>5146.04</v>
      </c>
      <c r="P12064" s="28">
        <v>5148.08</v>
      </c>
    </row>
    <row r="12065" spans="12:16" x14ac:dyDescent="0.25">
      <c r="L12065" s="208">
        <v>45230.611111111109</v>
      </c>
      <c r="M12065" s="28">
        <v>5146.04</v>
      </c>
      <c r="N12065" s="28">
        <v>5148.08</v>
      </c>
      <c r="O12065" s="28">
        <v>5145.03</v>
      </c>
      <c r="P12065" s="28">
        <v>5146.55</v>
      </c>
    </row>
    <row r="12066" spans="12:16" x14ac:dyDescent="0.25">
      <c r="L12066" s="208">
        <v>45230.607638888891</v>
      </c>
      <c r="M12066" s="28">
        <v>5145.03</v>
      </c>
      <c r="N12066" s="28">
        <v>5148.08</v>
      </c>
      <c r="O12066" s="28">
        <v>5144.5200000000004</v>
      </c>
      <c r="P12066" s="28">
        <v>5145.53</v>
      </c>
    </row>
    <row r="12067" spans="12:16" x14ac:dyDescent="0.25">
      <c r="L12067" s="208">
        <v>45230.604166666664</v>
      </c>
      <c r="M12067" s="28">
        <v>5148.59</v>
      </c>
      <c r="N12067" s="28">
        <v>5149.6000000000004</v>
      </c>
      <c r="O12067" s="28">
        <v>5144.5200000000004</v>
      </c>
      <c r="P12067" s="28">
        <v>5144.5200000000004</v>
      </c>
    </row>
    <row r="12068" spans="12:16" x14ac:dyDescent="0.25">
      <c r="L12068" s="208">
        <v>45230.600694444445</v>
      </c>
      <c r="M12068" s="28">
        <v>5147.0600000000004</v>
      </c>
      <c r="N12068" s="28">
        <v>5149.09</v>
      </c>
      <c r="O12068" s="28">
        <v>5147.0600000000004</v>
      </c>
      <c r="P12068" s="28">
        <v>5148.59</v>
      </c>
    </row>
    <row r="12069" spans="12:16" x14ac:dyDescent="0.25">
      <c r="L12069" s="208">
        <v>45230.597222222219</v>
      </c>
      <c r="M12069" s="28">
        <v>5147.0600000000004</v>
      </c>
      <c r="N12069" s="28">
        <v>5149.6000000000004</v>
      </c>
      <c r="O12069" s="28">
        <v>5146.55</v>
      </c>
      <c r="P12069" s="28">
        <v>5147.0600000000004</v>
      </c>
    </row>
    <row r="12070" spans="12:16" x14ac:dyDescent="0.25">
      <c r="L12070" s="208">
        <v>45230.59375</v>
      </c>
      <c r="M12070" s="28">
        <v>5146.04</v>
      </c>
      <c r="N12070" s="28">
        <v>5148.59</v>
      </c>
      <c r="O12070" s="28">
        <v>5145.03</v>
      </c>
      <c r="P12070" s="28">
        <v>5147.0600000000004</v>
      </c>
    </row>
    <row r="12071" spans="12:16" x14ac:dyDescent="0.25">
      <c r="L12071" s="208">
        <v>45230.590277777781</v>
      </c>
      <c r="M12071" s="28">
        <v>5146.55</v>
      </c>
      <c r="N12071" s="28">
        <v>5149.09</v>
      </c>
      <c r="O12071" s="28">
        <v>5142.99</v>
      </c>
      <c r="P12071" s="28">
        <v>5145.53</v>
      </c>
    </row>
    <row r="12072" spans="12:16" x14ac:dyDescent="0.25">
      <c r="L12072" s="208">
        <v>45230.586805555555</v>
      </c>
      <c r="M12072" s="28">
        <v>5149.6000000000004</v>
      </c>
      <c r="N12072" s="28">
        <v>5150.1099999999997</v>
      </c>
      <c r="O12072" s="28">
        <v>5145.53</v>
      </c>
      <c r="P12072" s="28">
        <v>5146.55</v>
      </c>
    </row>
    <row r="12073" spans="12:16" x14ac:dyDescent="0.25">
      <c r="L12073" s="208">
        <v>45230.583333333336</v>
      </c>
      <c r="M12073" s="28">
        <v>5158.25</v>
      </c>
      <c r="N12073" s="28">
        <v>5158.25</v>
      </c>
      <c r="O12073" s="28">
        <v>5149.6000000000004</v>
      </c>
      <c r="P12073" s="28">
        <v>5149.6000000000004</v>
      </c>
    </row>
    <row r="12074" spans="12:16" x14ac:dyDescent="0.25">
      <c r="L12074" s="208">
        <v>45230.579861111109</v>
      </c>
      <c r="M12074" s="28">
        <v>5150.1099999999997</v>
      </c>
      <c r="N12074" s="28">
        <v>5160.28</v>
      </c>
      <c r="O12074" s="28">
        <v>5150.1099999999997</v>
      </c>
      <c r="P12074" s="28">
        <v>5159.2700000000004</v>
      </c>
    </row>
    <row r="12075" spans="12:16" x14ac:dyDescent="0.25">
      <c r="L12075" s="208">
        <v>45230.576388888891</v>
      </c>
      <c r="M12075" s="28">
        <v>5153.16</v>
      </c>
      <c r="N12075" s="28">
        <v>5153.67</v>
      </c>
      <c r="O12075" s="28">
        <v>5147.0600000000004</v>
      </c>
      <c r="P12075" s="28">
        <v>5149.6000000000004</v>
      </c>
    </row>
    <row r="12076" spans="12:16" x14ac:dyDescent="0.25">
      <c r="L12076" s="208">
        <v>45230.572916666664</v>
      </c>
      <c r="M12076" s="28">
        <v>5154.6899999999996</v>
      </c>
      <c r="N12076" s="28">
        <v>5155.2</v>
      </c>
      <c r="O12076" s="28">
        <v>5151.6400000000003</v>
      </c>
      <c r="P12076" s="28">
        <v>5152.6499999999996</v>
      </c>
    </row>
    <row r="12077" spans="12:16" x14ac:dyDescent="0.25">
      <c r="L12077" s="208">
        <v>45230.569444444445</v>
      </c>
      <c r="M12077" s="28">
        <v>5156.72</v>
      </c>
      <c r="N12077" s="28">
        <v>5157.74</v>
      </c>
      <c r="O12077" s="28">
        <v>5150.1099999999997</v>
      </c>
      <c r="P12077" s="28">
        <v>5154.18</v>
      </c>
    </row>
    <row r="12078" spans="12:16" x14ac:dyDescent="0.25">
      <c r="L12078" s="208">
        <v>45230.565972222219</v>
      </c>
      <c r="M12078" s="28">
        <v>5158.25</v>
      </c>
      <c r="N12078" s="28">
        <v>5161.8100000000004</v>
      </c>
      <c r="O12078" s="28">
        <v>5156.72</v>
      </c>
      <c r="P12078" s="28">
        <v>5156.72</v>
      </c>
    </row>
    <row r="12079" spans="12:16" x14ac:dyDescent="0.25">
      <c r="L12079" s="208">
        <v>45230.5625</v>
      </c>
      <c r="M12079" s="28">
        <v>5161.8100000000004</v>
      </c>
      <c r="N12079" s="28">
        <v>5161.8100000000004</v>
      </c>
      <c r="O12079" s="28">
        <v>5156.72</v>
      </c>
      <c r="P12079" s="28">
        <v>5157.74</v>
      </c>
    </row>
    <row r="12080" spans="12:16" x14ac:dyDescent="0.25">
      <c r="L12080" s="208">
        <v>45230.559027777781</v>
      </c>
      <c r="M12080" s="28">
        <v>5158.25</v>
      </c>
      <c r="N12080" s="28">
        <v>5162.83</v>
      </c>
      <c r="O12080" s="28">
        <v>5155.71</v>
      </c>
      <c r="P12080" s="28">
        <v>5162.32</v>
      </c>
    </row>
    <row r="12081" spans="12:16" x14ac:dyDescent="0.25">
      <c r="L12081" s="208">
        <v>45230.555555555555</v>
      </c>
      <c r="M12081" s="28">
        <v>5157.74</v>
      </c>
      <c r="N12081" s="28">
        <v>5161.8100000000004</v>
      </c>
      <c r="O12081" s="28">
        <v>5156.72</v>
      </c>
      <c r="P12081" s="28">
        <v>5158.76</v>
      </c>
    </row>
    <row r="12082" spans="12:16" x14ac:dyDescent="0.25">
      <c r="L12082" s="208">
        <v>45230.552083333336</v>
      </c>
      <c r="M12082" s="28">
        <v>5157.74</v>
      </c>
      <c r="N12082" s="28">
        <v>5160.28</v>
      </c>
      <c r="O12082" s="28">
        <v>5156.72</v>
      </c>
      <c r="P12082" s="28">
        <v>5157.2299999999996</v>
      </c>
    </row>
    <row r="12083" spans="12:16" x14ac:dyDescent="0.25">
      <c r="L12083" s="208">
        <v>45230.548611111109</v>
      </c>
      <c r="M12083" s="28">
        <v>5153.67</v>
      </c>
      <c r="N12083" s="28">
        <v>5158.76</v>
      </c>
      <c r="O12083" s="28">
        <v>5152.6499999999996</v>
      </c>
      <c r="P12083" s="28">
        <v>5157.74</v>
      </c>
    </row>
    <row r="12084" spans="12:16" x14ac:dyDescent="0.25">
      <c r="L12084" s="208">
        <v>45230.545138888891</v>
      </c>
      <c r="M12084" s="28">
        <v>5155.71</v>
      </c>
      <c r="N12084" s="28">
        <v>5156.22</v>
      </c>
      <c r="O12084" s="28">
        <v>5152.1499999999996</v>
      </c>
      <c r="P12084" s="28">
        <v>5153.16</v>
      </c>
    </row>
    <row r="12085" spans="12:16" x14ac:dyDescent="0.25">
      <c r="L12085" s="208">
        <v>45230.541666666664</v>
      </c>
      <c r="M12085" s="28">
        <v>5149.09</v>
      </c>
      <c r="N12085" s="28">
        <v>5156.72</v>
      </c>
      <c r="O12085" s="28">
        <v>5149.09</v>
      </c>
      <c r="P12085" s="28">
        <v>5155.71</v>
      </c>
    </row>
    <row r="12086" spans="12:16" x14ac:dyDescent="0.25">
      <c r="L12086" s="208">
        <v>45230.538194444445</v>
      </c>
      <c r="M12086" s="28">
        <v>5156.72</v>
      </c>
      <c r="N12086" s="28">
        <v>5156.72</v>
      </c>
      <c r="O12086" s="28">
        <v>5143.5</v>
      </c>
      <c r="P12086" s="28">
        <v>5149.09</v>
      </c>
    </row>
    <row r="12087" spans="12:16" x14ac:dyDescent="0.25">
      <c r="L12087" s="208">
        <v>45230.534722222219</v>
      </c>
      <c r="M12087" s="28">
        <v>5157.2299999999996</v>
      </c>
      <c r="N12087" s="28">
        <v>5159.2700000000004</v>
      </c>
      <c r="O12087" s="28">
        <v>5156.72</v>
      </c>
      <c r="P12087" s="28">
        <v>5156.72</v>
      </c>
    </row>
    <row r="12088" spans="12:16" x14ac:dyDescent="0.25">
      <c r="L12088" s="208">
        <v>45230.53125</v>
      </c>
      <c r="M12088" s="28">
        <v>5157.2299999999996</v>
      </c>
      <c r="N12088" s="28">
        <v>5159.2700000000004</v>
      </c>
      <c r="O12088" s="28">
        <v>5155.71</v>
      </c>
      <c r="P12088" s="28">
        <v>5157.2299999999996</v>
      </c>
    </row>
    <row r="12089" spans="12:16" x14ac:dyDescent="0.25">
      <c r="L12089" s="208">
        <v>45230.527777777781</v>
      </c>
      <c r="M12089" s="28">
        <v>5152.6499999999996</v>
      </c>
      <c r="N12089" s="28">
        <v>5157.74</v>
      </c>
      <c r="O12089" s="28">
        <v>5152.6499999999996</v>
      </c>
      <c r="P12089" s="28">
        <v>5157.2299999999996</v>
      </c>
    </row>
    <row r="12090" spans="12:16" x14ac:dyDescent="0.25">
      <c r="L12090" s="208">
        <v>45230.524305555555</v>
      </c>
      <c r="M12090" s="28">
        <v>5152.6499999999996</v>
      </c>
      <c r="N12090" s="28">
        <v>5154.6899999999996</v>
      </c>
      <c r="O12090" s="28">
        <v>5151.6400000000003</v>
      </c>
      <c r="P12090" s="28">
        <v>5152.6499999999996</v>
      </c>
    </row>
    <row r="12091" spans="12:16" x14ac:dyDescent="0.25">
      <c r="L12091" s="208">
        <v>45230.520833333336</v>
      </c>
      <c r="M12091" s="28">
        <v>5152.6499999999996</v>
      </c>
      <c r="N12091" s="28">
        <v>5155.2</v>
      </c>
      <c r="O12091" s="28">
        <v>5150.1099999999997</v>
      </c>
      <c r="P12091" s="28">
        <v>5153.16</v>
      </c>
    </row>
    <row r="12092" spans="12:16" x14ac:dyDescent="0.25">
      <c r="L12092" s="208">
        <v>45230.517361111109</v>
      </c>
      <c r="M12092" s="28">
        <v>5157.74</v>
      </c>
      <c r="N12092" s="28">
        <v>5157.74</v>
      </c>
      <c r="O12092" s="28">
        <v>5151.6400000000003</v>
      </c>
      <c r="P12092" s="28">
        <v>5153.16</v>
      </c>
    </row>
    <row r="12093" spans="12:16" x14ac:dyDescent="0.25">
      <c r="L12093" s="208">
        <v>45230.513888888891</v>
      </c>
      <c r="M12093" s="28">
        <v>5158.76</v>
      </c>
      <c r="N12093" s="28">
        <v>5162.32</v>
      </c>
      <c r="O12093" s="28">
        <v>5156.22</v>
      </c>
      <c r="P12093" s="28">
        <v>5157.74</v>
      </c>
    </row>
    <row r="12094" spans="12:16" x14ac:dyDescent="0.25">
      <c r="L12094" s="208">
        <v>45230.510416666664</v>
      </c>
      <c r="M12094" s="28">
        <v>5156.22</v>
      </c>
      <c r="N12094" s="28">
        <v>5159.78</v>
      </c>
      <c r="O12094" s="28">
        <v>5155.71</v>
      </c>
      <c r="P12094" s="28">
        <v>5158.25</v>
      </c>
    </row>
    <row r="12095" spans="12:16" x14ac:dyDescent="0.25">
      <c r="L12095" s="208">
        <v>45230.506944444445</v>
      </c>
      <c r="M12095" s="28">
        <v>5158.25</v>
      </c>
      <c r="N12095" s="28">
        <v>5158.76</v>
      </c>
      <c r="O12095" s="28">
        <v>5153.67</v>
      </c>
      <c r="P12095" s="28">
        <v>5155.71</v>
      </c>
    </row>
    <row r="12096" spans="12:16" x14ac:dyDescent="0.25">
      <c r="L12096" s="208">
        <v>45230.503472222219</v>
      </c>
      <c r="M12096" s="28">
        <v>5156.72</v>
      </c>
      <c r="N12096" s="28">
        <v>5164.3500000000004</v>
      </c>
      <c r="O12096" s="28">
        <v>5155.71</v>
      </c>
      <c r="P12096" s="28">
        <v>5158.76</v>
      </c>
    </row>
    <row r="12097" spans="12:16" x14ac:dyDescent="0.25">
      <c r="L12097" s="208">
        <v>45230.5</v>
      </c>
      <c r="M12097" s="28">
        <v>5164.3500000000004</v>
      </c>
      <c r="N12097" s="28">
        <v>5164.3500000000004</v>
      </c>
      <c r="O12097" s="28">
        <v>5154.6899999999996</v>
      </c>
      <c r="P12097" s="28">
        <v>5157.2299999999996</v>
      </c>
    </row>
    <row r="12098" spans="12:16" x14ac:dyDescent="0.25">
      <c r="L12098" s="208">
        <v>45230.496527777781</v>
      </c>
      <c r="M12098" s="28">
        <v>5157.74</v>
      </c>
      <c r="N12098" s="28">
        <v>5164.3500000000004</v>
      </c>
      <c r="O12098" s="28">
        <v>5156.72</v>
      </c>
      <c r="P12098" s="28">
        <v>5163.8500000000004</v>
      </c>
    </row>
    <row r="12099" spans="12:16" x14ac:dyDescent="0.25">
      <c r="L12099" s="208">
        <v>45230.493055555555</v>
      </c>
      <c r="M12099" s="28">
        <v>5161.3</v>
      </c>
      <c r="N12099" s="28">
        <v>5161.3</v>
      </c>
      <c r="O12099" s="28">
        <v>5157.2299999999996</v>
      </c>
      <c r="P12099" s="28">
        <v>5157.74</v>
      </c>
    </row>
    <row r="12100" spans="12:16" x14ac:dyDescent="0.25">
      <c r="L12100" s="208">
        <v>45230.489583333336</v>
      </c>
      <c r="M12100" s="28">
        <v>5155.2</v>
      </c>
      <c r="N12100" s="28">
        <v>5161.8100000000004</v>
      </c>
      <c r="O12100" s="28">
        <v>5155.2</v>
      </c>
      <c r="P12100" s="28">
        <v>5160.79</v>
      </c>
    </row>
    <row r="12101" spans="12:16" x14ac:dyDescent="0.25">
      <c r="L12101" s="208">
        <v>45230.486111111109</v>
      </c>
      <c r="M12101" s="28">
        <v>5165.88</v>
      </c>
      <c r="N12101" s="28">
        <v>5165.88</v>
      </c>
      <c r="O12101" s="28">
        <v>5153.67</v>
      </c>
      <c r="P12101" s="28">
        <v>5155.2</v>
      </c>
    </row>
    <row r="12102" spans="12:16" x14ac:dyDescent="0.25">
      <c r="L12102" s="208">
        <v>45230.482638888891</v>
      </c>
      <c r="M12102" s="28">
        <v>5158.25</v>
      </c>
      <c r="N12102" s="28">
        <v>5165.88</v>
      </c>
      <c r="O12102" s="28">
        <v>5158.25</v>
      </c>
      <c r="P12102" s="28">
        <v>5165.88</v>
      </c>
    </row>
    <row r="12103" spans="12:16" x14ac:dyDescent="0.25">
      <c r="L12103" s="208">
        <v>45230.479166666664</v>
      </c>
      <c r="M12103" s="28">
        <v>5156.72</v>
      </c>
      <c r="N12103" s="28">
        <v>5158.76</v>
      </c>
      <c r="O12103" s="28">
        <v>5153.67</v>
      </c>
      <c r="P12103" s="28">
        <v>5157.74</v>
      </c>
    </row>
    <row r="12104" spans="12:16" x14ac:dyDescent="0.25">
      <c r="L12104" s="208">
        <v>45230.475694444445</v>
      </c>
      <c r="M12104" s="28">
        <v>5155.71</v>
      </c>
      <c r="N12104" s="28">
        <v>5159.2700000000004</v>
      </c>
      <c r="O12104" s="28">
        <v>5153.67</v>
      </c>
      <c r="P12104" s="28">
        <v>5156.22</v>
      </c>
    </row>
    <row r="12105" spans="12:16" x14ac:dyDescent="0.25">
      <c r="L12105" s="208">
        <v>45230.472222222219</v>
      </c>
      <c r="M12105" s="28">
        <v>5160.28</v>
      </c>
      <c r="N12105" s="28">
        <v>5162.32</v>
      </c>
      <c r="O12105" s="28">
        <v>5155.2</v>
      </c>
      <c r="P12105" s="28">
        <v>5155.71</v>
      </c>
    </row>
    <row r="12106" spans="12:16" x14ac:dyDescent="0.25">
      <c r="L12106" s="208">
        <v>45230.46875</v>
      </c>
      <c r="M12106" s="28">
        <v>5149.09</v>
      </c>
      <c r="N12106" s="28">
        <v>5161.3</v>
      </c>
      <c r="O12106" s="28">
        <v>5149.09</v>
      </c>
      <c r="P12106" s="28">
        <v>5160.28</v>
      </c>
    </row>
    <row r="12107" spans="12:16" x14ac:dyDescent="0.25">
      <c r="L12107" s="208">
        <v>45230.465277777781</v>
      </c>
      <c r="M12107" s="28">
        <v>5157.2299999999996</v>
      </c>
      <c r="N12107" s="28">
        <v>5158.25</v>
      </c>
      <c r="O12107" s="28">
        <v>5148.59</v>
      </c>
      <c r="P12107" s="28">
        <v>5149.6000000000004</v>
      </c>
    </row>
    <row r="12108" spans="12:16" x14ac:dyDescent="0.25">
      <c r="L12108" s="208">
        <v>45230.461805555555</v>
      </c>
      <c r="M12108" s="28">
        <v>5169.95</v>
      </c>
      <c r="N12108" s="28">
        <v>5170.97</v>
      </c>
      <c r="O12108" s="28">
        <v>5156.72</v>
      </c>
      <c r="P12108" s="28">
        <v>5157.2299999999996</v>
      </c>
    </row>
    <row r="12109" spans="12:16" x14ac:dyDescent="0.25">
      <c r="L12109" s="208">
        <v>45230.458333333336</v>
      </c>
      <c r="M12109" s="28">
        <v>5166.3900000000003</v>
      </c>
      <c r="N12109" s="28">
        <v>5173.51</v>
      </c>
      <c r="O12109" s="28">
        <v>5165.88</v>
      </c>
      <c r="P12109" s="28">
        <v>5169.95</v>
      </c>
    </row>
    <row r="12110" spans="12:16" x14ac:dyDescent="0.25">
      <c r="L12110" s="208">
        <v>45230.454861111109</v>
      </c>
      <c r="M12110" s="28">
        <v>5158.25</v>
      </c>
      <c r="N12110" s="28">
        <v>5166.8999999999996</v>
      </c>
      <c r="O12110" s="28">
        <v>5156.72</v>
      </c>
      <c r="P12110" s="28">
        <v>5166.8999999999996</v>
      </c>
    </row>
    <row r="12111" spans="12:16" x14ac:dyDescent="0.25">
      <c r="L12111" s="208">
        <v>45230.451388888891</v>
      </c>
      <c r="M12111" s="28">
        <v>5160.28</v>
      </c>
      <c r="N12111" s="28">
        <v>5164.8599999999997</v>
      </c>
      <c r="O12111" s="28">
        <v>5157.2299999999996</v>
      </c>
      <c r="P12111" s="28">
        <v>5158.25</v>
      </c>
    </row>
    <row r="12112" spans="12:16" x14ac:dyDescent="0.25">
      <c r="L12112" s="208">
        <v>45230.447916666664</v>
      </c>
      <c r="M12112" s="28">
        <v>5158.25</v>
      </c>
      <c r="N12112" s="28">
        <v>5163.34</v>
      </c>
      <c r="O12112" s="28">
        <v>5155.2</v>
      </c>
      <c r="P12112" s="28">
        <v>5160.28</v>
      </c>
    </row>
    <row r="12113" spans="12:16" x14ac:dyDescent="0.25">
      <c r="L12113" s="208">
        <v>45230.444444444445</v>
      </c>
      <c r="M12113" s="28">
        <v>5163.34</v>
      </c>
      <c r="N12113" s="28">
        <v>5163.34</v>
      </c>
      <c r="O12113" s="28">
        <v>5156.72</v>
      </c>
      <c r="P12113" s="28">
        <v>5158.25</v>
      </c>
    </row>
    <row r="12114" spans="12:16" x14ac:dyDescent="0.25">
      <c r="L12114" s="208">
        <v>45230.440972222219</v>
      </c>
      <c r="M12114" s="28">
        <v>5163.34</v>
      </c>
      <c r="N12114" s="28">
        <v>5166.8999999999996</v>
      </c>
      <c r="O12114" s="28">
        <v>5161.8100000000004</v>
      </c>
      <c r="P12114" s="28">
        <v>5163.34</v>
      </c>
    </row>
    <row r="12115" spans="12:16" x14ac:dyDescent="0.25">
      <c r="L12115" s="208">
        <v>45230.4375</v>
      </c>
      <c r="M12115" s="28">
        <v>5165.88</v>
      </c>
      <c r="N12115" s="28">
        <v>5168.42</v>
      </c>
      <c r="O12115" s="28">
        <v>5161.3</v>
      </c>
      <c r="P12115" s="28">
        <v>5163.34</v>
      </c>
    </row>
    <row r="12116" spans="12:16" x14ac:dyDescent="0.25">
      <c r="L12116" s="208">
        <v>45230.434027777781</v>
      </c>
      <c r="M12116" s="28">
        <v>5165.88</v>
      </c>
      <c r="N12116" s="28">
        <v>5168.93</v>
      </c>
      <c r="O12116" s="28">
        <v>5164.8599999999997</v>
      </c>
      <c r="P12116" s="28">
        <v>5165.88</v>
      </c>
    </row>
    <row r="12117" spans="12:16" x14ac:dyDescent="0.25">
      <c r="L12117" s="208">
        <v>45230.430555555555</v>
      </c>
      <c r="M12117" s="28">
        <v>5163.8500000000004</v>
      </c>
      <c r="N12117" s="28">
        <v>5166.3900000000003</v>
      </c>
      <c r="O12117" s="28">
        <v>5159.78</v>
      </c>
      <c r="P12117" s="28">
        <v>5165.88</v>
      </c>
    </row>
    <row r="12118" spans="12:16" x14ac:dyDescent="0.25">
      <c r="L12118" s="208">
        <v>45230.427083333336</v>
      </c>
      <c r="M12118" s="28">
        <v>5174.0200000000004</v>
      </c>
      <c r="N12118" s="28">
        <v>5174.53</v>
      </c>
      <c r="O12118" s="28">
        <v>5163.8500000000004</v>
      </c>
      <c r="P12118" s="28">
        <v>5164.3500000000004</v>
      </c>
    </row>
    <row r="12119" spans="12:16" x14ac:dyDescent="0.25">
      <c r="L12119" s="208">
        <v>45230.423611111109</v>
      </c>
      <c r="M12119" s="28">
        <v>5169.4399999999996</v>
      </c>
      <c r="N12119" s="28">
        <v>5177.58</v>
      </c>
      <c r="O12119" s="28">
        <v>5163.8500000000004</v>
      </c>
      <c r="P12119" s="28">
        <v>5174.53</v>
      </c>
    </row>
    <row r="12120" spans="12:16" x14ac:dyDescent="0.25">
      <c r="L12120" s="208">
        <v>45230.420138888891</v>
      </c>
      <c r="M12120" s="28">
        <v>5169.4399999999996</v>
      </c>
      <c r="N12120" s="28">
        <v>5174.0200000000004</v>
      </c>
      <c r="O12120" s="28">
        <v>5163.8500000000004</v>
      </c>
      <c r="P12120" s="28">
        <v>5168.93</v>
      </c>
    </row>
    <row r="12121" spans="12:16" x14ac:dyDescent="0.25">
      <c r="L12121" s="208">
        <v>45230.416666666664</v>
      </c>
      <c r="M12121" s="28">
        <v>5150.62</v>
      </c>
      <c r="N12121" s="28">
        <v>5170.46</v>
      </c>
      <c r="O12121" s="28">
        <v>5149.6000000000004</v>
      </c>
      <c r="P12121" s="28">
        <v>5168.93</v>
      </c>
    </row>
    <row r="12122" spans="12:16" x14ac:dyDescent="0.25">
      <c r="L12122" s="208">
        <v>45230.413194444445</v>
      </c>
      <c r="M12122" s="28">
        <v>5135.3599999999997</v>
      </c>
      <c r="N12122" s="28">
        <v>5150.62</v>
      </c>
      <c r="O12122" s="28">
        <v>5135.3599999999997</v>
      </c>
      <c r="P12122" s="28">
        <v>5150.62</v>
      </c>
    </row>
    <row r="12123" spans="12:16" x14ac:dyDescent="0.25">
      <c r="L12123" s="208">
        <v>45230.409722222219</v>
      </c>
      <c r="M12123" s="28">
        <v>5141.46</v>
      </c>
      <c r="N12123" s="28">
        <v>5145.03</v>
      </c>
      <c r="O12123" s="28">
        <v>5135.3599999999997</v>
      </c>
      <c r="P12123" s="28">
        <v>5135.3599999999997</v>
      </c>
    </row>
    <row r="12124" spans="12:16" x14ac:dyDescent="0.25">
      <c r="L12124" s="208">
        <v>45230.40625</v>
      </c>
      <c r="M12124" s="28">
        <v>5142.4799999999996</v>
      </c>
      <c r="N12124" s="28">
        <v>5142.99</v>
      </c>
      <c r="O12124" s="28">
        <v>5134.8500000000004</v>
      </c>
      <c r="P12124" s="28">
        <v>5140.96</v>
      </c>
    </row>
    <row r="12125" spans="12:16" x14ac:dyDescent="0.25">
      <c r="L12125" s="208">
        <v>45230.402777777781</v>
      </c>
      <c r="M12125" s="28">
        <v>5148.59</v>
      </c>
      <c r="N12125" s="28">
        <v>5150.1099999999997</v>
      </c>
      <c r="O12125" s="28">
        <v>5140.96</v>
      </c>
      <c r="P12125" s="28">
        <v>5142.99</v>
      </c>
    </row>
    <row r="12126" spans="12:16" x14ac:dyDescent="0.25">
      <c r="L12126" s="208">
        <v>45230.399305555555</v>
      </c>
      <c r="M12126" s="28">
        <v>5135.87</v>
      </c>
      <c r="N12126" s="28">
        <v>5150.1099999999997</v>
      </c>
      <c r="O12126" s="28">
        <v>5134.34</v>
      </c>
      <c r="P12126" s="28">
        <v>5148.59</v>
      </c>
    </row>
    <row r="12127" spans="12:16" x14ac:dyDescent="0.25">
      <c r="L12127" s="208">
        <v>45230.395833333336</v>
      </c>
      <c r="M12127" s="28">
        <v>5132.3100000000004</v>
      </c>
      <c r="N12127" s="28">
        <v>5140.96</v>
      </c>
      <c r="O12127" s="28">
        <v>5125.1899999999996</v>
      </c>
      <c r="P12127" s="28">
        <v>5135.3599999999997</v>
      </c>
    </row>
    <row r="12128" spans="12:16" x14ac:dyDescent="0.25">
      <c r="L12128" s="208">
        <v>45230.392361111109</v>
      </c>
      <c r="M12128" s="28">
        <v>5125.1899999999996</v>
      </c>
      <c r="N12128" s="28">
        <v>5133.33</v>
      </c>
      <c r="O12128" s="28">
        <v>5125.1899999999996</v>
      </c>
      <c r="P12128" s="28">
        <v>5131.8</v>
      </c>
    </row>
    <row r="12129" spans="12:16" x14ac:dyDescent="0.25">
      <c r="L12129" s="208">
        <v>45230.388888888891</v>
      </c>
      <c r="M12129" s="28">
        <v>5123.1499999999996</v>
      </c>
      <c r="N12129" s="28">
        <v>5126.2</v>
      </c>
      <c r="O12129" s="28">
        <v>5114.51</v>
      </c>
      <c r="P12129" s="28">
        <v>5125.1899999999996</v>
      </c>
    </row>
    <row r="12130" spans="12:16" x14ac:dyDescent="0.25">
      <c r="L12130" s="208">
        <v>45230.385416666664</v>
      </c>
      <c r="M12130" s="28">
        <v>5122.1400000000003</v>
      </c>
      <c r="N12130" s="28">
        <v>5124.68</v>
      </c>
      <c r="O12130" s="28">
        <v>5121.63</v>
      </c>
      <c r="P12130" s="28">
        <v>5122.6400000000003</v>
      </c>
    </row>
    <row r="12131" spans="12:16" x14ac:dyDescent="0.25">
      <c r="L12131" s="208">
        <v>45230.381944444445</v>
      </c>
      <c r="M12131" s="28">
        <v>5122.1400000000003</v>
      </c>
      <c r="N12131" s="28">
        <v>5129.7700000000004</v>
      </c>
      <c r="O12131" s="28">
        <v>5119.59</v>
      </c>
      <c r="P12131" s="28">
        <v>5122.1400000000003</v>
      </c>
    </row>
    <row r="12132" spans="12:16" x14ac:dyDescent="0.25">
      <c r="L12132" s="208">
        <v>45230.378472222219</v>
      </c>
      <c r="M12132" s="28">
        <v>5120.1000000000004</v>
      </c>
      <c r="N12132" s="28">
        <v>5122.1400000000003</v>
      </c>
      <c r="O12132" s="28">
        <v>5118.58</v>
      </c>
      <c r="P12132" s="28">
        <v>5121.12</v>
      </c>
    </row>
    <row r="12133" spans="12:16" x14ac:dyDescent="0.25">
      <c r="L12133" s="208">
        <v>45230.375</v>
      </c>
      <c r="M12133" s="28">
        <v>5135.3599999999997</v>
      </c>
      <c r="N12133" s="28">
        <v>5137.3999999999996</v>
      </c>
      <c r="O12133" s="28">
        <v>5118.58</v>
      </c>
      <c r="P12133" s="28">
        <v>5120.1000000000004</v>
      </c>
    </row>
    <row r="12134" spans="12:16" x14ac:dyDescent="0.25">
      <c r="L12134" s="208">
        <v>45229.746527777781</v>
      </c>
      <c r="M12134" s="28">
        <v>5148.05</v>
      </c>
      <c r="N12134" s="28">
        <v>5157.25</v>
      </c>
      <c r="O12134" s="28">
        <v>5148.05</v>
      </c>
      <c r="P12134" s="28">
        <v>5154.18</v>
      </c>
    </row>
    <row r="12135" spans="12:16" x14ac:dyDescent="0.25">
      <c r="L12135" s="208">
        <v>45229.743055555555</v>
      </c>
      <c r="M12135" s="28">
        <v>5153.67</v>
      </c>
      <c r="N12135" s="28">
        <v>5153.67</v>
      </c>
      <c r="O12135" s="28">
        <v>5148.05</v>
      </c>
      <c r="P12135" s="28">
        <v>5148.05</v>
      </c>
    </row>
    <row r="12136" spans="12:16" x14ac:dyDescent="0.25">
      <c r="L12136" s="208">
        <v>45229.739583333336</v>
      </c>
      <c r="M12136" s="28">
        <v>5152.6499999999996</v>
      </c>
      <c r="N12136" s="28">
        <v>5154.18</v>
      </c>
      <c r="O12136" s="28">
        <v>5152.1400000000003</v>
      </c>
      <c r="P12136" s="28">
        <v>5152.1400000000003</v>
      </c>
    </row>
    <row r="12137" spans="12:16" x14ac:dyDescent="0.25">
      <c r="L12137" s="208">
        <v>45229.736111111109</v>
      </c>
      <c r="M12137" s="28">
        <v>5151.12</v>
      </c>
      <c r="N12137" s="28">
        <v>5152.1400000000003</v>
      </c>
      <c r="O12137" s="28">
        <v>5151.12</v>
      </c>
      <c r="P12137" s="28">
        <v>5152.1400000000003</v>
      </c>
    </row>
    <row r="12138" spans="12:16" x14ac:dyDescent="0.25">
      <c r="L12138" s="208">
        <v>45229.732638888891</v>
      </c>
      <c r="M12138" s="28">
        <v>5151.12</v>
      </c>
      <c r="N12138" s="28">
        <v>5151.63</v>
      </c>
      <c r="O12138" s="28">
        <v>5149.07</v>
      </c>
      <c r="P12138" s="28">
        <v>5151.12</v>
      </c>
    </row>
    <row r="12139" spans="12:16" x14ac:dyDescent="0.25">
      <c r="L12139" s="208">
        <v>45229.729166666664</v>
      </c>
      <c r="M12139" s="28">
        <v>5149.07</v>
      </c>
      <c r="N12139" s="28">
        <v>5150.6099999999997</v>
      </c>
      <c r="O12139" s="28">
        <v>5147.03</v>
      </c>
      <c r="P12139" s="28">
        <v>5150.09</v>
      </c>
    </row>
    <row r="12140" spans="12:16" x14ac:dyDescent="0.25">
      <c r="L12140" s="208">
        <v>45229.725694444445</v>
      </c>
      <c r="M12140" s="28">
        <v>5150.09</v>
      </c>
      <c r="N12140" s="28">
        <v>5151.12</v>
      </c>
      <c r="O12140" s="28">
        <v>5149.58</v>
      </c>
      <c r="P12140" s="28">
        <v>5150.09</v>
      </c>
    </row>
    <row r="12141" spans="12:16" x14ac:dyDescent="0.25">
      <c r="L12141" s="208">
        <v>45229.722222222219</v>
      </c>
      <c r="M12141" s="28">
        <v>5156.22</v>
      </c>
      <c r="N12141" s="28">
        <v>5156.22</v>
      </c>
      <c r="O12141" s="28">
        <v>5149.07</v>
      </c>
      <c r="P12141" s="28">
        <v>5150.09</v>
      </c>
    </row>
    <row r="12142" spans="12:16" x14ac:dyDescent="0.25">
      <c r="L12142" s="208">
        <v>45229.71875</v>
      </c>
      <c r="M12142" s="28">
        <v>5151.12</v>
      </c>
      <c r="N12142" s="28">
        <v>5156.22</v>
      </c>
      <c r="O12142" s="28">
        <v>5151.12</v>
      </c>
      <c r="P12142" s="28">
        <v>5156.22</v>
      </c>
    </row>
    <row r="12143" spans="12:16" x14ac:dyDescent="0.25">
      <c r="L12143" s="208">
        <v>45229.715277777781</v>
      </c>
      <c r="M12143" s="28">
        <v>5151.12</v>
      </c>
      <c r="N12143" s="28">
        <v>5151.63</v>
      </c>
      <c r="O12143" s="28">
        <v>5149.07</v>
      </c>
      <c r="P12143" s="28">
        <v>5151.63</v>
      </c>
    </row>
    <row r="12144" spans="12:16" x14ac:dyDescent="0.25">
      <c r="L12144" s="208">
        <v>45229.711805555555</v>
      </c>
      <c r="M12144" s="28">
        <v>5154.6899999999996</v>
      </c>
      <c r="N12144" s="28">
        <v>5155.71</v>
      </c>
      <c r="O12144" s="28">
        <v>5149.58</v>
      </c>
      <c r="P12144" s="28">
        <v>5151.12</v>
      </c>
    </row>
    <row r="12145" spans="12:16" x14ac:dyDescent="0.25">
      <c r="L12145" s="208">
        <v>45229.708333333336</v>
      </c>
      <c r="M12145" s="28">
        <v>5156.7299999999996</v>
      </c>
      <c r="N12145" s="28">
        <v>5157.25</v>
      </c>
      <c r="O12145" s="28">
        <v>5154.6899999999996</v>
      </c>
      <c r="P12145" s="28">
        <v>5155.2</v>
      </c>
    </row>
    <row r="12146" spans="12:16" x14ac:dyDescent="0.25">
      <c r="L12146" s="208">
        <v>45229.704861111109</v>
      </c>
      <c r="M12146" s="28">
        <v>5156.7299999999996</v>
      </c>
      <c r="N12146" s="28">
        <v>5159.29</v>
      </c>
      <c r="O12146" s="28">
        <v>5155.71</v>
      </c>
      <c r="P12146" s="28">
        <v>5157.25</v>
      </c>
    </row>
    <row r="12147" spans="12:16" x14ac:dyDescent="0.25">
      <c r="L12147" s="208">
        <v>45229.701388888891</v>
      </c>
      <c r="M12147" s="28">
        <v>5155.2</v>
      </c>
      <c r="N12147" s="28">
        <v>5158.78</v>
      </c>
      <c r="O12147" s="28">
        <v>5153.16</v>
      </c>
      <c r="P12147" s="28">
        <v>5157.25</v>
      </c>
    </row>
    <row r="12148" spans="12:16" x14ac:dyDescent="0.25">
      <c r="L12148" s="208">
        <v>45229.697916666664</v>
      </c>
      <c r="M12148" s="28">
        <v>5153.67</v>
      </c>
      <c r="N12148" s="28">
        <v>5156.22</v>
      </c>
      <c r="O12148" s="28">
        <v>5152.6499999999996</v>
      </c>
      <c r="P12148" s="28">
        <v>5155.2</v>
      </c>
    </row>
    <row r="12149" spans="12:16" x14ac:dyDescent="0.25">
      <c r="L12149" s="208">
        <v>45229.694444444445</v>
      </c>
      <c r="M12149" s="28">
        <v>5149.07</v>
      </c>
      <c r="N12149" s="28">
        <v>5153.67</v>
      </c>
      <c r="O12149" s="28">
        <v>5148.5600000000004</v>
      </c>
      <c r="P12149" s="28">
        <v>5153.67</v>
      </c>
    </row>
    <row r="12150" spans="12:16" x14ac:dyDescent="0.25">
      <c r="L12150" s="208">
        <v>45229.690972222219</v>
      </c>
      <c r="M12150" s="28">
        <v>5149.58</v>
      </c>
      <c r="N12150" s="28">
        <v>5151.12</v>
      </c>
      <c r="O12150" s="28">
        <v>5147.54</v>
      </c>
      <c r="P12150" s="28">
        <v>5149.58</v>
      </c>
    </row>
    <row r="12151" spans="12:16" x14ac:dyDescent="0.25">
      <c r="L12151" s="208">
        <v>45229.6875</v>
      </c>
      <c r="M12151" s="28">
        <v>5151.63</v>
      </c>
      <c r="N12151" s="28">
        <v>5153.16</v>
      </c>
      <c r="O12151" s="28">
        <v>5149.58</v>
      </c>
      <c r="P12151" s="28">
        <v>5149.58</v>
      </c>
    </row>
    <row r="12152" spans="12:16" x14ac:dyDescent="0.25">
      <c r="L12152" s="208">
        <v>45229.684027777781</v>
      </c>
      <c r="M12152" s="28">
        <v>5151.12</v>
      </c>
      <c r="N12152" s="28">
        <v>5153.67</v>
      </c>
      <c r="O12152" s="28">
        <v>5149.58</v>
      </c>
      <c r="P12152" s="28">
        <v>5151.63</v>
      </c>
    </row>
    <row r="12153" spans="12:16" x14ac:dyDescent="0.25">
      <c r="L12153" s="208">
        <v>45229.680555555555</v>
      </c>
      <c r="M12153" s="28">
        <v>5148.5600000000004</v>
      </c>
      <c r="N12153" s="28">
        <v>5151.63</v>
      </c>
      <c r="O12153" s="28">
        <v>5147.54</v>
      </c>
      <c r="P12153" s="28">
        <v>5150.6099999999997</v>
      </c>
    </row>
    <row r="12154" spans="12:16" x14ac:dyDescent="0.25">
      <c r="L12154" s="208">
        <v>45229.677083333336</v>
      </c>
      <c r="M12154" s="28">
        <v>5149.58</v>
      </c>
      <c r="N12154" s="28">
        <v>5150.6099999999997</v>
      </c>
      <c r="O12154" s="28">
        <v>5148.05</v>
      </c>
      <c r="P12154" s="28">
        <v>5148.05</v>
      </c>
    </row>
    <row r="12155" spans="12:16" x14ac:dyDescent="0.25">
      <c r="L12155" s="208">
        <v>45229.673611111109</v>
      </c>
      <c r="M12155" s="28">
        <v>5151.12</v>
      </c>
      <c r="N12155" s="28">
        <v>5151.12</v>
      </c>
      <c r="O12155" s="28">
        <v>5148.05</v>
      </c>
      <c r="P12155" s="28">
        <v>5149.58</v>
      </c>
    </row>
    <row r="12156" spans="12:16" x14ac:dyDescent="0.25">
      <c r="L12156" s="208">
        <v>45229.670138888891</v>
      </c>
      <c r="M12156" s="28">
        <v>5156.22</v>
      </c>
      <c r="N12156" s="28">
        <v>5156.7299999999996</v>
      </c>
      <c r="O12156" s="28">
        <v>5149.58</v>
      </c>
      <c r="P12156" s="28">
        <v>5151.12</v>
      </c>
    </row>
    <row r="12157" spans="12:16" x14ac:dyDescent="0.25">
      <c r="L12157" s="208">
        <v>45229.666666666664</v>
      </c>
      <c r="M12157" s="28">
        <v>5161.84</v>
      </c>
      <c r="N12157" s="28">
        <v>5161.84</v>
      </c>
      <c r="O12157" s="28">
        <v>5148.5600000000004</v>
      </c>
      <c r="P12157" s="28">
        <v>5156.22</v>
      </c>
    </row>
    <row r="12158" spans="12:16" x14ac:dyDescent="0.25">
      <c r="L12158" s="208">
        <v>45229.663194444445</v>
      </c>
      <c r="M12158" s="28">
        <v>5164.91</v>
      </c>
      <c r="N12158" s="28">
        <v>5165.93</v>
      </c>
      <c r="O12158" s="28">
        <v>5159.8</v>
      </c>
      <c r="P12158" s="28">
        <v>5162.3500000000004</v>
      </c>
    </row>
    <row r="12159" spans="12:16" x14ac:dyDescent="0.25">
      <c r="L12159" s="208">
        <v>45229.659722222219</v>
      </c>
      <c r="M12159" s="28">
        <v>5160.3100000000004</v>
      </c>
      <c r="N12159" s="28">
        <v>5164.3999999999996</v>
      </c>
      <c r="O12159" s="28">
        <v>5160.3100000000004</v>
      </c>
      <c r="P12159" s="28">
        <v>5164.3999999999996</v>
      </c>
    </row>
    <row r="12160" spans="12:16" x14ac:dyDescent="0.25">
      <c r="L12160" s="208">
        <v>45229.65625</v>
      </c>
      <c r="M12160" s="28">
        <v>5157.76</v>
      </c>
      <c r="N12160" s="28">
        <v>5160.82</v>
      </c>
      <c r="O12160" s="28">
        <v>5157.76</v>
      </c>
      <c r="P12160" s="28">
        <v>5159.8</v>
      </c>
    </row>
    <row r="12161" spans="12:16" x14ac:dyDescent="0.25">
      <c r="L12161" s="208">
        <v>45229.652777777781</v>
      </c>
      <c r="M12161" s="28">
        <v>5156.22</v>
      </c>
      <c r="N12161" s="28">
        <v>5158.78</v>
      </c>
      <c r="O12161" s="28">
        <v>5156.22</v>
      </c>
      <c r="P12161" s="28">
        <v>5157.76</v>
      </c>
    </row>
    <row r="12162" spans="12:16" x14ac:dyDescent="0.25">
      <c r="L12162" s="208">
        <v>45229.649305555555</v>
      </c>
      <c r="M12162" s="28">
        <v>5158.2700000000004</v>
      </c>
      <c r="N12162" s="28">
        <v>5159.8</v>
      </c>
      <c r="O12162" s="28">
        <v>5156.22</v>
      </c>
      <c r="P12162" s="28">
        <v>5156.22</v>
      </c>
    </row>
    <row r="12163" spans="12:16" x14ac:dyDescent="0.25">
      <c r="L12163" s="208">
        <v>45229.645833333336</v>
      </c>
      <c r="M12163" s="28">
        <v>5164.3999999999996</v>
      </c>
      <c r="N12163" s="28">
        <v>5164.91</v>
      </c>
      <c r="O12163" s="28">
        <v>5157.76</v>
      </c>
      <c r="P12163" s="28">
        <v>5157.76</v>
      </c>
    </row>
    <row r="12164" spans="12:16" x14ac:dyDescent="0.25">
      <c r="L12164" s="208">
        <v>45229.642361111109</v>
      </c>
      <c r="M12164" s="28">
        <v>5163.8900000000003</v>
      </c>
      <c r="N12164" s="28">
        <v>5166.95</v>
      </c>
      <c r="O12164" s="28">
        <v>5161.84</v>
      </c>
      <c r="P12164" s="28">
        <v>5164.3999999999996</v>
      </c>
    </row>
    <row r="12165" spans="12:16" x14ac:dyDescent="0.25">
      <c r="L12165" s="208">
        <v>45229.638888888891</v>
      </c>
      <c r="M12165" s="28">
        <v>5160.3100000000004</v>
      </c>
      <c r="N12165" s="28">
        <v>5164.91</v>
      </c>
      <c r="O12165" s="28">
        <v>5159.8</v>
      </c>
      <c r="P12165" s="28">
        <v>5163.38</v>
      </c>
    </row>
    <row r="12166" spans="12:16" x14ac:dyDescent="0.25">
      <c r="L12166" s="208">
        <v>45229.635416666664</v>
      </c>
      <c r="M12166" s="28">
        <v>5153.16</v>
      </c>
      <c r="N12166" s="28">
        <v>5161.33</v>
      </c>
      <c r="O12166" s="28">
        <v>5153.16</v>
      </c>
      <c r="P12166" s="28">
        <v>5160.3100000000004</v>
      </c>
    </row>
    <row r="12167" spans="12:16" x14ac:dyDescent="0.25">
      <c r="L12167" s="208">
        <v>45229.631944444445</v>
      </c>
      <c r="M12167" s="28">
        <v>5154.18</v>
      </c>
      <c r="N12167" s="28">
        <v>5154.6899999999996</v>
      </c>
      <c r="O12167" s="28">
        <v>5151.12</v>
      </c>
      <c r="P12167" s="28">
        <v>5153.16</v>
      </c>
    </row>
    <row r="12168" spans="12:16" x14ac:dyDescent="0.25">
      <c r="L12168" s="208">
        <v>45229.628472222219</v>
      </c>
      <c r="M12168" s="28">
        <v>5155.2</v>
      </c>
      <c r="N12168" s="28">
        <v>5158.2700000000004</v>
      </c>
      <c r="O12168" s="28">
        <v>5155.2</v>
      </c>
      <c r="P12168" s="28">
        <v>5155.2</v>
      </c>
    </row>
    <row r="12169" spans="12:16" x14ac:dyDescent="0.25">
      <c r="L12169" s="208">
        <v>45229.625</v>
      </c>
      <c r="M12169" s="28">
        <v>5158.78</v>
      </c>
      <c r="N12169" s="28">
        <v>5159.29</v>
      </c>
      <c r="O12169" s="28">
        <v>5155.2</v>
      </c>
      <c r="P12169" s="28">
        <v>5155.2</v>
      </c>
    </row>
    <row r="12170" spans="12:16" x14ac:dyDescent="0.25">
      <c r="L12170" s="208">
        <v>45229.621527777781</v>
      </c>
      <c r="M12170" s="28">
        <v>5162.3500000000004</v>
      </c>
      <c r="N12170" s="28">
        <v>5162.3500000000004</v>
      </c>
      <c r="O12170" s="28">
        <v>5157.76</v>
      </c>
      <c r="P12170" s="28">
        <v>5158.2700000000004</v>
      </c>
    </row>
    <row r="12171" spans="12:16" x14ac:dyDescent="0.25">
      <c r="L12171" s="208">
        <v>45229.618055555555</v>
      </c>
      <c r="M12171" s="28">
        <v>5158.2700000000004</v>
      </c>
      <c r="N12171" s="28">
        <v>5162.3500000000004</v>
      </c>
      <c r="O12171" s="28">
        <v>5158.2700000000004</v>
      </c>
      <c r="P12171" s="28">
        <v>5162.3500000000004</v>
      </c>
    </row>
    <row r="12172" spans="12:16" x14ac:dyDescent="0.25">
      <c r="L12172" s="208">
        <v>45229.614583333336</v>
      </c>
      <c r="M12172" s="28">
        <v>5155.71</v>
      </c>
      <c r="N12172" s="28">
        <v>5158.2700000000004</v>
      </c>
      <c r="O12172" s="28">
        <v>5154.18</v>
      </c>
      <c r="P12172" s="28">
        <v>5157.76</v>
      </c>
    </row>
    <row r="12173" spans="12:16" x14ac:dyDescent="0.25">
      <c r="L12173" s="208">
        <v>45229.611111111109</v>
      </c>
      <c r="M12173" s="28">
        <v>5154.18</v>
      </c>
      <c r="N12173" s="28">
        <v>5156.7299999999996</v>
      </c>
      <c r="O12173" s="28">
        <v>5153.16</v>
      </c>
      <c r="P12173" s="28">
        <v>5156.22</v>
      </c>
    </row>
    <row r="12174" spans="12:16" x14ac:dyDescent="0.25">
      <c r="L12174" s="208">
        <v>45229.607638888891</v>
      </c>
      <c r="M12174" s="28">
        <v>5154.18</v>
      </c>
      <c r="N12174" s="28">
        <v>5157.76</v>
      </c>
      <c r="O12174" s="28">
        <v>5152.1400000000003</v>
      </c>
      <c r="P12174" s="28">
        <v>5154.18</v>
      </c>
    </row>
    <row r="12175" spans="12:16" x14ac:dyDescent="0.25">
      <c r="L12175" s="208">
        <v>45229.604166666664</v>
      </c>
      <c r="M12175" s="28">
        <v>5157.25</v>
      </c>
      <c r="N12175" s="28">
        <v>5157.25</v>
      </c>
      <c r="O12175" s="28">
        <v>5153.16</v>
      </c>
      <c r="P12175" s="28">
        <v>5153.67</v>
      </c>
    </row>
    <row r="12176" spans="12:16" x14ac:dyDescent="0.25">
      <c r="L12176" s="208">
        <v>45229.600694444445</v>
      </c>
      <c r="M12176" s="28">
        <v>5157.76</v>
      </c>
      <c r="N12176" s="28">
        <v>5159.29</v>
      </c>
      <c r="O12176" s="28">
        <v>5156.22</v>
      </c>
      <c r="P12176" s="28">
        <v>5157.25</v>
      </c>
    </row>
    <row r="12177" spans="12:16" x14ac:dyDescent="0.25">
      <c r="L12177" s="208">
        <v>45229.597222222219</v>
      </c>
      <c r="M12177" s="28">
        <v>5155.2</v>
      </c>
      <c r="N12177" s="28">
        <v>5158.2700000000004</v>
      </c>
      <c r="O12177" s="28">
        <v>5154.6899999999996</v>
      </c>
      <c r="P12177" s="28">
        <v>5157.25</v>
      </c>
    </row>
    <row r="12178" spans="12:16" x14ac:dyDescent="0.25">
      <c r="L12178" s="208">
        <v>45229.59375</v>
      </c>
      <c r="M12178" s="28">
        <v>5156.7299999999996</v>
      </c>
      <c r="N12178" s="28">
        <v>5157.76</v>
      </c>
      <c r="O12178" s="28">
        <v>5152.1400000000003</v>
      </c>
      <c r="P12178" s="28">
        <v>5155.2</v>
      </c>
    </row>
    <row r="12179" spans="12:16" x14ac:dyDescent="0.25">
      <c r="L12179" s="208">
        <v>45229.590277777781</v>
      </c>
      <c r="M12179" s="28">
        <v>5156.22</v>
      </c>
      <c r="N12179" s="28">
        <v>5160.82</v>
      </c>
      <c r="O12179" s="28">
        <v>5155.71</v>
      </c>
      <c r="P12179" s="28">
        <v>5157.25</v>
      </c>
    </row>
    <row r="12180" spans="12:16" x14ac:dyDescent="0.25">
      <c r="L12180" s="208">
        <v>45229.586805555555</v>
      </c>
      <c r="M12180" s="28">
        <v>5158.2700000000004</v>
      </c>
      <c r="N12180" s="28">
        <v>5159.8</v>
      </c>
      <c r="O12180" s="28">
        <v>5155.2</v>
      </c>
      <c r="P12180" s="28">
        <v>5156.22</v>
      </c>
    </row>
    <row r="12181" spans="12:16" x14ac:dyDescent="0.25">
      <c r="L12181" s="208">
        <v>45229.583333333336</v>
      </c>
      <c r="M12181" s="28">
        <v>5163.38</v>
      </c>
      <c r="N12181" s="28">
        <v>5163.8900000000003</v>
      </c>
      <c r="O12181" s="28">
        <v>5157.25</v>
      </c>
      <c r="P12181" s="28">
        <v>5157.76</v>
      </c>
    </row>
    <row r="12182" spans="12:16" x14ac:dyDescent="0.25">
      <c r="L12182" s="208">
        <v>45229.579861111109</v>
      </c>
      <c r="M12182" s="28">
        <v>5167.97</v>
      </c>
      <c r="N12182" s="28">
        <v>5169.51</v>
      </c>
      <c r="O12182" s="28">
        <v>5163.38</v>
      </c>
      <c r="P12182" s="28">
        <v>5163.38</v>
      </c>
    </row>
    <row r="12183" spans="12:16" x14ac:dyDescent="0.25">
      <c r="L12183" s="208">
        <v>45229.576388888891</v>
      </c>
      <c r="M12183" s="28">
        <v>5157.76</v>
      </c>
      <c r="N12183" s="28">
        <v>5168.4799999999996</v>
      </c>
      <c r="O12183" s="28">
        <v>5157.76</v>
      </c>
      <c r="P12183" s="28">
        <v>5167.97</v>
      </c>
    </row>
    <row r="12184" spans="12:16" x14ac:dyDescent="0.25">
      <c r="L12184" s="208">
        <v>45229.572916666664</v>
      </c>
      <c r="M12184" s="28">
        <v>5163.38</v>
      </c>
      <c r="N12184" s="28">
        <v>5163.8900000000003</v>
      </c>
      <c r="O12184" s="28">
        <v>5157.76</v>
      </c>
      <c r="P12184" s="28">
        <v>5158.78</v>
      </c>
    </row>
    <row r="12185" spans="12:16" x14ac:dyDescent="0.25">
      <c r="L12185" s="208">
        <v>45229.569444444445</v>
      </c>
      <c r="M12185" s="28">
        <v>5161.84</v>
      </c>
      <c r="N12185" s="28">
        <v>5163.8900000000003</v>
      </c>
      <c r="O12185" s="28">
        <v>5158.78</v>
      </c>
      <c r="P12185" s="28">
        <v>5162.8599999999997</v>
      </c>
    </row>
    <row r="12186" spans="12:16" x14ac:dyDescent="0.25">
      <c r="L12186" s="208">
        <v>45229.565972222219</v>
      </c>
      <c r="M12186" s="28">
        <v>5158.78</v>
      </c>
      <c r="N12186" s="28">
        <v>5163.38</v>
      </c>
      <c r="O12186" s="28">
        <v>5154.6899999999996</v>
      </c>
      <c r="P12186" s="28">
        <v>5161.84</v>
      </c>
    </row>
    <row r="12187" spans="12:16" x14ac:dyDescent="0.25">
      <c r="L12187" s="208">
        <v>45229.5625</v>
      </c>
      <c r="M12187" s="28">
        <v>5157.25</v>
      </c>
      <c r="N12187" s="28">
        <v>5160.3100000000004</v>
      </c>
      <c r="O12187" s="28">
        <v>5155.2</v>
      </c>
      <c r="P12187" s="28">
        <v>5159.8</v>
      </c>
    </row>
    <row r="12188" spans="12:16" x14ac:dyDescent="0.25">
      <c r="L12188" s="208">
        <v>45229.559027777781</v>
      </c>
      <c r="M12188" s="28">
        <v>5151.12</v>
      </c>
      <c r="N12188" s="28">
        <v>5159.29</v>
      </c>
      <c r="O12188" s="28">
        <v>5150.6099999999997</v>
      </c>
      <c r="P12188" s="28">
        <v>5156.22</v>
      </c>
    </row>
    <row r="12189" spans="12:16" x14ac:dyDescent="0.25">
      <c r="L12189" s="208">
        <v>45229.555555555555</v>
      </c>
      <c r="M12189" s="28">
        <v>5153.67</v>
      </c>
      <c r="N12189" s="28">
        <v>5153.67</v>
      </c>
      <c r="O12189" s="28">
        <v>5148.05</v>
      </c>
      <c r="P12189" s="28">
        <v>5150.6099999999997</v>
      </c>
    </row>
    <row r="12190" spans="12:16" x14ac:dyDescent="0.25">
      <c r="L12190" s="208">
        <v>45229.552083333336</v>
      </c>
      <c r="M12190" s="28">
        <v>5149.07</v>
      </c>
      <c r="N12190" s="28">
        <v>5156.22</v>
      </c>
      <c r="O12190" s="28">
        <v>5146.5200000000004</v>
      </c>
      <c r="P12190" s="28">
        <v>5153.67</v>
      </c>
    </row>
    <row r="12191" spans="12:16" x14ac:dyDescent="0.25">
      <c r="L12191" s="208">
        <v>45229.548611111109</v>
      </c>
      <c r="M12191" s="28">
        <v>5149.07</v>
      </c>
      <c r="N12191" s="28">
        <v>5151.12</v>
      </c>
      <c r="O12191" s="28">
        <v>5146.01</v>
      </c>
      <c r="P12191" s="28">
        <v>5149.58</v>
      </c>
    </row>
    <row r="12192" spans="12:16" x14ac:dyDescent="0.25">
      <c r="L12192" s="208">
        <v>45229.545138888891</v>
      </c>
      <c r="M12192" s="28">
        <v>5146.5200000000004</v>
      </c>
      <c r="N12192" s="28">
        <v>5151.63</v>
      </c>
      <c r="O12192" s="28">
        <v>5143.45</v>
      </c>
      <c r="P12192" s="28">
        <v>5149.07</v>
      </c>
    </row>
    <row r="12193" spans="12:16" x14ac:dyDescent="0.25">
      <c r="L12193" s="208">
        <v>45229.541666666664</v>
      </c>
      <c r="M12193" s="28">
        <v>5149.07</v>
      </c>
      <c r="N12193" s="28">
        <v>5151.63</v>
      </c>
      <c r="O12193" s="28">
        <v>5146.5200000000004</v>
      </c>
      <c r="P12193" s="28">
        <v>5146.5200000000004</v>
      </c>
    </row>
    <row r="12194" spans="12:16" x14ac:dyDescent="0.25">
      <c r="L12194" s="208">
        <v>45229.538194444445</v>
      </c>
      <c r="M12194" s="28">
        <v>5155.2</v>
      </c>
      <c r="N12194" s="28">
        <v>5155.71</v>
      </c>
      <c r="O12194" s="28">
        <v>5148.5600000000004</v>
      </c>
      <c r="P12194" s="28">
        <v>5149.58</v>
      </c>
    </row>
    <row r="12195" spans="12:16" x14ac:dyDescent="0.25">
      <c r="L12195" s="208">
        <v>45229.534722222219</v>
      </c>
      <c r="M12195" s="28">
        <v>5155.71</v>
      </c>
      <c r="N12195" s="28">
        <v>5158.2700000000004</v>
      </c>
      <c r="O12195" s="28">
        <v>5151.12</v>
      </c>
      <c r="P12195" s="28">
        <v>5154.6899999999996</v>
      </c>
    </row>
    <row r="12196" spans="12:16" x14ac:dyDescent="0.25">
      <c r="L12196" s="208">
        <v>45229.53125</v>
      </c>
      <c r="M12196" s="28">
        <v>5155.71</v>
      </c>
      <c r="N12196" s="28">
        <v>5157.25</v>
      </c>
      <c r="O12196" s="28">
        <v>5148.5600000000004</v>
      </c>
      <c r="P12196" s="28">
        <v>5155.71</v>
      </c>
    </row>
    <row r="12197" spans="12:16" x14ac:dyDescent="0.25">
      <c r="L12197" s="208">
        <v>45229.527777777781</v>
      </c>
      <c r="M12197" s="28">
        <v>5147.54</v>
      </c>
      <c r="N12197" s="28">
        <v>5156.7299999999996</v>
      </c>
      <c r="O12197" s="28">
        <v>5145.5</v>
      </c>
      <c r="P12197" s="28">
        <v>5155.2</v>
      </c>
    </row>
    <row r="12198" spans="12:16" x14ac:dyDescent="0.25">
      <c r="L12198" s="208">
        <v>45229.524305555555</v>
      </c>
      <c r="M12198" s="28">
        <v>5132.7299999999996</v>
      </c>
      <c r="N12198" s="28">
        <v>5148.05</v>
      </c>
      <c r="O12198" s="28">
        <v>5132.22</v>
      </c>
      <c r="P12198" s="28">
        <v>5147.54</v>
      </c>
    </row>
    <row r="12199" spans="12:16" x14ac:dyDescent="0.25">
      <c r="L12199" s="208">
        <v>45229.520833333336</v>
      </c>
      <c r="M12199" s="28">
        <v>5127.1099999999997</v>
      </c>
      <c r="N12199" s="28">
        <v>5133.24</v>
      </c>
      <c r="O12199" s="28">
        <v>5119.96</v>
      </c>
      <c r="P12199" s="28">
        <v>5133.24</v>
      </c>
    </row>
    <row r="12200" spans="12:16" x14ac:dyDescent="0.25">
      <c r="L12200" s="208">
        <v>45229.517361111109</v>
      </c>
      <c r="M12200" s="28">
        <v>5127.1099999999997</v>
      </c>
      <c r="N12200" s="28">
        <v>5133.24</v>
      </c>
      <c r="O12200" s="28">
        <v>5125.57</v>
      </c>
      <c r="P12200" s="28">
        <v>5127.1099999999997</v>
      </c>
    </row>
    <row r="12201" spans="12:16" x14ac:dyDescent="0.25">
      <c r="L12201" s="208">
        <v>45229.513888888891</v>
      </c>
      <c r="M12201" s="28">
        <v>5128.6400000000003</v>
      </c>
      <c r="N12201" s="28">
        <v>5134.26</v>
      </c>
      <c r="O12201" s="28">
        <v>5125.0600000000004</v>
      </c>
      <c r="P12201" s="28">
        <v>5126.6000000000004</v>
      </c>
    </row>
    <row r="12202" spans="12:16" x14ac:dyDescent="0.25">
      <c r="L12202" s="208">
        <v>45229.510416666664</v>
      </c>
      <c r="M12202" s="28">
        <v>5119.96</v>
      </c>
      <c r="N12202" s="28">
        <v>5130.68</v>
      </c>
      <c r="O12202" s="28">
        <v>5114.8500000000004</v>
      </c>
      <c r="P12202" s="28">
        <v>5129.1499999999996</v>
      </c>
    </row>
    <row r="12203" spans="12:16" x14ac:dyDescent="0.25">
      <c r="L12203" s="208">
        <v>45229.506944444445</v>
      </c>
      <c r="M12203" s="28">
        <v>5105.6499999999996</v>
      </c>
      <c r="N12203" s="28">
        <v>5120.9799999999996</v>
      </c>
      <c r="O12203" s="28">
        <v>5100.54</v>
      </c>
      <c r="P12203" s="28">
        <v>5120.47</v>
      </c>
    </row>
    <row r="12204" spans="12:16" x14ac:dyDescent="0.25">
      <c r="L12204" s="208">
        <v>45229.503472222219</v>
      </c>
      <c r="M12204" s="28">
        <v>5108.21</v>
      </c>
      <c r="N12204" s="28">
        <v>5108.21</v>
      </c>
      <c r="O12204" s="28">
        <v>5097.99</v>
      </c>
      <c r="P12204" s="28">
        <v>5105.6499999999996</v>
      </c>
    </row>
    <row r="12205" spans="12:16" x14ac:dyDescent="0.25">
      <c r="L12205" s="208">
        <v>45229.5</v>
      </c>
      <c r="M12205" s="28">
        <v>5113.32</v>
      </c>
      <c r="N12205" s="28">
        <v>5114.34</v>
      </c>
      <c r="O12205" s="28">
        <v>5107.1899999999996</v>
      </c>
      <c r="P12205" s="28">
        <v>5107.7</v>
      </c>
    </row>
    <row r="12206" spans="12:16" x14ac:dyDescent="0.25">
      <c r="L12206" s="208">
        <v>45229.496527777781</v>
      </c>
      <c r="M12206" s="28">
        <v>5127.1099999999997</v>
      </c>
      <c r="N12206" s="28">
        <v>5128.6400000000003</v>
      </c>
      <c r="O12206" s="28">
        <v>5109.74</v>
      </c>
      <c r="P12206" s="28">
        <v>5113.32</v>
      </c>
    </row>
    <row r="12207" spans="12:16" x14ac:dyDescent="0.25">
      <c r="L12207" s="208">
        <v>45229.493055555555</v>
      </c>
      <c r="M12207" s="28">
        <v>5128.6400000000003</v>
      </c>
      <c r="N12207" s="28">
        <v>5140.8999999999996</v>
      </c>
      <c r="O12207" s="28">
        <v>5125.0600000000004</v>
      </c>
      <c r="P12207" s="28">
        <v>5127.1099999999997</v>
      </c>
    </row>
    <row r="12208" spans="12:16" x14ac:dyDescent="0.25">
      <c r="L12208" s="208">
        <v>45229.489583333336</v>
      </c>
      <c r="M12208" s="28">
        <v>5105.6499999999996</v>
      </c>
      <c r="N12208" s="28">
        <v>5129.66</v>
      </c>
      <c r="O12208" s="28">
        <v>5105.6499999999996</v>
      </c>
      <c r="P12208" s="28">
        <v>5128.13</v>
      </c>
    </row>
    <row r="12209" spans="12:16" x14ac:dyDescent="0.25">
      <c r="L12209" s="208">
        <v>45229.486111111109</v>
      </c>
      <c r="M12209" s="28">
        <v>5113.32</v>
      </c>
      <c r="N12209" s="28">
        <v>5114.8500000000004</v>
      </c>
      <c r="O12209" s="28">
        <v>5104.63</v>
      </c>
      <c r="P12209" s="28">
        <v>5105.1400000000003</v>
      </c>
    </row>
    <row r="12210" spans="12:16" x14ac:dyDescent="0.25">
      <c r="L12210" s="208">
        <v>45229.482638888891</v>
      </c>
      <c r="M12210" s="28">
        <v>5109.74</v>
      </c>
      <c r="N12210" s="28">
        <v>5116.38</v>
      </c>
      <c r="O12210" s="28">
        <v>5107.7</v>
      </c>
      <c r="P12210" s="28">
        <v>5112.29</v>
      </c>
    </row>
    <row r="12211" spans="12:16" x14ac:dyDescent="0.25">
      <c r="L12211" s="208">
        <v>45229.479166666664</v>
      </c>
      <c r="M12211" s="28">
        <v>5112.8</v>
      </c>
      <c r="N12211" s="28">
        <v>5116.8900000000003</v>
      </c>
      <c r="O12211" s="28">
        <v>5110.25</v>
      </c>
      <c r="P12211" s="28">
        <v>5110.25</v>
      </c>
    </row>
    <row r="12212" spans="12:16" x14ac:dyDescent="0.25">
      <c r="L12212" s="208">
        <v>45229.475694444445</v>
      </c>
      <c r="M12212" s="28">
        <v>5108.72</v>
      </c>
      <c r="N12212" s="28">
        <v>5115.87</v>
      </c>
      <c r="O12212" s="28">
        <v>5108.21</v>
      </c>
      <c r="P12212" s="28">
        <v>5112.8</v>
      </c>
    </row>
    <row r="12213" spans="12:16" x14ac:dyDescent="0.25">
      <c r="L12213" s="208">
        <v>45229.472222222219</v>
      </c>
      <c r="M12213" s="28">
        <v>5105.1400000000003</v>
      </c>
      <c r="N12213" s="28">
        <v>5108.72</v>
      </c>
      <c r="O12213" s="28">
        <v>5102.59</v>
      </c>
      <c r="P12213" s="28">
        <v>5107.7</v>
      </c>
    </row>
    <row r="12214" spans="12:16" x14ac:dyDescent="0.25">
      <c r="L12214" s="208">
        <v>45229.46875</v>
      </c>
      <c r="M12214" s="28">
        <v>5099.01</v>
      </c>
      <c r="N12214" s="28">
        <v>5107.7</v>
      </c>
      <c r="O12214" s="28">
        <v>5098.5</v>
      </c>
      <c r="P12214" s="28">
        <v>5105.6499999999996</v>
      </c>
    </row>
    <row r="12215" spans="12:16" x14ac:dyDescent="0.25">
      <c r="L12215" s="208">
        <v>45229.465277777781</v>
      </c>
      <c r="M12215" s="28">
        <v>5101.57</v>
      </c>
      <c r="N12215" s="28">
        <v>5102.59</v>
      </c>
      <c r="O12215" s="28">
        <v>5097.4799999999996</v>
      </c>
      <c r="P12215" s="28">
        <v>5099.5200000000004</v>
      </c>
    </row>
    <row r="12216" spans="12:16" x14ac:dyDescent="0.25">
      <c r="L12216" s="208">
        <v>45229.461805555555</v>
      </c>
      <c r="M12216" s="28">
        <v>5105.6499999999996</v>
      </c>
      <c r="N12216" s="28">
        <v>5107.7</v>
      </c>
      <c r="O12216" s="28">
        <v>5099.5200000000004</v>
      </c>
      <c r="P12216" s="28">
        <v>5101.57</v>
      </c>
    </row>
    <row r="12217" spans="12:16" x14ac:dyDescent="0.25">
      <c r="L12217" s="208">
        <v>45229.458333333336</v>
      </c>
      <c r="M12217" s="28">
        <v>5094.41</v>
      </c>
      <c r="N12217" s="28">
        <v>5107.1899999999996</v>
      </c>
      <c r="O12217" s="28">
        <v>5092.37</v>
      </c>
      <c r="P12217" s="28">
        <v>5105.6499999999996</v>
      </c>
    </row>
    <row r="12218" spans="12:16" x14ac:dyDescent="0.25">
      <c r="L12218" s="208">
        <v>45229.454861111109</v>
      </c>
      <c r="M12218" s="28">
        <v>5096.46</v>
      </c>
      <c r="N12218" s="28">
        <v>5096.46</v>
      </c>
      <c r="O12218" s="28">
        <v>5093.3900000000003</v>
      </c>
      <c r="P12218" s="28">
        <v>5093.8999999999996</v>
      </c>
    </row>
    <row r="12219" spans="12:16" x14ac:dyDescent="0.25">
      <c r="L12219" s="208">
        <v>45229.451388888891</v>
      </c>
      <c r="M12219" s="28">
        <v>5095.4399999999996</v>
      </c>
      <c r="N12219" s="28">
        <v>5097.99</v>
      </c>
      <c r="O12219" s="28">
        <v>5093.3900000000003</v>
      </c>
      <c r="P12219" s="28">
        <v>5096.46</v>
      </c>
    </row>
    <row r="12220" spans="12:16" x14ac:dyDescent="0.25">
      <c r="L12220" s="208">
        <v>45229.447916666664</v>
      </c>
      <c r="M12220" s="28">
        <v>5090.33</v>
      </c>
      <c r="N12220" s="28">
        <v>5095.4399999999996</v>
      </c>
      <c r="O12220" s="28">
        <v>5090.33</v>
      </c>
      <c r="P12220" s="28">
        <v>5095.4399999999996</v>
      </c>
    </row>
    <row r="12221" spans="12:16" x14ac:dyDescent="0.25">
      <c r="L12221" s="208">
        <v>45229.444444444445</v>
      </c>
      <c r="M12221" s="28">
        <v>5089.82</v>
      </c>
      <c r="N12221" s="28">
        <v>5091.8599999999997</v>
      </c>
      <c r="O12221" s="28">
        <v>5088.28</v>
      </c>
      <c r="P12221" s="28">
        <v>5090.33</v>
      </c>
    </row>
    <row r="12222" spans="12:16" x14ac:dyDescent="0.25">
      <c r="L12222" s="208">
        <v>45229.440972222219</v>
      </c>
      <c r="M12222" s="28">
        <v>5088.28</v>
      </c>
      <c r="N12222" s="28">
        <v>5091.3500000000004</v>
      </c>
      <c r="O12222" s="28">
        <v>5087.26</v>
      </c>
      <c r="P12222" s="28">
        <v>5089.82</v>
      </c>
    </row>
    <row r="12223" spans="12:16" x14ac:dyDescent="0.25">
      <c r="L12223" s="208">
        <v>45229.4375</v>
      </c>
      <c r="M12223" s="28">
        <v>5089.3100000000004</v>
      </c>
      <c r="N12223" s="28">
        <v>5089.82</v>
      </c>
      <c r="O12223" s="28">
        <v>5085.22</v>
      </c>
      <c r="P12223" s="28">
        <v>5088.28</v>
      </c>
    </row>
    <row r="12224" spans="12:16" x14ac:dyDescent="0.25">
      <c r="L12224" s="208">
        <v>45229.434027777781</v>
      </c>
      <c r="M12224" s="28">
        <v>5091.3500000000004</v>
      </c>
      <c r="N12224" s="28">
        <v>5092.37</v>
      </c>
      <c r="O12224" s="28">
        <v>5084.71</v>
      </c>
      <c r="P12224" s="28">
        <v>5089.3100000000004</v>
      </c>
    </row>
    <row r="12225" spans="12:16" x14ac:dyDescent="0.25">
      <c r="L12225" s="208">
        <v>45229.430555555555</v>
      </c>
      <c r="M12225" s="28">
        <v>5095.95</v>
      </c>
      <c r="N12225" s="28">
        <v>5095.95</v>
      </c>
      <c r="O12225" s="28">
        <v>5090.33</v>
      </c>
      <c r="P12225" s="28">
        <v>5092.37</v>
      </c>
    </row>
    <row r="12226" spans="12:16" x14ac:dyDescent="0.25">
      <c r="L12226" s="208">
        <v>45229.427083333336</v>
      </c>
      <c r="M12226" s="28">
        <v>5094.93</v>
      </c>
      <c r="N12226" s="28">
        <v>5096.97</v>
      </c>
      <c r="O12226" s="28">
        <v>5090.84</v>
      </c>
      <c r="P12226" s="28">
        <v>5095.4399999999996</v>
      </c>
    </row>
    <row r="12227" spans="12:16" x14ac:dyDescent="0.25">
      <c r="L12227" s="208">
        <v>45229.423611111109</v>
      </c>
      <c r="M12227" s="28">
        <v>5101.0600000000004</v>
      </c>
      <c r="N12227" s="28">
        <v>5103.6099999999997</v>
      </c>
      <c r="O12227" s="28">
        <v>5095.4399999999996</v>
      </c>
      <c r="P12227" s="28">
        <v>5095.4399999999996</v>
      </c>
    </row>
    <row r="12228" spans="12:16" x14ac:dyDescent="0.25">
      <c r="L12228" s="208">
        <v>45229.420138888891</v>
      </c>
      <c r="M12228" s="28">
        <v>5099.5200000000004</v>
      </c>
      <c r="N12228" s="28">
        <v>5103.1000000000004</v>
      </c>
      <c r="O12228" s="28">
        <v>5099.01</v>
      </c>
      <c r="P12228" s="28">
        <v>5101.57</v>
      </c>
    </row>
    <row r="12229" spans="12:16" x14ac:dyDescent="0.25">
      <c r="L12229" s="208">
        <v>45229.416666666664</v>
      </c>
      <c r="M12229" s="28">
        <v>5101.57</v>
      </c>
      <c r="N12229" s="28">
        <v>5103.6099999999997</v>
      </c>
      <c r="O12229" s="28">
        <v>5097.4799999999996</v>
      </c>
      <c r="P12229" s="28">
        <v>5099.5200000000004</v>
      </c>
    </row>
    <row r="12230" spans="12:16" x14ac:dyDescent="0.25">
      <c r="L12230" s="208">
        <v>45229.413194444445</v>
      </c>
      <c r="M12230" s="28">
        <v>5104.12</v>
      </c>
      <c r="N12230" s="28">
        <v>5106.16</v>
      </c>
      <c r="O12230" s="28">
        <v>5100.03</v>
      </c>
      <c r="P12230" s="28">
        <v>5101.57</v>
      </c>
    </row>
    <row r="12231" spans="12:16" x14ac:dyDescent="0.25">
      <c r="L12231" s="208">
        <v>45229.409722222219</v>
      </c>
      <c r="M12231" s="28">
        <v>5107.1899999999996</v>
      </c>
      <c r="N12231" s="28">
        <v>5112.29</v>
      </c>
      <c r="O12231" s="28">
        <v>5104.12</v>
      </c>
      <c r="P12231" s="28">
        <v>5104.12</v>
      </c>
    </row>
    <row r="12232" spans="12:16" x14ac:dyDescent="0.25">
      <c r="L12232" s="208">
        <v>45229.40625</v>
      </c>
      <c r="M12232" s="28">
        <v>5111.78</v>
      </c>
      <c r="N12232" s="28">
        <v>5111.78</v>
      </c>
      <c r="O12232" s="28">
        <v>5104.12</v>
      </c>
      <c r="P12232" s="28">
        <v>5106.67</v>
      </c>
    </row>
    <row r="12233" spans="12:16" x14ac:dyDescent="0.25">
      <c r="L12233" s="208">
        <v>45229.402777777781</v>
      </c>
      <c r="M12233" s="28">
        <v>5110.76</v>
      </c>
      <c r="N12233" s="28">
        <v>5111.78</v>
      </c>
      <c r="O12233" s="28">
        <v>5108.21</v>
      </c>
      <c r="P12233" s="28">
        <v>5111.2700000000004</v>
      </c>
    </row>
    <row r="12234" spans="12:16" x14ac:dyDescent="0.25">
      <c r="L12234" s="208">
        <v>45229.399305555555</v>
      </c>
      <c r="M12234" s="28">
        <v>5102.08</v>
      </c>
      <c r="N12234" s="28">
        <v>5113.83</v>
      </c>
      <c r="O12234" s="28">
        <v>5100.03</v>
      </c>
      <c r="P12234" s="28">
        <v>5111.2700000000004</v>
      </c>
    </row>
    <row r="12235" spans="12:16" x14ac:dyDescent="0.25">
      <c r="L12235" s="208">
        <v>45229.395833333336</v>
      </c>
      <c r="M12235" s="28">
        <v>5107.7</v>
      </c>
      <c r="N12235" s="28">
        <v>5108.21</v>
      </c>
      <c r="O12235" s="28">
        <v>5102.59</v>
      </c>
      <c r="P12235" s="28">
        <v>5102.59</v>
      </c>
    </row>
    <row r="12236" spans="12:16" x14ac:dyDescent="0.25">
      <c r="L12236" s="208">
        <v>45229.392361111109</v>
      </c>
      <c r="M12236" s="28">
        <v>5099.01</v>
      </c>
      <c r="N12236" s="28">
        <v>5108.21</v>
      </c>
      <c r="O12236" s="28">
        <v>5099.01</v>
      </c>
      <c r="P12236" s="28">
        <v>5107.7</v>
      </c>
    </row>
    <row r="12237" spans="12:16" x14ac:dyDescent="0.25">
      <c r="L12237" s="208">
        <v>45229.388888888891</v>
      </c>
      <c r="M12237" s="28">
        <v>5085.22</v>
      </c>
      <c r="N12237" s="28">
        <v>5100.54</v>
      </c>
      <c r="O12237" s="28">
        <v>5085.22</v>
      </c>
      <c r="P12237" s="28">
        <v>5099.01</v>
      </c>
    </row>
    <row r="12238" spans="12:16" x14ac:dyDescent="0.25">
      <c r="L12238" s="208">
        <v>45229.385416666664</v>
      </c>
      <c r="M12238" s="28">
        <v>5083.6899999999996</v>
      </c>
      <c r="N12238" s="28">
        <v>5088.28</v>
      </c>
      <c r="O12238" s="28">
        <v>5080.62</v>
      </c>
      <c r="P12238" s="28">
        <v>5085.22</v>
      </c>
    </row>
    <row r="12239" spans="12:16" x14ac:dyDescent="0.25">
      <c r="L12239" s="208">
        <v>45229.381944444445</v>
      </c>
      <c r="M12239" s="28">
        <v>5096.46</v>
      </c>
      <c r="N12239" s="28">
        <v>5096.46</v>
      </c>
      <c r="O12239" s="28">
        <v>5081.6400000000003</v>
      </c>
      <c r="P12239" s="28">
        <v>5083.6899999999996</v>
      </c>
    </row>
    <row r="12240" spans="12:16" x14ac:dyDescent="0.25">
      <c r="L12240" s="208">
        <v>45229.378472222219</v>
      </c>
      <c r="M12240" s="28">
        <v>5102.08</v>
      </c>
      <c r="N12240" s="28">
        <v>5103.1000000000004</v>
      </c>
      <c r="O12240" s="28">
        <v>5096.46</v>
      </c>
      <c r="P12240" s="28">
        <v>5096.46</v>
      </c>
    </row>
    <row r="12241" spans="12:16" x14ac:dyDescent="0.25">
      <c r="L12241" s="208">
        <v>45229.375</v>
      </c>
      <c r="M12241" s="28">
        <v>5104.63</v>
      </c>
      <c r="N12241" s="28">
        <v>5111.78</v>
      </c>
      <c r="O12241" s="28">
        <v>5097.99</v>
      </c>
      <c r="P12241" s="28">
        <v>5102.08</v>
      </c>
    </row>
    <row r="12242" spans="12:16" x14ac:dyDescent="0.25">
      <c r="L12242" s="208">
        <v>45226.746527777781</v>
      </c>
      <c r="M12242" s="28">
        <v>5122.51</v>
      </c>
      <c r="N12242" s="28">
        <v>5128.13</v>
      </c>
      <c r="O12242" s="28">
        <v>5122.51</v>
      </c>
      <c r="P12242" s="28">
        <v>5127.62</v>
      </c>
    </row>
    <row r="12243" spans="12:16" x14ac:dyDescent="0.25">
      <c r="L12243" s="208">
        <v>45226.743055555555</v>
      </c>
      <c r="M12243" s="28">
        <v>5128.6400000000003</v>
      </c>
      <c r="N12243" s="28">
        <v>5130.17</v>
      </c>
      <c r="O12243" s="28">
        <v>5123.0200000000004</v>
      </c>
      <c r="P12243" s="28">
        <v>5123.0200000000004</v>
      </c>
    </row>
    <row r="12244" spans="12:16" x14ac:dyDescent="0.25">
      <c r="L12244" s="208">
        <v>45226.739583333336</v>
      </c>
      <c r="M12244" s="28">
        <v>5127.62</v>
      </c>
      <c r="N12244" s="28">
        <v>5129.66</v>
      </c>
      <c r="O12244" s="28">
        <v>5127.1099999999997</v>
      </c>
      <c r="P12244" s="28">
        <v>5128.6400000000003</v>
      </c>
    </row>
    <row r="12245" spans="12:16" x14ac:dyDescent="0.25">
      <c r="L12245" s="208">
        <v>45226.736111111109</v>
      </c>
      <c r="M12245" s="28">
        <v>5126.09</v>
      </c>
      <c r="N12245" s="28">
        <v>5129.1499999999996</v>
      </c>
      <c r="O12245" s="28">
        <v>5126.09</v>
      </c>
      <c r="P12245" s="28">
        <v>5128.13</v>
      </c>
    </row>
    <row r="12246" spans="12:16" x14ac:dyDescent="0.25">
      <c r="L12246" s="208">
        <v>45226.732638888891</v>
      </c>
      <c r="M12246" s="28">
        <v>5126.09</v>
      </c>
      <c r="N12246" s="28">
        <v>5126.6000000000004</v>
      </c>
      <c r="O12246" s="28">
        <v>5125.0600000000004</v>
      </c>
      <c r="P12246" s="28">
        <v>5126.6000000000004</v>
      </c>
    </row>
    <row r="12247" spans="12:16" x14ac:dyDescent="0.25">
      <c r="L12247" s="208">
        <v>45226.729166666664</v>
      </c>
      <c r="M12247" s="28">
        <v>5126.09</v>
      </c>
      <c r="N12247" s="28">
        <v>5126.6000000000004</v>
      </c>
      <c r="O12247" s="28">
        <v>5124.04</v>
      </c>
      <c r="P12247" s="28">
        <v>5125.57</v>
      </c>
    </row>
    <row r="12248" spans="12:16" x14ac:dyDescent="0.25">
      <c r="L12248" s="208">
        <v>45226.725694444445</v>
      </c>
      <c r="M12248" s="28">
        <v>5125.57</v>
      </c>
      <c r="N12248" s="28">
        <v>5126.6000000000004</v>
      </c>
      <c r="O12248" s="28">
        <v>5124.04</v>
      </c>
      <c r="P12248" s="28">
        <v>5125.57</v>
      </c>
    </row>
    <row r="12249" spans="12:16" x14ac:dyDescent="0.25">
      <c r="L12249" s="208">
        <v>45226.722222222219</v>
      </c>
      <c r="M12249" s="28">
        <v>5126.6000000000004</v>
      </c>
      <c r="N12249" s="28">
        <v>5126.6000000000004</v>
      </c>
      <c r="O12249" s="28">
        <v>5123.53</v>
      </c>
      <c r="P12249" s="28">
        <v>5125.0600000000004</v>
      </c>
    </row>
    <row r="12250" spans="12:16" x14ac:dyDescent="0.25">
      <c r="L12250" s="208">
        <v>45226.71875</v>
      </c>
      <c r="M12250" s="28">
        <v>5128.13</v>
      </c>
      <c r="N12250" s="28">
        <v>5129.66</v>
      </c>
      <c r="O12250" s="28">
        <v>5125.57</v>
      </c>
      <c r="P12250" s="28">
        <v>5126.6000000000004</v>
      </c>
    </row>
    <row r="12251" spans="12:16" x14ac:dyDescent="0.25">
      <c r="L12251" s="208">
        <v>45226.715277777781</v>
      </c>
      <c r="M12251" s="28">
        <v>5125.57</v>
      </c>
      <c r="N12251" s="28">
        <v>5127.62</v>
      </c>
      <c r="O12251" s="28">
        <v>5123.53</v>
      </c>
      <c r="P12251" s="28">
        <v>5127.62</v>
      </c>
    </row>
    <row r="12252" spans="12:16" x14ac:dyDescent="0.25">
      <c r="L12252" s="208">
        <v>45226.711805555555</v>
      </c>
      <c r="M12252" s="28">
        <v>5122.51</v>
      </c>
      <c r="N12252" s="28">
        <v>5125.57</v>
      </c>
      <c r="O12252" s="28">
        <v>5122.51</v>
      </c>
      <c r="P12252" s="28">
        <v>5125.57</v>
      </c>
    </row>
    <row r="12253" spans="12:16" x14ac:dyDescent="0.25">
      <c r="L12253" s="208">
        <v>45226.708333333336</v>
      </c>
      <c r="M12253" s="28">
        <v>5122.51</v>
      </c>
      <c r="N12253" s="28">
        <v>5123.53</v>
      </c>
      <c r="O12253" s="28">
        <v>5122.51</v>
      </c>
      <c r="P12253" s="28">
        <v>5122.51</v>
      </c>
    </row>
    <row r="12254" spans="12:16" x14ac:dyDescent="0.25">
      <c r="L12254" s="208">
        <v>45226.704861111109</v>
      </c>
      <c r="M12254" s="28">
        <v>5124.04</v>
      </c>
      <c r="N12254" s="28">
        <v>5124.55</v>
      </c>
      <c r="O12254" s="28">
        <v>5122.51</v>
      </c>
      <c r="P12254" s="28">
        <v>5122.51</v>
      </c>
    </row>
    <row r="12255" spans="12:16" x14ac:dyDescent="0.25">
      <c r="L12255" s="208">
        <v>45226.701388888891</v>
      </c>
      <c r="M12255" s="28">
        <v>5125.0600000000004</v>
      </c>
      <c r="N12255" s="28">
        <v>5126.09</v>
      </c>
      <c r="O12255" s="28">
        <v>5123.53</v>
      </c>
      <c r="P12255" s="28">
        <v>5124.55</v>
      </c>
    </row>
    <row r="12256" spans="12:16" x14ac:dyDescent="0.25">
      <c r="L12256" s="208">
        <v>45226.697916666664</v>
      </c>
      <c r="M12256" s="28">
        <v>5127.62</v>
      </c>
      <c r="N12256" s="28">
        <v>5127.62</v>
      </c>
      <c r="O12256" s="28">
        <v>5125.0600000000004</v>
      </c>
      <c r="P12256" s="28">
        <v>5125.57</v>
      </c>
    </row>
    <row r="12257" spans="12:16" x14ac:dyDescent="0.25">
      <c r="L12257" s="208">
        <v>45226.694444444445</v>
      </c>
      <c r="M12257" s="28">
        <v>5129.66</v>
      </c>
      <c r="N12257" s="28">
        <v>5129.66</v>
      </c>
      <c r="O12257" s="28">
        <v>5127.1099999999997</v>
      </c>
      <c r="P12257" s="28">
        <v>5128.13</v>
      </c>
    </row>
    <row r="12258" spans="12:16" x14ac:dyDescent="0.25">
      <c r="L12258" s="208">
        <v>45226.690972222219</v>
      </c>
      <c r="M12258" s="28">
        <v>5126.6000000000004</v>
      </c>
      <c r="N12258" s="28">
        <v>5129.66</v>
      </c>
      <c r="O12258" s="28">
        <v>5126.6000000000004</v>
      </c>
      <c r="P12258" s="28">
        <v>5129.66</v>
      </c>
    </row>
    <row r="12259" spans="12:16" x14ac:dyDescent="0.25">
      <c r="L12259" s="208">
        <v>45226.6875</v>
      </c>
      <c r="M12259" s="28">
        <v>5125.57</v>
      </c>
      <c r="N12259" s="28">
        <v>5126.6000000000004</v>
      </c>
      <c r="O12259" s="28">
        <v>5123.53</v>
      </c>
      <c r="P12259" s="28">
        <v>5126.09</v>
      </c>
    </row>
    <row r="12260" spans="12:16" x14ac:dyDescent="0.25">
      <c r="L12260" s="208">
        <v>45226.684027777781</v>
      </c>
      <c r="M12260" s="28">
        <v>5123.53</v>
      </c>
      <c r="N12260" s="28">
        <v>5125.0600000000004</v>
      </c>
      <c r="O12260" s="28">
        <v>5123.0200000000004</v>
      </c>
      <c r="P12260" s="28">
        <v>5125.0600000000004</v>
      </c>
    </row>
    <row r="12261" spans="12:16" x14ac:dyDescent="0.25">
      <c r="L12261" s="208">
        <v>45226.680555555555</v>
      </c>
      <c r="M12261" s="28">
        <v>5123.53</v>
      </c>
      <c r="N12261" s="28">
        <v>5125.57</v>
      </c>
      <c r="O12261" s="28">
        <v>5123.0200000000004</v>
      </c>
      <c r="P12261" s="28">
        <v>5123.53</v>
      </c>
    </row>
    <row r="12262" spans="12:16" x14ac:dyDescent="0.25">
      <c r="L12262" s="208">
        <v>45226.677083333336</v>
      </c>
      <c r="M12262" s="28">
        <v>5120.9799999999996</v>
      </c>
      <c r="N12262" s="28">
        <v>5124.04</v>
      </c>
      <c r="O12262" s="28">
        <v>5119.96</v>
      </c>
      <c r="P12262" s="28">
        <v>5123.53</v>
      </c>
    </row>
    <row r="12263" spans="12:16" x14ac:dyDescent="0.25">
      <c r="L12263" s="208">
        <v>45226.673611111109</v>
      </c>
      <c r="M12263" s="28">
        <v>5119.96</v>
      </c>
      <c r="N12263" s="28">
        <v>5124.04</v>
      </c>
      <c r="O12263" s="28">
        <v>5118.42</v>
      </c>
      <c r="P12263" s="28">
        <v>5120.9799999999996</v>
      </c>
    </row>
    <row r="12264" spans="12:16" x14ac:dyDescent="0.25">
      <c r="L12264" s="208">
        <v>45226.670138888891</v>
      </c>
      <c r="M12264" s="28">
        <v>5121.49</v>
      </c>
      <c r="N12264" s="28">
        <v>5121.49</v>
      </c>
      <c r="O12264" s="28">
        <v>5118.93</v>
      </c>
      <c r="P12264" s="28">
        <v>5119.96</v>
      </c>
    </row>
    <row r="12265" spans="12:16" x14ac:dyDescent="0.25">
      <c r="L12265" s="208">
        <v>45226.666666666664</v>
      </c>
      <c r="M12265" s="28">
        <v>5124.04</v>
      </c>
      <c r="N12265" s="28">
        <v>5124.04</v>
      </c>
      <c r="O12265" s="28">
        <v>5120.47</v>
      </c>
      <c r="P12265" s="28">
        <v>5122</v>
      </c>
    </row>
    <row r="12266" spans="12:16" x14ac:dyDescent="0.25">
      <c r="L12266" s="208">
        <v>45226.663194444445</v>
      </c>
      <c r="M12266" s="28">
        <v>5123.0200000000004</v>
      </c>
      <c r="N12266" s="28">
        <v>5128.13</v>
      </c>
      <c r="O12266" s="28">
        <v>5122.51</v>
      </c>
      <c r="P12266" s="28">
        <v>5124.55</v>
      </c>
    </row>
    <row r="12267" spans="12:16" x14ac:dyDescent="0.25">
      <c r="L12267" s="208">
        <v>45226.659722222219</v>
      </c>
      <c r="M12267" s="28">
        <v>5124.04</v>
      </c>
      <c r="N12267" s="28">
        <v>5127.1099999999997</v>
      </c>
      <c r="O12267" s="28">
        <v>5121.49</v>
      </c>
      <c r="P12267" s="28">
        <v>5123.0200000000004</v>
      </c>
    </row>
    <row r="12268" spans="12:16" x14ac:dyDescent="0.25">
      <c r="L12268" s="208">
        <v>45226.65625</v>
      </c>
      <c r="M12268" s="28">
        <v>5122.51</v>
      </c>
      <c r="N12268" s="28">
        <v>5124.04</v>
      </c>
      <c r="O12268" s="28">
        <v>5118.93</v>
      </c>
      <c r="P12268" s="28">
        <v>5124.04</v>
      </c>
    </row>
    <row r="12269" spans="12:16" x14ac:dyDescent="0.25">
      <c r="L12269" s="208">
        <v>45226.652777777781</v>
      </c>
      <c r="M12269" s="28">
        <v>5119.4399999999996</v>
      </c>
      <c r="N12269" s="28">
        <v>5125.0600000000004</v>
      </c>
      <c r="O12269" s="28">
        <v>5118.93</v>
      </c>
      <c r="P12269" s="28">
        <v>5123.0200000000004</v>
      </c>
    </row>
    <row r="12270" spans="12:16" x14ac:dyDescent="0.25">
      <c r="L12270" s="208">
        <v>45226.649305555555</v>
      </c>
      <c r="M12270" s="28">
        <v>5122.51</v>
      </c>
      <c r="N12270" s="28">
        <v>5123.53</v>
      </c>
      <c r="O12270" s="28">
        <v>5117.91</v>
      </c>
      <c r="P12270" s="28">
        <v>5119.4399999999996</v>
      </c>
    </row>
    <row r="12271" spans="12:16" x14ac:dyDescent="0.25">
      <c r="L12271" s="208">
        <v>45226.645833333336</v>
      </c>
      <c r="M12271" s="28">
        <v>5123.0200000000004</v>
      </c>
      <c r="N12271" s="28">
        <v>5123.53</v>
      </c>
      <c r="O12271" s="28">
        <v>5120.47</v>
      </c>
      <c r="P12271" s="28">
        <v>5122.51</v>
      </c>
    </row>
    <row r="12272" spans="12:16" x14ac:dyDescent="0.25">
      <c r="L12272" s="208">
        <v>45226.642361111109</v>
      </c>
      <c r="M12272" s="28">
        <v>5123.0200000000004</v>
      </c>
      <c r="N12272" s="28">
        <v>5124.04</v>
      </c>
      <c r="O12272" s="28">
        <v>5119.96</v>
      </c>
      <c r="P12272" s="28">
        <v>5123.0200000000004</v>
      </c>
    </row>
    <row r="12273" spans="12:16" x14ac:dyDescent="0.25">
      <c r="L12273" s="208">
        <v>45226.638888888891</v>
      </c>
      <c r="M12273" s="28">
        <v>5116.8900000000003</v>
      </c>
      <c r="N12273" s="28">
        <v>5125.57</v>
      </c>
      <c r="O12273" s="28">
        <v>5116.8900000000003</v>
      </c>
      <c r="P12273" s="28">
        <v>5122.51</v>
      </c>
    </row>
    <row r="12274" spans="12:16" x14ac:dyDescent="0.25">
      <c r="L12274" s="208">
        <v>45226.635416666664</v>
      </c>
      <c r="M12274" s="28">
        <v>5111.2700000000004</v>
      </c>
      <c r="N12274" s="28">
        <v>5117.91</v>
      </c>
      <c r="O12274" s="28">
        <v>5110.25</v>
      </c>
      <c r="P12274" s="28">
        <v>5117.3999999999996</v>
      </c>
    </row>
    <row r="12275" spans="12:16" x14ac:dyDescent="0.25">
      <c r="L12275" s="208">
        <v>45226.631944444445</v>
      </c>
      <c r="M12275" s="28">
        <v>5114.34</v>
      </c>
      <c r="N12275" s="28">
        <v>5114.8500000000004</v>
      </c>
      <c r="O12275" s="28">
        <v>5110.76</v>
      </c>
      <c r="P12275" s="28">
        <v>5111.2700000000004</v>
      </c>
    </row>
    <row r="12276" spans="12:16" x14ac:dyDescent="0.25">
      <c r="L12276" s="208">
        <v>45226.628472222219</v>
      </c>
      <c r="M12276" s="28">
        <v>5113.83</v>
      </c>
      <c r="N12276" s="28">
        <v>5116.8900000000003</v>
      </c>
      <c r="O12276" s="28">
        <v>5113.32</v>
      </c>
      <c r="P12276" s="28">
        <v>5114.34</v>
      </c>
    </row>
    <row r="12277" spans="12:16" x14ac:dyDescent="0.25">
      <c r="L12277" s="208">
        <v>45226.625</v>
      </c>
      <c r="M12277" s="28">
        <v>5111.78</v>
      </c>
      <c r="N12277" s="28">
        <v>5120.47</v>
      </c>
      <c r="O12277" s="28">
        <v>5111.2700000000004</v>
      </c>
      <c r="P12277" s="28">
        <v>5114.34</v>
      </c>
    </row>
    <row r="12278" spans="12:16" x14ac:dyDescent="0.25">
      <c r="L12278" s="208">
        <v>45226.621527777781</v>
      </c>
      <c r="M12278" s="28">
        <v>5107.1899999999996</v>
      </c>
      <c r="N12278" s="28">
        <v>5112.29</v>
      </c>
      <c r="O12278" s="28">
        <v>5106.16</v>
      </c>
      <c r="P12278" s="28">
        <v>5111.78</v>
      </c>
    </row>
    <row r="12279" spans="12:16" x14ac:dyDescent="0.25">
      <c r="L12279" s="208">
        <v>45226.618055555555</v>
      </c>
      <c r="M12279" s="28">
        <v>5104.12</v>
      </c>
      <c r="N12279" s="28">
        <v>5107.7</v>
      </c>
      <c r="O12279" s="28">
        <v>5102.08</v>
      </c>
      <c r="P12279" s="28">
        <v>5107.1899999999996</v>
      </c>
    </row>
    <row r="12280" spans="12:16" x14ac:dyDescent="0.25">
      <c r="L12280" s="208">
        <v>45226.614583333336</v>
      </c>
      <c r="M12280" s="28">
        <v>5096.46</v>
      </c>
      <c r="N12280" s="28">
        <v>5105.6499999999996</v>
      </c>
      <c r="O12280" s="28">
        <v>5096.46</v>
      </c>
      <c r="P12280" s="28">
        <v>5104.12</v>
      </c>
    </row>
    <row r="12281" spans="12:16" x14ac:dyDescent="0.25">
      <c r="L12281" s="208">
        <v>45226.611111111109</v>
      </c>
      <c r="M12281" s="28">
        <v>5095.4399999999996</v>
      </c>
      <c r="N12281" s="28">
        <v>5098.5</v>
      </c>
      <c r="O12281" s="28">
        <v>5095.4399999999996</v>
      </c>
      <c r="P12281" s="28">
        <v>5096.97</v>
      </c>
    </row>
    <row r="12282" spans="12:16" x14ac:dyDescent="0.25">
      <c r="L12282" s="208">
        <v>45226.607638888891</v>
      </c>
      <c r="M12282" s="28">
        <v>5093.8999999999996</v>
      </c>
      <c r="N12282" s="28">
        <v>5097.4799999999996</v>
      </c>
      <c r="O12282" s="28">
        <v>5093.3900000000003</v>
      </c>
      <c r="P12282" s="28">
        <v>5094.93</v>
      </c>
    </row>
    <row r="12283" spans="12:16" x14ac:dyDescent="0.25">
      <c r="L12283" s="208">
        <v>45226.604166666664</v>
      </c>
      <c r="M12283" s="28">
        <v>5094.93</v>
      </c>
      <c r="N12283" s="28">
        <v>5095.95</v>
      </c>
      <c r="O12283" s="28">
        <v>5092.88</v>
      </c>
      <c r="P12283" s="28">
        <v>5093.8999999999996</v>
      </c>
    </row>
    <row r="12284" spans="12:16" x14ac:dyDescent="0.25">
      <c r="L12284" s="208">
        <v>45226.600694444445</v>
      </c>
      <c r="M12284" s="28">
        <v>5099.5200000000004</v>
      </c>
      <c r="N12284" s="28">
        <v>5100.03</v>
      </c>
      <c r="O12284" s="28">
        <v>5093.8999999999996</v>
      </c>
      <c r="P12284" s="28">
        <v>5094.93</v>
      </c>
    </row>
    <row r="12285" spans="12:16" x14ac:dyDescent="0.25">
      <c r="L12285" s="208">
        <v>45226.597222222219</v>
      </c>
      <c r="M12285" s="28">
        <v>5092.37</v>
      </c>
      <c r="N12285" s="28">
        <v>5100.54</v>
      </c>
      <c r="O12285" s="28">
        <v>5091.8599999999997</v>
      </c>
      <c r="P12285" s="28">
        <v>5099.5200000000004</v>
      </c>
    </row>
    <row r="12286" spans="12:16" x14ac:dyDescent="0.25">
      <c r="L12286" s="208">
        <v>45226.59375</v>
      </c>
      <c r="M12286" s="28">
        <v>5098.5</v>
      </c>
      <c r="N12286" s="28">
        <v>5098.5</v>
      </c>
      <c r="O12286" s="28">
        <v>5091.8599999999997</v>
      </c>
      <c r="P12286" s="28">
        <v>5091.8599999999997</v>
      </c>
    </row>
    <row r="12287" spans="12:16" x14ac:dyDescent="0.25">
      <c r="L12287" s="208">
        <v>45226.590277777781</v>
      </c>
      <c r="M12287" s="28">
        <v>5089.3100000000004</v>
      </c>
      <c r="N12287" s="28">
        <v>5099.01</v>
      </c>
      <c r="O12287" s="28">
        <v>5088.28</v>
      </c>
      <c r="P12287" s="28">
        <v>5098.5</v>
      </c>
    </row>
    <row r="12288" spans="12:16" x14ac:dyDescent="0.25">
      <c r="L12288" s="208">
        <v>45226.586805555555</v>
      </c>
      <c r="M12288" s="28">
        <v>5085.7299999999996</v>
      </c>
      <c r="N12288" s="28">
        <v>5092.88</v>
      </c>
      <c r="O12288" s="28">
        <v>5084.2</v>
      </c>
      <c r="P12288" s="28">
        <v>5089.3100000000004</v>
      </c>
    </row>
    <row r="12289" spans="12:16" x14ac:dyDescent="0.25">
      <c r="L12289" s="208">
        <v>45226.583333333336</v>
      </c>
      <c r="M12289" s="28">
        <v>5081.13</v>
      </c>
      <c r="N12289" s="28">
        <v>5086.24</v>
      </c>
      <c r="O12289" s="28">
        <v>5074.49</v>
      </c>
      <c r="P12289" s="28">
        <v>5086.24</v>
      </c>
    </row>
    <row r="12290" spans="12:16" x14ac:dyDescent="0.25">
      <c r="L12290" s="208">
        <v>45226.579861111109</v>
      </c>
      <c r="M12290" s="28">
        <v>5066.83</v>
      </c>
      <c r="N12290" s="28">
        <v>5088.8</v>
      </c>
      <c r="O12290" s="28">
        <v>5066.83</v>
      </c>
      <c r="P12290" s="28">
        <v>5079.6000000000004</v>
      </c>
    </row>
    <row r="12291" spans="12:16" x14ac:dyDescent="0.25">
      <c r="L12291" s="208">
        <v>45226.576388888891</v>
      </c>
      <c r="M12291" s="28">
        <v>5060.7</v>
      </c>
      <c r="N12291" s="28">
        <v>5066.83</v>
      </c>
      <c r="O12291" s="28">
        <v>5060.7</v>
      </c>
      <c r="P12291" s="28">
        <v>5066.32</v>
      </c>
    </row>
    <row r="12292" spans="12:16" x14ac:dyDescent="0.25">
      <c r="L12292" s="208">
        <v>45226.572916666664</v>
      </c>
      <c r="M12292" s="28">
        <v>5062.74</v>
      </c>
      <c r="N12292" s="28">
        <v>5063.7700000000004</v>
      </c>
      <c r="O12292" s="28">
        <v>5061.21</v>
      </c>
      <c r="P12292" s="28">
        <v>5061.21</v>
      </c>
    </row>
    <row r="12293" spans="12:16" x14ac:dyDescent="0.25">
      <c r="L12293" s="208">
        <v>45226.569444444445</v>
      </c>
      <c r="M12293" s="28">
        <v>5061.21</v>
      </c>
      <c r="N12293" s="28">
        <v>5062.74</v>
      </c>
      <c r="O12293" s="28">
        <v>5058.66</v>
      </c>
      <c r="P12293" s="28">
        <v>5062.2299999999996</v>
      </c>
    </row>
    <row r="12294" spans="12:16" x14ac:dyDescent="0.25">
      <c r="L12294" s="208">
        <v>45226.565972222219</v>
      </c>
      <c r="M12294" s="28">
        <v>5059.17</v>
      </c>
      <c r="N12294" s="28">
        <v>5061.72</v>
      </c>
      <c r="O12294" s="28">
        <v>5058.66</v>
      </c>
      <c r="P12294" s="28">
        <v>5061.21</v>
      </c>
    </row>
    <row r="12295" spans="12:16" x14ac:dyDescent="0.25">
      <c r="L12295" s="208">
        <v>45226.5625</v>
      </c>
      <c r="M12295" s="28">
        <v>5058.66</v>
      </c>
      <c r="N12295" s="28">
        <v>5061.21</v>
      </c>
      <c r="O12295" s="28">
        <v>5058.1499999999996</v>
      </c>
      <c r="P12295" s="28">
        <v>5059.17</v>
      </c>
    </row>
    <row r="12296" spans="12:16" x14ac:dyDescent="0.25">
      <c r="L12296" s="208">
        <v>45226.559027777781</v>
      </c>
      <c r="M12296" s="28">
        <v>5058.66</v>
      </c>
      <c r="N12296" s="28">
        <v>5060.1899999999996</v>
      </c>
      <c r="O12296" s="28">
        <v>5058.1499999999996</v>
      </c>
      <c r="P12296" s="28">
        <v>5058.66</v>
      </c>
    </row>
    <row r="12297" spans="12:16" x14ac:dyDescent="0.25">
      <c r="L12297" s="208">
        <v>45226.555555555555</v>
      </c>
      <c r="M12297" s="28">
        <v>5053.55</v>
      </c>
      <c r="N12297" s="28">
        <v>5058.66</v>
      </c>
      <c r="O12297" s="28">
        <v>5053.55</v>
      </c>
      <c r="P12297" s="28">
        <v>5058.66</v>
      </c>
    </row>
    <row r="12298" spans="12:16" x14ac:dyDescent="0.25">
      <c r="L12298" s="208">
        <v>45226.552083333336</v>
      </c>
      <c r="M12298" s="28">
        <v>5054.57</v>
      </c>
      <c r="N12298" s="28">
        <v>5055.59</v>
      </c>
      <c r="O12298" s="28">
        <v>5052.53</v>
      </c>
      <c r="P12298" s="28">
        <v>5053.04</v>
      </c>
    </row>
    <row r="12299" spans="12:16" x14ac:dyDescent="0.25">
      <c r="L12299" s="208">
        <v>45226.548611111109</v>
      </c>
      <c r="M12299" s="28">
        <v>5053.04</v>
      </c>
      <c r="N12299" s="28">
        <v>5055.08</v>
      </c>
      <c r="O12299" s="28">
        <v>5053.04</v>
      </c>
      <c r="P12299" s="28">
        <v>5054.57</v>
      </c>
    </row>
    <row r="12300" spans="12:16" x14ac:dyDescent="0.25">
      <c r="L12300" s="208">
        <v>45226.545138888891</v>
      </c>
      <c r="M12300" s="28">
        <v>5054.0600000000004</v>
      </c>
      <c r="N12300" s="28">
        <v>5054.57</v>
      </c>
      <c r="O12300" s="28">
        <v>5052.0200000000004</v>
      </c>
      <c r="P12300" s="28">
        <v>5052.53</v>
      </c>
    </row>
    <row r="12301" spans="12:16" x14ac:dyDescent="0.25">
      <c r="L12301" s="208">
        <v>45226.541666666664</v>
      </c>
      <c r="M12301" s="28">
        <v>5055.59</v>
      </c>
      <c r="N12301" s="28">
        <v>5056.6099999999997</v>
      </c>
      <c r="O12301" s="28">
        <v>5053.55</v>
      </c>
      <c r="P12301" s="28">
        <v>5054.0600000000004</v>
      </c>
    </row>
    <row r="12302" spans="12:16" x14ac:dyDescent="0.25">
      <c r="L12302" s="208">
        <v>45226.538194444445</v>
      </c>
      <c r="M12302" s="28">
        <v>5059.68</v>
      </c>
      <c r="N12302" s="28">
        <v>5060.1899999999996</v>
      </c>
      <c r="O12302" s="28">
        <v>5055.08</v>
      </c>
      <c r="P12302" s="28">
        <v>5055.59</v>
      </c>
    </row>
    <row r="12303" spans="12:16" x14ac:dyDescent="0.25">
      <c r="L12303" s="208">
        <v>45226.534722222219</v>
      </c>
      <c r="M12303" s="28">
        <v>5057.6400000000003</v>
      </c>
      <c r="N12303" s="28">
        <v>5059.17</v>
      </c>
      <c r="O12303" s="28">
        <v>5056.6099999999997</v>
      </c>
      <c r="P12303" s="28">
        <v>5059.17</v>
      </c>
    </row>
    <row r="12304" spans="12:16" x14ac:dyDescent="0.25">
      <c r="L12304" s="208">
        <v>45226.53125</v>
      </c>
      <c r="M12304" s="28">
        <v>5056.1000000000004</v>
      </c>
      <c r="N12304" s="28">
        <v>5059.17</v>
      </c>
      <c r="O12304" s="28">
        <v>5056.1000000000004</v>
      </c>
      <c r="P12304" s="28">
        <v>5057.6400000000003</v>
      </c>
    </row>
    <row r="12305" spans="12:16" x14ac:dyDescent="0.25">
      <c r="L12305" s="208">
        <v>45226.527777777781</v>
      </c>
      <c r="M12305" s="28">
        <v>5056.6099999999997</v>
      </c>
      <c r="N12305" s="28">
        <v>5057.12</v>
      </c>
      <c r="O12305" s="28">
        <v>5055.59</v>
      </c>
      <c r="P12305" s="28">
        <v>5056.6099999999997</v>
      </c>
    </row>
    <row r="12306" spans="12:16" x14ac:dyDescent="0.25">
      <c r="L12306" s="208">
        <v>45226.524305555555</v>
      </c>
      <c r="M12306" s="28">
        <v>5058.66</v>
      </c>
      <c r="N12306" s="28">
        <v>5059.17</v>
      </c>
      <c r="O12306" s="28">
        <v>5057.12</v>
      </c>
      <c r="P12306" s="28">
        <v>5057.12</v>
      </c>
    </row>
    <row r="12307" spans="12:16" x14ac:dyDescent="0.25">
      <c r="L12307" s="208">
        <v>45226.520833333336</v>
      </c>
      <c r="M12307" s="28">
        <v>5056.1000000000004</v>
      </c>
      <c r="N12307" s="28">
        <v>5058.66</v>
      </c>
      <c r="O12307" s="28">
        <v>5056.1000000000004</v>
      </c>
      <c r="P12307" s="28">
        <v>5058.1499999999996</v>
      </c>
    </row>
    <row r="12308" spans="12:16" x14ac:dyDescent="0.25">
      <c r="L12308" s="208">
        <v>45226.517361111109</v>
      </c>
      <c r="M12308" s="28">
        <v>5056.1000000000004</v>
      </c>
      <c r="N12308" s="28">
        <v>5058.1499999999996</v>
      </c>
      <c r="O12308" s="28">
        <v>5055.59</v>
      </c>
      <c r="P12308" s="28">
        <v>5056.6099999999997</v>
      </c>
    </row>
    <row r="12309" spans="12:16" x14ac:dyDescent="0.25">
      <c r="L12309" s="208">
        <v>45226.513888888891</v>
      </c>
      <c r="M12309" s="28">
        <v>5059.68</v>
      </c>
      <c r="N12309" s="28">
        <v>5061.21</v>
      </c>
      <c r="O12309" s="28">
        <v>5056.1000000000004</v>
      </c>
      <c r="P12309" s="28">
        <v>5056.6099999999997</v>
      </c>
    </row>
    <row r="12310" spans="12:16" x14ac:dyDescent="0.25">
      <c r="L12310" s="208">
        <v>45226.510416666664</v>
      </c>
      <c r="M12310" s="28">
        <v>5056.6099999999997</v>
      </c>
      <c r="N12310" s="28">
        <v>5060.7</v>
      </c>
      <c r="O12310" s="28">
        <v>5056.1000000000004</v>
      </c>
      <c r="P12310" s="28">
        <v>5059.68</v>
      </c>
    </row>
    <row r="12311" spans="12:16" x14ac:dyDescent="0.25">
      <c r="L12311" s="208">
        <v>45226.506944444445</v>
      </c>
      <c r="M12311" s="28">
        <v>5057.6400000000003</v>
      </c>
      <c r="N12311" s="28">
        <v>5060.1899999999996</v>
      </c>
      <c r="O12311" s="28">
        <v>5056.6099999999997</v>
      </c>
      <c r="P12311" s="28">
        <v>5056.6099999999997</v>
      </c>
    </row>
    <row r="12312" spans="12:16" x14ac:dyDescent="0.25">
      <c r="L12312" s="208">
        <v>45226.503472222219</v>
      </c>
      <c r="M12312" s="28">
        <v>5058.66</v>
      </c>
      <c r="N12312" s="28">
        <v>5059.17</v>
      </c>
      <c r="O12312" s="28">
        <v>5055.08</v>
      </c>
      <c r="P12312" s="28">
        <v>5057.6400000000003</v>
      </c>
    </row>
    <row r="12313" spans="12:16" x14ac:dyDescent="0.25">
      <c r="L12313" s="208">
        <v>45226.5</v>
      </c>
      <c r="M12313" s="28">
        <v>5058.1499999999996</v>
      </c>
      <c r="N12313" s="28">
        <v>5059.17</v>
      </c>
      <c r="O12313" s="28">
        <v>5056.1000000000004</v>
      </c>
      <c r="P12313" s="28">
        <v>5058.1499999999996</v>
      </c>
    </row>
    <row r="12314" spans="12:16" x14ac:dyDescent="0.25">
      <c r="L12314" s="208">
        <v>45226.496527777781</v>
      </c>
      <c r="M12314" s="28">
        <v>5058.1499999999996</v>
      </c>
      <c r="N12314" s="28">
        <v>5058.66</v>
      </c>
      <c r="O12314" s="28">
        <v>5055.59</v>
      </c>
      <c r="P12314" s="28">
        <v>5058.1499999999996</v>
      </c>
    </row>
    <row r="12315" spans="12:16" x14ac:dyDescent="0.25">
      <c r="L12315" s="208">
        <v>45226.493055555555</v>
      </c>
      <c r="M12315" s="28">
        <v>5057.6400000000003</v>
      </c>
      <c r="N12315" s="28">
        <v>5058.66</v>
      </c>
      <c r="O12315" s="28">
        <v>5056.6099999999997</v>
      </c>
      <c r="P12315" s="28">
        <v>5057.6400000000003</v>
      </c>
    </row>
    <row r="12316" spans="12:16" x14ac:dyDescent="0.25">
      <c r="L12316" s="208">
        <v>45226.489583333336</v>
      </c>
      <c r="M12316" s="28">
        <v>5060.1899999999996</v>
      </c>
      <c r="N12316" s="28">
        <v>5060.1899999999996</v>
      </c>
      <c r="O12316" s="28">
        <v>5056.6099999999997</v>
      </c>
      <c r="P12316" s="28">
        <v>5057.6400000000003</v>
      </c>
    </row>
    <row r="12317" spans="12:16" x14ac:dyDescent="0.25">
      <c r="L12317" s="208">
        <v>45226.486111111109</v>
      </c>
      <c r="M12317" s="28">
        <v>5057.6400000000003</v>
      </c>
      <c r="N12317" s="28">
        <v>5060.1899999999996</v>
      </c>
      <c r="O12317" s="28">
        <v>5056.6099999999997</v>
      </c>
      <c r="P12317" s="28">
        <v>5060.1899999999996</v>
      </c>
    </row>
    <row r="12318" spans="12:16" x14ac:dyDescent="0.25">
      <c r="L12318" s="208">
        <v>45226.482638888891</v>
      </c>
      <c r="M12318" s="28">
        <v>5055.59</v>
      </c>
      <c r="N12318" s="28">
        <v>5058.1499999999996</v>
      </c>
      <c r="O12318" s="28">
        <v>5052.0200000000004</v>
      </c>
      <c r="P12318" s="28">
        <v>5057.6400000000003</v>
      </c>
    </row>
    <row r="12319" spans="12:16" x14ac:dyDescent="0.25">
      <c r="L12319" s="208">
        <v>45226.479166666664</v>
      </c>
      <c r="M12319" s="28">
        <v>5054.57</v>
      </c>
      <c r="N12319" s="28">
        <v>5056.6099999999997</v>
      </c>
      <c r="O12319" s="28">
        <v>5053.04</v>
      </c>
      <c r="P12319" s="28">
        <v>5056.1000000000004</v>
      </c>
    </row>
    <row r="12320" spans="12:16" x14ac:dyDescent="0.25">
      <c r="L12320" s="208">
        <v>45226.475694444445</v>
      </c>
      <c r="M12320" s="28">
        <v>5053.04</v>
      </c>
      <c r="N12320" s="28">
        <v>5055.08</v>
      </c>
      <c r="O12320" s="28">
        <v>5051.51</v>
      </c>
      <c r="P12320" s="28">
        <v>5054.0600000000004</v>
      </c>
    </row>
    <row r="12321" spans="12:16" x14ac:dyDescent="0.25">
      <c r="L12321" s="208">
        <v>45226.472222222219</v>
      </c>
      <c r="M12321" s="28">
        <v>5053.55</v>
      </c>
      <c r="N12321" s="28">
        <v>5055.08</v>
      </c>
      <c r="O12321" s="28">
        <v>5049.97</v>
      </c>
      <c r="P12321" s="28">
        <v>5053.55</v>
      </c>
    </row>
    <row r="12322" spans="12:16" x14ac:dyDescent="0.25">
      <c r="L12322" s="208">
        <v>45226.46875</v>
      </c>
      <c r="M12322" s="28">
        <v>5048.4399999999996</v>
      </c>
      <c r="N12322" s="28">
        <v>5053.55</v>
      </c>
      <c r="O12322" s="28">
        <v>5046.3999999999996</v>
      </c>
      <c r="P12322" s="28">
        <v>5053.55</v>
      </c>
    </row>
    <row r="12323" spans="12:16" x14ac:dyDescent="0.25">
      <c r="L12323" s="208">
        <v>45226.465277777781</v>
      </c>
      <c r="M12323" s="28">
        <v>5046.91</v>
      </c>
      <c r="N12323" s="28">
        <v>5052.0200000000004</v>
      </c>
      <c r="O12323" s="28">
        <v>5046.3999999999996</v>
      </c>
      <c r="P12323" s="28">
        <v>5048.95</v>
      </c>
    </row>
    <row r="12324" spans="12:16" x14ac:dyDescent="0.25">
      <c r="L12324" s="208">
        <v>45226.461805555555</v>
      </c>
      <c r="M12324" s="28">
        <v>5047.93</v>
      </c>
      <c r="N12324" s="28">
        <v>5051</v>
      </c>
      <c r="O12324" s="28">
        <v>5046.91</v>
      </c>
      <c r="P12324" s="28">
        <v>5047.42</v>
      </c>
    </row>
    <row r="12325" spans="12:16" x14ac:dyDescent="0.25">
      <c r="L12325" s="208">
        <v>45226.458333333336</v>
      </c>
      <c r="M12325" s="28">
        <v>5049.46</v>
      </c>
      <c r="N12325" s="28">
        <v>5053.55</v>
      </c>
      <c r="O12325" s="28">
        <v>5046.91</v>
      </c>
      <c r="P12325" s="28">
        <v>5047.93</v>
      </c>
    </row>
    <row r="12326" spans="12:16" x14ac:dyDescent="0.25">
      <c r="L12326" s="208">
        <v>45226.454861111109</v>
      </c>
      <c r="M12326" s="28">
        <v>5048.95</v>
      </c>
      <c r="N12326" s="28">
        <v>5050.4799999999996</v>
      </c>
      <c r="O12326" s="28">
        <v>5046.91</v>
      </c>
      <c r="P12326" s="28">
        <v>5050.4799999999996</v>
      </c>
    </row>
    <row r="12327" spans="12:16" x14ac:dyDescent="0.25">
      <c r="L12327" s="208">
        <v>45226.451388888891</v>
      </c>
      <c r="M12327" s="28">
        <v>5054.0600000000004</v>
      </c>
      <c r="N12327" s="28">
        <v>5054.0600000000004</v>
      </c>
      <c r="O12327" s="28">
        <v>5047.42</v>
      </c>
      <c r="P12327" s="28">
        <v>5048.95</v>
      </c>
    </row>
    <row r="12328" spans="12:16" x14ac:dyDescent="0.25">
      <c r="L12328" s="208">
        <v>45226.447916666664</v>
      </c>
      <c r="M12328" s="28">
        <v>5055.08</v>
      </c>
      <c r="N12328" s="28">
        <v>5055.59</v>
      </c>
      <c r="O12328" s="28">
        <v>5052.0200000000004</v>
      </c>
      <c r="P12328" s="28">
        <v>5053.55</v>
      </c>
    </row>
    <row r="12329" spans="12:16" x14ac:dyDescent="0.25">
      <c r="L12329" s="208">
        <v>45226.444444444445</v>
      </c>
      <c r="M12329" s="28">
        <v>5046.91</v>
      </c>
      <c r="N12329" s="28">
        <v>5056.1000000000004</v>
      </c>
      <c r="O12329" s="28">
        <v>5046.3999999999996</v>
      </c>
      <c r="P12329" s="28">
        <v>5055.08</v>
      </c>
    </row>
    <row r="12330" spans="12:16" x14ac:dyDescent="0.25">
      <c r="L12330" s="208">
        <v>45226.440972222219</v>
      </c>
      <c r="M12330" s="28">
        <v>5046.3999999999996</v>
      </c>
      <c r="N12330" s="28">
        <v>5049.97</v>
      </c>
      <c r="O12330" s="28">
        <v>5045.8900000000003</v>
      </c>
      <c r="P12330" s="28">
        <v>5047.42</v>
      </c>
    </row>
    <row r="12331" spans="12:16" x14ac:dyDescent="0.25">
      <c r="L12331" s="208">
        <v>45226.4375</v>
      </c>
      <c r="M12331" s="28">
        <v>5044.3500000000004</v>
      </c>
      <c r="N12331" s="28">
        <v>5046.91</v>
      </c>
      <c r="O12331" s="28">
        <v>5039.76</v>
      </c>
      <c r="P12331" s="28">
        <v>5046.91</v>
      </c>
    </row>
    <row r="12332" spans="12:16" x14ac:dyDescent="0.25">
      <c r="L12332" s="208">
        <v>45226.434027777781</v>
      </c>
      <c r="M12332" s="28">
        <v>5041.8</v>
      </c>
      <c r="N12332" s="28">
        <v>5044.87</v>
      </c>
      <c r="O12332" s="28">
        <v>5040.2700000000004</v>
      </c>
      <c r="P12332" s="28">
        <v>5044.3500000000004</v>
      </c>
    </row>
    <row r="12333" spans="12:16" x14ac:dyDescent="0.25">
      <c r="L12333" s="208">
        <v>45226.430555555555</v>
      </c>
      <c r="M12333" s="28">
        <v>5054.0600000000004</v>
      </c>
      <c r="N12333" s="28">
        <v>5055.59</v>
      </c>
      <c r="O12333" s="28">
        <v>5039.25</v>
      </c>
      <c r="P12333" s="28">
        <v>5041.29</v>
      </c>
    </row>
    <row r="12334" spans="12:16" x14ac:dyDescent="0.25">
      <c r="L12334" s="208">
        <v>45226.427083333336</v>
      </c>
      <c r="M12334" s="28">
        <v>5055.08</v>
      </c>
      <c r="N12334" s="28">
        <v>5055.59</v>
      </c>
      <c r="O12334" s="28">
        <v>5052.53</v>
      </c>
      <c r="P12334" s="28">
        <v>5054.57</v>
      </c>
    </row>
    <row r="12335" spans="12:16" x14ac:dyDescent="0.25">
      <c r="L12335" s="208">
        <v>45226.423611111109</v>
      </c>
      <c r="M12335" s="28">
        <v>5047.93</v>
      </c>
      <c r="N12335" s="28">
        <v>5055.59</v>
      </c>
      <c r="O12335" s="28">
        <v>5047.93</v>
      </c>
      <c r="P12335" s="28">
        <v>5055.08</v>
      </c>
    </row>
    <row r="12336" spans="12:16" x14ac:dyDescent="0.25">
      <c r="L12336" s="208">
        <v>45226.420138888891</v>
      </c>
      <c r="M12336" s="28">
        <v>5056.6099999999997</v>
      </c>
      <c r="N12336" s="28">
        <v>5058.66</v>
      </c>
      <c r="O12336" s="28">
        <v>5045.38</v>
      </c>
      <c r="P12336" s="28">
        <v>5048.4399999999996</v>
      </c>
    </row>
    <row r="12337" spans="12:16" x14ac:dyDescent="0.25">
      <c r="L12337" s="208">
        <v>45226.416666666664</v>
      </c>
      <c r="M12337" s="28">
        <v>5067.34</v>
      </c>
      <c r="N12337" s="28">
        <v>5067.34</v>
      </c>
      <c r="O12337" s="28">
        <v>5054.57</v>
      </c>
      <c r="P12337" s="28">
        <v>5056.6099999999997</v>
      </c>
    </row>
    <row r="12338" spans="12:16" x14ac:dyDescent="0.25">
      <c r="L12338" s="208">
        <v>45226.413194444445</v>
      </c>
      <c r="M12338" s="28">
        <v>5063.7700000000004</v>
      </c>
      <c r="N12338" s="28">
        <v>5069.8999999999996</v>
      </c>
      <c r="O12338" s="28">
        <v>5062.74</v>
      </c>
      <c r="P12338" s="28">
        <v>5067.34</v>
      </c>
    </row>
    <row r="12339" spans="12:16" x14ac:dyDescent="0.25">
      <c r="L12339" s="208">
        <v>45226.409722222219</v>
      </c>
      <c r="M12339" s="28">
        <v>5070.41</v>
      </c>
      <c r="N12339" s="28">
        <v>5072.96</v>
      </c>
      <c r="O12339" s="28">
        <v>5063.25</v>
      </c>
      <c r="P12339" s="28">
        <v>5064.28</v>
      </c>
    </row>
    <row r="12340" spans="12:16" x14ac:dyDescent="0.25">
      <c r="L12340" s="208">
        <v>45226.40625</v>
      </c>
      <c r="M12340" s="28">
        <v>5073.47</v>
      </c>
      <c r="N12340" s="28">
        <v>5073.47</v>
      </c>
      <c r="O12340" s="28">
        <v>5068.3599999999997</v>
      </c>
      <c r="P12340" s="28">
        <v>5070.92</v>
      </c>
    </row>
    <row r="12341" spans="12:16" x14ac:dyDescent="0.25">
      <c r="L12341" s="208">
        <v>45226.402777777781</v>
      </c>
      <c r="M12341" s="28">
        <v>5077.5600000000004</v>
      </c>
      <c r="N12341" s="28">
        <v>5082.67</v>
      </c>
      <c r="O12341" s="28">
        <v>5072.96</v>
      </c>
      <c r="P12341" s="28">
        <v>5073.47</v>
      </c>
    </row>
    <row r="12342" spans="12:16" x14ac:dyDescent="0.25">
      <c r="L12342" s="208">
        <v>45226.399305555555</v>
      </c>
      <c r="M12342" s="28">
        <v>5079.6000000000004</v>
      </c>
      <c r="N12342" s="28">
        <v>5082.16</v>
      </c>
      <c r="O12342" s="28">
        <v>5078.07</v>
      </c>
      <c r="P12342" s="28">
        <v>5078.07</v>
      </c>
    </row>
    <row r="12343" spans="12:16" x14ac:dyDescent="0.25">
      <c r="L12343" s="208">
        <v>45226.395833333336</v>
      </c>
      <c r="M12343" s="28">
        <v>5084.71</v>
      </c>
      <c r="N12343" s="28">
        <v>5088.8</v>
      </c>
      <c r="O12343" s="28">
        <v>5077.05</v>
      </c>
      <c r="P12343" s="28">
        <v>5079.09</v>
      </c>
    </row>
    <row r="12344" spans="12:16" x14ac:dyDescent="0.25">
      <c r="L12344" s="208">
        <v>45226.392361111109</v>
      </c>
      <c r="M12344" s="28">
        <v>5080.1099999999997</v>
      </c>
      <c r="N12344" s="28">
        <v>5085.22</v>
      </c>
      <c r="O12344" s="28">
        <v>5080.1099999999997</v>
      </c>
      <c r="P12344" s="28">
        <v>5084.2</v>
      </c>
    </row>
    <row r="12345" spans="12:16" x14ac:dyDescent="0.25">
      <c r="L12345" s="208">
        <v>45226.388888888891</v>
      </c>
      <c r="M12345" s="28">
        <v>5084.2</v>
      </c>
      <c r="N12345" s="28">
        <v>5086.24</v>
      </c>
      <c r="O12345" s="28">
        <v>5078.58</v>
      </c>
      <c r="P12345" s="28">
        <v>5079.6000000000004</v>
      </c>
    </row>
    <row r="12346" spans="12:16" x14ac:dyDescent="0.25">
      <c r="L12346" s="208">
        <v>45226.385416666664</v>
      </c>
      <c r="M12346" s="28">
        <v>5085.7299999999996</v>
      </c>
      <c r="N12346" s="28">
        <v>5086.75</v>
      </c>
      <c r="O12346" s="28">
        <v>5082.67</v>
      </c>
      <c r="P12346" s="28">
        <v>5084.71</v>
      </c>
    </row>
    <row r="12347" spans="12:16" x14ac:dyDescent="0.25">
      <c r="L12347" s="208">
        <v>45226.381944444445</v>
      </c>
      <c r="M12347" s="28">
        <v>5085.7299999999996</v>
      </c>
      <c r="N12347" s="28">
        <v>5087.7700000000004</v>
      </c>
      <c r="O12347" s="28">
        <v>5083.18</v>
      </c>
      <c r="P12347" s="28">
        <v>5085.7299999999996</v>
      </c>
    </row>
    <row r="12348" spans="12:16" x14ac:dyDescent="0.25">
      <c r="L12348" s="208">
        <v>45226.378472222219</v>
      </c>
      <c r="M12348" s="28">
        <v>5091.8599999999997</v>
      </c>
      <c r="N12348" s="28">
        <v>5091.8599999999997</v>
      </c>
      <c r="O12348" s="28">
        <v>5084.2</v>
      </c>
      <c r="P12348" s="28">
        <v>5085.22</v>
      </c>
    </row>
    <row r="12349" spans="12:16" x14ac:dyDescent="0.25">
      <c r="L12349" s="208">
        <v>45226.375</v>
      </c>
      <c r="M12349" s="28">
        <v>5094.93</v>
      </c>
      <c r="N12349" s="28">
        <v>5101.0600000000004</v>
      </c>
      <c r="O12349" s="28">
        <v>5090.84</v>
      </c>
      <c r="P12349" s="28">
        <v>5092.37</v>
      </c>
    </row>
    <row r="12350" spans="12:16" x14ac:dyDescent="0.25">
      <c r="L12350" s="208">
        <v>45225.746527777781</v>
      </c>
      <c r="M12350" s="28">
        <v>5097.99</v>
      </c>
      <c r="N12350" s="28">
        <v>5100.54</v>
      </c>
      <c r="O12350" s="28">
        <v>5096.46</v>
      </c>
      <c r="P12350" s="28">
        <v>5099.5200000000004</v>
      </c>
    </row>
    <row r="12351" spans="12:16" x14ac:dyDescent="0.25">
      <c r="L12351" s="208">
        <v>45225.743055555555</v>
      </c>
      <c r="M12351" s="28">
        <v>5097.99</v>
      </c>
      <c r="N12351" s="28">
        <v>5099.01</v>
      </c>
      <c r="O12351" s="28">
        <v>5097.99</v>
      </c>
      <c r="P12351" s="28">
        <v>5097.99</v>
      </c>
    </row>
    <row r="12352" spans="12:16" x14ac:dyDescent="0.25">
      <c r="L12352" s="208">
        <v>45225.739583333336</v>
      </c>
      <c r="M12352" s="28">
        <v>5098.5</v>
      </c>
      <c r="N12352" s="28">
        <v>5099.5200000000004</v>
      </c>
      <c r="O12352" s="28">
        <v>5097.99</v>
      </c>
      <c r="P12352" s="28">
        <v>5098.5</v>
      </c>
    </row>
    <row r="12353" spans="12:16" x14ac:dyDescent="0.25">
      <c r="L12353" s="208">
        <v>45225.736111111109</v>
      </c>
      <c r="M12353" s="28">
        <v>5099.01</v>
      </c>
      <c r="N12353" s="28">
        <v>5099.5200000000004</v>
      </c>
      <c r="O12353" s="28">
        <v>5097.4799999999996</v>
      </c>
      <c r="P12353" s="28">
        <v>5097.99</v>
      </c>
    </row>
    <row r="12354" spans="12:16" x14ac:dyDescent="0.25">
      <c r="L12354" s="208">
        <v>45225.732638888891</v>
      </c>
      <c r="M12354" s="28">
        <v>5099.01</v>
      </c>
      <c r="N12354" s="28">
        <v>5099.5200000000004</v>
      </c>
      <c r="O12354" s="28">
        <v>5098.5</v>
      </c>
      <c r="P12354" s="28">
        <v>5099.01</v>
      </c>
    </row>
    <row r="12355" spans="12:16" x14ac:dyDescent="0.25">
      <c r="L12355" s="208">
        <v>45225.729166666664</v>
      </c>
      <c r="M12355" s="28">
        <v>5099.01</v>
      </c>
      <c r="N12355" s="28">
        <v>5099.5200000000004</v>
      </c>
      <c r="O12355" s="28">
        <v>5097.99</v>
      </c>
      <c r="P12355" s="28">
        <v>5099.01</v>
      </c>
    </row>
    <row r="12356" spans="12:16" x14ac:dyDescent="0.25">
      <c r="L12356" s="208">
        <v>45225.725694444445</v>
      </c>
      <c r="M12356" s="28">
        <v>5098.5</v>
      </c>
      <c r="N12356" s="28">
        <v>5099.01</v>
      </c>
      <c r="O12356" s="28">
        <v>5097.99</v>
      </c>
      <c r="P12356" s="28">
        <v>5098.5</v>
      </c>
    </row>
    <row r="12357" spans="12:16" x14ac:dyDescent="0.25">
      <c r="L12357" s="208">
        <v>45225.722222222219</v>
      </c>
      <c r="M12357" s="28">
        <v>5099.01</v>
      </c>
      <c r="N12357" s="28">
        <v>5099.01</v>
      </c>
      <c r="O12357" s="28">
        <v>5097.99</v>
      </c>
      <c r="P12357" s="28">
        <v>5097.99</v>
      </c>
    </row>
    <row r="12358" spans="12:16" x14ac:dyDescent="0.25">
      <c r="L12358" s="208">
        <v>45225.71875</v>
      </c>
      <c r="M12358" s="28">
        <v>5099.5200000000004</v>
      </c>
      <c r="N12358" s="28">
        <v>5100.03</v>
      </c>
      <c r="O12358" s="28">
        <v>5098.5</v>
      </c>
      <c r="P12358" s="28">
        <v>5098.5</v>
      </c>
    </row>
    <row r="12359" spans="12:16" x14ac:dyDescent="0.25">
      <c r="L12359" s="208">
        <v>45225.715277777781</v>
      </c>
      <c r="M12359" s="28">
        <v>5101.0600000000004</v>
      </c>
      <c r="N12359" s="28">
        <v>5101.0600000000004</v>
      </c>
      <c r="O12359" s="28">
        <v>5097.99</v>
      </c>
      <c r="P12359" s="28">
        <v>5099.5200000000004</v>
      </c>
    </row>
    <row r="12360" spans="12:16" x14ac:dyDescent="0.25">
      <c r="L12360" s="208">
        <v>45225.711805555555</v>
      </c>
      <c r="M12360" s="28">
        <v>5099.01</v>
      </c>
      <c r="N12360" s="28">
        <v>5101.57</v>
      </c>
      <c r="O12360" s="28">
        <v>5099.01</v>
      </c>
      <c r="P12360" s="28">
        <v>5101.57</v>
      </c>
    </row>
    <row r="12361" spans="12:16" x14ac:dyDescent="0.25">
      <c r="L12361" s="208">
        <v>45225.708333333336</v>
      </c>
      <c r="M12361" s="28">
        <v>5101.0600000000004</v>
      </c>
      <c r="N12361" s="28">
        <v>5102.08</v>
      </c>
      <c r="O12361" s="28">
        <v>5099.01</v>
      </c>
      <c r="P12361" s="28">
        <v>5099.5200000000004</v>
      </c>
    </row>
    <row r="12362" spans="12:16" x14ac:dyDescent="0.25">
      <c r="L12362" s="208">
        <v>45225.704861111109</v>
      </c>
      <c r="M12362" s="28">
        <v>5100.54</v>
      </c>
      <c r="N12362" s="28">
        <v>5101.57</v>
      </c>
      <c r="O12362" s="28">
        <v>5099.01</v>
      </c>
      <c r="P12362" s="28">
        <v>5101.57</v>
      </c>
    </row>
    <row r="12363" spans="12:16" x14ac:dyDescent="0.25">
      <c r="L12363" s="208">
        <v>45225.701388888891</v>
      </c>
      <c r="M12363" s="28">
        <v>5103.6099999999997</v>
      </c>
      <c r="N12363" s="28">
        <v>5103.6099999999997</v>
      </c>
      <c r="O12363" s="28">
        <v>5100.54</v>
      </c>
      <c r="P12363" s="28">
        <v>5101.0600000000004</v>
      </c>
    </row>
    <row r="12364" spans="12:16" x14ac:dyDescent="0.25">
      <c r="L12364" s="208">
        <v>45225.697916666664</v>
      </c>
      <c r="M12364" s="28">
        <v>5103.6099999999997</v>
      </c>
      <c r="N12364" s="28">
        <v>5104.63</v>
      </c>
      <c r="O12364" s="28">
        <v>5102.08</v>
      </c>
      <c r="P12364" s="28">
        <v>5103.1000000000004</v>
      </c>
    </row>
    <row r="12365" spans="12:16" x14ac:dyDescent="0.25">
      <c r="L12365" s="208">
        <v>45225.694444444445</v>
      </c>
      <c r="M12365" s="28">
        <v>5104.63</v>
      </c>
      <c r="N12365" s="28">
        <v>5105.1400000000003</v>
      </c>
      <c r="O12365" s="28">
        <v>5102.59</v>
      </c>
      <c r="P12365" s="28">
        <v>5103.1000000000004</v>
      </c>
    </row>
    <row r="12366" spans="12:16" x14ac:dyDescent="0.25">
      <c r="L12366" s="208">
        <v>45225.690972222219</v>
      </c>
      <c r="M12366" s="28">
        <v>5102.08</v>
      </c>
      <c r="N12366" s="28">
        <v>5105.6499999999996</v>
      </c>
      <c r="O12366" s="28">
        <v>5102.08</v>
      </c>
      <c r="P12366" s="28">
        <v>5104.63</v>
      </c>
    </row>
    <row r="12367" spans="12:16" x14ac:dyDescent="0.25">
      <c r="L12367" s="208">
        <v>45225.6875</v>
      </c>
      <c r="M12367" s="28">
        <v>5102.59</v>
      </c>
      <c r="N12367" s="28">
        <v>5103.1000000000004</v>
      </c>
      <c r="O12367" s="28">
        <v>5101.57</v>
      </c>
      <c r="P12367" s="28">
        <v>5101.57</v>
      </c>
    </row>
    <row r="12368" spans="12:16" x14ac:dyDescent="0.25">
      <c r="L12368" s="208">
        <v>45225.684027777781</v>
      </c>
      <c r="M12368" s="28">
        <v>5103.1000000000004</v>
      </c>
      <c r="N12368" s="28">
        <v>5104.12</v>
      </c>
      <c r="O12368" s="28">
        <v>5102.08</v>
      </c>
      <c r="P12368" s="28">
        <v>5102.59</v>
      </c>
    </row>
    <row r="12369" spans="12:16" x14ac:dyDescent="0.25">
      <c r="L12369" s="208">
        <v>45225.680555555555</v>
      </c>
      <c r="M12369" s="28">
        <v>5104.12</v>
      </c>
      <c r="N12369" s="28">
        <v>5104.63</v>
      </c>
      <c r="O12369" s="28">
        <v>5103.1000000000004</v>
      </c>
      <c r="P12369" s="28">
        <v>5103.6099999999997</v>
      </c>
    </row>
    <row r="12370" spans="12:16" x14ac:dyDescent="0.25">
      <c r="L12370" s="208">
        <v>45225.677083333336</v>
      </c>
      <c r="M12370" s="28">
        <v>5104.63</v>
      </c>
      <c r="N12370" s="28">
        <v>5106.16</v>
      </c>
      <c r="O12370" s="28">
        <v>5102.59</v>
      </c>
      <c r="P12370" s="28">
        <v>5104.12</v>
      </c>
    </row>
    <row r="12371" spans="12:16" x14ac:dyDescent="0.25">
      <c r="L12371" s="208">
        <v>45225.673611111109</v>
      </c>
      <c r="M12371" s="28">
        <v>5103.1000000000004</v>
      </c>
      <c r="N12371" s="28">
        <v>5105.1400000000003</v>
      </c>
      <c r="O12371" s="28">
        <v>5102.59</v>
      </c>
      <c r="P12371" s="28">
        <v>5104.63</v>
      </c>
    </row>
    <row r="12372" spans="12:16" x14ac:dyDescent="0.25">
      <c r="L12372" s="208">
        <v>45225.670138888891</v>
      </c>
      <c r="M12372" s="28">
        <v>5102.59</v>
      </c>
      <c r="N12372" s="28">
        <v>5104.63</v>
      </c>
      <c r="O12372" s="28">
        <v>5102.08</v>
      </c>
      <c r="P12372" s="28">
        <v>5103.1000000000004</v>
      </c>
    </row>
    <row r="12373" spans="12:16" x14ac:dyDescent="0.25">
      <c r="L12373" s="208">
        <v>45225.666666666664</v>
      </c>
      <c r="M12373" s="28">
        <v>5103.6099999999997</v>
      </c>
      <c r="N12373" s="28">
        <v>5104.12</v>
      </c>
      <c r="O12373" s="28">
        <v>5101.57</v>
      </c>
      <c r="P12373" s="28">
        <v>5102.59</v>
      </c>
    </row>
    <row r="12374" spans="12:16" x14ac:dyDescent="0.25">
      <c r="L12374" s="208">
        <v>45225.663194444445</v>
      </c>
      <c r="M12374" s="28">
        <v>5106.16</v>
      </c>
      <c r="N12374" s="28">
        <v>5107.1899999999996</v>
      </c>
      <c r="O12374" s="28">
        <v>5102.59</v>
      </c>
      <c r="P12374" s="28">
        <v>5104.12</v>
      </c>
    </row>
    <row r="12375" spans="12:16" x14ac:dyDescent="0.25">
      <c r="L12375" s="208">
        <v>45225.659722222219</v>
      </c>
      <c r="M12375" s="28">
        <v>5107.1899999999996</v>
      </c>
      <c r="N12375" s="28">
        <v>5108.72</v>
      </c>
      <c r="O12375" s="28">
        <v>5106.16</v>
      </c>
      <c r="P12375" s="28">
        <v>5106.67</v>
      </c>
    </row>
    <row r="12376" spans="12:16" x14ac:dyDescent="0.25">
      <c r="L12376" s="208">
        <v>45225.65625</v>
      </c>
      <c r="M12376" s="28">
        <v>5105.6499999999996</v>
      </c>
      <c r="N12376" s="28">
        <v>5107.7</v>
      </c>
      <c r="O12376" s="28">
        <v>5105.1400000000003</v>
      </c>
      <c r="P12376" s="28">
        <v>5107.1899999999996</v>
      </c>
    </row>
    <row r="12377" spans="12:16" x14ac:dyDescent="0.25">
      <c r="L12377" s="208">
        <v>45225.652777777781</v>
      </c>
      <c r="M12377" s="28">
        <v>5105.6499999999996</v>
      </c>
      <c r="N12377" s="28">
        <v>5107.1899999999996</v>
      </c>
      <c r="O12377" s="28">
        <v>5103.6099999999997</v>
      </c>
      <c r="P12377" s="28">
        <v>5106.16</v>
      </c>
    </row>
    <row r="12378" spans="12:16" x14ac:dyDescent="0.25">
      <c r="L12378" s="208">
        <v>45225.649305555555</v>
      </c>
      <c r="M12378" s="28">
        <v>5105.1400000000003</v>
      </c>
      <c r="N12378" s="28">
        <v>5106.16</v>
      </c>
      <c r="O12378" s="28">
        <v>5104.12</v>
      </c>
      <c r="P12378" s="28">
        <v>5105.6499999999996</v>
      </c>
    </row>
    <row r="12379" spans="12:16" x14ac:dyDescent="0.25">
      <c r="L12379" s="208">
        <v>45225.645833333336</v>
      </c>
      <c r="M12379" s="28">
        <v>5107.1899999999996</v>
      </c>
      <c r="N12379" s="28">
        <v>5108.72</v>
      </c>
      <c r="O12379" s="28">
        <v>5102.08</v>
      </c>
      <c r="P12379" s="28">
        <v>5104.63</v>
      </c>
    </row>
    <row r="12380" spans="12:16" x14ac:dyDescent="0.25">
      <c r="L12380" s="208">
        <v>45225.642361111109</v>
      </c>
      <c r="M12380" s="28">
        <v>5108.21</v>
      </c>
      <c r="N12380" s="28">
        <v>5108.72</v>
      </c>
      <c r="O12380" s="28">
        <v>5106.16</v>
      </c>
      <c r="P12380" s="28">
        <v>5107.1899999999996</v>
      </c>
    </row>
    <row r="12381" spans="12:16" x14ac:dyDescent="0.25">
      <c r="L12381" s="208">
        <v>45225.638888888891</v>
      </c>
      <c r="M12381" s="28">
        <v>5107.1899999999996</v>
      </c>
      <c r="N12381" s="28">
        <v>5108.21</v>
      </c>
      <c r="O12381" s="28">
        <v>5106.16</v>
      </c>
      <c r="P12381" s="28">
        <v>5108.21</v>
      </c>
    </row>
    <row r="12382" spans="12:16" x14ac:dyDescent="0.25">
      <c r="L12382" s="208">
        <v>45225.635416666664</v>
      </c>
      <c r="M12382" s="28">
        <v>5108.21</v>
      </c>
      <c r="N12382" s="28">
        <v>5108.21</v>
      </c>
      <c r="O12382" s="28">
        <v>5105.6499999999996</v>
      </c>
      <c r="P12382" s="28">
        <v>5106.67</v>
      </c>
    </row>
    <row r="12383" spans="12:16" x14ac:dyDescent="0.25">
      <c r="L12383" s="208">
        <v>45225.631944444445</v>
      </c>
      <c r="M12383" s="28">
        <v>5108.72</v>
      </c>
      <c r="N12383" s="28">
        <v>5108.72</v>
      </c>
      <c r="O12383" s="28">
        <v>5106.67</v>
      </c>
      <c r="P12383" s="28">
        <v>5108.21</v>
      </c>
    </row>
    <row r="12384" spans="12:16" x14ac:dyDescent="0.25">
      <c r="L12384" s="208">
        <v>45225.628472222219</v>
      </c>
      <c r="M12384" s="28">
        <v>5106.67</v>
      </c>
      <c r="N12384" s="28">
        <v>5109.2299999999996</v>
      </c>
      <c r="O12384" s="28">
        <v>5105.6499999999996</v>
      </c>
      <c r="P12384" s="28">
        <v>5109.2299999999996</v>
      </c>
    </row>
    <row r="12385" spans="12:16" x14ac:dyDescent="0.25">
      <c r="L12385" s="208">
        <v>45225.625</v>
      </c>
      <c r="M12385" s="28">
        <v>5107.7</v>
      </c>
      <c r="N12385" s="28">
        <v>5109.2299999999996</v>
      </c>
      <c r="O12385" s="28">
        <v>5106.16</v>
      </c>
      <c r="P12385" s="28">
        <v>5107.1899999999996</v>
      </c>
    </row>
    <row r="12386" spans="12:16" x14ac:dyDescent="0.25">
      <c r="L12386" s="208">
        <v>45225.621527777781</v>
      </c>
      <c r="M12386" s="28">
        <v>5107.7</v>
      </c>
      <c r="N12386" s="28">
        <v>5108.72</v>
      </c>
      <c r="O12386" s="28">
        <v>5105.6499999999996</v>
      </c>
      <c r="P12386" s="28">
        <v>5107.7</v>
      </c>
    </row>
    <row r="12387" spans="12:16" x14ac:dyDescent="0.25">
      <c r="L12387" s="208">
        <v>45225.618055555555</v>
      </c>
      <c r="M12387" s="28">
        <v>5106.67</v>
      </c>
      <c r="N12387" s="28">
        <v>5108.72</v>
      </c>
      <c r="O12387" s="28">
        <v>5105.6499999999996</v>
      </c>
      <c r="P12387" s="28">
        <v>5107.7</v>
      </c>
    </row>
    <row r="12388" spans="12:16" x14ac:dyDescent="0.25">
      <c r="L12388" s="208">
        <v>45225.614583333336</v>
      </c>
      <c r="M12388" s="28">
        <v>5108.21</v>
      </c>
      <c r="N12388" s="28">
        <v>5108.21</v>
      </c>
      <c r="O12388" s="28">
        <v>5103.1000000000004</v>
      </c>
      <c r="P12388" s="28">
        <v>5106.67</v>
      </c>
    </row>
    <row r="12389" spans="12:16" x14ac:dyDescent="0.25">
      <c r="L12389" s="208">
        <v>45225.611111111109</v>
      </c>
      <c r="M12389" s="28">
        <v>5111.78</v>
      </c>
      <c r="N12389" s="28">
        <v>5112.29</v>
      </c>
      <c r="O12389" s="28">
        <v>5106.16</v>
      </c>
      <c r="P12389" s="28">
        <v>5108.21</v>
      </c>
    </row>
    <row r="12390" spans="12:16" x14ac:dyDescent="0.25">
      <c r="L12390" s="208">
        <v>45225.607638888891</v>
      </c>
      <c r="M12390" s="28">
        <v>5110.76</v>
      </c>
      <c r="N12390" s="28">
        <v>5112.8</v>
      </c>
      <c r="O12390" s="28">
        <v>5110.76</v>
      </c>
      <c r="P12390" s="28">
        <v>5111.78</v>
      </c>
    </row>
    <row r="12391" spans="12:16" x14ac:dyDescent="0.25">
      <c r="L12391" s="208">
        <v>45225.604166666664</v>
      </c>
      <c r="M12391" s="28">
        <v>5113.32</v>
      </c>
      <c r="N12391" s="28">
        <v>5115.3599999999997</v>
      </c>
      <c r="O12391" s="28">
        <v>5110.76</v>
      </c>
      <c r="P12391" s="28">
        <v>5111.2700000000004</v>
      </c>
    </row>
    <row r="12392" spans="12:16" x14ac:dyDescent="0.25">
      <c r="L12392" s="208">
        <v>45225.600694444445</v>
      </c>
      <c r="M12392" s="28">
        <v>5114.8500000000004</v>
      </c>
      <c r="N12392" s="28">
        <v>5115.87</v>
      </c>
      <c r="O12392" s="28">
        <v>5112.29</v>
      </c>
      <c r="P12392" s="28">
        <v>5113.32</v>
      </c>
    </row>
    <row r="12393" spans="12:16" x14ac:dyDescent="0.25">
      <c r="L12393" s="208">
        <v>45225.597222222219</v>
      </c>
      <c r="M12393" s="28">
        <v>5111.78</v>
      </c>
      <c r="N12393" s="28">
        <v>5116.38</v>
      </c>
      <c r="O12393" s="28">
        <v>5111.78</v>
      </c>
      <c r="P12393" s="28">
        <v>5115.3599999999997</v>
      </c>
    </row>
    <row r="12394" spans="12:16" x14ac:dyDescent="0.25">
      <c r="L12394" s="208">
        <v>45225.59375</v>
      </c>
      <c r="M12394" s="28">
        <v>5113.32</v>
      </c>
      <c r="N12394" s="28">
        <v>5113.32</v>
      </c>
      <c r="O12394" s="28">
        <v>5110.76</v>
      </c>
      <c r="P12394" s="28">
        <v>5111.2700000000004</v>
      </c>
    </row>
    <row r="12395" spans="12:16" x14ac:dyDescent="0.25">
      <c r="L12395" s="208">
        <v>45225.590277777781</v>
      </c>
      <c r="M12395" s="28">
        <v>5110.76</v>
      </c>
      <c r="N12395" s="28">
        <v>5115.3599999999997</v>
      </c>
      <c r="O12395" s="28">
        <v>5110.25</v>
      </c>
      <c r="P12395" s="28">
        <v>5113.32</v>
      </c>
    </row>
    <row r="12396" spans="12:16" x14ac:dyDescent="0.25">
      <c r="L12396" s="208">
        <v>45225.586805555555</v>
      </c>
      <c r="M12396" s="28">
        <v>5112.29</v>
      </c>
      <c r="N12396" s="28">
        <v>5113.83</v>
      </c>
      <c r="O12396" s="28">
        <v>5109.2299999999996</v>
      </c>
      <c r="P12396" s="28">
        <v>5111.2700000000004</v>
      </c>
    </row>
    <row r="12397" spans="12:16" x14ac:dyDescent="0.25">
      <c r="L12397" s="208">
        <v>45225.583333333336</v>
      </c>
      <c r="M12397" s="28">
        <v>5115.87</v>
      </c>
      <c r="N12397" s="28">
        <v>5116.8900000000003</v>
      </c>
      <c r="O12397" s="28">
        <v>5106.67</v>
      </c>
      <c r="P12397" s="28">
        <v>5112.29</v>
      </c>
    </row>
    <row r="12398" spans="12:16" x14ac:dyDescent="0.25">
      <c r="L12398" s="208">
        <v>45225.579861111109</v>
      </c>
      <c r="M12398" s="28">
        <v>5115.3599999999997</v>
      </c>
      <c r="N12398" s="28">
        <v>5116.38</v>
      </c>
      <c r="O12398" s="28">
        <v>5112.8</v>
      </c>
      <c r="P12398" s="28">
        <v>5115.3599999999997</v>
      </c>
    </row>
    <row r="12399" spans="12:16" x14ac:dyDescent="0.25">
      <c r="L12399" s="208">
        <v>45225.576388888891</v>
      </c>
      <c r="M12399" s="28">
        <v>5119.96</v>
      </c>
      <c r="N12399" s="28">
        <v>5119.96</v>
      </c>
      <c r="O12399" s="28">
        <v>5113.83</v>
      </c>
      <c r="P12399" s="28">
        <v>5115.87</v>
      </c>
    </row>
    <row r="12400" spans="12:16" x14ac:dyDescent="0.25">
      <c r="L12400" s="208">
        <v>45225.572916666664</v>
      </c>
      <c r="M12400" s="28">
        <v>5123.0200000000004</v>
      </c>
      <c r="N12400" s="28">
        <v>5124.55</v>
      </c>
      <c r="O12400" s="28">
        <v>5119.4399999999996</v>
      </c>
      <c r="P12400" s="28">
        <v>5120.47</v>
      </c>
    </row>
    <row r="12401" spans="12:16" x14ac:dyDescent="0.25">
      <c r="L12401" s="208">
        <v>45225.569444444445</v>
      </c>
      <c r="M12401" s="28">
        <v>5119.96</v>
      </c>
      <c r="N12401" s="28">
        <v>5123.0200000000004</v>
      </c>
      <c r="O12401" s="28">
        <v>5119.4399999999996</v>
      </c>
      <c r="P12401" s="28">
        <v>5123.0200000000004</v>
      </c>
    </row>
    <row r="12402" spans="12:16" x14ac:dyDescent="0.25">
      <c r="L12402" s="208">
        <v>45225.565972222219</v>
      </c>
      <c r="M12402" s="28">
        <v>5116.38</v>
      </c>
      <c r="N12402" s="28">
        <v>5119.96</v>
      </c>
      <c r="O12402" s="28">
        <v>5116.38</v>
      </c>
      <c r="P12402" s="28">
        <v>5119.96</v>
      </c>
    </row>
    <row r="12403" spans="12:16" x14ac:dyDescent="0.25">
      <c r="L12403" s="208">
        <v>45225.5625</v>
      </c>
      <c r="M12403" s="28">
        <v>5113.83</v>
      </c>
      <c r="N12403" s="28">
        <v>5116.38</v>
      </c>
      <c r="O12403" s="28">
        <v>5112.29</v>
      </c>
      <c r="P12403" s="28">
        <v>5116.38</v>
      </c>
    </row>
    <row r="12404" spans="12:16" x14ac:dyDescent="0.25">
      <c r="L12404" s="208">
        <v>45225.559027777781</v>
      </c>
      <c r="M12404" s="28">
        <v>5113.32</v>
      </c>
      <c r="N12404" s="28">
        <v>5113.83</v>
      </c>
      <c r="O12404" s="28">
        <v>5111.78</v>
      </c>
      <c r="P12404" s="28">
        <v>5113.83</v>
      </c>
    </row>
    <row r="12405" spans="12:16" x14ac:dyDescent="0.25">
      <c r="L12405" s="208">
        <v>45225.555555555555</v>
      </c>
      <c r="M12405" s="28">
        <v>5115.3599999999997</v>
      </c>
      <c r="N12405" s="28">
        <v>5115.3599999999997</v>
      </c>
      <c r="O12405" s="28">
        <v>5112.8</v>
      </c>
      <c r="P12405" s="28">
        <v>5114.34</v>
      </c>
    </row>
    <row r="12406" spans="12:16" x14ac:dyDescent="0.25">
      <c r="L12406" s="208">
        <v>45225.552083333336</v>
      </c>
      <c r="M12406" s="28">
        <v>5114.34</v>
      </c>
      <c r="N12406" s="28">
        <v>5115.87</v>
      </c>
      <c r="O12406" s="28">
        <v>5111.78</v>
      </c>
      <c r="P12406" s="28">
        <v>5115.87</v>
      </c>
    </row>
    <row r="12407" spans="12:16" x14ac:dyDescent="0.25">
      <c r="L12407" s="208">
        <v>45225.548611111109</v>
      </c>
      <c r="M12407" s="28">
        <v>5115.87</v>
      </c>
      <c r="N12407" s="28">
        <v>5116.8900000000003</v>
      </c>
      <c r="O12407" s="28">
        <v>5114.34</v>
      </c>
      <c r="P12407" s="28">
        <v>5114.8500000000004</v>
      </c>
    </row>
    <row r="12408" spans="12:16" x14ac:dyDescent="0.25">
      <c r="L12408" s="208">
        <v>45225.545138888891</v>
      </c>
      <c r="M12408" s="28">
        <v>5118.42</v>
      </c>
      <c r="N12408" s="28">
        <v>5119.4399999999996</v>
      </c>
      <c r="O12408" s="28">
        <v>5115.87</v>
      </c>
      <c r="P12408" s="28">
        <v>5115.87</v>
      </c>
    </row>
    <row r="12409" spans="12:16" x14ac:dyDescent="0.25">
      <c r="L12409" s="208">
        <v>45225.541666666664</v>
      </c>
      <c r="M12409" s="28">
        <v>5117.3999999999996</v>
      </c>
      <c r="N12409" s="28">
        <v>5119.96</v>
      </c>
      <c r="O12409" s="28">
        <v>5116.8900000000003</v>
      </c>
      <c r="P12409" s="28">
        <v>5118.42</v>
      </c>
    </row>
    <row r="12410" spans="12:16" x14ac:dyDescent="0.25">
      <c r="L12410" s="208">
        <v>45225.538194444445</v>
      </c>
      <c r="M12410" s="28">
        <v>5113.32</v>
      </c>
      <c r="N12410" s="28">
        <v>5117.3999999999996</v>
      </c>
      <c r="O12410" s="28">
        <v>5111.78</v>
      </c>
      <c r="P12410" s="28">
        <v>5116.8900000000003</v>
      </c>
    </row>
    <row r="12411" spans="12:16" x14ac:dyDescent="0.25">
      <c r="L12411" s="208">
        <v>45225.534722222219</v>
      </c>
      <c r="M12411" s="28">
        <v>5113.32</v>
      </c>
      <c r="N12411" s="28">
        <v>5113.83</v>
      </c>
      <c r="O12411" s="28">
        <v>5111.2700000000004</v>
      </c>
      <c r="P12411" s="28">
        <v>5113.32</v>
      </c>
    </row>
    <row r="12412" spans="12:16" x14ac:dyDescent="0.25">
      <c r="L12412" s="208">
        <v>45225.53125</v>
      </c>
      <c r="M12412" s="28">
        <v>5114.8500000000004</v>
      </c>
      <c r="N12412" s="28">
        <v>5114.8500000000004</v>
      </c>
      <c r="O12412" s="28">
        <v>5112.8</v>
      </c>
      <c r="P12412" s="28">
        <v>5113.32</v>
      </c>
    </row>
    <row r="12413" spans="12:16" x14ac:dyDescent="0.25">
      <c r="L12413" s="208">
        <v>45225.527777777781</v>
      </c>
      <c r="M12413" s="28">
        <v>5115.3599999999997</v>
      </c>
      <c r="N12413" s="28">
        <v>5116.8900000000003</v>
      </c>
      <c r="O12413" s="28">
        <v>5114.8500000000004</v>
      </c>
      <c r="P12413" s="28">
        <v>5115.3599999999997</v>
      </c>
    </row>
    <row r="12414" spans="12:16" x14ac:dyDescent="0.25">
      <c r="L12414" s="208">
        <v>45225.524305555555</v>
      </c>
      <c r="M12414" s="28">
        <v>5116.38</v>
      </c>
      <c r="N12414" s="28">
        <v>5116.38</v>
      </c>
      <c r="O12414" s="28">
        <v>5114.34</v>
      </c>
      <c r="P12414" s="28">
        <v>5115.3599999999997</v>
      </c>
    </row>
    <row r="12415" spans="12:16" x14ac:dyDescent="0.25">
      <c r="L12415" s="208">
        <v>45225.520833333336</v>
      </c>
      <c r="M12415" s="28">
        <v>5117.91</v>
      </c>
      <c r="N12415" s="28">
        <v>5118.42</v>
      </c>
      <c r="O12415" s="28">
        <v>5115.3599999999997</v>
      </c>
      <c r="P12415" s="28">
        <v>5116.38</v>
      </c>
    </row>
    <row r="12416" spans="12:16" x14ac:dyDescent="0.25">
      <c r="L12416" s="208">
        <v>45225.517361111109</v>
      </c>
      <c r="M12416" s="28">
        <v>5116.38</v>
      </c>
      <c r="N12416" s="28">
        <v>5117.91</v>
      </c>
      <c r="O12416" s="28">
        <v>5114.8500000000004</v>
      </c>
      <c r="P12416" s="28">
        <v>5117.91</v>
      </c>
    </row>
    <row r="12417" spans="12:16" x14ac:dyDescent="0.25">
      <c r="L12417" s="208">
        <v>45225.513888888891</v>
      </c>
      <c r="M12417" s="28">
        <v>5114.34</v>
      </c>
      <c r="N12417" s="28">
        <v>5117.91</v>
      </c>
      <c r="O12417" s="28">
        <v>5113.83</v>
      </c>
      <c r="P12417" s="28">
        <v>5115.87</v>
      </c>
    </row>
    <row r="12418" spans="12:16" x14ac:dyDescent="0.25">
      <c r="L12418" s="208">
        <v>45225.510416666664</v>
      </c>
      <c r="M12418" s="28">
        <v>5116.8900000000003</v>
      </c>
      <c r="N12418" s="28">
        <v>5118.42</v>
      </c>
      <c r="O12418" s="28">
        <v>5113.32</v>
      </c>
      <c r="P12418" s="28">
        <v>5114.8500000000004</v>
      </c>
    </row>
    <row r="12419" spans="12:16" x14ac:dyDescent="0.25">
      <c r="L12419" s="208">
        <v>45225.506944444445</v>
      </c>
      <c r="M12419" s="28">
        <v>5116.8900000000003</v>
      </c>
      <c r="N12419" s="28">
        <v>5119.4399999999996</v>
      </c>
      <c r="O12419" s="28">
        <v>5115.3599999999997</v>
      </c>
      <c r="P12419" s="28">
        <v>5116.38</v>
      </c>
    </row>
    <row r="12420" spans="12:16" x14ac:dyDescent="0.25">
      <c r="L12420" s="208">
        <v>45225.503472222219</v>
      </c>
      <c r="M12420" s="28">
        <v>5118.42</v>
      </c>
      <c r="N12420" s="28">
        <v>5122</v>
      </c>
      <c r="O12420" s="28">
        <v>5117.3999999999996</v>
      </c>
      <c r="P12420" s="28">
        <v>5117.3999999999996</v>
      </c>
    </row>
    <row r="12421" spans="12:16" x14ac:dyDescent="0.25">
      <c r="L12421" s="208">
        <v>45225.5</v>
      </c>
      <c r="M12421" s="28">
        <v>5113.83</v>
      </c>
      <c r="N12421" s="28">
        <v>5118.93</v>
      </c>
      <c r="O12421" s="28">
        <v>5112.29</v>
      </c>
      <c r="P12421" s="28">
        <v>5118.93</v>
      </c>
    </row>
    <row r="12422" spans="12:16" x14ac:dyDescent="0.25">
      <c r="L12422" s="208">
        <v>45225.496527777781</v>
      </c>
      <c r="M12422" s="28">
        <v>5108.21</v>
      </c>
      <c r="N12422" s="28">
        <v>5114.8500000000004</v>
      </c>
      <c r="O12422" s="28">
        <v>5107.7</v>
      </c>
      <c r="P12422" s="28">
        <v>5113.83</v>
      </c>
    </row>
    <row r="12423" spans="12:16" x14ac:dyDescent="0.25">
      <c r="L12423" s="208">
        <v>45225.493055555555</v>
      </c>
      <c r="M12423" s="28">
        <v>5109.74</v>
      </c>
      <c r="N12423" s="28">
        <v>5110.25</v>
      </c>
      <c r="O12423" s="28">
        <v>5106.16</v>
      </c>
      <c r="P12423" s="28">
        <v>5108.21</v>
      </c>
    </row>
    <row r="12424" spans="12:16" x14ac:dyDescent="0.25">
      <c r="L12424" s="208">
        <v>45225.489583333336</v>
      </c>
      <c r="M12424" s="28">
        <v>5109.2299999999996</v>
      </c>
      <c r="N12424" s="28">
        <v>5111.78</v>
      </c>
      <c r="O12424" s="28">
        <v>5108.72</v>
      </c>
      <c r="P12424" s="28">
        <v>5110.25</v>
      </c>
    </row>
    <row r="12425" spans="12:16" x14ac:dyDescent="0.25">
      <c r="L12425" s="208">
        <v>45225.486111111109</v>
      </c>
      <c r="M12425" s="28">
        <v>5111.78</v>
      </c>
      <c r="N12425" s="28">
        <v>5113.83</v>
      </c>
      <c r="O12425" s="28">
        <v>5109.2299999999996</v>
      </c>
      <c r="P12425" s="28">
        <v>5109.74</v>
      </c>
    </row>
    <row r="12426" spans="12:16" x14ac:dyDescent="0.25">
      <c r="L12426" s="208">
        <v>45225.482638888891</v>
      </c>
      <c r="M12426" s="28">
        <v>5119.4399999999996</v>
      </c>
      <c r="N12426" s="28">
        <v>5121.49</v>
      </c>
      <c r="O12426" s="28">
        <v>5112.29</v>
      </c>
      <c r="P12426" s="28">
        <v>5112.29</v>
      </c>
    </row>
    <row r="12427" spans="12:16" x14ac:dyDescent="0.25">
      <c r="L12427" s="208">
        <v>45225.479166666664</v>
      </c>
      <c r="M12427" s="28">
        <v>5119.4399999999996</v>
      </c>
      <c r="N12427" s="28">
        <v>5122</v>
      </c>
      <c r="O12427" s="28">
        <v>5118.93</v>
      </c>
      <c r="P12427" s="28">
        <v>5119.4399999999996</v>
      </c>
    </row>
    <row r="12428" spans="12:16" x14ac:dyDescent="0.25">
      <c r="L12428" s="208">
        <v>45225.475694444445</v>
      </c>
      <c r="M12428" s="28">
        <v>5127.62</v>
      </c>
      <c r="N12428" s="28">
        <v>5128.13</v>
      </c>
      <c r="O12428" s="28">
        <v>5119.4399999999996</v>
      </c>
      <c r="P12428" s="28">
        <v>5119.4399999999996</v>
      </c>
    </row>
    <row r="12429" spans="12:16" x14ac:dyDescent="0.25">
      <c r="L12429" s="208">
        <v>45225.472222222219</v>
      </c>
      <c r="M12429" s="28">
        <v>5125.0600000000004</v>
      </c>
      <c r="N12429" s="28">
        <v>5128.6400000000003</v>
      </c>
      <c r="O12429" s="28">
        <v>5124.04</v>
      </c>
      <c r="P12429" s="28">
        <v>5128.13</v>
      </c>
    </row>
    <row r="12430" spans="12:16" x14ac:dyDescent="0.25">
      <c r="L12430" s="208">
        <v>45225.46875</v>
      </c>
      <c r="M12430" s="28">
        <v>5129.1499999999996</v>
      </c>
      <c r="N12430" s="28">
        <v>5129.66</v>
      </c>
      <c r="O12430" s="28">
        <v>5124.04</v>
      </c>
      <c r="P12430" s="28">
        <v>5125.57</v>
      </c>
    </row>
    <row r="12431" spans="12:16" x14ac:dyDescent="0.25">
      <c r="L12431" s="208">
        <v>45225.465277777781</v>
      </c>
      <c r="M12431" s="28">
        <v>5127.62</v>
      </c>
      <c r="N12431" s="28">
        <v>5130.68</v>
      </c>
      <c r="O12431" s="28">
        <v>5124.55</v>
      </c>
      <c r="P12431" s="28">
        <v>5129.1499999999996</v>
      </c>
    </row>
    <row r="12432" spans="12:16" x14ac:dyDescent="0.25">
      <c r="L12432" s="208">
        <v>45225.461805555555</v>
      </c>
      <c r="M12432" s="28">
        <v>5122</v>
      </c>
      <c r="N12432" s="28">
        <v>5128.13</v>
      </c>
      <c r="O12432" s="28">
        <v>5118.93</v>
      </c>
      <c r="P12432" s="28">
        <v>5127.62</v>
      </c>
    </row>
    <row r="12433" spans="12:16" x14ac:dyDescent="0.25">
      <c r="L12433" s="208">
        <v>45225.458333333336</v>
      </c>
      <c r="M12433" s="28">
        <v>5117.91</v>
      </c>
      <c r="N12433" s="28">
        <v>5125.0600000000004</v>
      </c>
      <c r="O12433" s="28">
        <v>5117.3999999999996</v>
      </c>
      <c r="P12433" s="28">
        <v>5122</v>
      </c>
    </row>
    <row r="12434" spans="12:16" x14ac:dyDescent="0.25">
      <c r="L12434" s="208">
        <v>45225.454861111109</v>
      </c>
      <c r="M12434" s="28">
        <v>5113.83</v>
      </c>
      <c r="N12434" s="28">
        <v>5118.42</v>
      </c>
      <c r="O12434" s="28">
        <v>5113.83</v>
      </c>
      <c r="P12434" s="28">
        <v>5116.8900000000003</v>
      </c>
    </row>
    <row r="12435" spans="12:16" x14ac:dyDescent="0.25">
      <c r="L12435" s="208">
        <v>45225.451388888891</v>
      </c>
      <c r="M12435" s="28">
        <v>5114.34</v>
      </c>
      <c r="N12435" s="28">
        <v>5115.87</v>
      </c>
      <c r="O12435" s="28">
        <v>5111.2700000000004</v>
      </c>
      <c r="P12435" s="28">
        <v>5113.83</v>
      </c>
    </row>
    <row r="12436" spans="12:16" x14ac:dyDescent="0.25">
      <c r="L12436" s="208">
        <v>45225.447916666664</v>
      </c>
      <c r="M12436" s="28">
        <v>5112.8</v>
      </c>
      <c r="N12436" s="28">
        <v>5116.38</v>
      </c>
      <c r="O12436" s="28">
        <v>5110.76</v>
      </c>
      <c r="P12436" s="28">
        <v>5114.8500000000004</v>
      </c>
    </row>
    <row r="12437" spans="12:16" x14ac:dyDescent="0.25">
      <c r="L12437" s="208">
        <v>45225.444444444445</v>
      </c>
      <c r="M12437" s="28">
        <v>5117.3999999999996</v>
      </c>
      <c r="N12437" s="28">
        <v>5118.42</v>
      </c>
      <c r="O12437" s="28">
        <v>5111.2700000000004</v>
      </c>
      <c r="P12437" s="28">
        <v>5112.29</v>
      </c>
    </row>
    <row r="12438" spans="12:16" x14ac:dyDescent="0.25">
      <c r="L12438" s="208">
        <v>45225.440972222219</v>
      </c>
      <c r="M12438" s="28">
        <v>5113.32</v>
      </c>
      <c r="N12438" s="28">
        <v>5120.9799999999996</v>
      </c>
      <c r="O12438" s="28">
        <v>5112.29</v>
      </c>
      <c r="P12438" s="28">
        <v>5116.8900000000003</v>
      </c>
    </row>
    <row r="12439" spans="12:16" x14ac:dyDescent="0.25">
      <c r="L12439" s="208">
        <v>45225.4375</v>
      </c>
      <c r="M12439" s="28">
        <v>5116.8900000000003</v>
      </c>
      <c r="N12439" s="28">
        <v>5118.93</v>
      </c>
      <c r="O12439" s="28">
        <v>5113.32</v>
      </c>
      <c r="P12439" s="28">
        <v>5113.32</v>
      </c>
    </row>
    <row r="12440" spans="12:16" x14ac:dyDescent="0.25">
      <c r="L12440" s="208">
        <v>45225.434027777781</v>
      </c>
      <c r="M12440" s="28">
        <v>5116.8900000000003</v>
      </c>
      <c r="N12440" s="28">
        <v>5118.42</v>
      </c>
      <c r="O12440" s="28">
        <v>5112.29</v>
      </c>
      <c r="P12440" s="28">
        <v>5116.8900000000003</v>
      </c>
    </row>
    <row r="12441" spans="12:16" x14ac:dyDescent="0.25">
      <c r="L12441" s="208">
        <v>45225.430555555555</v>
      </c>
      <c r="M12441" s="28">
        <v>5110.25</v>
      </c>
      <c r="N12441" s="28">
        <v>5117.3999999999996</v>
      </c>
      <c r="O12441" s="28">
        <v>5109.74</v>
      </c>
      <c r="P12441" s="28">
        <v>5116.8900000000003</v>
      </c>
    </row>
    <row r="12442" spans="12:16" x14ac:dyDescent="0.25">
      <c r="L12442" s="208">
        <v>45225.427083333336</v>
      </c>
      <c r="M12442" s="28">
        <v>5108.21</v>
      </c>
      <c r="N12442" s="28">
        <v>5110.76</v>
      </c>
      <c r="O12442" s="28">
        <v>5107.1899999999996</v>
      </c>
      <c r="P12442" s="28">
        <v>5110.25</v>
      </c>
    </row>
    <row r="12443" spans="12:16" x14ac:dyDescent="0.25">
      <c r="L12443" s="208">
        <v>45225.423611111109</v>
      </c>
      <c r="M12443" s="28">
        <v>5110.25</v>
      </c>
      <c r="N12443" s="28">
        <v>5111.2700000000004</v>
      </c>
      <c r="O12443" s="28">
        <v>5106.67</v>
      </c>
      <c r="P12443" s="28">
        <v>5108.21</v>
      </c>
    </row>
    <row r="12444" spans="12:16" x14ac:dyDescent="0.25">
      <c r="L12444" s="208">
        <v>45225.420138888891</v>
      </c>
      <c r="M12444" s="28">
        <v>5106.67</v>
      </c>
      <c r="N12444" s="28">
        <v>5112.29</v>
      </c>
      <c r="O12444" s="28">
        <v>5105.6499999999996</v>
      </c>
      <c r="P12444" s="28">
        <v>5110.25</v>
      </c>
    </row>
    <row r="12445" spans="12:16" x14ac:dyDescent="0.25">
      <c r="L12445" s="208">
        <v>45225.416666666664</v>
      </c>
      <c r="M12445" s="28">
        <v>5102.59</v>
      </c>
      <c r="N12445" s="28">
        <v>5108.72</v>
      </c>
      <c r="O12445" s="28">
        <v>5102.59</v>
      </c>
      <c r="P12445" s="28">
        <v>5107.1899999999996</v>
      </c>
    </row>
    <row r="12446" spans="12:16" x14ac:dyDescent="0.25">
      <c r="L12446" s="208">
        <v>45225.413194444445</v>
      </c>
      <c r="M12446" s="28">
        <v>5101.57</v>
      </c>
      <c r="N12446" s="28">
        <v>5103.1000000000004</v>
      </c>
      <c r="O12446" s="28">
        <v>5100.54</v>
      </c>
      <c r="P12446" s="28">
        <v>5102.59</v>
      </c>
    </row>
    <row r="12447" spans="12:16" x14ac:dyDescent="0.25">
      <c r="L12447" s="208">
        <v>45225.409722222219</v>
      </c>
      <c r="M12447" s="28">
        <v>5105.6499999999996</v>
      </c>
      <c r="N12447" s="28">
        <v>5105.6499999999996</v>
      </c>
      <c r="O12447" s="28">
        <v>5100.03</v>
      </c>
      <c r="P12447" s="28">
        <v>5101.0600000000004</v>
      </c>
    </row>
    <row r="12448" spans="12:16" x14ac:dyDescent="0.25">
      <c r="L12448" s="208">
        <v>45225.40625</v>
      </c>
      <c r="M12448" s="28">
        <v>5106.67</v>
      </c>
      <c r="N12448" s="28">
        <v>5111.78</v>
      </c>
      <c r="O12448" s="28">
        <v>5104.63</v>
      </c>
      <c r="P12448" s="28">
        <v>5106.16</v>
      </c>
    </row>
    <row r="12449" spans="12:16" x14ac:dyDescent="0.25">
      <c r="L12449" s="208">
        <v>45225.402777777781</v>
      </c>
      <c r="M12449" s="28">
        <v>5108.21</v>
      </c>
      <c r="N12449" s="28">
        <v>5110.76</v>
      </c>
      <c r="O12449" s="28">
        <v>5105.1400000000003</v>
      </c>
      <c r="P12449" s="28">
        <v>5107.1899999999996</v>
      </c>
    </row>
    <row r="12450" spans="12:16" x14ac:dyDescent="0.25">
      <c r="L12450" s="208">
        <v>45225.399305555555</v>
      </c>
      <c r="M12450" s="28">
        <v>5106.16</v>
      </c>
      <c r="N12450" s="28">
        <v>5110.76</v>
      </c>
      <c r="O12450" s="28">
        <v>5104.12</v>
      </c>
      <c r="P12450" s="28">
        <v>5108.72</v>
      </c>
    </row>
    <row r="12451" spans="12:16" x14ac:dyDescent="0.25">
      <c r="L12451" s="208">
        <v>45225.395833333336</v>
      </c>
      <c r="M12451" s="28">
        <v>5118.42</v>
      </c>
      <c r="N12451" s="28">
        <v>5126.6000000000004</v>
      </c>
      <c r="O12451" s="28">
        <v>5103.6099999999997</v>
      </c>
      <c r="P12451" s="28">
        <v>5105.6499999999996</v>
      </c>
    </row>
    <row r="12452" spans="12:16" x14ac:dyDescent="0.25">
      <c r="L12452" s="208">
        <v>45225.392361111109</v>
      </c>
      <c r="M12452" s="28">
        <v>5116.38</v>
      </c>
      <c r="N12452" s="28">
        <v>5122.51</v>
      </c>
      <c r="O12452" s="28">
        <v>5115.87</v>
      </c>
      <c r="P12452" s="28">
        <v>5118.93</v>
      </c>
    </row>
    <row r="12453" spans="12:16" x14ac:dyDescent="0.25">
      <c r="L12453" s="208">
        <v>45225.388888888891</v>
      </c>
      <c r="M12453" s="28">
        <v>5116.38</v>
      </c>
      <c r="N12453" s="28">
        <v>5119.4399999999996</v>
      </c>
      <c r="O12453" s="28">
        <v>5112.29</v>
      </c>
      <c r="P12453" s="28">
        <v>5116.38</v>
      </c>
    </row>
    <row r="12454" spans="12:16" x14ac:dyDescent="0.25">
      <c r="L12454" s="208">
        <v>45225.385416666664</v>
      </c>
      <c r="M12454" s="28">
        <v>5112.29</v>
      </c>
      <c r="N12454" s="28">
        <v>5116.8900000000003</v>
      </c>
      <c r="O12454" s="28">
        <v>5106.16</v>
      </c>
      <c r="P12454" s="28">
        <v>5116.38</v>
      </c>
    </row>
    <row r="12455" spans="12:16" x14ac:dyDescent="0.25">
      <c r="L12455" s="208">
        <v>45225.381944444445</v>
      </c>
      <c r="M12455" s="28">
        <v>5110.76</v>
      </c>
      <c r="N12455" s="28">
        <v>5115.3599999999997</v>
      </c>
      <c r="O12455" s="28">
        <v>5110.76</v>
      </c>
      <c r="P12455" s="28">
        <v>5112.29</v>
      </c>
    </row>
    <row r="12456" spans="12:16" x14ac:dyDescent="0.25">
      <c r="L12456" s="208">
        <v>45225.378472222219</v>
      </c>
      <c r="M12456" s="28">
        <v>5111.2700000000004</v>
      </c>
      <c r="N12456" s="28">
        <v>5114.34</v>
      </c>
      <c r="O12456" s="28">
        <v>5109.2299999999996</v>
      </c>
      <c r="P12456" s="28">
        <v>5110.76</v>
      </c>
    </row>
    <row r="12457" spans="12:16" x14ac:dyDescent="0.25">
      <c r="L12457" s="208">
        <v>45225.375</v>
      </c>
      <c r="M12457" s="28">
        <v>5113.32</v>
      </c>
      <c r="N12457" s="28">
        <v>5121.49</v>
      </c>
      <c r="O12457" s="28">
        <v>5108.21</v>
      </c>
      <c r="P12457" s="28">
        <v>5111.2700000000004</v>
      </c>
    </row>
    <row r="12458" spans="12:16" x14ac:dyDescent="0.25">
      <c r="L12458" s="208">
        <v>45224.746527777781</v>
      </c>
      <c r="M12458" s="28">
        <v>5106.67</v>
      </c>
      <c r="N12458" s="28">
        <v>5106.67</v>
      </c>
      <c r="O12458" s="28">
        <v>5105.1400000000003</v>
      </c>
      <c r="P12458" s="28">
        <v>5106.67</v>
      </c>
    </row>
    <row r="12459" spans="12:16" x14ac:dyDescent="0.25">
      <c r="L12459" s="208">
        <v>45224.743055555555</v>
      </c>
      <c r="M12459" s="28">
        <v>5109.2299999999996</v>
      </c>
      <c r="N12459" s="28">
        <v>5109.74</v>
      </c>
      <c r="O12459" s="28">
        <v>5106.16</v>
      </c>
      <c r="P12459" s="28">
        <v>5106.16</v>
      </c>
    </row>
    <row r="12460" spans="12:16" x14ac:dyDescent="0.25">
      <c r="L12460" s="208">
        <v>45224.739583333336</v>
      </c>
      <c r="M12460" s="28">
        <v>5109.74</v>
      </c>
      <c r="N12460" s="28">
        <v>5110.25</v>
      </c>
      <c r="O12460" s="28">
        <v>5109.2299999999996</v>
      </c>
      <c r="P12460" s="28">
        <v>5109.74</v>
      </c>
    </row>
    <row r="12461" spans="12:16" x14ac:dyDescent="0.25">
      <c r="L12461" s="208">
        <v>45224.736111111109</v>
      </c>
      <c r="M12461" s="28">
        <v>5109.74</v>
      </c>
      <c r="N12461" s="28">
        <v>5109.74</v>
      </c>
      <c r="O12461" s="28">
        <v>5109.2299999999996</v>
      </c>
      <c r="P12461" s="28">
        <v>5109.2299999999996</v>
      </c>
    </row>
    <row r="12462" spans="12:16" x14ac:dyDescent="0.25">
      <c r="L12462" s="208">
        <v>45224.732638888891</v>
      </c>
      <c r="M12462" s="28">
        <v>5110.76</v>
      </c>
      <c r="N12462" s="28">
        <v>5110.76</v>
      </c>
      <c r="O12462" s="28">
        <v>5109.74</v>
      </c>
      <c r="P12462" s="28">
        <v>5110.25</v>
      </c>
    </row>
    <row r="12463" spans="12:16" x14ac:dyDescent="0.25">
      <c r="L12463" s="208">
        <v>45224.729166666664</v>
      </c>
      <c r="M12463" s="28">
        <v>5108.72</v>
      </c>
      <c r="N12463" s="28">
        <v>5110.76</v>
      </c>
      <c r="O12463" s="28">
        <v>5108.72</v>
      </c>
      <c r="P12463" s="28">
        <v>5110.76</v>
      </c>
    </row>
    <row r="12464" spans="12:16" x14ac:dyDescent="0.25">
      <c r="L12464" s="208">
        <v>45224.725694444445</v>
      </c>
      <c r="M12464" s="28">
        <v>5109.74</v>
      </c>
      <c r="N12464" s="28">
        <v>5110.25</v>
      </c>
      <c r="O12464" s="28">
        <v>5108.72</v>
      </c>
      <c r="P12464" s="28">
        <v>5109.2299999999996</v>
      </c>
    </row>
    <row r="12465" spans="12:16" x14ac:dyDescent="0.25">
      <c r="L12465" s="208">
        <v>45224.722222222219</v>
      </c>
      <c r="M12465" s="28">
        <v>5110.76</v>
      </c>
      <c r="N12465" s="28">
        <v>5111.2700000000004</v>
      </c>
      <c r="O12465" s="28">
        <v>5109.2299999999996</v>
      </c>
      <c r="P12465" s="28">
        <v>5109.74</v>
      </c>
    </row>
    <row r="12466" spans="12:16" x14ac:dyDescent="0.25">
      <c r="L12466" s="208">
        <v>45224.71875</v>
      </c>
      <c r="M12466" s="28">
        <v>5110.25</v>
      </c>
      <c r="N12466" s="28">
        <v>5110.76</v>
      </c>
      <c r="O12466" s="28">
        <v>5109.2299999999996</v>
      </c>
      <c r="P12466" s="28">
        <v>5110.76</v>
      </c>
    </row>
    <row r="12467" spans="12:16" x14ac:dyDescent="0.25">
      <c r="L12467" s="208">
        <v>45224.715277777781</v>
      </c>
      <c r="M12467" s="28">
        <v>5110.76</v>
      </c>
      <c r="N12467" s="28">
        <v>5110.76</v>
      </c>
      <c r="O12467" s="28">
        <v>5108.72</v>
      </c>
      <c r="P12467" s="28">
        <v>5110.76</v>
      </c>
    </row>
    <row r="12468" spans="12:16" x14ac:dyDescent="0.25">
      <c r="L12468" s="208">
        <v>45224.711805555555</v>
      </c>
      <c r="M12468" s="28">
        <v>5109.74</v>
      </c>
      <c r="N12468" s="28">
        <v>5111.2700000000004</v>
      </c>
      <c r="O12468" s="28">
        <v>5109.2299999999996</v>
      </c>
      <c r="P12468" s="28">
        <v>5110.76</v>
      </c>
    </row>
    <row r="12469" spans="12:16" x14ac:dyDescent="0.25">
      <c r="L12469" s="208">
        <v>45224.708333333336</v>
      </c>
      <c r="M12469" s="28">
        <v>5112.29</v>
      </c>
      <c r="N12469" s="28">
        <v>5112.8</v>
      </c>
      <c r="O12469" s="28">
        <v>5109.74</v>
      </c>
      <c r="P12469" s="28">
        <v>5110.25</v>
      </c>
    </row>
    <row r="12470" spans="12:16" x14ac:dyDescent="0.25">
      <c r="L12470" s="208">
        <v>45224.704861111109</v>
      </c>
      <c r="M12470" s="28">
        <v>5113.32</v>
      </c>
      <c r="N12470" s="28">
        <v>5114.34</v>
      </c>
      <c r="O12470" s="28">
        <v>5111.78</v>
      </c>
      <c r="P12470" s="28">
        <v>5112.29</v>
      </c>
    </row>
    <row r="12471" spans="12:16" x14ac:dyDescent="0.25">
      <c r="L12471" s="208">
        <v>45224.701388888891</v>
      </c>
      <c r="M12471" s="28">
        <v>5114.34</v>
      </c>
      <c r="N12471" s="28">
        <v>5115.3599999999997</v>
      </c>
      <c r="O12471" s="28">
        <v>5113.32</v>
      </c>
      <c r="P12471" s="28">
        <v>5113.32</v>
      </c>
    </row>
    <row r="12472" spans="12:16" x14ac:dyDescent="0.25">
      <c r="L12472" s="208">
        <v>45224.697916666664</v>
      </c>
      <c r="M12472" s="28">
        <v>5114.8500000000004</v>
      </c>
      <c r="N12472" s="28">
        <v>5115.3599999999997</v>
      </c>
      <c r="O12472" s="28">
        <v>5113.83</v>
      </c>
      <c r="P12472" s="28">
        <v>5114.34</v>
      </c>
    </row>
    <row r="12473" spans="12:16" x14ac:dyDescent="0.25">
      <c r="L12473" s="208">
        <v>45224.694444444445</v>
      </c>
      <c r="M12473" s="28">
        <v>5112.8</v>
      </c>
      <c r="N12473" s="28">
        <v>5115.87</v>
      </c>
      <c r="O12473" s="28">
        <v>5112.8</v>
      </c>
      <c r="P12473" s="28">
        <v>5114.34</v>
      </c>
    </row>
    <row r="12474" spans="12:16" x14ac:dyDescent="0.25">
      <c r="L12474" s="208">
        <v>45224.690972222219</v>
      </c>
      <c r="M12474" s="28">
        <v>5111.2700000000004</v>
      </c>
      <c r="N12474" s="28">
        <v>5113.32</v>
      </c>
      <c r="O12474" s="28">
        <v>5111.2700000000004</v>
      </c>
      <c r="P12474" s="28">
        <v>5112.8</v>
      </c>
    </row>
    <row r="12475" spans="12:16" x14ac:dyDescent="0.25">
      <c r="L12475" s="208">
        <v>45224.6875</v>
      </c>
      <c r="M12475" s="28">
        <v>5110.25</v>
      </c>
      <c r="N12475" s="28">
        <v>5111.2700000000004</v>
      </c>
      <c r="O12475" s="28">
        <v>5109.74</v>
      </c>
      <c r="P12475" s="28">
        <v>5111.2700000000004</v>
      </c>
    </row>
    <row r="12476" spans="12:16" x14ac:dyDescent="0.25">
      <c r="L12476" s="208">
        <v>45224.684027777781</v>
      </c>
      <c r="M12476" s="28">
        <v>5109.2299999999996</v>
      </c>
      <c r="N12476" s="28">
        <v>5111.2700000000004</v>
      </c>
      <c r="O12476" s="28">
        <v>5108.72</v>
      </c>
      <c r="P12476" s="28">
        <v>5110.76</v>
      </c>
    </row>
    <row r="12477" spans="12:16" x14ac:dyDescent="0.25">
      <c r="L12477" s="208">
        <v>45224.680555555555</v>
      </c>
      <c r="M12477" s="28">
        <v>5109.2299999999996</v>
      </c>
      <c r="N12477" s="28">
        <v>5111.2700000000004</v>
      </c>
      <c r="O12477" s="28">
        <v>5108.72</v>
      </c>
      <c r="P12477" s="28">
        <v>5109.74</v>
      </c>
    </row>
    <row r="12478" spans="12:16" x14ac:dyDescent="0.25">
      <c r="L12478" s="208">
        <v>45224.677083333336</v>
      </c>
      <c r="M12478" s="28">
        <v>5111.2700000000004</v>
      </c>
      <c r="N12478" s="28">
        <v>5111.78</v>
      </c>
      <c r="O12478" s="28">
        <v>5108.72</v>
      </c>
      <c r="P12478" s="28">
        <v>5108.72</v>
      </c>
    </row>
    <row r="12479" spans="12:16" x14ac:dyDescent="0.25">
      <c r="L12479" s="208">
        <v>45224.673611111109</v>
      </c>
      <c r="M12479" s="28">
        <v>5113.32</v>
      </c>
      <c r="N12479" s="28">
        <v>5113.32</v>
      </c>
      <c r="O12479" s="28">
        <v>5109.74</v>
      </c>
      <c r="P12479" s="28">
        <v>5111.78</v>
      </c>
    </row>
    <row r="12480" spans="12:16" x14ac:dyDescent="0.25">
      <c r="L12480" s="208">
        <v>45224.670138888891</v>
      </c>
      <c r="M12480" s="28">
        <v>5116.8900000000003</v>
      </c>
      <c r="N12480" s="28">
        <v>5117.91</v>
      </c>
      <c r="O12480" s="28">
        <v>5112.8</v>
      </c>
      <c r="P12480" s="28">
        <v>5113.32</v>
      </c>
    </row>
    <row r="12481" spans="12:16" x14ac:dyDescent="0.25">
      <c r="L12481" s="208">
        <v>45224.666666666664</v>
      </c>
      <c r="M12481" s="28">
        <v>5118.42</v>
      </c>
      <c r="N12481" s="28">
        <v>5119.4399999999996</v>
      </c>
      <c r="O12481" s="28">
        <v>5116.8900000000003</v>
      </c>
      <c r="P12481" s="28">
        <v>5116.8900000000003</v>
      </c>
    </row>
    <row r="12482" spans="12:16" x14ac:dyDescent="0.25">
      <c r="L12482" s="208">
        <v>45224.663194444445</v>
      </c>
      <c r="M12482" s="28">
        <v>5119.4399999999996</v>
      </c>
      <c r="N12482" s="28">
        <v>5119.96</v>
      </c>
      <c r="O12482" s="28">
        <v>5118.42</v>
      </c>
      <c r="P12482" s="28">
        <v>5118.42</v>
      </c>
    </row>
    <row r="12483" spans="12:16" x14ac:dyDescent="0.25">
      <c r="L12483" s="208">
        <v>45224.659722222219</v>
      </c>
      <c r="M12483" s="28">
        <v>5119.96</v>
      </c>
      <c r="N12483" s="28">
        <v>5121.49</v>
      </c>
      <c r="O12483" s="28">
        <v>5118.93</v>
      </c>
      <c r="P12483" s="28">
        <v>5119.4399999999996</v>
      </c>
    </row>
    <row r="12484" spans="12:16" x14ac:dyDescent="0.25">
      <c r="L12484" s="208">
        <v>45224.65625</v>
      </c>
      <c r="M12484" s="28">
        <v>5116.38</v>
      </c>
      <c r="N12484" s="28">
        <v>5120.47</v>
      </c>
      <c r="O12484" s="28">
        <v>5114.8500000000004</v>
      </c>
      <c r="P12484" s="28">
        <v>5119.96</v>
      </c>
    </row>
    <row r="12485" spans="12:16" x14ac:dyDescent="0.25">
      <c r="L12485" s="208">
        <v>45224.652777777781</v>
      </c>
      <c r="M12485" s="28">
        <v>5114.34</v>
      </c>
      <c r="N12485" s="28">
        <v>5116.8900000000003</v>
      </c>
      <c r="O12485" s="28">
        <v>5112.29</v>
      </c>
      <c r="P12485" s="28">
        <v>5116.38</v>
      </c>
    </row>
    <row r="12486" spans="12:16" x14ac:dyDescent="0.25">
      <c r="L12486" s="208">
        <v>45224.649305555555</v>
      </c>
      <c r="M12486" s="28">
        <v>5115.87</v>
      </c>
      <c r="N12486" s="28">
        <v>5118.42</v>
      </c>
      <c r="O12486" s="28">
        <v>5114.34</v>
      </c>
      <c r="P12486" s="28">
        <v>5114.34</v>
      </c>
    </row>
    <row r="12487" spans="12:16" x14ac:dyDescent="0.25">
      <c r="L12487" s="208">
        <v>45224.645833333336</v>
      </c>
      <c r="M12487" s="28">
        <v>5116.38</v>
      </c>
      <c r="N12487" s="28">
        <v>5116.8900000000003</v>
      </c>
      <c r="O12487" s="28">
        <v>5114.8500000000004</v>
      </c>
      <c r="P12487" s="28">
        <v>5116.38</v>
      </c>
    </row>
    <row r="12488" spans="12:16" x14ac:dyDescent="0.25">
      <c r="L12488" s="208">
        <v>45224.642361111109</v>
      </c>
      <c r="M12488" s="28">
        <v>5113.32</v>
      </c>
      <c r="N12488" s="28">
        <v>5117.3999999999996</v>
      </c>
      <c r="O12488" s="28">
        <v>5113.32</v>
      </c>
      <c r="P12488" s="28">
        <v>5116.8900000000003</v>
      </c>
    </row>
    <row r="12489" spans="12:16" x14ac:dyDescent="0.25">
      <c r="L12489" s="208">
        <v>45224.638888888891</v>
      </c>
      <c r="M12489" s="28">
        <v>5113.32</v>
      </c>
      <c r="N12489" s="28">
        <v>5114.8500000000004</v>
      </c>
      <c r="O12489" s="28">
        <v>5112.29</v>
      </c>
      <c r="P12489" s="28">
        <v>5113.83</v>
      </c>
    </row>
    <row r="12490" spans="12:16" x14ac:dyDescent="0.25">
      <c r="L12490" s="208">
        <v>45224.635416666664</v>
      </c>
      <c r="M12490" s="28">
        <v>5116.38</v>
      </c>
      <c r="N12490" s="28">
        <v>5116.38</v>
      </c>
      <c r="O12490" s="28">
        <v>5112.8</v>
      </c>
      <c r="P12490" s="28">
        <v>5113.83</v>
      </c>
    </row>
    <row r="12491" spans="12:16" x14ac:dyDescent="0.25">
      <c r="L12491" s="208">
        <v>45224.631944444445</v>
      </c>
      <c r="M12491" s="28">
        <v>5117.3999999999996</v>
      </c>
      <c r="N12491" s="28">
        <v>5119.4399999999996</v>
      </c>
      <c r="O12491" s="28">
        <v>5115.87</v>
      </c>
      <c r="P12491" s="28">
        <v>5116.38</v>
      </c>
    </row>
    <row r="12492" spans="12:16" x14ac:dyDescent="0.25">
      <c r="L12492" s="208">
        <v>45224.628472222219</v>
      </c>
      <c r="M12492" s="28">
        <v>5116.38</v>
      </c>
      <c r="N12492" s="28">
        <v>5118.42</v>
      </c>
      <c r="O12492" s="28">
        <v>5114.8500000000004</v>
      </c>
      <c r="P12492" s="28">
        <v>5117.91</v>
      </c>
    </row>
    <row r="12493" spans="12:16" x14ac:dyDescent="0.25">
      <c r="L12493" s="208">
        <v>45224.625</v>
      </c>
      <c r="M12493" s="28">
        <v>5115.3599999999997</v>
      </c>
      <c r="N12493" s="28">
        <v>5116.8900000000003</v>
      </c>
      <c r="O12493" s="28">
        <v>5113.83</v>
      </c>
      <c r="P12493" s="28">
        <v>5115.87</v>
      </c>
    </row>
    <row r="12494" spans="12:16" x14ac:dyDescent="0.25">
      <c r="L12494" s="208">
        <v>45224.621527777781</v>
      </c>
      <c r="M12494" s="28">
        <v>5119.4399999999996</v>
      </c>
      <c r="N12494" s="28">
        <v>5119.4399999999996</v>
      </c>
      <c r="O12494" s="28">
        <v>5115.3599999999997</v>
      </c>
      <c r="P12494" s="28">
        <v>5115.87</v>
      </c>
    </row>
    <row r="12495" spans="12:16" x14ac:dyDescent="0.25">
      <c r="L12495" s="208">
        <v>45224.618055555555</v>
      </c>
      <c r="M12495" s="28">
        <v>5120.9799999999996</v>
      </c>
      <c r="N12495" s="28">
        <v>5121.49</v>
      </c>
      <c r="O12495" s="28">
        <v>5117.91</v>
      </c>
      <c r="P12495" s="28">
        <v>5119.4399999999996</v>
      </c>
    </row>
    <row r="12496" spans="12:16" x14ac:dyDescent="0.25">
      <c r="L12496" s="208">
        <v>45224.614583333336</v>
      </c>
      <c r="M12496" s="28">
        <v>5118.93</v>
      </c>
      <c r="N12496" s="28">
        <v>5120.47</v>
      </c>
      <c r="O12496" s="28">
        <v>5117.3999999999996</v>
      </c>
      <c r="P12496" s="28">
        <v>5120.47</v>
      </c>
    </row>
    <row r="12497" spans="12:16" x14ac:dyDescent="0.25">
      <c r="L12497" s="208">
        <v>45224.611111111109</v>
      </c>
      <c r="M12497" s="28">
        <v>5118.93</v>
      </c>
      <c r="N12497" s="28">
        <v>5118.93</v>
      </c>
      <c r="O12497" s="28">
        <v>5117.3999999999996</v>
      </c>
      <c r="P12497" s="28">
        <v>5118.93</v>
      </c>
    </row>
    <row r="12498" spans="12:16" x14ac:dyDescent="0.25">
      <c r="L12498" s="208">
        <v>45224.607638888891</v>
      </c>
      <c r="M12498" s="28">
        <v>5117.91</v>
      </c>
      <c r="N12498" s="28">
        <v>5118.93</v>
      </c>
      <c r="O12498" s="28">
        <v>5116.8900000000003</v>
      </c>
      <c r="P12498" s="28">
        <v>5118.93</v>
      </c>
    </row>
    <row r="12499" spans="12:16" x14ac:dyDescent="0.25">
      <c r="L12499" s="208">
        <v>45224.604166666664</v>
      </c>
      <c r="M12499" s="28">
        <v>5113.83</v>
      </c>
      <c r="N12499" s="28">
        <v>5117.91</v>
      </c>
      <c r="O12499" s="28">
        <v>5113.83</v>
      </c>
      <c r="P12499" s="28">
        <v>5117.91</v>
      </c>
    </row>
    <row r="12500" spans="12:16" x14ac:dyDescent="0.25">
      <c r="L12500" s="208">
        <v>45224.600694444445</v>
      </c>
      <c r="M12500" s="28">
        <v>5112.29</v>
      </c>
      <c r="N12500" s="28">
        <v>5113.83</v>
      </c>
      <c r="O12500" s="28">
        <v>5110.25</v>
      </c>
      <c r="P12500" s="28">
        <v>5113.32</v>
      </c>
    </row>
    <row r="12501" spans="12:16" x14ac:dyDescent="0.25">
      <c r="L12501" s="208">
        <v>45224.597222222219</v>
      </c>
      <c r="M12501" s="28">
        <v>5108.72</v>
      </c>
      <c r="N12501" s="28">
        <v>5112.29</v>
      </c>
      <c r="O12501" s="28">
        <v>5107.1899999999996</v>
      </c>
      <c r="P12501" s="28">
        <v>5112.29</v>
      </c>
    </row>
    <row r="12502" spans="12:16" x14ac:dyDescent="0.25">
      <c r="L12502" s="208">
        <v>45224.59375</v>
      </c>
      <c r="M12502" s="28">
        <v>5110.25</v>
      </c>
      <c r="N12502" s="28">
        <v>5111.78</v>
      </c>
      <c r="O12502" s="28">
        <v>5108.21</v>
      </c>
      <c r="P12502" s="28">
        <v>5108.72</v>
      </c>
    </row>
    <row r="12503" spans="12:16" x14ac:dyDescent="0.25">
      <c r="L12503" s="208">
        <v>45224.590277777781</v>
      </c>
      <c r="M12503" s="28">
        <v>5113.83</v>
      </c>
      <c r="N12503" s="28">
        <v>5115.87</v>
      </c>
      <c r="O12503" s="28">
        <v>5110.25</v>
      </c>
      <c r="P12503" s="28">
        <v>5110.25</v>
      </c>
    </row>
    <row r="12504" spans="12:16" x14ac:dyDescent="0.25">
      <c r="L12504" s="208">
        <v>45224.586805555555</v>
      </c>
      <c r="M12504" s="28">
        <v>5117.91</v>
      </c>
      <c r="N12504" s="28">
        <v>5119.4399999999996</v>
      </c>
      <c r="O12504" s="28">
        <v>5112.8</v>
      </c>
      <c r="P12504" s="28">
        <v>5113.83</v>
      </c>
    </row>
    <row r="12505" spans="12:16" x14ac:dyDescent="0.25">
      <c r="L12505" s="208">
        <v>45224.583333333336</v>
      </c>
      <c r="M12505" s="28">
        <v>5112.29</v>
      </c>
      <c r="N12505" s="28">
        <v>5118.42</v>
      </c>
      <c r="O12505" s="28">
        <v>5110.25</v>
      </c>
      <c r="P12505" s="28">
        <v>5118.42</v>
      </c>
    </row>
    <row r="12506" spans="12:16" x14ac:dyDescent="0.25">
      <c r="L12506" s="208">
        <v>45224.579861111109</v>
      </c>
      <c r="M12506" s="28">
        <v>5113.32</v>
      </c>
      <c r="N12506" s="28">
        <v>5116.38</v>
      </c>
      <c r="O12506" s="28">
        <v>5112.29</v>
      </c>
      <c r="P12506" s="28">
        <v>5113.32</v>
      </c>
    </row>
    <row r="12507" spans="12:16" x14ac:dyDescent="0.25">
      <c r="L12507" s="208">
        <v>45224.576388888891</v>
      </c>
      <c r="M12507" s="28">
        <v>5113.83</v>
      </c>
      <c r="N12507" s="28">
        <v>5116.8900000000003</v>
      </c>
      <c r="O12507" s="28">
        <v>5112.8</v>
      </c>
      <c r="P12507" s="28">
        <v>5113.32</v>
      </c>
    </row>
    <row r="12508" spans="12:16" x14ac:dyDescent="0.25">
      <c r="L12508" s="208">
        <v>45224.572916666664</v>
      </c>
      <c r="M12508" s="28">
        <v>5109.74</v>
      </c>
      <c r="N12508" s="28">
        <v>5113.32</v>
      </c>
      <c r="O12508" s="28">
        <v>5109.74</v>
      </c>
      <c r="P12508" s="28">
        <v>5113.32</v>
      </c>
    </row>
    <row r="12509" spans="12:16" x14ac:dyDescent="0.25">
      <c r="L12509" s="208">
        <v>45224.569444444445</v>
      </c>
      <c r="M12509" s="28">
        <v>5108.72</v>
      </c>
      <c r="N12509" s="28">
        <v>5111.2700000000004</v>
      </c>
      <c r="O12509" s="28">
        <v>5108.72</v>
      </c>
      <c r="P12509" s="28">
        <v>5109.74</v>
      </c>
    </row>
    <row r="12510" spans="12:16" x14ac:dyDescent="0.25">
      <c r="L12510" s="208">
        <v>45224.565972222219</v>
      </c>
      <c r="M12510" s="28">
        <v>5109.2299999999996</v>
      </c>
      <c r="N12510" s="28">
        <v>5110.25</v>
      </c>
      <c r="O12510" s="28">
        <v>5107.1899999999996</v>
      </c>
      <c r="P12510" s="28">
        <v>5109.2299999999996</v>
      </c>
    </row>
    <row r="12511" spans="12:16" x14ac:dyDescent="0.25">
      <c r="L12511" s="208">
        <v>45224.5625</v>
      </c>
      <c r="M12511" s="28">
        <v>5110.25</v>
      </c>
      <c r="N12511" s="28">
        <v>5110.25</v>
      </c>
      <c r="O12511" s="28">
        <v>5106.67</v>
      </c>
      <c r="P12511" s="28">
        <v>5108.72</v>
      </c>
    </row>
    <row r="12512" spans="12:16" x14ac:dyDescent="0.25">
      <c r="L12512" s="208">
        <v>45224.559027777781</v>
      </c>
      <c r="M12512" s="28">
        <v>5110.25</v>
      </c>
      <c r="N12512" s="28">
        <v>5110.25</v>
      </c>
      <c r="O12512" s="28">
        <v>5107.7</v>
      </c>
      <c r="P12512" s="28">
        <v>5110.25</v>
      </c>
    </row>
    <row r="12513" spans="12:16" x14ac:dyDescent="0.25">
      <c r="L12513" s="208">
        <v>45224.555555555555</v>
      </c>
      <c r="M12513" s="28">
        <v>5108.72</v>
      </c>
      <c r="N12513" s="28">
        <v>5111.2700000000004</v>
      </c>
      <c r="O12513" s="28">
        <v>5108.72</v>
      </c>
      <c r="P12513" s="28">
        <v>5110.25</v>
      </c>
    </row>
    <row r="12514" spans="12:16" x14ac:dyDescent="0.25">
      <c r="L12514" s="208">
        <v>45224.552083333336</v>
      </c>
      <c r="M12514" s="28">
        <v>5107.1899999999996</v>
      </c>
      <c r="N12514" s="28">
        <v>5109.74</v>
      </c>
      <c r="O12514" s="28">
        <v>5106.67</v>
      </c>
      <c r="P12514" s="28">
        <v>5109.2299999999996</v>
      </c>
    </row>
    <row r="12515" spans="12:16" x14ac:dyDescent="0.25">
      <c r="L12515" s="208">
        <v>45224.548611111109</v>
      </c>
      <c r="M12515" s="28">
        <v>5107.1899999999996</v>
      </c>
      <c r="N12515" s="28">
        <v>5109.2299999999996</v>
      </c>
      <c r="O12515" s="28">
        <v>5107.1899999999996</v>
      </c>
      <c r="P12515" s="28">
        <v>5107.1899999999996</v>
      </c>
    </row>
    <row r="12516" spans="12:16" x14ac:dyDescent="0.25">
      <c r="L12516" s="208">
        <v>45224.545138888891</v>
      </c>
      <c r="M12516" s="28">
        <v>5109.74</v>
      </c>
      <c r="N12516" s="28">
        <v>5109.74</v>
      </c>
      <c r="O12516" s="28">
        <v>5107.1899999999996</v>
      </c>
      <c r="P12516" s="28">
        <v>5107.1899999999996</v>
      </c>
    </row>
    <row r="12517" spans="12:16" x14ac:dyDescent="0.25">
      <c r="L12517" s="208">
        <v>45224.541666666664</v>
      </c>
      <c r="M12517" s="28">
        <v>5110.25</v>
      </c>
      <c r="N12517" s="28">
        <v>5110.76</v>
      </c>
      <c r="O12517" s="28">
        <v>5108.72</v>
      </c>
      <c r="P12517" s="28">
        <v>5110.25</v>
      </c>
    </row>
    <row r="12518" spans="12:16" x14ac:dyDescent="0.25">
      <c r="L12518" s="208">
        <v>45224.538194444445</v>
      </c>
      <c r="M12518" s="28">
        <v>5107.7</v>
      </c>
      <c r="N12518" s="28">
        <v>5109.74</v>
      </c>
      <c r="O12518" s="28">
        <v>5107.7</v>
      </c>
      <c r="P12518" s="28">
        <v>5109.74</v>
      </c>
    </row>
    <row r="12519" spans="12:16" x14ac:dyDescent="0.25">
      <c r="L12519" s="208">
        <v>45224.534722222219</v>
      </c>
      <c r="M12519" s="28">
        <v>5107.7</v>
      </c>
      <c r="N12519" s="28">
        <v>5107.7</v>
      </c>
      <c r="O12519" s="28">
        <v>5106.67</v>
      </c>
      <c r="P12519" s="28">
        <v>5107.7</v>
      </c>
    </row>
    <row r="12520" spans="12:16" x14ac:dyDescent="0.25">
      <c r="L12520" s="208">
        <v>45224.53125</v>
      </c>
      <c r="M12520" s="28">
        <v>5106.16</v>
      </c>
      <c r="N12520" s="28">
        <v>5108.21</v>
      </c>
      <c r="O12520" s="28">
        <v>5104.12</v>
      </c>
      <c r="P12520" s="28">
        <v>5107.7</v>
      </c>
    </row>
    <row r="12521" spans="12:16" x14ac:dyDescent="0.25">
      <c r="L12521" s="208">
        <v>45224.527777777781</v>
      </c>
      <c r="M12521" s="28">
        <v>5103.6099999999997</v>
      </c>
      <c r="N12521" s="28">
        <v>5107.7</v>
      </c>
      <c r="O12521" s="28">
        <v>5103.1000000000004</v>
      </c>
      <c r="P12521" s="28">
        <v>5106.16</v>
      </c>
    </row>
    <row r="12522" spans="12:16" x14ac:dyDescent="0.25">
      <c r="L12522" s="208">
        <v>45224.524305555555</v>
      </c>
      <c r="M12522" s="28">
        <v>5103.1000000000004</v>
      </c>
      <c r="N12522" s="28">
        <v>5104.63</v>
      </c>
      <c r="O12522" s="28">
        <v>5102.08</v>
      </c>
      <c r="P12522" s="28">
        <v>5102.59</v>
      </c>
    </row>
    <row r="12523" spans="12:16" x14ac:dyDescent="0.25">
      <c r="L12523" s="208">
        <v>45224.520833333336</v>
      </c>
      <c r="M12523" s="28">
        <v>5103.1000000000004</v>
      </c>
      <c r="N12523" s="28">
        <v>5104.63</v>
      </c>
      <c r="O12523" s="28">
        <v>5102.59</v>
      </c>
      <c r="P12523" s="28">
        <v>5103.1000000000004</v>
      </c>
    </row>
    <row r="12524" spans="12:16" x14ac:dyDescent="0.25">
      <c r="L12524" s="208">
        <v>45224.517361111109</v>
      </c>
      <c r="M12524" s="28">
        <v>5108.21</v>
      </c>
      <c r="N12524" s="28">
        <v>5108.21</v>
      </c>
      <c r="O12524" s="28">
        <v>5102.59</v>
      </c>
      <c r="P12524" s="28">
        <v>5103.1000000000004</v>
      </c>
    </row>
    <row r="12525" spans="12:16" x14ac:dyDescent="0.25">
      <c r="L12525" s="208">
        <v>45224.513888888891</v>
      </c>
      <c r="M12525" s="28">
        <v>5105.6499999999996</v>
      </c>
      <c r="N12525" s="28">
        <v>5108.72</v>
      </c>
      <c r="O12525" s="28">
        <v>5104.12</v>
      </c>
      <c r="P12525" s="28">
        <v>5107.7</v>
      </c>
    </row>
    <row r="12526" spans="12:16" x14ac:dyDescent="0.25">
      <c r="L12526" s="208">
        <v>45224.510416666664</v>
      </c>
      <c r="M12526" s="28">
        <v>5106.16</v>
      </c>
      <c r="N12526" s="28">
        <v>5107.7</v>
      </c>
      <c r="O12526" s="28">
        <v>5104.12</v>
      </c>
      <c r="P12526" s="28">
        <v>5104.63</v>
      </c>
    </row>
    <row r="12527" spans="12:16" x14ac:dyDescent="0.25">
      <c r="L12527" s="208">
        <v>45224.506944444445</v>
      </c>
      <c r="M12527" s="28">
        <v>5103.1000000000004</v>
      </c>
      <c r="N12527" s="28">
        <v>5109.2299999999996</v>
      </c>
      <c r="O12527" s="28">
        <v>5103.1000000000004</v>
      </c>
      <c r="P12527" s="28">
        <v>5106.16</v>
      </c>
    </row>
    <row r="12528" spans="12:16" x14ac:dyDescent="0.25">
      <c r="L12528" s="208">
        <v>45224.503472222219</v>
      </c>
      <c r="M12528" s="28">
        <v>5107.7</v>
      </c>
      <c r="N12528" s="28">
        <v>5107.7</v>
      </c>
      <c r="O12528" s="28">
        <v>5101.0600000000004</v>
      </c>
      <c r="P12528" s="28">
        <v>5103.1000000000004</v>
      </c>
    </row>
    <row r="12529" spans="12:16" x14ac:dyDescent="0.25">
      <c r="L12529" s="208">
        <v>45224.5</v>
      </c>
      <c r="M12529" s="28">
        <v>5112.29</v>
      </c>
      <c r="N12529" s="28">
        <v>5112.29</v>
      </c>
      <c r="O12529" s="28">
        <v>5106.16</v>
      </c>
      <c r="P12529" s="28">
        <v>5107.1899999999996</v>
      </c>
    </row>
    <row r="12530" spans="12:16" x14ac:dyDescent="0.25">
      <c r="L12530" s="208">
        <v>45224.496527777781</v>
      </c>
      <c r="M12530" s="28">
        <v>5110.76</v>
      </c>
      <c r="N12530" s="28">
        <v>5113.83</v>
      </c>
      <c r="O12530" s="28">
        <v>5110.76</v>
      </c>
      <c r="P12530" s="28">
        <v>5112.8</v>
      </c>
    </row>
    <row r="12531" spans="12:16" x14ac:dyDescent="0.25">
      <c r="L12531" s="208">
        <v>45224.493055555555</v>
      </c>
      <c r="M12531" s="28">
        <v>5110.25</v>
      </c>
      <c r="N12531" s="28">
        <v>5111.78</v>
      </c>
      <c r="O12531" s="28">
        <v>5109.74</v>
      </c>
      <c r="P12531" s="28">
        <v>5110.76</v>
      </c>
    </row>
    <row r="12532" spans="12:16" x14ac:dyDescent="0.25">
      <c r="L12532" s="208">
        <v>45224.489583333336</v>
      </c>
      <c r="M12532" s="28">
        <v>5112.8</v>
      </c>
      <c r="N12532" s="28">
        <v>5114.34</v>
      </c>
      <c r="O12532" s="28">
        <v>5108.21</v>
      </c>
      <c r="P12532" s="28">
        <v>5110.25</v>
      </c>
    </row>
    <row r="12533" spans="12:16" x14ac:dyDescent="0.25">
      <c r="L12533" s="208">
        <v>45224.486111111109</v>
      </c>
      <c r="M12533" s="28">
        <v>5113.83</v>
      </c>
      <c r="N12533" s="28">
        <v>5115.3599999999997</v>
      </c>
      <c r="O12533" s="28">
        <v>5111.78</v>
      </c>
      <c r="P12533" s="28">
        <v>5112.8</v>
      </c>
    </row>
    <row r="12534" spans="12:16" x14ac:dyDescent="0.25">
      <c r="L12534" s="208">
        <v>45224.482638888891</v>
      </c>
      <c r="M12534" s="28">
        <v>5118.42</v>
      </c>
      <c r="N12534" s="28">
        <v>5119.4399999999996</v>
      </c>
      <c r="O12534" s="28">
        <v>5112.8</v>
      </c>
      <c r="P12534" s="28">
        <v>5113.83</v>
      </c>
    </row>
    <row r="12535" spans="12:16" x14ac:dyDescent="0.25">
      <c r="L12535" s="208">
        <v>45224.479166666664</v>
      </c>
      <c r="M12535" s="28">
        <v>5124.55</v>
      </c>
      <c r="N12535" s="28">
        <v>5126.09</v>
      </c>
      <c r="O12535" s="28">
        <v>5116.38</v>
      </c>
      <c r="P12535" s="28">
        <v>5117.91</v>
      </c>
    </row>
    <row r="12536" spans="12:16" x14ac:dyDescent="0.25">
      <c r="L12536" s="208">
        <v>45224.475694444445</v>
      </c>
      <c r="M12536" s="28">
        <v>5124.04</v>
      </c>
      <c r="N12536" s="28">
        <v>5125.57</v>
      </c>
      <c r="O12536" s="28">
        <v>5122.51</v>
      </c>
      <c r="P12536" s="28">
        <v>5124.04</v>
      </c>
    </row>
    <row r="12537" spans="12:16" x14ac:dyDescent="0.25">
      <c r="L12537" s="208">
        <v>45224.472222222219</v>
      </c>
      <c r="M12537" s="28">
        <v>5127.1099999999997</v>
      </c>
      <c r="N12537" s="28">
        <v>5127.1099999999997</v>
      </c>
      <c r="O12537" s="28">
        <v>5123.0200000000004</v>
      </c>
      <c r="P12537" s="28">
        <v>5124.04</v>
      </c>
    </row>
    <row r="12538" spans="12:16" x14ac:dyDescent="0.25">
      <c r="L12538" s="208">
        <v>45224.46875</v>
      </c>
      <c r="M12538" s="28">
        <v>5125.57</v>
      </c>
      <c r="N12538" s="28">
        <v>5131.1899999999996</v>
      </c>
      <c r="O12538" s="28">
        <v>5124.04</v>
      </c>
      <c r="P12538" s="28">
        <v>5126.6000000000004</v>
      </c>
    </row>
    <row r="12539" spans="12:16" x14ac:dyDescent="0.25">
      <c r="L12539" s="208">
        <v>45224.465277777781</v>
      </c>
      <c r="M12539" s="28">
        <v>5120.9799999999996</v>
      </c>
      <c r="N12539" s="28">
        <v>5128.6400000000003</v>
      </c>
      <c r="O12539" s="28">
        <v>5119.4399999999996</v>
      </c>
      <c r="P12539" s="28">
        <v>5125.0600000000004</v>
      </c>
    </row>
    <row r="12540" spans="12:16" x14ac:dyDescent="0.25">
      <c r="L12540" s="208">
        <v>45224.461805555555</v>
      </c>
      <c r="M12540" s="28">
        <v>5116.38</v>
      </c>
      <c r="N12540" s="28">
        <v>5123.0200000000004</v>
      </c>
      <c r="O12540" s="28">
        <v>5114.34</v>
      </c>
      <c r="P12540" s="28">
        <v>5120.47</v>
      </c>
    </row>
    <row r="12541" spans="12:16" x14ac:dyDescent="0.25">
      <c r="L12541" s="208">
        <v>45224.458333333336</v>
      </c>
      <c r="M12541" s="28">
        <v>5111.78</v>
      </c>
      <c r="N12541" s="28">
        <v>5119.4399999999996</v>
      </c>
      <c r="O12541" s="28">
        <v>5111.78</v>
      </c>
      <c r="P12541" s="28">
        <v>5114.8500000000004</v>
      </c>
    </row>
    <row r="12542" spans="12:16" x14ac:dyDescent="0.25">
      <c r="L12542" s="208">
        <v>45224.454861111109</v>
      </c>
      <c r="M12542" s="28">
        <v>5110.25</v>
      </c>
      <c r="N12542" s="28">
        <v>5112.29</v>
      </c>
      <c r="O12542" s="28">
        <v>5109.2299999999996</v>
      </c>
      <c r="P12542" s="28">
        <v>5111.78</v>
      </c>
    </row>
    <row r="12543" spans="12:16" x14ac:dyDescent="0.25">
      <c r="L12543" s="208">
        <v>45224.451388888891</v>
      </c>
      <c r="M12543" s="28">
        <v>5113.32</v>
      </c>
      <c r="N12543" s="28">
        <v>5113.32</v>
      </c>
      <c r="O12543" s="28">
        <v>5107.1899999999996</v>
      </c>
      <c r="P12543" s="28">
        <v>5110.25</v>
      </c>
    </row>
    <row r="12544" spans="12:16" x14ac:dyDescent="0.25">
      <c r="L12544" s="208">
        <v>45224.447916666664</v>
      </c>
      <c r="M12544" s="28">
        <v>5109.74</v>
      </c>
      <c r="N12544" s="28">
        <v>5115.87</v>
      </c>
      <c r="O12544" s="28">
        <v>5109.74</v>
      </c>
      <c r="P12544" s="28">
        <v>5113.32</v>
      </c>
    </row>
    <row r="12545" spans="12:16" x14ac:dyDescent="0.25">
      <c r="L12545" s="208">
        <v>45224.444444444445</v>
      </c>
      <c r="M12545" s="28">
        <v>5111.78</v>
      </c>
      <c r="N12545" s="28">
        <v>5113.32</v>
      </c>
      <c r="O12545" s="28">
        <v>5110.25</v>
      </c>
      <c r="P12545" s="28">
        <v>5110.25</v>
      </c>
    </row>
    <row r="12546" spans="12:16" x14ac:dyDescent="0.25">
      <c r="L12546" s="208">
        <v>45224.440972222219</v>
      </c>
      <c r="M12546" s="28">
        <v>5106.16</v>
      </c>
      <c r="N12546" s="28">
        <v>5113.32</v>
      </c>
      <c r="O12546" s="28">
        <v>5105.6499999999996</v>
      </c>
      <c r="P12546" s="28">
        <v>5111.2700000000004</v>
      </c>
    </row>
    <row r="12547" spans="12:16" x14ac:dyDescent="0.25">
      <c r="L12547" s="208">
        <v>45224.4375</v>
      </c>
      <c r="M12547" s="28">
        <v>5100.03</v>
      </c>
      <c r="N12547" s="28">
        <v>5106.67</v>
      </c>
      <c r="O12547" s="28">
        <v>5099.01</v>
      </c>
      <c r="P12547" s="28">
        <v>5106.16</v>
      </c>
    </row>
    <row r="12548" spans="12:16" x14ac:dyDescent="0.25">
      <c r="L12548" s="208">
        <v>45224.434027777781</v>
      </c>
      <c r="M12548" s="28">
        <v>5099.5200000000004</v>
      </c>
      <c r="N12548" s="28">
        <v>5100.54</v>
      </c>
      <c r="O12548" s="28">
        <v>5097.99</v>
      </c>
      <c r="P12548" s="28">
        <v>5100.03</v>
      </c>
    </row>
    <row r="12549" spans="12:16" x14ac:dyDescent="0.25">
      <c r="L12549" s="208">
        <v>45224.430555555555</v>
      </c>
      <c r="M12549" s="28">
        <v>5101.0600000000004</v>
      </c>
      <c r="N12549" s="28">
        <v>5101.57</v>
      </c>
      <c r="O12549" s="28">
        <v>5097.99</v>
      </c>
      <c r="P12549" s="28">
        <v>5099.5200000000004</v>
      </c>
    </row>
    <row r="12550" spans="12:16" x14ac:dyDescent="0.25">
      <c r="L12550" s="208">
        <v>45224.427083333336</v>
      </c>
      <c r="M12550" s="28">
        <v>5099.5200000000004</v>
      </c>
      <c r="N12550" s="28">
        <v>5102.59</v>
      </c>
      <c r="O12550" s="28">
        <v>5099.5200000000004</v>
      </c>
      <c r="P12550" s="28">
        <v>5101.0600000000004</v>
      </c>
    </row>
    <row r="12551" spans="12:16" x14ac:dyDescent="0.25">
      <c r="L12551" s="208">
        <v>45224.423611111109</v>
      </c>
      <c r="M12551" s="28">
        <v>5100.03</v>
      </c>
      <c r="N12551" s="28">
        <v>5101.0600000000004</v>
      </c>
      <c r="O12551" s="28">
        <v>5097.99</v>
      </c>
      <c r="P12551" s="28">
        <v>5100.03</v>
      </c>
    </row>
    <row r="12552" spans="12:16" x14ac:dyDescent="0.25">
      <c r="L12552" s="208">
        <v>45224.420138888891</v>
      </c>
      <c r="M12552" s="28">
        <v>5103.1000000000004</v>
      </c>
      <c r="N12552" s="28">
        <v>5106.16</v>
      </c>
      <c r="O12552" s="28">
        <v>5099.5200000000004</v>
      </c>
      <c r="P12552" s="28">
        <v>5099.5200000000004</v>
      </c>
    </row>
    <row r="12553" spans="12:16" x14ac:dyDescent="0.25">
      <c r="L12553" s="208">
        <v>45224.416666666664</v>
      </c>
      <c r="M12553" s="28">
        <v>5107.1899999999996</v>
      </c>
      <c r="N12553" s="28">
        <v>5108.21</v>
      </c>
      <c r="O12553" s="28">
        <v>5102.08</v>
      </c>
      <c r="P12553" s="28">
        <v>5102.59</v>
      </c>
    </row>
    <row r="12554" spans="12:16" x14ac:dyDescent="0.25">
      <c r="L12554" s="208">
        <v>45224.413194444445</v>
      </c>
      <c r="M12554" s="28">
        <v>5106.67</v>
      </c>
      <c r="N12554" s="28">
        <v>5107.7</v>
      </c>
      <c r="O12554" s="28">
        <v>5102.59</v>
      </c>
      <c r="P12554" s="28">
        <v>5107.7</v>
      </c>
    </row>
    <row r="12555" spans="12:16" x14ac:dyDescent="0.25">
      <c r="L12555" s="208">
        <v>45224.409722222219</v>
      </c>
      <c r="M12555" s="28">
        <v>5106.16</v>
      </c>
      <c r="N12555" s="28">
        <v>5108.21</v>
      </c>
      <c r="O12555" s="28">
        <v>5100.54</v>
      </c>
      <c r="P12555" s="28">
        <v>5106.16</v>
      </c>
    </row>
    <row r="12556" spans="12:16" x14ac:dyDescent="0.25">
      <c r="L12556" s="208">
        <v>45224.40625</v>
      </c>
      <c r="M12556" s="28">
        <v>5112.8</v>
      </c>
      <c r="N12556" s="28">
        <v>5113.83</v>
      </c>
      <c r="O12556" s="28">
        <v>5106.16</v>
      </c>
      <c r="P12556" s="28">
        <v>5106.16</v>
      </c>
    </row>
    <row r="12557" spans="12:16" x14ac:dyDescent="0.25">
      <c r="L12557" s="208">
        <v>45224.402777777781</v>
      </c>
      <c r="M12557" s="28">
        <v>5107.1899999999996</v>
      </c>
      <c r="N12557" s="28">
        <v>5115.3599999999997</v>
      </c>
      <c r="O12557" s="28">
        <v>5107.1899999999996</v>
      </c>
      <c r="P12557" s="28">
        <v>5112.29</v>
      </c>
    </row>
    <row r="12558" spans="12:16" x14ac:dyDescent="0.25">
      <c r="L12558" s="208">
        <v>45224.399305555555</v>
      </c>
      <c r="M12558" s="28">
        <v>5101.0600000000004</v>
      </c>
      <c r="N12558" s="28">
        <v>5107.1899999999996</v>
      </c>
      <c r="O12558" s="28">
        <v>5100.03</v>
      </c>
      <c r="P12558" s="28">
        <v>5107.1899999999996</v>
      </c>
    </row>
    <row r="12559" spans="12:16" x14ac:dyDescent="0.25">
      <c r="L12559" s="208">
        <v>45224.395833333336</v>
      </c>
      <c r="M12559" s="28">
        <v>5100.54</v>
      </c>
      <c r="N12559" s="28">
        <v>5103.1000000000004</v>
      </c>
      <c r="O12559" s="28">
        <v>5099.5200000000004</v>
      </c>
      <c r="P12559" s="28">
        <v>5101.0600000000004</v>
      </c>
    </row>
    <row r="12560" spans="12:16" x14ac:dyDescent="0.25">
      <c r="L12560" s="208">
        <v>45224.392361111109</v>
      </c>
      <c r="M12560" s="28">
        <v>5099.5200000000004</v>
      </c>
      <c r="N12560" s="28">
        <v>5101.57</v>
      </c>
      <c r="O12560" s="28">
        <v>5097.99</v>
      </c>
      <c r="P12560" s="28">
        <v>5100.03</v>
      </c>
    </row>
    <row r="12561" spans="12:16" x14ac:dyDescent="0.25">
      <c r="L12561" s="208">
        <v>45224.388888888891</v>
      </c>
      <c r="M12561" s="28">
        <v>5105.6499999999996</v>
      </c>
      <c r="N12561" s="28">
        <v>5107.1899999999996</v>
      </c>
      <c r="O12561" s="28">
        <v>5099.01</v>
      </c>
      <c r="P12561" s="28">
        <v>5099.5200000000004</v>
      </c>
    </row>
    <row r="12562" spans="12:16" x14ac:dyDescent="0.25">
      <c r="L12562" s="208">
        <v>45224.385416666664</v>
      </c>
      <c r="M12562" s="28">
        <v>5106.16</v>
      </c>
      <c r="N12562" s="28">
        <v>5109.74</v>
      </c>
      <c r="O12562" s="28">
        <v>5104.12</v>
      </c>
      <c r="P12562" s="28">
        <v>5105.6499999999996</v>
      </c>
    </row>
    <row r="12563" spans="12:16" x14ac:dyDescent="0.25">
      <c r="L12563" s="208">
        <v>45224.381944444445</v>
      </c>
      <c r="M12563" s="28">
        <v>5109.74</v>
      </c>
      <c r="N12563" s="28">
        <v>5113.32</v>
      </c>
      <c r="O12563" s="28">
        <v>5106.16</v>
      </c>
      <c r="P12563" s="28">
        <v>5106.16</v>
      </c>
    </row>
    <row r="12564" spans="12:16" x14ac:dyDescent="0.25">
      <c r="L12564" s="208">
        <v>45224.378472222219</v>
      </c>
      <c r="M12564" s="28">
        <v>5112.8</v>
      </c>
      <c r="N12564" s="28">
        <v>5113.32</v>
      </c>
      <c r="O12564" s="28">
        <v>5109.2299999999996</v>
      </c>
      <c r="P12564" s="28">
        <v>5109.74</v>
      </c>
    </row>
    <row r="12565" spans="12:16" x14ac:dyDescent="0.25">
      <c r="L12565" s="208">
        <v>45224.375</v>
      </c>
      <c r="M12565" s="28">
        <v>5108.21</v>
      </c>
      <c r="N12565" s="28">
        <v>5116.38</v>
      </c>
      <c r="O12565" s="28">
        <v>5105.1400000000003</v>
      </c>
      <c r="P12565" s="28">
        <v>5113.32</v>
      </c>
    </row>
    <row r="12566" spans="12:16" x14ac:dyDescent="0.25">
      <c r="L12566" s="208">
        <v>45223.746527777781</v>
      </c>
      <c r="M12566" s="28">
        <v>5105.6499999999996</v>
      </c>
      <c r="N12566" s="28">
        <v>5110.76</v>
      </c>
      <c r="O12566" s="28">
        <v>5103.1000000000004</v>
      </c>
      <c r="P12566" s="28">
        <v>5105.1400000000003</v>
      </c>
    </row>
    <row r="12567" spans="12:16" x14ac:dyDescent="0.25">
      <c r="L12567" s="208">
        <v>45223.743055555555</v>
      </c>
      <c r="M12567" s="28">
        <v>5106.16</v>
      </c>
      <c r="N12567" s="28">
        <v>5106.67</v>
      </c>
      <c r="O12567" s="28">
        <v>5105.1400000000003</v>
      </c>
      <c r="P12567" s="28">
        <v>5105.6499999999996</v>
      </c>
    </row>
    <row r="12568" spans="12:16" x14ac:dyDescent="0.25">
      <c r="L12568" s="208">
        <v>45223.739583333336</v>
      </c>
      <c r="M12568" s="28">
        <v>5105.6499999999996</v>
      </c>
      <c r="N12568" s="28">
        <v>5107.1899999999996</v>
      </c>
      <c r="O12568" s="28">
        <v>5105.6499999999996</v>
      </c>
      <c r="P12568" s="28">
        <v>5106.67</v>
      </c>
    </row>
    <row r="12569" spans="12:16" x14ac:dyDescent="0.25">
      <c r="L12569" s="208">
        <v>45223.736111111109</v>
      </c>
      <c r="M12569" s="28">
        <v>5106.67</v>
      </c>
      <c r="N12569" s="28">
        <v>5106.67</v>
      </c>
      <c r="O12569" s="28">
        <v>5104.63</v>
      </c>
      <c r="P12569" s="28">
        <v>5105.6499999999996</v>
      </c>
    </row>
    <row r="12570" spans="12:16" x14ac:dyDescent="0.25">
      <c r="L12570" s="208">
        <v>45223.732638888891</v>
      </c>
      <c r="M12570" s="28">
        <v>5106.67</v>
      </c>
      <c r="N12570" s="28">
        <v>5107.1899999999996</v>
      </c>
      <c r="O12570" s="28">
        <v>5105.6499999999996</v>
      </c>
      <c r="P12570" s="28">
        <v>5106.67</v>
      </c>
    </row>
    <row r="12571" spans="12:16" x14ac:dyDescent="0.25">
      <c r="L12571" s="208">
        <v>45223.729166666664</v>
      </c>
      <c r="M12571" s="28">
        <v>5106.67</v>
      </c>
      <c r="N12571" s="28">
        <v>5107.7</v>
      </c>
      <c r="O12571" s="28">
        <v>5106.16</v>
      </c>
      <c r="P12571" s="28">
        <v>5106.67</v>
      </c>
    </row>
    <row r="12572" spans="12:16" x14ac:dyDescent="0.25">
      <c r="L12572" s="208">
        <v>45223.725694444445</v>
      </c>
      <c r="M12572" s="28">
        <v>5106.16</v>
      </c>
      <c r="N12572" s="28">
        <v>5107.1899999999996</v>
      </c>
      <c r="O12572" s="28">
        <v>5105.6499999999996</v>
      </c>
      <c r="P12572" s="28">
        <v>5107.1899999999996</v>
      </c>
    </row>
    <row r="12573" spans="12:16" x14ac:dyDescent="0.25">
      <c r="L12573" s="208">
        <v>45223.722222222219</v>
      </c>
      <c r="M12573" s="28">
        <v>5105.6499999999996</v>
      </c>
      <c r="N12573" s="28">
        <v>5106.16</v>
      </c>
      <c r="O12573" s="28">
        <v>5105.1400000000003</v>
      </c>
      <c r="P12573" s="28">
        <v>5106.16</v>
      </c>
    </row>
    <row r="12574" spans="12:16" x14ac:dyDescent="0.25">
      <c r="L12574" s="208">
        <v>45223.71875</v>
      </c>
      <c r="M12574" s="28">
        <v>5105.6499999999996</v>
      </c>
      <c r="N12574" s="28">
        <v>5106.67</v>
      </c>
      <c r="O12574" s="28">
        <v>5105.1400000000003</v>
      </c>
      <c r="P12574" s="28">
        <v>5105.6499999999996</v>
      </c>
    </row>
    <row r="12575" spans="12:16" x14ac:dyDescent="0.25">
      <c r="L12575" s="208">
        <v>45223.715277777781</v>
      </c>
      <c r="M12575" s="28">
        <v>5105.1400000000003</v>
      </c>
      <c r="N12575" s="28">
        <v>5107.1899999999996</v>
      </c>
      <c r="O12575" s="28">
        <v>5105.1400000000003</v>
      </c>
      <c r="P12575" s="28">
        <v>5105.6499999999996</v>
      </c>
    </row>
    <row r="12576" spans="12:16" x14ac:dyDescent="0.25">
      <c r="L12576" s="208">
        <v>45223.711805555555</v>
      </c>
      <c r="M12576" s="28">
        <v>5106.16</v>
      </c>
      <c r="N12576" s="28">
        <v>5106.67</v>
      </c>
      <c r="O12576" s="28">
        <v>5104.63</v>
      </c>
      <c r="P12576" s="28">
        <v>5104.63</v>
      </c>
    </row>
    <row r="12577" spans="12:16" x14ac:dyDescent="0.25">
      <c r="L12577" s="208">
        <v>45223.708333333336</v>
      </c>
      <c r="M12577" s="28">
        <v>5106.16</v>
      </c>
      <c r="N12577" s="28">
        <v>5106.67</v>
      </c>
      <c r="O12577" s="28">
        <v>5104.12</v>
      </c>
      <c r="P12577" s="28">
        <v>5106.16</v>
      </c>
    </row>
    <row r="12578" spans="12:16" x14ac:dyDescent="0.25">
      <c r="L12578" s="208">
        <v>45223.704861111109</v>
      </c>
      <c r="M12578" s="28">
        <v>5104.63</v>
      </c>
      <c r="N12578" s="28">
        <v>5106.67</v>
      </c>
      <c r="O12578" s="28">
        <v>5104.12</v>
      </c>
      <c r="P12578" s="28">
        <v>5106.67</v>
      </c>
    </row>
    <row r="12579" spans="12:16" x14ac:dyDescent="0.25">
      <c r="L12579" s="208">
        <v>45223.701388888891</v>
      </c>
      <c r="M12579" s="28">
        <v>5105.1400000000003</v>
      </c>
      <c r="N12579" s="28">
        <v>5106.16</v>
      </c>
      <c r="O12579" s="28">
        <v>5102.59</v>
      </c>
      <c r="P12579" s="28">
        <v>5105.1400000000003</v>
      </c>
    </row>
    <row r="12580" spans="12:16" x14ac:dyDescent="0.25">
      <c r="L12580" s="208">
        <v>45223.697916666664</v>
      </c>
      <c r="M12580" s="28">
        <v>5108.72</v>
      </c>
      <c r="N12580" s="28">
        <v>5109.74</v>
      </c>
      <c r="O12580" s="28">
        <v>5105.1400000000003</v>
      </c>
      <c r="P12580" s="28">
        <v>5105.6499999999996</v>
      </c>
    </row>
    <row r="12581" spans="12:16" x14ac:dyDescent="0.25">
      <c r="L12581" s="208">
        <v>45223.694444444445</v>
      </c>
      <c r="M12581" s="28">
        <v>5110.76</v>
      </c>
      <c r="N12581" s="28">
        <v>5110.76</v>
      </c>
      <c r="O12581" s="28">
        <v>5108.72</v>
      </c>
      <c r="P12581" s="28">
        <v>5109.2299999999996</v>
      </c>
    </row>
    <row r="12582" spans="12:16" x14ac:dyDescent="0.25">
      <c r="L12582" s="208">
        <v>45223.690972222219</v>
      </c>
      <c r="M12582" s="28">
        <v>5107.7</v>
      </c>
      <c r="N12582" s="28">
        <v>5111.78</v>
      </c>
      <c r="O12582" s="28">
        <v>5107.7</v>
      </c>
      <c r="P12582" s="28">
        <v>5110.76</v>
      </c>
    </row>
    <row r="12583" spans="12:16" x14ac:dyDescent="0.25">
      <c r="L12583" s="208">
        <v>45223.6875</v>
      </c>
      <c r="M12583" s="28">
        <v>5108.72</v>
      </c>
      <c r="N12583" s="28">
        <v>5109.2299999999996</v>
      </c>
      <c r="O12583" s="28">
        <v>5106.16</v>
      </c>
      <c r="P12583" s="28">
        <v>5107.7</v>
      </c>
    </row>
    <row r="12584" spans="12:16" x14ac:dyDescent="0.25">
      <c r="L12584" s="208">
        <v>45223.684027777781</v>
      </c>
      <c r="M12584" s="28">
        <v>5110.76</v>
      </c>
      <c r="N12584" s="28">
        <v>5111.2700000000004</v>
      </c>
      <c r="O12584" s="28">
        <v>5108.21</v>
      </c>
      <c r="P12584" s="28">
        <v>5108.72</v>
      </c>
    </row>
    <row r="12585" spans="12:16" x14ac:dyDescent="0.25">
      <c r="L12585" s="208">
        <v>45223.680555555555</v>
      </c>
      <c r="M12585" s="28">
        <v>5111.2700000000004</v>
      </c>
      <c r="N12585" s="28">
        <v>5111.2700000000004</v>
      </c>
      <c r="O12585" s="28">
        <v>5109.74</v>
      </c>
      <c r="P12585" s="28">
        <v>5110.76</v>
      </c>
    </row>
    <row r="12586" spans="12:16" x14ac:dyDescent="0.25">
      <c r="L12586" s="208">
        <v>45223.677083333336</v>
      </c>
      <c r="M12586" s="28">
        <v>5112.8</v>
      </c>
      <c r="N12586" s="28">
        <v>5112.8</v>
      </c>
      <c r="O12586" s="28">
        <v>5110.25</v>
      </c>
      <c r="P12586" s="28">
        <v>5110.76</v>
      </c>
    </row>
    <row r="12587" spans="12:16" x14ac:dyDescent="0.25">
      <c r="L12587" s="208">
        <v>45223.673611111109</v>
      </c>
      <c r="M12587" s="28">
        <v>5112.8</v>
      </c>
      <c r="N12587" s="28">
        <v>5113.32</v>
      </c>
      <c r="O12587" s="28">
        <v>5110.76</v>
      </c>
      <c r="P12587" s="28">
        <v>5112.29</v>
      </c>
    </row>
    <row r="12588" spans="12:16" x14ac:dyDescent="0.25">
      <c r="L12588" s="208">
        <v>45223.670138888891</v>
      </c>
      <c r="M12588" s="28">
        <v>5113.32</v>
      </c>
      <c r="N12588" s="28">
        <v>5114.34</v>
      </c>
      <c r="O12588" s="28">
        <v>5112.29</v>
      </c>
      <c r="P12588" s="28">
        <v>5112.29</v>
      </c>
    </row>
    <row r="12589" spans="12:16" x14ac:dyDescent="0.25">
      <c r="L12589" s="208">
        <v>45223.666666666664</v>
      </c>
      <c r="M12589" s="28">
        <v>5113.83</v>
      </c>
      <c r="N12589" s="28">
        <v>5113.83</v>
      </c>
      <c r="O12589" s="28">
        <v>5111.78</v>
      </c>
      <c r="P12589" s="28">
        <v>5112.8</v>
      </c>
    </row>
    <row r="12590" spans="12:16" x14ac:dyDescent="0.25">
      <c r="L12590" s="208">
        <v>45223.663194444445</v>
      </c>
      <c r="M12590" s="28">
        <v>5110.25</v>
      </c>
      <c r="N12590" s="28">
        <v>5114.8500000000004</v>
      </c>
      <c r="O12590" s="28">
        <v>5110.25</v>
      </c>
      <c r="P12590" s="28">
        <v>5113.83</v>
      </c>
    </row>
    <row r="12591" spans="12:16" x14ac:dyDescent="0.25">
      <c r="L12591" s="208">
        <v>45223.659722222219</v>
      </c>
      <c r="M12591" s="28">
        <v>5111.2700000000004</v>
      </c>
      <c r="N12591" s="28">
        <v>5112.8</v>
      </c>
      <c r="O12591" s="28">
        <v>5110.25</v>
      </c>
      <c r="P12591" s="28">
        <v>5110.25</v>
      </c>
    </row>
    <row r="12592" spans="12:16" x14ac:dyDescent="0.25">
      <c r="L12592" s="208">
        <v>45223.65625</v>
      </c>
      <c r="M12592" s="28">
        <v>5110.76</v>
      </c>
      <c r="N12592" s="28">
        <v>5112.29</v>
      </c>
      <c r="O12592" s="28">
        <v>5110.76</v>
      </c>
      <c r="P12592" s="28">
        <v>5111.2700000000004</v>
      </c>
    </row>
    <row r="12593" spans="12:16" x14ac:dyDescent="0.25">
      <c r="L12593" s="208">
        <v>45223.652777777781</v>
      </c>
      <c r="M12593" s="28">
        <v>5112.29</v>
      </c>
      <c r="N12593" s="28">
        <v>5113.83</v>
      </c>
      <c r="O12593" s="28">
        <v>5110.76</v>
      </c>
      <c r="P12593" s="28">
        <v>5110.76</v>
      </c>
    </row>
    <row r="12594" spans="12:16" x14ac:dyDescent="0.25">
      <c r="L12594" s="208">
        <v>45223.649305555555</v>
      </c>
      <c r="M12594" s="28">
        <v>5111.2700000000004</v>
      </c>
      <c r="N12594" s="28">
        <v>5113.32</v>
      </c>
      <c r="O12594" s="28">
        <v>5110.76</v>
      </c>
      <c r="P12594" s="28">
        <v>5112.29</v>
      </c>
    </row>
    <row r="12595" spans="12:16" x14ac:dyDescent="0.25">
      <c r="L12595" s="208">
        <v>45223.645833333336</v>
      </c>
      <c r="M12595" s="28">
        <v>5114.8500000000004</v>
      </c>
      <c r="N12595" s="28">
        <v>5114.8500000000004</v>
      </c>
      <c r="O12595" s="28">
        <v>5110.25</v>
      </c>
      <c r="P12595" s="28">
        <v>5111.2700000000004</v>
      </c>
    </row>
    <row r="12596" spans="12:16" x14ac:dyDescent="0.25">
      <c r="L12596" s="208">
        <v>45223.642361111109</v>
      </c>
      <c r="M12596" s="28">
        <v>5119.96</v>
      </c>
      <c r="N12596" s="28">
        <v>5119.96</v>
      </c>
      <c r="O12596" s="28">
        <v>5114.8500000000004</v>
      </c>
      <c r="P12596" s="28">
        <v>5115.3599999999997</v>
      </c>
    </row>
    <row r="12597" spans="12:16" x14ac:dyDescent="0.25">
      <c r="L12597" s="208">
        <v>45223.638888888891</v>
      </c>
      <c r="M12597" s="28">
        <v>5113.83</v>
      </c>
      <c r="N12597" s="28">
        <v>5120.9799999999996</v>
      </c>
      <c r="O12597" s="28">
        <v>5113.83</v>
      </c>
      <c r="P12597" s="28">
        <v>5119.96</v>
      </c>
    </row>
    <row r="12598" spans="12:16" x14ac:dyDescent="0.25">
      <c r="L12598" s="208">
        <v>45223.635416666664</v>
      </c>
      <c r="M12598" s="28">
        <v>5114.8500000000004</v>
      </c>
      <c r="N12598" s="28">
        <v>5117.3999999999996</v>
      </c>
      <c r="O12598" s="28">
        <v>5113.32</v>
      </c>
      <c r="P12598" s="28">
        <v>5113.32</v>
      </c>
    </row>
    <row r="12599" spans="12:16" x14ac:dyDescent="0.25">
      <c r="L12599" s="208">
        <v>45223.631944444445</v>
      </c>
      <c r="M12599" s="28">
        <v>5115.87</v>
      </c>
      <c r="N12599" s="28">
        <v>5116.8900000000003</v>
      </c>
      <c r="O12599" s="28">
        <v>5114.34</v>
      </c>
      <c r="P12599" s="28">
        <v>5114.34</v>
      </c>
    </row>
    <row r="12600" spans="12:16" x14ac:dyDescent="0.25">
      <c r="L12600" s="208">
        <v>45223.628472222219</v>
      </c>
      <c r="M12600" s="28">
        <v>5114.34</v>
      </c>
      <c r="N12600" s="28">
        <v>5116.8900000000003</v>
      </c>
      <c r="O12600" s="28">
        <v>5112.29</v>
      </c>
      <c r="P12600" s="28">
        <v>5116.38</v>
      </c>
    </row>
    <row r="12601" spans="12:16" x14ac:dyDescent="0.25">
      <c r="L12601" s="208">
        <v>45223.625</v>
      </c>
      <c r="M12601" s="28">
        <v>5115.87</v>
      </c>
      <c r="N12601" s="28">
        <v>5116.38</v>
      </c>
      <c r="O12601" s="28">
        <v>5113.32</v>
      </c>
      <c r="P12601" s="28">
        <v>5114.34</v>
      </c>
    </row>
    <row r="12602" spans="12:16" x14ac:dyDescent="0.25">
      <c r="L12602" s="208">
        <v>45223.621527777781</v>
      </c>
      <c r="M12602" s="28">
        <v>5114.34</v>
      </c>
      <c r="N12602" s="28">
        <v>5116.8900000000003</v>
      </c>
      <c r="O12602" s="28">
        <v>5113.83</v>
      </c>
      <c r="P12602" s="28">
        <v>5115.87</v>
      </c>
    </row>
    <row r="12603" spans="12:16" x14ac:dyDescent="0.25">
      <c r="L12603" s="208">
        <v>45223.618055555555</v>
      </c>
      <c r="M12603" s="28">
        <v>5111.2700000000004</v>
      </c>
      <c r="N12603" s="28">
        <v>5115.3599999999997</v>
      </c>
      <c r="O12603" s="28">
        <v>5109.74</v>
      </c>
      <c r="P12603" s="28">
        <v>5114.8500000000004</v>
      </c>
    </row>
    <row r="12604" spans="12:16" x14ac:dyDescent="0.25">
      <c r="L12604" s="208">
        <v>45223.614583333336</v>
      </c>
      <c r="M12604" s="28">
        <v>5110.76</v>
      </c>
      <c r="N12604" s="28">
        <v>5111.78</v>
      </c>
      <c r="O12604" s="28">
        <v>5109.74</v>
      </c>
      <c r="P12604" s="28">
        <v>5111.2700000000004</v>
      </c>
    </row>
    <row r="12605" spans="12:16" x14ac:dyDescent="0.25">
      <c r="L12605" s="208">
        <v>45223.611111111109</v>
      </c>
      <c r="M12605" s="28">
        <v>5110.25</v>
      </c>
      <c r="N12605" s="28">
        <v>5110.76</v>
      </c>
      <c r="O12605" s="28">
        <v>5109.2299999999996</v>
      </c>
      <c r="P12605" s="28">
        <v>5110.25</v>
      </c>
    </row>
    <row r="12606" spans="12:16" x14ac:dyDescent="0.25">
      <c r="L12606" s="208">
        <v>45223.607638888891</v>
      </c>
      <c r="M12606" s="28">
        <v>5113.83</v>
      </c>
      <c r="N12606" s="28">
        <v>5114.8500000000004</v>
      </c>
      <c r="O12606" s="28">
        <v>5109.74</v>
      </c>
      <c r="P12606" s="28">
        <v>5110.25</v>
      </c>
    </row>
    <row r="12607" spans="12:16" x14ac:dyDescent="0.25">
      <c r="L12607" s="208">
        <v>45223.604166666664</v>
      </c>
      <c r="M12607" s="28">
        <v>5115.3599999999997</v>
      </c>
      <c r="N12607" s="28">
        <v>5115.3599999999997</v>
      </c>
      <c r="O12607" s="28">
        <v>5113.83</v>
      </c>
      <c r="P12607" s="28">
        <v>5114.34</v>
      </c>
    </row>
    <row r="12608" spans="12:16" x14ac:dyDescent="0.25">
      <c r="L12608" s="208">
        <v>45223.600694444445</v>
      </c>
      <c r="M12608" s="28">
        <v>5117.91</v>
      </c>
      <c r="N12608" s="28">
        <v>5118.42</v>
      </c>
      <c r="O12608" s="28">
        <v>5115.3599999999997</v>
      </c>
      <c r="P12608" s="28">
        <v>5115.3599999999997</v>
      </c>
    </row>
    <row r="12609" spans="12:16" x14ac:dyDescent="0.25">
      <c r="L12609" s="208">
        <v>45223.597222222219</v>
      </c>
      <c r="M12609" s="28">
        <v>5118.93</v>
      </c>
      <c r="N12609" s="28">
        <v>5118.93</v>
      </c>
      <c r="O12609" s="28">
        <v>5115.3599999999997</v>
      </c>
      <c r="P12609" s="28">
        <v>5117.91</v>
      </c>
    </row>
    <row r="12610" spans="12:16" x14ac:dyDescent="0.25">
      <c r="L12610" s="208">
        <v>45223.59375</v>
      </c>
      <c r="M12610" s="28">
        <v>5117.3999999999996</v>
      </c>
      <c r="N12610" s="28">
        <v>5120.47</v>
      </c>
      <c r="O12610" s="28">
        <v>5116.8900000000003</v>
      </c>
      <c r="P12610" s="28">
        <v>5118.93</v>
      </c>
    </row>
    <row r="12611" spans="12:16" x14ac:dyDescent="0.25">
      <c r="L12611" s="208">
        <v>45223.590277777781</v>
      </c>
      <c r="M12611" s="28">
        <v>5113.83</v>
      </c>
      <c r="N12611" s="28">
        <v>5118.42</v>
      </c>
      <c r="O12611" s="28">
        <v>5112.29</v>
      </c>
      <c r="P12611" s="28">
        <v>5118.42</v>
      </c>
    </row>
    <row r="12612" spans="12:16" x14ac:dyDescent="0.25">
      <c r="L12612" s="208">
        <v>45223.586805555555</v>
      </c>
      <c r="M12612" s="28">
        <v>5114.34</v>
      </c>
      <c r="N12612" s="28">
        <v>5116.38</v>
      </c>
      <c r="O12612" s="28">
        <v>5113.83</v>
      </c>
      <c r="P12612" s="28">
        <v>5113.83</v>
      </c>
    </row>
    <row r="12613" spans="12:16" x14ac:dyDescent="0.25">
      <c r="L12613" s="208">
        <v>45223.583333333336</v>
      </c>
      <c r="M12613" s="28">
        <v>5116.8900000000003</v>
      </c>
      <c r="N12613" s="28">
        <v>5117.3999999999996</v>
      </c>
      <c r="O12613" s="28">
        <v>5111.78</v>
      </c>
      <c r="P12613" s="28">
        <v>5114.34</v>
      </c>
    </row>
    <row r="12614" spans="12:16" x14ac:dyDescent="0.25">
      <c r="L12614" s="208">
        <v>45223.579861111109</v>
      </c>
      <c r="M12614" s="28">
        <v>5120.47</v>
      </c>
      <c r="N12614" s="28">
        <v>5120.47</v>
      </c>
      <c r="O12614" s="28">
        <v>5116.38</v>
      </c>
      <c r="P12614" s="28">
        <v>5116.38</v>
      </c>
    </row>
    <row r="12615" spans="12:16" x14ac:dyDescent="0.25">
      <c r="L12615" s="208">
        <v>45223.576388888891</v>
      </c>
      <c r="M12615" s="28">
        <v>5120.9799999999996</v>
      </c>
      <c r="N12615" s="28">
        <v>5121.49</v>
      </c>
      <c r="O12615" s="28">
        <v>5119.4399999999996</v>
      </c>
      <c r="P12615" s="28">
        <v>5120.47</v>
      </c>
    </row>
    <row r="12616" spans="12:16" x14ac:dyDescent="0.25">
      <c r="L12616" s="208">
        <v>45223.572916666664</v>
      </c>
      <c r="M12616" s="28">
        <v>5116.8900000000003</v>
      </c>
      <c r="N12616" s="28">
        <v>5120.9799999999996</v>
      </c>
      <c r="O12616" s="28">
        <v>5116.38</v>
      </c>
      <c r="P12616" s="28">
        <v>5120.9799999999996</v>
      </c>
    </row>
    <row r="12617" spans="12:16" x14ac:dyDescent="0.25">
      <c r="L12617" s="208">
        <v>45223.569444444445</v>
      </c>
      <c r="M12617" s="28">
        <v>5117.3999999999996</v>
      </c>
      <c r="N12617" s="28">
        <v>5118.42</v>
      </c>
      <c r="O12617" s="28">
        <v>5115.87</v>
      </c>
      <c r="P12617" s="28">
        <v>5116.8900000000003</v>
      </c>
    </row>
    <row r="12618" spans="12:16" x14ac:dyDescent="0.25">
      <c r="L12618" s="208">
        <v>45223.565972222219</v>
      </c>
      <c r="M12618" s="28">
        <v>5113.83</v>
      </c>
      <c r="N12618" s="28">
        <v>5119.4399999999996</v>
      </c>
      <c r="O12618" s="28">
        <v>5113.83</v>
      </c>
      <c r="P12618" s="28">
        <v>5116.8900000000003</v>
      </c>
    </row>
    <row r="12619" spans="12:16" x14ac:dyDescent="0.25">
      <c r="L12619" s="208">
        <v>45223.5625</v>
      </c>
      <c r="M12619" s="28">
        <v>5114.8500000000004</v>
      </c>
      <c r="N12619" s="28">
        <v>5114.8500000000004</v>
      </c>
      <c r="O12619" s="28">
        <v>5111.2700000000004</v>
      </c>
      <c r="P12619" s="28">
        <v>5113.32</v>
      </c>
    </row>
    <row r="12620" spans="12:16" x14ac:dyDescent="0.25">
      <c r="L12620" s="208">
        <v>45223.559027777781</v>
      </c>
      <c r="M12620" s="28">
        <v>5115.87</v>
      </c>
      <c r="N12620" s="28">
        <v>5116.38</v>
      </c>
      <c r="O12620" s="28">
        <v>5112.8</v>
      </c>
      <c r="P12620" s="28">
        <v>5114.8500000000004</v>
      </c>
    </row>
    <row r="12621" spans="12:16" x14ac:dyDescent="0.25">
      <c r="L12621" s="208">
        <v>45223.555555555555</v>
      </c>
      <c r="M12621" s="28">
        <v>5117.91</v>
      </c>
      <c r="N12621" s="28">
        <v>5118.93</v>
      </c>
      <c r="O12621" s="28">
        <v>5114.34</v>
      </c>
      <c r="P12621" s="28">
        <v>5115.3599999999997</v>
      </c>
    </row>
    <row r="12622" spans="12:16" x14ac:dyDescent="0.25">
      <c r="L12622" s="208">
        <v>45223.552083333336</v>
      </c>
      <c r="M12622" s="28">
        <v>5115.87</v>
      </c>
      <c r="N12622" s="28">
        <v>5117.91</v>
      </c>
      <c r="O12622" s="28">
        <v>5114.34</v>
      </c>
      <c r="P12622" s="28">
        <v>5117.91</v>
      </c>
    </row>
    <row r="12623" spans="12:16" x14ac:dyDescent="0.25">
      <c r="L12623" s="208">
        <v>45223.548611111109</v>
      </c>
      <c r="M12623" s="28">
        <v>5117.91</v>
      </c>
      <c r="N12623" s="28">
        <v>5117.91</v>
      </c>
      <c r="O12623" s="28">
        <v>5114.34</v>
      </c>
      <c r="P12623" s="28">
        <v>5115.3599999999997</v>
      </c>
    </row>
    <row r="12624" spans="12:16" x14ac:dyDescent="0.25">
      <c r="L12624" s="208">
        <v>45223.545138888891</v>
      </c>
      <c r="M12624" s="28">
        <v>5116.38</v>
      </c>
      <c r="N12624" s="28">
        <v>5118.93</v>
      </c>
      <c r="O12624" s="28">
        <v>5114.8500000000004</v>
      </c>
      <c r="P12624" s="28">
        <v>5118.42</v>
      </c>
    </row>
    <row r="12625" spans="12:16" x14ac:dyDescent="0.25">
      <c r="L12625" s="208">
        <v>45223.541666666664</v>
      </c>
      <c r="M12625" s="28">
        <v>5112.8</v>
      </c>
      <c r="N12625" s="28">
        <v>5116.8900000000003</v>
      </c>
      <c r="O12625" s="28">
        <v>5111.78</v>
      </c>
      <c r="P12625" s="28">
        <v>5116.38</v>
      </c>
    </row>
    <row r="12626" spans="12:16" x14ac:dyDescent="0.25">
      <c r="L12626" s="208">
        <v>45223.538194444445</v>
      </c>
      <c r="M12626" s="28">
        <v>5114.8500000000004</v>
      </c>
      <c r="N12626" s="28">
        <v>5117.3999999999996</v>
      </c>
      <c r="O12626" s="28">
        <v>5112.29</v>
      </c>
      <c r="P12626" s="28">
        <v>5112.29</v>
      </c>
    </row>
    <row r="12627" spans="12:16" x14ac:dyDescent="0.25">
      <c r="L12627" s="208">
        <v>45223.534722222219</v>
      </c>
      <c r="M12627" s="28">
        <v>5118.42</v>
      </c>
      <c r="N12627" s="28">
        <v>5118.93</v>
      </c>
      <c r="O12627" s="28">
        <v>5114.8500000000004</v>
      </c>
      <c r="P12627" s="28">
        <v>5115.3599999999997</v>
      </c>
    </row>
    <row r="12628" spans="12:16" x14ac:dyDescent="0.25">
      <c r="L12628" s="208">
        <v>45223.53125</v>
      </c>
      <c r="M12628" s="28">
        <v>5111.2700000000004</v>
      </c>
      <c r="N12628" s="28">
        <v>5118.93</v>
      </c>
      <c r="O12628" s="28">
        <v>5110.76</v>
      </c>
      <c r="P12628" s="28">
        <v>5118.93</v>
      </c>
    </row>
    <row r="12629" spans="12:16" x14ac:dyDescent="0.25">
      <c r="L12629" s="208">
        <v>45223.527777777781</v>
      </c>
      <c r="M12629" s="28">
        <v>5112.29</v>
      </c>
      <c r="N12629" s="28">
        <v>5112.29</v>
      </c>
      <c r="O12629" s="28">
        <v>5109.74</v>
      </c>
      <c r="P12629" s="28">
        <v>5111.2700000000004</v>
      </c>
    </row>
    <row r="12630" spans="12:16" x14ac:dyDescent="0.25">
      <c r="L12630" s="208">
        <v>45223.524305555555</v>
      </c>
      <c r="M12630" s="28">
        <v>5111.78</v>
      </c>
      <c r="N12630" s="28">
        <v>5112.8</v>
      </c>
      <c r="O12630" s="28">
        <v>5110.25</v>
      </c>
      <c r="P12630" s="28">
        <v>5112.29</v>
      </c>
    </row>
    <row r="12631" spans="12:16" x14ac:dyDescent="0.25">
      <c r="L12631" s="208">
        <v>45223.520833333336</v>
      </c>
      <c r="M12631" s="28">
        <v>5110.76</v>
      </c>
      <c r="N12631" s="28">
        <v>5113.83</v>
      </c>
      <c r="O12631" s="28">
        <v>5110.25</v>
      </c>
      <c r="P12631" s="28">
        <v>5111.78</v>
      </c>
    </row>
    <row r="12632" spans="12:16" x14ac:dyDescent="0.25">
      <c r="L12632" s="208">
        <v>45223.517361111109</v>
      </c>
      <c r="M12632" s="28">
        <v>5113.83</v>
      </c>
      <c r="N12632" s="28">
        <v>5113.83</v>
      </c>
      <c r="O12632" s="28">
        <v>5109.74</v>
      </c>
      <c r="P12632" s="28">
        <v>5110.76</v>
      </c>
    </row>
    <row r="12633" spans="12:16" x14ac:dyDescent="0.25">
      <c r="L12633" s="208">
        <v>45223.513888888891</v>
      </c>
      <c r="M12633" s="28">
        <v>5107.1899999999996</v>
      </c>
      <c r="N12633" s="28">
        <v>5113.83</v>
      </c>
      <c r="O12633" s="28">
        <v>5106.67</v>
      </c>
      <c r="P12633" s="28">
        <v>5113.83</v>
      </c>
    </row>
    <row r="12634" spans="12:16" x14ac:dyDescent="0.25">
      <c r="L12634" s="208">
        <v>45223.510416666664</v>
      </c>
      <c r="M12634" s="28">
        <v>5112.29</v>
      </c>
      <c r="N12634" s="28">
        <v>5112.29</v>
      </c>
      <c r="O12634" s="28">
        <v>5105.6499999999996</v>
      </c>
      <c r="P12634" s="28">
        <v>5107.7</v>
      </c>
    </row>
    <row r="12635" spans="12:16" x14ac:dyDescent="0.25">
      <c r="L12635" s="208">
        <v>45223.506944444445</v>
      </c>
      <c r="M12635" s="28">
        <v>5107.7</v>
      </c>
      <c r="N12635" s="28">
        <v>5112.29</v>
      </c>
      <c r="O12635" s="28">
        <v>5106.67</v>
      </c>
      <c r="P12635" s="28">
        <v>5112.29</v>
      </c>
    </row>
    <row r="12636" spans="12:16" x14ac:dyDescent="0.25">
      <c r="L12636" s="208">
        <v>45223.503472222219</v>
      </c>
      <c r="M12636" s="28">
        <v>5108.21</v>
      </c>
      <c r="N12636" s="28">
        <v>5109.74</v>
      </c>
      <c r="O12636" s="28">
        <v>5106.67</v>
      </c>
      <c r="P12636" s="28">
        <v>5107.1899999999996</v>
      </c>
    </row>
    <row r="12637" spans="12:16" x14ac:dyDescent="0.25">
      <c r="L12637" s="208">
        <v>45223.5</v>
      </c>
      <c r="M12637" s="28">
        <v>5108.21</v>
      </c>
      <c r="N12637" s="28">
        <v>5111.78</v>
      </c>
      <c r="O12637" s="28">
        <v>5107.7</v>
      </c>
      <c r="P12637" s="28">
        <v>5107.7</v>
      </c>
    </row>
    <row r="12638" spans="12:16" x14ac:dyDescent="0.25">
      <c r="L12638" s="208">
        <v>45223.496527777781</v>
      </c>
      <c r="M12638" s="28">
        <v>5108.21</v>
      </c>
      <c r="N12638" s="28">
        <v>5108.72</v>
      </c>
      <c r="O12638" s="28">
        <v>5106.16</v>
      </c>
      <c r="P12638" s="28">
        <v>5107.7</v>
      </c>
    </row>
    <row r="12639" spans="12:16" x14ac:dyDescent="0.25">
      <c r="L12639" s="208">
        <v>45223.493055555555</v>
      </c>
      <c r="M12639" s="28">
        <v>5102.59</v>
      </c>
      <c r="N12639" s="28">
        <v>5110.25</v>
      </c>
      <c r="O12639" s="28">
        <v>5102.59</v>
      </c>
      <c r="P12639" s="28">
        <v>5107.7</v>
      </c>
    </row>
    <row r="12640" spans="12:16" x14ac:dyDescent="0.25">
      <c r="L12640" s="208">
        <v>45223.489583333336</v>
      </c>
      <c r="M12640" s="28">
        <v>5107.7</v>
      </c>
      <c r="N12640" s="28">
        <v>5108.21</v>
      </c>
      <c r="O12640" s="28">
        <v>5103.1000000000004</v>
      </c>
      <c r="P12640" s="28">
        <v>5103.6099999999997</v>
      </c>
    </row>
    <row r="12641" spans="12:16" x14ac:dyDescent="0.25">
      <c r="L12641" s="208">
        <v>45223.486111111109</v>
      </c>
      <c r="M12641" s="28">
        <v>5106.16</v>
      </c>
      <c r="N12641" s="28">
        <v>5113.83</v>
      </c>
      <c r="O12641" s="28">
        <v>5106.16</v>
      </c>
      <c r="P12641" s="28">
        <v>5107.7</v>
      </c>
    </row>
    <row r="12642" spans="12:16" x14ac:dyDescent="0.25">
      <c r="L12642" s="208">
        <v>45223.482638888891</v>
      </c>
      <c r="M12642" s="28">
        <v>5106.16</v>
      </c>
      <c r="N12642" s="28">
        <v>5107.7</v>
      </c>
      <c r="O12642" s="28">
        <v>5103.1000000000004</v>
      </c>
      <c r="P12642" s="28">
        <v>5106.67</v>
      </c>
    </row>
    <row r="12643" spans="12:16" x14ac:dyDescent="0.25">
      <c r="L12643" s="208">
        <v>45223.479166666664</v>
      </c>
      <c r="M12643" s="28">
        <v>5102.59</v>
      </c>
      <c r="N12643" s="28">
        <v>5106.16</v>
      </c>
      <c r="O12643" s="28">
        <v>5102.59</v>
      </c>
      <c r="P12643" s="28">
        <v>5106.16</v>
      </c>
    </row>
    <row r="12644" spans="12:16" x14ac:dyDescent="0.25">
      <c r="L12644" s="208">
        <v>45223.475694444445</v>
      </c>
      <c r="M12644" s="28">
        <v>5104.63</v>
      </c>
      <c r="N12644" s="28">
        <v>5106.16</v>
      </c>
      <c r="O12644" s="28">
        <v>5102.59</v>
      </c>
      <c r="P12644" s="28">
        <v>5103.1000000000004</v>
      </c>
    </row>
    <row r="12645" spans="12:16" x14ac:dyDescent="0.25">
      <c r="L12645" s="208">
        <v>45223.472222222219</v>
      </c>
      <c r="M12645" s="28">
        <v>5109.74</v>
      </c>
      <c r="N12645" s="28">
        <v>5113.32</v>
      </c>
      <c r="O12645" s="28">
        <v>5103.6099999999997</v>
      </c>
      <c r="P12645" s="28">
        <v>5105.1400000000003</v>
      </c>
    </row>
    <row r="12646" spans="12:16" x14ac:dyDescent="0.25">
      <c r="L12646" s="208">
        <v>45223.46875</v>
      </c>
      <c r="M12646" s="28">
        <v>5112.29</v>
      </c>
      <c r="N12646" s="28">
        <v>5112.29</v>
      </c>
      <c r="O12646" s="28">
        <v>5108.21</v>
      </c>
      <c r="P12646" s="28">
        <v>5110.25</v>
      </c>
    </row>
    <row r="12647" spans="12:16" x14ac:dyDescent="0.25">
      <c r="L12647" s="208">
        <v>45223.465277777781</v>
      </c>
      <c r="M12647" s="28">
        <v>5114.34</v>
      </c>
      <c r="N12647" s="28">
        <v>5117.91</v>
      </c>
      <c r="O12647" s="28">
        <v>5111.78</v>
      </c>
      <c r="P12647" s="28">
        <v>5111.78</v>
      </c>
    </row>
    <row r="12648" spans="12:16" x14ac:dyDescent="0.25">
      <c r="L12648" s="208">
        <v>45223.461805555555</v>
      </c>
      <c r="M12648" s="28">
        <v>5121.49</v>
      </c>
      <c r="N12648" s="28">
        <v>5122</v>
      </c>
      <c r="O12648" s="28">
        <v>5113.32</v>
      </c>
      <c r="P12648" s="28">
        <v>5113.83</v>
      </c>
    </row>
    <row r="12649" spans="12:16" x14ac:dyDescent="0.25">
      <c r="L12649" s="208">
        <v>45223.458333333336</v>
      </c>
      <c r="M12649" s="28">
        <v>5115.87</v>
      </c>
      <c r="N12649" s="28">
        <v>5122</v>
      </c>
      <c r="O12649" s="28">
        <v>5113.32</v>
      </c>
      <c r="P12649" s="28">
        <v>5121.49</v>
      </c>
    </row>
    <row r="12650" spans="12:16" x14ac:dyDescent="0.25">
      <c r="L12650" s="208">
        <v>45223.454861111109</v>
      </c>
      <c r="M12650" s="28">
        <v>5123.0200000000004</v>
      </c>
      <c r="N12650" s="28">
        <v>5123.0200000000004</v>
      </c>
      <c r="O12650" s="28">
        <v>5114.8500000000004</v>
      </c>
      <c r="P12650" s="28">
        <v>5116.38</v>
      </c>
    </row>
    <row r="12651" spans="12:16" x14ac:dyDescent="0.25">
      <c r="L12651" s="208">
        <v>45223.451388888891</v>
      </c>
      <c r="M12651" s="28">
        <v>5124.04</v>
      </c>
      <c r="N12651" s="28">
        <v>5130.68</v>
      </c>
      <c r="O12651" s="28">
        <v>5122</v>
      </c>
      <c r="P12651" s="28">
        <v>5123.0200000000004</v>
      </c>
    </row>
    <row r="12652" spans="12:16" x14ac:dyDescent="0.25">
      <c r="L12652" s="208">
        <v>45223.447916666664</v>
      </c>
      <c r="M12652" s="28">
        <v>5122</v>
      </c>
      <c r="N12652" s="28">
        <v>5132.7299999999996</v>
      </c>
      <c r="O12652" s="28">
        <v>5122</v>
      </c>
      <c r="P12652" s="28">
        <v>5124.55</v>
      </c>
    </row>
    <row r="12653" spans="12:16" x14ac:dyDescent="0.25">
      <c r="L12653" s="208">
        <v>45223.444444444445</v>
      </c>
      <c r="M12653" s="28">
        <v>5119.96</v>
      </c>
      <c r="N12653" s="28">
        <v>5125.57</v>
      </c>
      <c r="O12653" s="28">
        <v>5119.96</v>
      </c>
      <c r="P12653" s="28">
        <v>5121.49</v>
      </c>
    </row>
    <row r="12654" spans="12:16" x14ac:dyDescent="0.25">
      <c r="L12654" s="208">
        <v>45223.440972222219</v>
      </c>
      <c r="M12654" s="28">
        <v>5126.6000000000004</v>
      </c>
      <c r="N12654" s="28">
        <v>5127.62</v>
      </c>
      <c r="O12654" s="28">
        <v>5118.42</v>
      </c>
      <c r="P12654" s="28">
        <v>5119.96</v>
      </c>
    </row>
    <row r="12655" spans="12:16" x14ac:dyDescent="0.25">
      <c r="L12655" s="208">
        <v>45223.4375</v>
      </c>
      <c r="M12655" s="28">
        <v>5126.09</v>
      </c>
      <c r="N12655" s="28">
        <v>5127.1099999999997</v>
      </c>
      <c r="O12655" s="28">
        <v>5121.49</v>
      </c>
      <c r="P12655" s="28">
        <v>5126.6000000000004</v>
      </c>
    </row>
    <row r="12656" spans="12:16" x14ac:dyDescent="0.25">
      <c r="L12656" s="208">
        <v>45223.434027777781</v>
      </c>
      <c r="M12656" s="28">
        <v>5134.7700000000004</v>
      </c>
      <c r="N12656" s="28">
        <v>5134.7700000000004</v>
      </c>
      <c r="O12656" s="28">
        <v>5126.09</v>
      </c>
      <c r="P12656" s="28">
        <v>5126.09</v>
      </c>
    </row>
    <row r="12657" spans="12:16" x14ac:dyDescent="0.25">
      <c r="L12657" s="208">
        <v>45223.430555555555</v>
      </c>
      <c r="M12657" s="28">
        <v>5138.8599999999997</v>
      </c>
      <c r="N12657" s="28">
        <v>5142.43</v>
      </c>
      <c r="O12657" s="28">
        <v>5135.28</v>
      </c>
      <c r="P12657" s="28">
        <v>5135.28</v>
      </c>
    </row>
    <row r="12658" spans="12:16" x14ac:dyDescent="0.25">
      <c r="L12658" s="208">
        <v>45223.427083333336</v>
      </c>
      <c r="M12658" s="28">
        <v>5137.32</v>
      </c>
      <c r="N12658" s="28">
        <v>5140.8999999999996</v>
      </c>
      <c r="O12658" s="28">
        <v>5136.3</v>
      </c>
      <c r="P12658" s="28">
        <v>5139.37</v>
      </c>
    </row>
    <row r="12659" spans="12:16" x14ac:dyDescent="0.25">
      <c r="L12659" s="208">
        <v>45223.423611111109</v>
      </c>
      <c r="M12659" s="28">
        <v>5131.7</v>
      </c>
      <c r="N12659" s="28">
        <v>5137.83</v>
      </c>
      <c r="O12659" s="28">
        <v>5130.68</v>
      </c>
      <c r="P12659" s="28">
        <v>5136.8100000000004</v>
      </c>
    </row>
    <row r="12660" spans="12:16" x14ac:dyDescent="0.25">
      <c r="L12660" s="208">
        <v>45223.420138888891</v>
      </c>
      <c r="M12660" s="28">
        <v>5130.17</v>
      </c>
      <c r="N12660" s="28">
        <v>5135.28</v>
      </c>
      <c r="O12660" s="28">
        <v>5129.1499999999996</v>
      </c>
      <c r="P12660" s="28">
        <v>5132.22</v>
      </c>
    </row>
    <row r="12661" spans="12:16" x14ac:dyDescent="0.25">
      <c r="L12661" s="208">
        <v>45223.416666666664</v>
      </c>
      <c r="M12661" s="28">
        <v>5131.7</v>
      </c>
      <c r="N12661" s="28">
        <v>5135.79</v>
      </c>
      <c r="O12661" s="28">
        <v>5130.68</v>
      </c>
      <c r="P12661" s="28">
        <v>5130.68</v>
      </c>
    </row>
    <row r="12662" spans="12:16" x14ac:dyDescent="0.25">
      <c r="L12662" s="208">
        <v>45223.413194444445</v>
      </c>
      <c r="M12662" s="28">
        <v>5132.22</v>
      </c>
      <c r="N12662" s="28">
        <v>5135.79</v>
      </c>
      <c r="O12662" s="28">
        <v>5130.68</v>
      </c>
      <c r="P12662" s="28">
        <v>5131.7</v>
      </c>
    </row>
    <row r="12663" spans="12:16" x14ac:dyDescent="0.25">
      <c r="L12663" s="208">
        <v>45223.409722222219</v>
      </c>
      <c r="M12663" s="28">
        <v>5125.57</v>
      </c>
      <c r="N12663" s="28">
        <v>5132.7299999999996</v>
      </c>
      <c r="O12663" s="28">
        <v>5125.57</v>
      </c>
      <c r="P12663" s="28">
        <v>5132.7299999999996</v>
      </c>
    </row>
    <row r="12664" spans="12:16" x14ac:dyDescent="0.25">
      <c r="L12664" s="208">
        <v>45223.40625</v>
      </c>
      <c r="M12664" s="28">
        <v>5127.1099999999997</v>
      </c>
      <c r="N12664" s="28">
        <v>5128.13</v>
      </c>
      <c r="O12664" s="28">
        <v>5123.0200000000004</v>
      </c>
      <c r="P12664" s="28">
        <v>5125.57</v>
      </c>
    </row>
    <row r="12665" spans="12:16" x14ac:dyDescent="0.25">
      <c r="L12665" s="208">
        <v>45223.402777777781</v>
      </c>
      <c r="M12665" s="28">
        <v>5128.6400000000003</v>
      </c>
      <c r="N12665" s="28">
        <v>5130.68</v>
      </c>
      <c r="O12665" s="28">
        <v>5126.6000000000004</v>
      </c>
      <c r="P12665" s="28">
        <v>5127.62</v>
      </c>
    </row>
    <row r="12666" spans="12:16" x14ac:dyDescent="0.25">
      <c r="L12666" s="208">
        <v>45223.399305555555</v>
      </c>
      <c r="M12666" s="28">
        <v>5125.0600000000004</v>
      </c>
      <c r="N12666" s="28">
        <v>5130.68</v>
      </c>
      <c r="O12666" s="28">
        <v>5123.0200000000004</v>
      </c>
      <c r="P12666" s="28">
        <v>5129.1499999999996</v>
      </c>
    </row>
    <row r="12667" spans="12:16" x14ac:dyDescent="0.25">
      <c r="L12667" s="208">
        <v>45223.395833333336</v>
      </c>
      <c r="M12667" s="28">
        <v>5129.1499999999996</v>
      </c>
      <c r="N12667" s="28">
        <v>5130.17</v>
      </c>
      <c r="O12667" s="28">
        <v>5124.04</v>
      </c>
      <c r="P12667" s="28">
        <v>5126.09</v>
      </c>
    </row>
    <row r="12668" spans="12:16" x14ac:dyDescent="0.25">
      <c r="L12668" s="208">
        <v>45223.392361111109</v>
      </c>
      <c r="M12668" s="28">
        <v>5126.6000000000004</v>
      </c>
      <c r="N12668" s="28">
        <v>5132.22</v>
      </c>
      <c r="O12668" s="28">
        <v>5125.57</v>
      </c>
      <c r="P12668" s="28">
        <v>5130.68</v>
      </c>
    </row>
    <row r="12669" spans="12:16" x14ac:dyDescent="0.25">
      <c r="L12669" s="208">
        <v>45223.388888888891</v>
      </c>
      <c r="M12669" s="28">
        <v>5127.1099999999997</v>
      </c>
      <c r="N12669" s="28">
        <v>5129.66</v>
      </c>
      <c r="O12669" s="28">
        <v>5120.9799999999996</v>
      </c>
      <c r="P12669" s="28">
        <v>5126.09</v>
      </c>
    </row>
    <row r="12670" spans="12:16" x14ac:dyDescent="0.25">
      <c r="L12670" s="208">
        <v>45223.385416666664</v>
      </c>
      <c r="M12670" s="28">
        <v>5124.55</v>
      </c>
      <c r="N12670" s="28">
        <v>5129.66</v>
      </c>
      <c r="O12670" s="28">
        <v>5123.53</v>
      </c>
      <c r="P12670" s="28">
        <v>5127.1099999999997</v>
      </c>
    </row>
    <row r="12671" spans="12:16" x14ac:dyDescent="0.25">
      <c r="L12671" s="208">
        <v>45223.381944444445</v>
      </c>
      <c r="M12671" s="28">
        <v>5133.75</v>
      </c>
      <c r="N12671" s="28">
        <v>5136.8100000000004</v>
      </c>
      <c r="O12671" s="28">
        <v>5124.04</v>
      </c>
      <c r="P12671" s="28">
        <v>5125.57</v>
      </c>
    </row>
    <row r="12672" spans="12:16" x14ac:dyDescent="0.25">
      <c r="L12672" s="208">
        <v>45223.378472222219</v>
      </c>
      <c r="M12672" s="28">
        <v>5138.8599999999997</v>
      </c>
      <c r="N12672" s="28">
        <v>5144.4799999999996</v>
      </c>
      <c r="O12672" s="28">
        <v>5133.75</v>
      </c>
      <c r="P12672" s="28">
        <v>5133.75</v>
      </c>
    </row>
    <row r="12673" spans="12:16" x14ac:dyDescent="0.25">
      <c r="L12673" s="208">
        <v>45223.375</v>
      </c>
      <c r="M12673" s="28">
        <v>5127.1099999999997</v>
      </c>
      <c r="N12673" s="28">
        <v>5139.88</v>
      </c>
      <c r="O12673" s="28">
        <v>5120.47</v>
      </c>
      <c r="P12673" s="28">
        <v>5138.8599999999997</v>
      </c>
    </row>
    <row r="12674" spans="12:16" x14ac:dyDescent="0.25">
      <c r="L12674" s="208">
        <v>45222.746527777781</v>
      </c>
      <c r="M12674" s="28">
        <v>5129.1499999999996</v>
      </c>
      <c r="N12674" s="28">
        <v>5129.66</v>
      </c>
      <c r="O12674" s="28">
        <v>5125.0600000000004</v>
      </c>
      <c r="P12674" s="28">
        <v>5129.1499999999996</v>
      </c>
    </row>
    <row r="12675" spans="12:16" x14ac:dyDescent="0.25">
      <c r="L12675" s="208">
        <v>45222.743055555555</v>
      </c>
      <c r="M12675" s="28">
        <v>5125.0600000000004</v>
      </c>
      <c r="N12675" s="28">
        <v>5130.68</v>
      </c>
      <c r="O12675" s="28">
        <v>5125.0600000000004</v>
      </c>
      <c r="P12675" s="28">
        <v>5128.6400000000003</v>
      </c>
    </row>
    <row r="12676" spans="12:16" x14ac:dyDescent="0.25">
      <c r="L12676" s="208">
        <v>45222.739583333336</v>
      </c>
      <c r="M12676" s="28">
        <v>5127.62</v>
      </c>
      <c r="N12676" s="28">
        <v>5128.6400000000003</v>
      </c>
      <c r="O12676" s="28">
        <v>5124.55</v>
      </c>
      <c r="P12676" s="28">
        <v>5124.55</v>
      </c>
    </row>
    <row r="12677" spans="12:16" x14ac:dyDescent="0.25">
      <c r="L12677" s="208">
        <v>45222.736111111109</v>
      </c>
      <c r="M12677" s="28">
        <v>5129.66</v>
      </c>
      <c r="N12677" s="28">
        <v>5130.68</v>
      </c>
      <c r="O12677" s="28">
        <v>5127.62</v>
      </c>
      <c r="P12677" s="28">
        <v>5128.6400000000003</v>
      </c>
    </row>
    <row r="12678" spans="12:16" x14ac:dyDescent="0.25">
      <c r="L12678" s="208">
        <v>45222.732638888891</v>
      </c>
      <c r="M12678" s="28">
        <v>5132.22</v>
      </c>
      <c r="N12678" s="28">
        <v>5132.22</v>
      </c>
      <c r="O12678" s="28">
        <v>5129.1499999999996</v>
      </c>
      <c r="P12678" s="28">
        <v>5129.1499999999996</v>
      </c>
    </row>
    <row r="12679" spans="12:16" x14ac:dyDescent="0.25">
      <c r="L12679" s="208">
        <v>45222.729166666664</v>
      </c>
      <c r="M12679" s="28">
        <v>5133.75</v>
      </c>
      <c r="N12679" s="28">
        <v>5134.26</v>
      </c>
      <c r="O12679" s="28">
        <v>5131.7</v>
      </c>
      <c r="P12679" s="28">
        <v>5132.22</v>
      </c>
    </row>
    <row r="12680" spans="12:16" x14ac:dyDescent="0.25">
      <c r="L12680" s="208">
        <v>45222.725694444445</v>
      </c>
      <c r="M12680" s="28">
        <v>5134.26</v>
      </c>
      <c r="N12680" s="28">
        <v>5134.7700000000004</v>
      </c>
      <c r="O12680" s="28">
        <v>5133.24</v>
      </c>
      <c r="P12680" s="28">
        <v>5134.26</v>
      </c>
    </row>
    <row r="12681" spans="12:16" x14ac:dyDescent="0.25">
      <c r="L12681" s="208">
        <v>45222.722222222219</v>
      </c>
      <c r="M12681" s="28">
        <v>5134.7700000000004</v>
      </c>
      <c r="N12681" s="28">
        <v>5135.28</v>
      </c>
      <c r="O12681" s="28">
        <v>5134.26</v>
      </c>
      <c r="P12681" s="28">
        <v>5134.26</v>
      </c>
    </row>
    <row r="12682" spans="12:16" x14ac:dyDescent="0.25">
      <c r="L12682" s="208">
        <v>45222.71875</v>
      </c>
      <c r="M12682" s="28">
        <v>5132.22</v>
      </c>
      <c r="N12682" s="28">
        <v>5134.26</v>
      </c>
      <c r="O12682" s="28">
        <v>5132.22</v>
      </c>
      <c r="P12682" s="28">
        <v>5134.26</v>
      </c>
    </row>
    <row r="12683" spans="12:16" x14ac:dyDescent="0.25">
      <c r="L12683" s="208">
        <v>45222.715277777781</v>
      </c>
      <c r="M12683" s="28">
        <v>5129.1499999999996</v>
      </c>
      <c r="N12683" s="28">
        <v>5131.7</v>
      </c>
      <c r="O12683" s="28">
        <v>5129.1499999999996</v>
      </c>
      <c r="P12683" s="28">
        <v>5131.7</v>
      </c>
    </row>
    <row r="12684" spans="12:16" x14ac:dyDescent="0.25">
      <c r="L12684" s="208">
        <v>45222.711805555555</v>
      </c>
      <c r="M12684" s="28">
        <v>5131.7</v>
      </c>
      <c r="N12684" s="28">
        <v>5132.22</v>
      </c>
      <c r="O12684" s="28">
        <v>5128.6400000000003</v>
      </c>
      <c r="P12684" s="28">
        <v>5129.1499999999996</v>
      </c>
    </row>
    <row r="12685" spans="12:16" x14ac:dyDescent="0.25">
      <c r="L12685" s="208">
        <v>45222.708333333336</v>
      </c>
      <c r="M12685" s="28">
        <v>5131.1899999999996</v>
      </c>
      <c r="N12685" s="28">
        <v>5131.7</v>
      </c>
      <c r="O12685" s="28">
        <v>5130.17</v>
      </c>
      <c r="P12685" s="28">
        <v>5131.7</v>
      </c>
    </row>
    <row r="12686" spans="12:16" x14ac:dyDescent="0.25">
      <c r="L12686" s="208">
        <v>45222.704861111109</v>
      </c>
      <c r="M12686" s="28">
        <v>5131.1899999999996</v>
      </c>
      <c r="N12686" s="28">
        <v>5132.22</v>
      </c>
      <c r="O12686" s="28">
        <v>5130.68</v>
      </c>
      <c r="P12686" s="28">
        <v>5131.1899999999996</v>
      </c>
    </row>
    <row r="12687" spans="12:16" x14ac:dyDescent="0.25">
      <c r="L12687" s="208">
        <v>45222.701388888891</v>
      </c>
      <c r="M12687" s="28">
        <v>5130.68</v>
      </c>
      <c r="N12687" s="28">
        <v>5132.22</v>
      </c>
      <c r="O12687" s="28">
        <v>5130.68</v>
      </c>
      <c r="P12687" s="28">
        <v>5131.7</v>
      </c>
    </row>
    <row r="12688" spans="12:16" x14ac:dyDescent="0.25">
      <c r="L12688" s="208">
        <v>45222.697916666664</v>
      </c>
      <c r="M12688" s="28">
        <v>5132.7299999999996</v>
      </c>
      <c r="N12688" s="28">
        <v>5133.24</v>
      </c>
      <c r="O12688" s="28">
        <v>5130.68</v>
      </c>
      <c r="P12688" s="28">
        <v>5130.68</v>
      </c>
    </row>
    <row r="12689" spans="12:16" x14ac:dyDescent="0.25">
      <c r="L12689" s="208">
        <v>45222.694444444445</v>
      </c>
      <c r="M12689" s="28">
        <v>5133.75</v>
      </c>
      <c r="N12689" s="28">
        <v>5133.75</v>
      </c>
      <c r="O12689" s="28">
        <v>5131.1899999999996</v>
      </c>
      <c r="P12689" s="28">
        <v>5132.7299999999996</v>
      </c>
    </row>
    <row r="12690" spans="12:16" x14ac:dyDescent="0.25">
      <c r="L12690" s="208">
        <v>45222.690972222219</v>
      </c>
      <c r="M12690" s="28">
        <v>5133.24</v>
      </c>
      <c r="N12690" s="28">
        <v>5134.26</v>
      </c>
      <c r="O12690" s="28">
        <v>5132.7299999999996</v>
      </c>
      <c r="P12690" s="28">
        <v>5133.75</v>
      </c>
    </row>
    <row r="12691" spans="12:16" x14ac:dyDescent="0.25">
      <c r="L12691" s="208">
        <v>45222.6875</v>
      </c>
      <c r="M12691" s="28">
        <v>5136.8100000000004</v>
      </c>
      <c r="N12691" s="28">
        <v>5136.8100000000004</v>
      </c>
      <c r="O12691" s="28">
        <v>5131.7</v>
      </c>
      <c r="P12691" s="28">
        <v>5132.7299999999996</v>
      </c>
    </row>
    <row r="12692" spans="12:16" x14ac:dyDescent="0.25">
      <c r="L12692" s="208">
        <v>45222.684027777781</v>
      </c>
      <c r="M12692" s="28">
        <v>5133.24</v>
      </c>
      <c r="N12692" s="28">
        <v>5136.8100000000004</v>
      </c>
      <c r="O12692" s="28">
        <v>5133.24</v>
      </c>
      <c r="P12692" s="28">
        <v>5136.3</v>
      </c>
    </row>
    <row r="12693" spans="12:16" x14ac:dyDescent="0.25">
      <c r="L12693" s="208">
        <v>45222.680555555555</v>
      </c>
      <c r="M12693" s="28">
        <v>5134.7700000000004</v>
      </c>
      <c r="N12693" s="28">
        <v>5135.79</v>
      </c>
      <c r="O12693" s="28">
        <v>5132.22</v>
      </c>
      <c r="P12693" s="28">
        <v>5133.75</v>
      </c>
    </row>
    <row r="12694" spans="12:16" x14ac:dyDescent="0.25">
      <c r="L12694" s="208">
        <v>45222.677083333336</v>
      </c>
      <c r="M12694" s="28">
        <v>5132.7299999999996</v>
      </c>
      <c r="N12694" s="28">
        <v>5134.26</v>
      </c>
      <c r="O12694" s="28">
        <v>5131.7</v>
      </c>
      <c r="P12694" s="28">
        <v>5134.26</v>
      </c>
    </row>
    <row r="12695" spans="12:16" x14ac:dyDescent="0.25">
      <c r="L12695" s="208">
        <v>45222.673611111109</v>
      </c>
      <c r="M12695" s="28">
        <v>5129.66</v>
      </c>
      <c r="N12695" s="28">
        <v>5133.75</v>
      </c>
      <c r="O12695" s="28">
        <v>5129.66</v>
      </c>
      <c r="P12695" s="28">
        <v>5133.24</v>
      </c>
    </row>
    <row r="12696" spans="12:16" x14ac:dyDescent="0.25">
      <c r="L12696" s="208">
        <v>45222.670138888891</v>
      </c>
      <c r="M12696" s="28">
        <v>5126.6000000000004</v>
      </c>
      <c r="N12696" s="28">
        <v>5130.17</v>
      </c>
      <c r="O12696" s="28">
        <v>5126.09</v>
      </c>
      <c r="P12696" s="28">
        <v>5129.1499999999996</v>
      </c>
    </row>
    <row r="12697" spans="12:16" x14ac:dyDescent="0.25">
      <c r="L12697" s="208">
        <v>45222.666666666664</v>
      </c>
      <c r="M12697" s="28">
        <v>5128.6400000000003</v>
      </c>
      <c r="N12697" s="28">
        <v>5128.6400000000003</v>
      </c>
      <c r="O12697" s="28">
        <v>5124.55</v>
      </c>
      <c r="P12697" s="28">
        <v>5126.6000000000004</v>
      </c>
    </row>
    <row r="12698" spans="12:16" x14ac:dyDescent="0.25">
      <c r="L12698" s="208">
        <v>45222.663194444445</v>
      </c>
      <c r="M12698" s="28">
        <v>5128.6400000000003</v>
      </c>
      <c r="N12698" s="28">
        <v>5130.68</v>
      </c>
      <c r="O12698" s="28">
        <v>5128.13</v>
      </c>
      <c r="P12698" s="28">
        <v>5128.6400000000003</v>
      </c>
    </row>
    <row r="12699" spans="12:16" x14ac:dyDescent="0.25">
      <c r="L12699" s="208">
        <v>45222.659722222219</v>
      </c>
      <c r="M12699" s="28">
        <v>5129.66</v>
      </c>
      <c r="N12699" s="28">
        <v>5130.17</v>
      </c>
      <c r="O12699" s="28">
        <v>5128.6400000000003</v>
      </c>
      <c r="P12699" s="28">
        <v>5128.6400000000003</v>
      </c>
    </row>
    <row r="12700" spans="12:16" x14ac:dyDescent="0.25">
      <c r="L12700" s="208">
        <v>45222.65625</v>
      </c>
      <c r="M12700" s="28">
        <v>5134.7700000000004</v>
      </c>
      <c r="N12700" s="28">
        <v>5134.7700000000004</v>
      </c>
      <c r="O12700" s="28">
        <v>5128.6400000000003</v>
      </c>
      <c r="P12700" s="28">
        <v>5129.1499999999996</v>
      </c>
    </row>
    <row r="12701" spans="12:16" x14ac:dyDescent="0.25">
      <c r="L12701" s="208">
        <v>45222.652777777781</v>
      </c>
      <c r="M12701" s="28">
        <v>5128.13</v>
      </c>
      <c r="N12701" s="28">
        <v>5135.28</v>
      </c>
      <c r="O12701" s="28">
        <v>5128.13</v>
      </c>
      <c r="P12701" s="28">
        <v>5134.7700000000004</v>
      </c>
    </row>
    <row r="12702" spans="12:16" x14ac:dyDescent="0.25">
      <c r="L12702" s="208">
        <v>45222.649305555555</v>
      </c>
      <c r="M12702" s="28">
        <v>5130.17</v>
      </c>
      <c r="N12702" s="28">
        <v>5130.68</v>
      </c>
      <c r="O12702" s="28">
        <v>5128.13</v>
      </c>
      <c r="P12702" s="28">
        <v>5128.6400000000003</v>
      </c>
    </row>
    <row r="12703" spans="12:16" x14ac:dyDescent="0.25">
      <c r="L12703" s="208">
        <v>45222.645833333336</v>
      </c>
      <c r="M12703" s="28">
        <v>5129.66</v>
      </c>
      <c r="N12703" s="28">
        <v>5131.1899999999996</v>
      </c>
      <c r="O12703" s="28">
        <v>5129.66</v>
      </c>
      <c r="P12703" s="28">
        <v>5130.17</v>
      </c>
    </row>
    <row r="12704" spans="12:16" x14ac:dyDescent="0.25">
      <c r="L12704" s="208">
        <v>45222.642361111109</v>
      </c>
      <c r="M12704" s="28">
        <v>5130.68</v>
      </c>
      <c r="N12704" s="28">
        <v>5131.1899999999996</v>
      </c>
      <c r="O12704" s="28">
        <v>5128.13</v>
      </c>
      <c r="P12704" s="28">
        <v>5130.17</v>
      </c>
    </row>
    <row r="12705" spans="12:16" x14ac:dyDescent="0.25">
      <c r="L12705" s="208">
        <v>45222.638888888891</v>
      </c>
      <c r="M12705" s="28">
        <v>5131.1899999999996</v>
      </c>
      <c r="N12705" s="28">
        <v>5135.28</v>
      </c>
      <c r="O12705" s="28">
        <v>5128.6400000000003</v>
      </c>
      <c r="P12705" s="28">
        <v>5130.68</v>
      </c>
    </row>
    <row r="12706" spans="12:16" x14ac:dyDescent="0.25">
      <c r="L12706" s="208">
        <v>45222.635416666664</v>
      </c>
      <c r="M12706" s="28">
        <v>5127.62</v>
      </c>
      <c r="N12706" s="28">
        <v>5132.22</v>
      </c>
      <c r="O12706" s="28">
        <v>5127.1099999999997</v>
      </c>
      <c r="P12706" s="28">
        <v>5131.1899999999996</v>
      </c>
    </row>
    <row r="12707" spans="12:16" x14ac:dyDescent="0.25">
      <c r="L12707" s="208">
        <v>45222.631944444445</v>
      </c>
      <c r="M12707" s="28">
        <v>5127.1099999999997</v>
      </c>
      <c r="N12707" s="28">
        <v>5129.1499999999996</v>
      </c>
      <c r="O12707" s="28">
        <v>5127.1099999999997</v>
      </c>
      <c r="P12707" s="28">
        <v>5127.62</v>
      </c>
    </row>
    <row r="12708" spans="12:16" x14ac:dyDescent="0.25">
      <c r="L12708" s="208">
        <v>45222.628472222219</v>
      </c>
      <c r="M12708" s="28">
        <v>5128.6400000000003</v>
      </c>
      <c r="N12708" s="28">
        <v>5128.6400000000003</v>
      </c>
      <c r="O12708" s="28">
        <v>5125.57</v>
      </c>
      <c r="P12708" s="28">
        <v>5127.62</v>
      </c>
    </row>
    <row r="12709" spans="12:16" x14ac:dyDescent="0.25">
      <c r="L12709" s="208">
        <v>45222.625</v>
      </c>
      <c r="M12709" s="28">
        <v>5126.6000000000004</v>
      </c>
      <c r="N12709" s="28">
        <v>5129.1499999999996</v>
      </c>
      <c r="O12709" s="28">
        <v>5126.09</v>
      </c>
      <c r="P12709" s="28">
        <v>5128.13</v>
      </c>
    </row>
    <row r="12710" spans="12:16" x14ac:dyDescent="0.25">
      <c r="L12710" s="208">
        <v>45222.621527777781</v>
      </c>
      <c r="M12710" s="28">
        <v>5122.51</v>
      </c>
      <c r="N12710" s="28">
        <v>5128.13</v>
      </c>
      <c r="O12710" s="28">
        <v>5122</v>
      </c>
      <c r="P12710" s="28">
        <v>5126.6000000000004</v>
      </c>
    </row>
    <row r="12711" spans="12:16" x14ac:dyDescent="0.25">
      <c r="L12711" s="208">
        <v>45222.618055555555</v>
      </c>
      <c r="M12711" s="28">
        <v>5120.9799999999996</v>
      </c>
      <c r="N12711" s="28">
        <v>5122.51</v>
      </c>
      <c r="O12711" s="28">
        <v>5118.93</v>
      </c>
      <c r="P12711" s="28">
        <v>5122.51</v>
      </c>
    </row>
    <row r="12712" spans="12:16" x14ac:dyDescent="0.25">
      <c r="L12712" s="208">
        <v>45222.614583333336</v>
      </c>
      <c r="M12712" s="28">
        <v>5120.9799999999996</v>
      </c>
      <c r="N12712" s="28">
        <v>5122.51</v>
      </c>
      <c r="O12712" s="28">
        <v>5120.47</v>
      </c>
      <c r="P12712" s="28">
        <v>5120.9799999999996</v>
      </c>
    </row>
    <row r="12713" spans="12:16" x14ac:dyDescent="0.25">
      <c r="L12713" s="208">
        <v>45222.611111111109</v>
      </c>
      <c r="M12713" s="28">
        <v>5121.49</v>
      </c>
      <c r="N12713" s="28">
        <v>5122.51</v>
      </c>
      <c r="O12713" s="28">
        <v>5118.93</v>
      </c>
      <c r="P12713" s="28">
        <v>5120.9799999999996</v>
      </c>
    </row>
    <row r="12714" spans="12:16" x14ac:dyDescent="0.25">
      <c r="L12714" s="208">
        <v>45222.607638888891</v>
      </c>
      <c r="M12714" s="28">
        <v>5120.9799999999996</v>
      </c>
      <c r="N12714" s="28">
        <v>5123.53</v>
      </c>
      <c r="O12714" s="28">
        <v>5119.4399999999996</v>
      </c>
      <c r="P12714" s="28">
        <v>5121.49</v>
      </c>
    </row>
    <row r="12715" spans="12:16" x14ac:dyDescent="0.25">
      <c r="L12715" s="208">
        <v>45222.604166666664</v>
      </c>
      <c r="M12715" s="28">
        <v>5120.47</v>
      </c>
      <c r="N12715" s="28">
        <v>5122.51</v>
      </c>
      <c r="O12715" s="28">
        <v>5119.4399999999996</v>
      </c>
      <c r="P12715" s="28">
        <v>5120.9799999999996</v>
      </c>
    </row>
    <row r="12716" spans="12:16" x14ac:dyDescent="0.25">
      <c r="L12716" s="208">
        <v>45222.600694444445</v>
      </c>
      <c r="M12716" s="28">
        <v>5117.3999999999996</v>
      </c>
      <c r="N12716" s="28">
        <v>5121.49</v>
      </c>
      <c r="O12716" s="28">
        <v>5117.3999999999996</v>
      </c>
      <c r="P12716" s="28">
        <v>5119.96</v>
      </c>
    </row>
    <row r="12717" spans="12:16" x14ac:dyDescent="0.25">
      <c r="L12717" s="208">
        <v>45222.597222222219</v>
      </c>
      <c r="M12717" s="28">
        <v>5115.87</v>
      </c>
      <c r="N12717" s="28">
        <v>5117.3999999999996</v>
      </c>
      <c r="O12717" s="28">
        <v>5115.3599999999997</v>
      </c>
      <c r="P12717" s="28">
        <v>5116.8900000000003</v>
      </c>
    </row>
    <row r="12718" spans="12:16" x14ac:dyDescent="0.25">
      <c r="L12718" s="208">
        <v>45222.59375</v>
      </c>
      <c r="M12718" s="28">
        <v>5114.34</v>
      </c>
      <c r="N12718" s="28">
        <v>5115.87</v>
      </c>
      <c r="O12718" s="28">
        <v>5111.78</v>
      </c>
      <c r="P12718" s="28">
        <v>5115.3599999999997</v>
      </c>
    </row>
    <row r="12719" spans="12:16" x14ac:dyDescent="0.25">
      <c r="L12719" s="208">
        <v>45222.590277777781</v>
      </c>
      <c r="M12719" s="28">
        <v>5112.8</v>
      </c>
      <c r="N12719" s="28">
        <v>5115.3599999999997</v>
      </c>
      <c r="O12719" s="28">
        <v>5112.29</v>
      </c>
      <c r="P12719" s="28">
        <v>5114.34</v>
      </c>
    </row>
    <row r="12720" spans="12:16" x14ac:dyDescent="0.25">
      <c r="L12720" s="208">
        <v>45222.586805555555</v>
      </c>
      <c r="M12720" s="28">
        <v>5112.8</v>
      </c>
      <c r="N12720" s="28">
        <v>5113.32</v>
      </c>
      <c r="O12720" s="28">
        <v>5111.78</v>
      </c>
      <c r="P12720" s="28">
        <v>5113.32</v>
      </c>
    </row>
    <row r="12721" spans="12:16" x14ac:dyDescent="0.25">
      <c r="L12721" s="208">
        <v>45222.583333333336</v>
      </c>
      <c r="M12721" s="28">
        <v>5111.78</v>
      </c>
      <c r="N12721" s="28">
        <v>5114.8500000000004</v>
      </c>
      <c r="O12721" s="28">
        <v>5111.2700000000004</v>
      </c>
      <c r="P12721" s="28">
        <v>5112.8</v>
      </c>
    </row>
    <row r="12722" spans="12:16" x14ac:dyDescent="0.25">
      <c r="L12722" s="208">
        <v>45222.579861111109</v>
      </c>
      <c r="M12722" s="28">
        <v>5117.3999999999996</v>
      </c>
      <c r="N12722" s="28">
        <v>5117.3999999999996</v>
      </c>
      <c r="O12722" s="28">
        <v>5110.25</v>
      </c>
      <c r="P12722" s="28">
        <v>5111.78</v>
      </c>
    </row>
    <row r="12723" spans="12:16" x14ac:dyDescent="0.25">
      <c r="L12723" s="208">
        <v>45222.576388888891</v>
      </c>
      <c r="M12723" s="28">
        <v>5121.49</v>
      </c>
      <c r="N12723" s="28">
        <v>5121.49</v>
      </c>
      <c r="O12723" s="28">
        <v>5116.8900000000003</v>
      </c>
      <c r="P12723" s="28">
        <v>5117.91</v>
      </c>
    </row>
    <row r="12724" spans="12:16" x14ac:dyDescent="0.25">
      <c r="L12724" s="208">
        <v>45222.572916666664</v>
      </c>
      <c r="M12724" s="28">
        <v>5123.53</v>
      </c>
      <c r="N12724" s="28">
        <v>5123.53</v>
      </c>
      <c r="O12724" s="28">
        <v>5120.9799999999996</v>
      </c>
      <c r="P12724" s="28">
        <v>5121.49</v>
      </c>
    </row>
    <row r="12725" spans="12:16" x14ac:dyDescent="0.25">
      <c r="L12725" s="208">
        <v>45222.569444444445</v>
      </c>
      <c r="M12725" s="28">
        <v>5124.55</v>
      </c>
      <c r="N12725" s="28">
        <v>5125.0600000000004</v>
      </c>
      <c r="O12725" s="28">
        <v>5122</v>
      </c>
      <c r="P12725" s="28">
        <v>5123.53</v>
      </c>
    </row>
    <row r="12726" spans="12:16" x14ac:dyDescent="0.25">
      <c r="L12726" s="208">
        <v>45222.565972222219</v>
      </c>
      <c r="M12726" s="28">
        <v>5124.55</v>
      </c>
      <c r="N12726" s="28">
        <v>5125.0600000000004</v>
      </c>
      <c r="O12726" s="28">
        <v>5122.51</v>
      </c>
      <c r="P12726" s="28">
        <v>5125.0600000000004</v>
      </c>
    </row>
    <row r="12727" spans="12:16" x14ac:dyDescent="0.25">
      <c r="L12727" s="208">
        <v>45222.5625</v>
      </c>
      <c r="M12727" s="28">
        <v>5124.04</v>
      </c>
      <c r="N12727" s="28">
        <v>5125.0600000000004</v>
      </c>
      <c r="O12727" s="28">
        <v>5123.0200000000004</v>
      </c>
      <c r="P12727" s="28">
        <v>5125.0600000000004</v>
      </c>
    </row>
    <row r="12728" spans="12:16" x14ac:dyDescent="0.25">
      <c r="L12728" s="208">
        <v>45222.559027777781</v>
      </c>
      <c r="M12728" s="28">
        <v>5123.53</v>
      </c>
      <c r="N12728" s="28">
        <v>5124.55</v>
      </c>
      <c r="O12728" s="28">
        <v>5122</v>
      </c>
      <c r="P12728" s="28">
        <v>5123.53</v>
      </c>
    </row>
    <row r="12729" spans="12:16" x14ac:dyDescent="0.25">
      <c r="L12729" s="208">
        <v>45222.555555555555</v>
      </c>
      <c r="M12729" s="28">
        <v>5126.6000000000004</v>
      </c>
      <c r="N12729" s="28">
        <v>5126.6000000000004</v>
      </c>
      <c r="O12729" s="28">
        <v>5121.49</v>
      </c>
      <c r="P12729" s="28">
        <v>5123.0200000000004</v>
      </c>
    </row>
    <row r="12730" spans="12:16" x14ac:dyDescent="0.25">
      <c r="L12730" s="208">
        <v>45222.552083333336</v>
      </c>
      <c r="M12730" s="28">
        <v>5123.0200000000004</v>
      </c>
      <c r="N12730" s="28">
        <v>5127.62</v>
      </c>
      <c r="O12730" s="28">
        <v>5122.51</v>
      </c>
      <c r="P12730" s="28">
        <v>5127.1099999999997</v>
      </c>
    </row>
    <row r="12731" spans="12:16" x14ac:dyDescent="0.25">
      <c r="L12731" s="208">
        <v>45222.548611111109</v>
      </c>
      <c r="M12731" s="28">
        <v>5120.9799999999996</v>
      </c>
      <c r="N12731" s="28">
        <v>5123.53</v>
      </c>
      <c r="O12731" s="28">
        <v>5120.9799999999996</v>
      </c>
      <c r="P12731" s="28">
        <v>5123.0200000000004</v>
      </c>
    </row>
    <row r="12732" spans="12:16" x14ac:dyDescent="0.25">
      <c r="L12732" s="208">
        <v>45222.545138888891</v>
      </c>
      <c r="M12732" s="28">
        <v>5121.49</v>
      </c>
      <c r="N12732" s="28">
        <v>5123.53</v>
      </c>
      <c r="O12732" s="28">
        <v>5120.9799999999996</v>
      </c>
      <c r="P12732" s="28">
        <v>5121.49</v>
      </c>
    </row>
    <row r="12733" spans="12:16" x14ac:dyDescent="0.25">
      <c r="L12733" s="208">
        <v>45222.541666666664</v>
      </c>
      <c r="M12733" s="28">
        <v>5121.49</v>
      </c>
      <c r="N12733" s="28">
        <v>5123.53</v>
      </c>
      <c r="O12733" s="28">
        <v>5121.49</v>
      </c>
      <c r="P12733" s="28">
        <v>5122</v>
      </c>
    </row>
    <row r="12734" spans="12:16" x14ac:dyDescent="0.25">
      <c r="L12734" s="208">
        <v>45222.538194444445</v>
      </c>
      <c r="M12734" s="28">
        <v>5122.51</v>
      </c>
      <c r="N12734" s="28">
        <v>5124.04</v>
      </c>
      <c r="O12734" s="28">
        <v>5119.96</v>
      </c>
      <c r="P12734" s="28">
        <v>5121.49</v>
      </c>
    </row>
    <row r="12735" spans="12:16" x14ac:dyDescent="0.25">
      <c r="L12735" s="208">
        <v>45222.534722222219</v>
      </c>
      <c r="M12735" s="28">
        <v>5119.4399999999996</v>
      </c>
      <c r="N12735" s="28">
        <v>5123.0200000000004</v>
      </c>
      <c r="O12735" s="28">
        <v>5117.91</v>
      </c>
      <c r="P12735" s="28">
        <v>5123.0200000000004</v>
      </c>
    </row>
    <row r="12736" spans="12:16" x14ac:dyDescent="0.25">
      <c r="L12736" s="208">
        <v>45222.53125</v>
      </c>
      <c r="M12736" s="28">
        <v>5120.9799999999996</v>
      </c>
      <c r="N12736" s="28">
        <v>5121.49</v>
      </c>
      <c r="O12736" s="28">
        <v>5119.4399999999996</v>
      </c>
      <c r="P12736" s="28">
        <v>5119.4399999999996</v>
      </c>
    </row>
    <row r="12737" spans="12:16" x14ac:dyDescent="0.25">
      <c r="L12737" s="208">
        <v>45222.527777777781</v>
      </c>
      <c r="M12737" s="28">
        <v>5120.9799999999996</v>
      </c>
      <c r="N12737" s="28">
        <v>5122</v>
      </c>
      <c r="O12737" s="28">
        <v>5117.91</v>
      </c>
      <c r="P12737" s="28">
        <v>5120.9799999999996</v>
      </c>
    </row>
    <row r="12738" spans="12:16" x14ac:dyDescent="0.25">
      <c r="L12738" s="208">
        <v>45222.524305555555</v>
      </c>
      <c r="M12738" s="28">
        <v>5118.93</v>
      </c>
      <c r="N12738" s="28">
        <v>5120.9799999999996</v>
      </c>
      <c r="O12738" s="28">
        <v>5118.93</v>
      </c>
      <c r="P12738" s="28">
        <v>5120.47</v>
      </c>
    </row>
    <row r="12739" spans="12:16" x14ac:dyDescent="0.25">
      <c r="L12739" s="208">
        <v>45222.520833333336</v>
      </c>
      <c r="M12739" s="28">
        <v>5115.87</v>
      </c>
      <c r="N12739" s="28">
        <v>5120.47</v>
      </c>
      <c r="O12739" s="28">
        <v>5114.8500000000004</v>
      </c>
      <c r="P12739" s="28">
        <v>5119.4399999999996</v>
      </c>
    </row>
    <row r="12740" spans="12:16" x14ac:dyDescent="0.25">
      <c r="L12740" s="208">
        <v>45222.517361111109</v>
      </c>
      <c r="M12740" s="28">
        <v>5120.47</v>
      </c>
      <c r="N12740" s="28">
        <v>5120.9799999999996</v>
      </c>
      <c r="O12740" s="28">
        <v>5114.34</v>
      </c>
      <c r="P12740" s="28">
        <v>5116.38</v>
      </c>
    </row>
    <row r="12741" spans="12:16" x14ac:dyDescent="0.25">
      <c r="L12741" s="208">
        <v>45222.513888888891</v>
      </c>
      <c r="M12741" s="28">
        <v>5123.53</v>
      </c>
      <c r="N12741" s="28">
        <v>5123.53</v>
      </c>
      <c r="O12741" s="28">
        <v>5120.47</v>
      </c>
      <c r="P12741" s="28">
        <v>5120.9799999999996</v>
      </c>
    </row>
    <row r="12742" spans="12:16" x14ac:dyDescent="0.25">
      <c r="L12742" s="208">
        <v>45222.510416666664</v>
      </c>
      <c r="M12742" s="28">
        <v>5122</v>
      </c>
      <c r="N12742" s="28">
        <v>5124.04</v>
      </c>
      <c r="O12742" s="28">
        <v>5121.49</v>
      </c>
      <c r="P12742" s="28">
        <v>5123.53</v>
      </c>
    </row>
    <row r="12743" spans="12:16" x14ac:dyDescent="0.25">
      <c r="L12743" s="208">
        <v>45222.506944444445</v>
      </c>
      <c r="M12743" s="28">
        <v>5127.1099999999997</v>
      </c>
      <c r="N12743" s="28">
        <v>5127.1099999999997</v>
      </c>
      <c r="O12743" s="28">
        <v>5120.9799999999996</v>
      </c>
      <c r="P12743" s="28">
        <v>5122.51</v>
      </c>
    </row>
    <row r="12744" spans="12:16" x14ac:dyDescent="0.25">
      <c r="L12744" s="208">
        <v>45222.503472222219</v>
      </c>
      <c r="M12744" s="28">
        <v>5124.04</v>
      </c>
      <c r="N12744" s="28">
        <v>5129.1499999999996</v>
      </c>
      <c r="O12744" s="28">
        <v>5123.53</v>
      </c>
      <c r="P12744" s="28">
        <v>5126.6000000000004</v>
      </c>
    </row>
    <row r="12745" spans="12:16" x14ac:dyDescent="0.25">
      <c r="L12745" s="208">
        <v>45222.5</v>
      </c>
      <c r="M12745" s="28">
        <v>5125.0600000000004</v>
      </c>
      <c r="N12745" s="28">
        <v>5127.1099999999997</v>
      </c>
      <c r="O12745" s="28">
        <v>5123.0200000000004</v>
      </c>
      <c r="P12745" s="28">
        <v>5124.04</v>
      </c>
    </row>
    <row r="12746" spans="12:16" x14ac:dyDescent="0.25">
      <c r="L12746" s="208">
        <v>45222.496527777781</v>
      </c>
      <c r="M12746" s="28">
        <v>5122.51</v>
      </c>
      <c r="N12746" s="28">
        <v>5125.0600000000004</v>
      </c>
      <c r="O12746" s="28">
        <v>5122.51</v>
      </c>
      <c r="P12746" s="28">
        <v>5124.55</v>
      </c>
    </row>
    <row r="12747" spans="12:16" x14ac:dyDescent="0.25">
      <c r="L12747" s="208">
        <v>45222.493055555555</v>
      </c>
      <c r="M12747" s="28">
        <v>5126.09</v>
      </c>
      <c r="N12747" s="28">
        <v>5126.09</v>
      </c>
      <c r="O12747" s="28">
        <v>5119.4399999999996</v>
      </c>
      <c r="P12747" s="28">
        <v>5123.0200000000004</v>
      </c>
    </row>
    <row r="12748" spans="12:16" x14ac:dyDescent="0.25">
      <c r="L12748" s="208">
        <v>45222.489583333336</v>
      </c>
      <c r="M12748" s="28">
        <v>5125.0600000000004</v>
      </c>
      <c r="N12748" s="28">
        <v>5128.13</v>
      </c>
      <c r="O12748" s="28">
        <v>5124.55</v>
      </c>
      <c r="P12748" s="28">
        <v>5126.09</v>
      </c>
    </row>
    <row r="12749" spans="12:16" x14ac:dyDescent="0.25">
      <c r="L12749" s="208">
        <v>45222.486111111109</v>
      </c>
      <c r="M12749" s="28">
        <v>5124.55</v>
      </c>
      <c r="N12749" s="28">
        <v>5125.57</v>
      </c>
      <c r="O12749" s="28">
        <v>5122</v>
      </c>
      <c r="P12749" s="28">
        <v>5125.57</v>
      </c>
    </row>
    <row r="12750" spans="12:16" x14ac:dyDescent="0.25">
      <c r="L12750" s="208">
        <v>45222.482638888891</v>
      </c>
      <c r="M12750" s="28">
        <v>5125.57</v>
      </c>
      <c r="N12750" s="28">
        <v>5127.1099999999997</v>
      </c>
      <c r="O12750" s="28">
        <v>5121.49</v>
      </c>
      <c r="P12750" s="28">
        <v>5123.53</v>
      </c>
    </row>
    <row r="12751" spans="12:16" x14ac:dyDescent="0.25">
      <c r="L12751" s="208">
        <v>45222.479166666664</v>
      </c>
      <c r="M12751" s="28">
        <v>5125.0600000000004</v>
      </c>
      <c r="N12751" s="28">
        <v>5125.57</v>
      </c>
      <c r="O12751" s="28">
        <v>5122.51</v>
      </c>
      <c r="P12751" s="28">
        <v>5125.57</v>
      </c>
    </row>
    <row r="12752" spans="12:16" x14ac:dyDescent="0.25">
      <c r="L12752" s="208">
        <v>45222.475694444445</v>
      </c>
      <c r="M12752" s="28">
        <v>5123.53</v>
      </c>
      <c r="N12752" s="28">
        <v>5125.57</v>
      </c>
      <c r="O12752" s="28">
        <v>5122.51</v>
      </c>
      <c r="P12752" s="28">
        <v>5125.0600000000004</v>
      </c>
    </row>
    <row r="12753" spans="12:16" x14ac:dyDescent="0.25">
      <c r="L12753" s="208">
        <v>45222.472222222219</v>
      </c>
      <c r="M12753" s="28">
        <v>5127.62</v>
      </c>
      <c r="N12753" s="28">
        <v>5128.13</v>
      </c>
      <c r="O12753" s="28">
        <v>5122.51</v>
      </c>
      <c r="P12753" s="28">
        <v>5123.53</v>
      </c>
    </row>
    <row r="12754" spans="12:16" x14ac:dyDescent="0.25">
      <c r="L12754" s="208">
        <v>45222.46875</v>
      </c>
      <c r="M12754" s="28">
        <v>5130.68</v>
      </c>
      <c r="N12754" s="28">
        <v>5133.24</v>
      </c>
      <c r="O12754" s="28">
        <v>5124.04</v>
      </c>
      <c r="P12754" s="28">
        <v>5127.62</v>
      </c>
    </row>
    <row r="12755" spans="12:16" x14ac:dyDescent="0.25">
      <c r="L12755" s="208">
        <v>45222.465277777781</v>
      </c>
      <c r="M12755" s="28">
        <v>5134.26</v>
      </c>
      <c r="N12755" s="28">
        <v>5134.26</v>
      </c>
      <c r="O12755" s="28">
        <v>5129.66</v>
      </c>
      <c r="P12755" s="28">
        <v>5130.17</v>
      </c>
    </row>
    <row r="12756" spans="12:16" x14ac:dyDescent="0.25">
      <c r="L12756" s="208">
        <v>45222.461805555555</v>
      </c>
      <c r="M12756" s="28">
        <v>5136.8100000000004</v>
      </c>
      <c r="N12756" s="28">
        <v>5137.83</v>
      </c>
      <c r="O12756" s="28">
        <v>5131.7</v>
      </c>
      <c r="P12756" s="28">
        <v>5134.7700000000004</v>
      </c>
    </row>
    <row r="12757" spans="12:16" x14ac:dyDescent="0.25">
      <c r="L12757" s="208">
        <v>45222.458333333336</v>
      </c>
      <c r="M12757" s="28">
        <v>5133.75</v>
      </c>
      <c r="N12757" s="28">
        <v>5136.8100000000004</v>
      </c>
      <c r="O12757" s="28">
        <v>5131.1899999999996</v>
      </c>
      <c r="P12757" s="28">
        <v>5136.3</v>
      </c>
    </row>
    <row r="12758" spans="12:16" x14ac:dyDescent="0.25">
      <c r="L12758" s="208">
        <v>45222.454861111109</v>
      </c>
      <c r="M12758" s="28">
        <v>5137.83</v>
      </c>
      <c r="N12758" s="28">
        <v>5139.88</v>
      </c>
      <c r="O12758" s="28">
        <v>5133.24</v>
      </c>
      <c r="P12758" s="28">
        <v>5133.75</v>
      </c>
    </row>
    <row r="12759" spans="12:16" x14ac:dyDescent="0.25">
      <c r="L12759" s="208">
        <v>45222.451388888891</v>
      </c>
      <c r="M12759" s="28">
        <v>5142.43</v>
      </c>
      <c r="N12759" s="28">
        <v>5144.4799999999996</v>
      </c>
      <c r="O12759" s="28">
        <v>5137.83</v>
      </c>
      <c r="P12759" s="28">
        <v>5137.83</v>
      </c>
    </row>
    <row r="12760" spans="12:16" x14ac:dyDescent="0.25">
      <c r="L12760" s="208">
        <v>45222.447916666664</v>
      </c>
      <c r="M12760" s="28">
        <v>5155.2</v>
      </c>
      <c r="N12760" s="28">
        <v>5155.71</v>
      </c>
      <c r="O12760" s="28">
        <v>5140.3900000000003</v>
      </c>
      <c r="P12760" s="28">
        <v>5142.43</v>
      </c>
    </row>
    <row r="12761" spans="12:16" x14ac:dyDescent="0.25">
      <c r="L12761" s="208">
        <v>45222.444444444445</v>
      </c>
      <c r="M12761" s="28">
        <v>5146.01</v>
      </c>
      <c r="N12761" s="28">
        <v>5155.2</v>
      </c>
      <c r="O12761" s="28">
        <v>5145.5</v>
      </c>
      <c r="P12761" s="28">
        <v>5154.6899999999996</v>
      </c>
    </row>
    <row r="12762" spans="12:16" x14ac:dyDescent="0.25">
      <c r="L12762" s="208">
        <v>45222.440972222219</v>
      </c>
      <c r="M12762" s="28">
        <v>5142.43</v>
      </c>
      <c r="N12762" s="28">
        <v>5147.03</v>
      </c>
      <c r="O12762" s="28">
        <v>5141.92</v>
      </c>
      <c r="P12762" s="28">
        <v>5146.01</v>
      </c>
    </row>
    <row r="12763" spans="12:16" x14ac:dyDescent="0.25">
      <c r="L12763" s="208">
        <v>45222.4375</v>
      </c>
      <c r="M12763" s="28">
        <v>5142.43</v>
      </c>
      <c r="N12763" s="28">
        <v>5144.99</v>
      </c>
      <c r="O12763" s="28">
        <v>5139.37</v>
      </c>
      <c r="P12763" s="28">
        <v>5142.9399999999996</v>
      </c>
    </row>
    <row r="12764" spans="12:16" x14ac:dyDescent="0.25">
      <c r="L12764" s="208">
        <v>45222.434027777781</v>
      </c>
      <c r="M12764" s="28">
        <v>5146.5200000000004</v>
      </c>
      <c r="N12764" s="28">
        <v>5147.54</v>
      </c>
      <c r="O12764" s="28">
        <v>5141.92</v>
      </c>
      <c r="P12764" s="28">
        <v>5142.43</v>
      </c>
    </row>
    <row r="12765" spans="12:16" x14ac:dyDescent="0.25">
      <c r="L12765" s="208">
        <v>45222.430555555555</v>
      </c>
      <c r="M12765" s="28">
        <v>5147.03</v>
      </c>
      <c r="N12765" s="28">
        <v>5149.07</v>
      </c>
      <c r="O12765" s="28">
        <v>5146.01</v>
      </c>
      <c r="P12765" s="28">
        <v>5146.5200000000004</v>
      </c>
    </row>
    <row r="12766" spans="12:16" x14ac:dyDescent="0.25">
      <c r="L12766" s="208">
        <v>45222.427083333336</v>
      </c>
      <c r="M12766" s="28">
        <v>5144.4799999999996</v>
      </c>
      <c r="N12766" s="28">
        <v>5148.05</v>
      </c>
      <c r="O12766" s="28">
        <v>5142.43</v>
      </c>
      <c r="P12766" s="28">
        <v>5146.5200000000004</v>
      </c>
    </row>
    <row r="12767" spans="12:16" x14ac:dyDescent="0.25">
      <c r="L12767" s="208">
        <v>45222.423611111109</v>
      </c>
      <c r="M12767" s="28">
        <v>5144.99</v>
      </c>
      <c r="N12767" s="28">
        <v>5147.54</v>
      </c>
      <c r="O12767" s="28">
        <v>5143.96</v>
      </c>
      <c r="P12767" s="28">
        <v>5144.4799999999996</v>
      </c>
    </row>
    <row r="12768" spans="12:16" x14ac:dyDescent="0.25">
      <c r="L12768" s="208">
        <v>45222.420138888891</v>
      </c>
      <c r="M12768" s="28">
        <v>5140.8999999999996</v>
      </c>
      <c r="N12768" s="28">
        <v>5146.01</v>
      </c>
      <c r="O12768" s="28">
        <v>5140.8999999999996</v>
      </c>
      <c r="P12768" s="28">
        <v>5144.99</v>
      </c>
    </row>
    <row r="12769" spans="12:16" x14ac:dyDescent="0.25">
      <c r="L12769" s="208">
        <v>45222.416666666664</v>
      </c>
      <c r="M12769" s="28">
        <v>5144.4799999999996</v>
      </c>
      <c r="N12769" s="28">
        <v>5144.99</v>
      </c>
      <c r="O12769" s="28">
        <v>5140.3900000000003</v>
      </c>
      <c r="P12769" s="28">
        <v>5140.8999999999996</v>
      </c>
    </row>
    <row r="12770" spans="12:16" x14ac:dyDescent="0.25">
      <c r="L12770" s="208">
        <v>45222.413194444445</v>
      </c>
      <c r="M12770" s="28">
        <v>5145.5</v>
      </c>
      <c r="N12770" s="28">
        <v>5146.5200000000004</v>
      </c>
      <c r="O12770" s="28">
        <v>5142.9399999999996</v>
      </c>
      <c r="P12770" s="28">
        <v>5144.4799999999996</v>
      </c>
    </row>
    <row r="12771" spans="12:16" x14ac:dyDescent="0.25">
      <c r="L12771" s="208">
        <v>45222.409722222219</v>
      </c>
      <c r="M12771" s="28">
        <v>5148.5600000000004</v>
      </c>
      <c r="N12771" s="28">
        <v>5148.5600000000004</v>
      </c>
      <c r="O12771" s="28">
        <v>5143.45</v>
      </c>
      <c r="P12771" s="28">
        <v>5145.5</v>
      </c>
    </row>
    <row r="12772" spans="12:16" x14ac:dyDescent="0.25">
      <c r="L12772" s="208">
        <v>45222.40625</v>
      </c>
      <c r="M12772" s="28">
        <v>5146.01</v>
      </c>
      <c r="N12772" s="28">
        <v>5149.07</v>
      </c>
      <c r="O12772" s="28">
        <v>5143.96</v>
      </c>
      <c r="P12772" s="28">
        <v>5148.5600000000004</v>
      </c>
    </row>
    <row r="12773" spans="12:16" x14ac:dyDescent="0.25">
      <c r="L12773" s="208">
        <v>45222.402777777781</v>
      </c>
      <c r="M12773" s="28">
        <v>5150.09</v>
      </c>
      <c r="N12773" s="28">
        <v>5150.09</v>
      </c>
      <c r="O12773" s="28">
        <v>5144.99</v>
      </c>
      <c r="P12773" s="28">
        <v>5147.03</v>
      </c>
    </row>
    <row r="12774" spans="12:16" x14ac:dyDescent="0.25">
      <c r="L12774" s="208">
        <v>45222.399305555555</v>
      </c>
      <c r="M12774" s="28">
        <v>5154.18</v>
      </c>
      <c r="N12774" s="28">
        <v>5154.6899999999996</v>
      </c>
      <c r="O12774" s="28">
        <v>5148.05</v>
      </c>
      <c r="P12774" s="28">
        <v>5150.09</v>
      </c>
    </row>
    <row r="12775" spans="12:16" x14ac:dyDescent="0.25">
      <c r="L12775" s="208">
        <v>45222.395833333336</v>
      </c>
      <c r="M12775" s="28">
        <v>5154.18</v>
      </c>
      <c r="N12775" s="28">
        <v>5160.3100000000004</v>
      </c>
      <c r="O12775" s="28">
        <v>5153.67</v>
      </c>
      <c r="P12775" s="28">
        <v>5154.6899999999996</v>
      </c>
    </row>
    <row r="12776" spans="12:16" x14ac:dyDescent="0.25">
      <c r="L12776" s="208">
        <v>45222.392361111109</v>
      </c>
      <c r="M12776" s="28">
        <v>5160.3100000000004</v>
      </c>
      <c r="N12776" s="28">
        <v>5162.8599999999997</v>
      </c>
      <c r="O12776" s="28">
        <v>5151.63</v>
      </c>
      <c r="P12776" s="28">
        <v>5153.67</v>
      </c>
    </row>
    <row r="12777" spans="12:16" x14ac:dyDescent="0.25">
      <c r="L12777" s="208">
        <v>45222.388888888891</v>
      </c>
      <c r="M12777" s="28">
        <v>5158.2700000000004</v>
      </c>
      <c r="N12777" s="28">
        <v>5160.82</v>
      </c>
      <c r="O12777" s="28">
        <v>5156.22</v>
      </c>
      <c r="P12777" s="28">
        <v>5160.3100000000004</v>
      </c>
    </row>
    <row r="12778" spans="12:16" x14ac:dyDescent="0.25">
      <c r="L12778" s="208">
        <v>45222.385416666664</v>
      </c>
      <c r="M12778" s="28">
        <v>5159.29</v>
      </c>
      <c r="N12778" s="28">
        <v>5160.82</v>
      </c>
      <c r="O12778" s="28">
        <v>5152.6499999999996</v>
      </c>
      <c r="P12778" s="28">
        <v>5157.76</v>
      </c>
    </row>
    <row r="12779" spans="12:16" x14ac:dyDescent="0.25">
      <c r="L12779" s="208">
        <v>45222.381944444445</v>
      </c>
      <c r="M12779" s="28">
        <v>5167.97</v>
      </c>
      <c r="N12779" s="28">
        <v>5168.4799999999996</v>
      </c>
      <c r="O12779" s="28">
        <v>5159.29</v>
      </c>
      <c r="P12779" s="28">
        <v>5159.29</v>
      </c>
    </row>
    <row r="12780" spans="12:16" x14ac:dyDescent="0.25">
      <c r="L12780" s="208">
        <v>45222.378472222219</v>
      </c>
      <c r="M12780" s="28">
        <v>5164.3999999999996</v>
      </c>
      <c r="N12780" s="28">
        <v>5170.0200000000004</v>
      </c>
      <c r="O12780" s="28">
        <v>5162.8599999999997</v>
      </c>
      <c r="P12780" s="28">
        <v>5167.46</v>
      </c>
    </row>
    <row r="12781" spans="12:16" x14ac:dyDescent="0.25">
      <c r="L12781" s="208">
        <v>45222.375</v>
      </c>
      <c r="M12781" s="28">
        <v>5163.8900000000003</v>
      </c>
      <c r="N12781" s="28">
        <v>5166.4399999999996</v>
      </c>
      <c r="O12781" s="28">
        <v>5158.2700000000004</v>
      </c>
      <c r="P12781" s="28">
        <v>5163.38</v>
      </c>
    </row>
    <row r="12782" spans="12:16" x14ac:dyDescent="0.25">
      <c r="L12782" s="208">
        <v>45219.746527777781</v>
      </c>
      <c r="M12782" s="28">
        <v>5153.16</v>
      </c>
      <c r="N12782" s="28">
        <v>5159.29</v>
      </c>
      <c r="O12782" s="28">
        <v>5149.07</v>
      </c>
      <c r="P12782" s="28">
        <v>5159.29</v>
      </c>
    </row>
    <row r="12783" spans="12:16" x14ac:dyDescent="0.25">
      <c r="L12783" s="208">
        <v>45219.743055555555</v>
      </c>
      <c r="M12783" s="28">
        <v>5152.6499999999996</v>
      </c>
      <c r="N12783" s="28">
        <v>5154.6899999999996</v>
      </c>
      <c r="O12783" s="28">
        <v>5151.63</v>
      </c>
      <c r="P12783" s="28">
        <v>5153.16</v>
      </c>
    </row>
    <row r="12784" spans="12:16" x14ac:dyDescent="0.25">
      <c r="L12784" s="208">
        <v>45219.739583333336</v>
      </c>
      <c r="M12784" s="28">
        <v>5157.25</v>
      </c>
      <c r="N12784" s="28">
        <v>5157.25</v>
      </c>
      <c r="O12784" s="28">
        <v>5153.16</v>
      </c>
      <c r="P12784" s="28">
        <v>5153.67</v>
      </c>
    </row>
    <row r="12785" spans="12:16" x14ac:dyDescent="0.25">
      <c r="L12785" s="208">
        <v>45219.736111111109</v>
      </c>
      <c r="M12785" s="28">
        <v>5157.76</v>
      </c>
      <c r="N12785" s="28">
        <v>5160.3100000000004</v>
      </c>
      <c r="O12785" s="28">
        <v>5156.7299999999996</v>
      </c>
      <c r="P12785" s="28">
        <v>5156.7299999999996</v>
      </c>
    </row>
    <row r="12786" spans="12:16" x14ac:dyDescent="0.25">
      <c r="L12786" s="208">
        <v>45219.732638888891</v>
      </c>
      <c r="M12786" s="28">
        <v>5157.76</v>
      </c>
      <c r="N12786" s="28">
        <v>5158.2700000000004</v>
      </c>
      <c r="O12786" s="28">
        <v>5157.25</v>
      </c>
      <c r="P12786" s="28">
        <v>5157.25</v>
      </c>
    </row>
    <row r="12787" spans="12:16" x14ac:dyDescent="0.25">
      <c r="L12787" s="208">
        <v>45219.729166666664</v>
      </c>
      <c r="M12787" s="28">
        <v>5156.22</v>
      </c>
      <c r="N12787" s="28">
        <v>5158.2700000000004</v>
      </c>
      <c r="O12787" s="28">
        <v>5155.71</v>
      </c>
      <c r="P12787" s="28">
        <v>5157.76</v>
      </c>
    </row>
    <row r="12788" spans="12:16" x14ac:dyDescent="0.25">
      <c r="L12788" s="208">
        <v>45219.725694444445</v>
      </c>
      <c r="M12788" s="28">
        <v>5155.71</v>
      </c>
      <c r="N12788" s="28">
        <v>5157.76</v>
      </c>
      <c r="O12788" s="28">
        <v>5155.71</v>
      </c>
      <c r="P12788" s="28">
        <v>5156.22</v>
      </c>
    </row>
    <row r="12789" spans="12:16" x14ac:dyDescent="0.25">
      <c r="L12789" s="208">
        <v>45219.722222222219</v>
      </c>
      <c r="M12789" s="28">
        <v>5154.6899999999996</v>
      </c>
      <c r="N12789" s="28">
        <v>5156.22</v>
      </c>
      <c r="O12789" s="28">
        <v>5154.6899999999996</v>
      </c>
      <c r="P12789" s="28">
        <v>5155.71</v>
      </c>
    </row>
    <row r="12790" spans="12:16" x14ac:dyDescent="0.25">
      <c r="L12790" s="208">
        <v>45219.71875</v>
      </c>
      <c r="M12790" s="28">
        <v>5151.63</v>
      </c>
      <c r="N12790" s="28">
        <v>5155.2</v>
      </c>
      <c r="O12790" s="28">
        <v>5151.12</v>
      </c>
      <c r="P12790" s="28">
        <v>5154.6899999999996</v>
      </c>
    </row>
    <row r="12791" spans="12:16" x14ac:dyDescent="0.25">
      <c r="L12791" s="208">
        <v>45219.715277777781</v>
      </c>
      <c r="M12791" s="28">
        <v>5150.6099999999997</v>
      </c>
      <c r="N12791" s="28">
        <v>5153.67</v>
      </c>
      <c r="O12791" s="28">
        <v>5150.6099999999997</v>
      </c>
      <c r="P12791" s="28">
        <v>5151.12</v>
      </c>
    </row>
    <row r="12792" spans="12:16" x14ac:dyDescent="0.25">
      <c r="L12792" s="208">
        <v>45219.711805555555</v>
      </c>
      <c r="M12792" s="28">
        <v>5148.05</v>
      </c>
      <c r="N12792" s="28">
        <v>5151.63</v>
      </c>
      <c r="O12792" s="28">
        <v>5148.05</v>
      </c>
      <c r="P12792" s="28">
        <v>5150.6099999999997</v>
      </c>
    </row>
    <row r="12793" spans="12:16" x14ac:dyDescent="0.25">
      <c r="L12793" s="208">
        <v>45219.708333333336</v>
      </c>
      <c r="M12793" s="28">
        <v>5148.05</v>
      </c>
      <c r="N12793" s="28">
        <v>5149.07</v>
      </c>
      <c r="O12793" s="28">
        <v>5147.03</v>
      </c>
      <c r="P12793" s="28">
        <v>5147.54</v>
      </c>
    </row>
    <row r="12794" spans="12:16" x14ac:dyDescent="0.25">
      <c r="L12794" s="208">
        <v>45219.704861111109</v>
      </c>
      <c r="M12794" s="28">
        <v>5148.05</v>
      </c>
      <c r="N12794" s="28">
        <v>5148.5600000000004</v>
      </c>
      <c r="O12794" s="28">
        <v>5147.03</v>
      </c>
      <c r="P12794" s="28">
        <v>5148.05</v>
      </c>
    </row>
    <row r="12795" spans="12:16" x14ac:dyDescent="0.25">
      <c r="L12795" s="208">
        <v>45219.701388888891</v>
      </c>
      <c r="M12795" s="28">
        <v>5149.58</v>
      </c>
      <c r="N12795" s="28">
        <v>5150.09</v>
      </c>
      <c r="O12795" s="28">
        <v>5148.05</v>
      </c>
      <c r="P12795" s="28">
        <v>5148.5600000000004</v>
      </c>
    </row>
    <row r="12796" spans="12:16" x14ac:dyDescent="0.25">
      <c r="L12796" s="208">
        <v>45219.697916666664</v>
      </c>
      <c r="M12796" s="28">
        <v>5150.09</v>
      </c>
      <c r="N12796" s="28">
        <v>5150.6099999999997</v>
      </c>
      <c r="O12796" s="28">
        <v>5148.5600000000004</v>
      </c>
      <c r="P12796" s="28">
        <v>5149.58</v>
      </c>
    </row>
    <row r="12797" spans="12:16" x14ac:dyDescent="0.25">
      <c r="L12797" s="208">
        <v>45219.694444444445</v>
      </c>
      <c r="M12797" s="28">
        <v>5147.54</v>
      </c>
      <c r="N12797" s="28">
        <v>5149.58</v>
      </c>
      <c r="O12797" s="28">
        <v>5147.54</v>
      </c>
      <c r="P12797" s="28">
        <v>5149.58</v>
      </c>
    </row>
    <row r="12798" spans="12:16" x14ac:dyDescent="0.25">
      <c r="L12798" s="208">
        <v>45219.690972222219</v>
      </c>
      <c r="M12798" s="28">
        <v>5151.63</v>
      </c>
      <c r="N12798" s="28">
        <v>5151.63</v>
      </c>
      <c r="O12798" s="28">
        <v>5146.5200000000004</v>
      </c>
      <c r="P12798" s="28">
        <v>5147.54</v>
      </c>
    </row>
    <row r="12799" spans="12:16" x14ac:dyDescent="0.25">
      <c r="L12799" s="208">
        <v>45219.6875</v>
      </c>
      <c r="M12799" s="28">
        <v>5151.12</v>
      </c>
      <c r="N12799" s="28">
        <v>5153.16</v>
      </c>
      <c r="O12799" s="28">
        <v>5150.6099999999997</v>
      </c>
      <c r="P12799" s="28">
        <v>5151.63</v>
      </c>
    </row>
    <row r="12800" spans="12:16" x14ac:dyDescent="0.25">
      <c r="L12800" s="208">
        <v>45219.684027777781</v>
      </c>
      <c r="M12800" s="28">
        <v>5153.16</v>
      </c>
      <c r="N12800" s="28">
        <v>5153.16</v>
      </c>
      <c r="O12800" s="28">
        <v>5151.12</v>
      </c>
      <c r="P12800" s="28">
        <v>5151.63</v>
      </c>
    </row>
    <row r="12801" spans="12:16" x14ac:dyDescent="0.25">
      <c r="L12801" s="208">
        <v>45219.680555555555</v>
      </c>
      <c r="M12801" s="28">
        <v>5149.58</v>
      </c>
      <c r="N12801" s="28">
        <v>5153.16</v>
      </c>
      <c r="O12801" s="28">
        <v>5149.07</v>
      </c>
      <c r="P12801" s="28">
        <v>5152.6499999999996</v>
      </c>
    </row>
    <row r="12802" spans="12:16" x14ac:dyDescent="0.25">
      <c r="L12802" s="208">
        <v>45219.677083333336</v>
      </c>
      <c r="M12802" s="28">
        <v>5148.05</v>
      </c>
      <c r="N12802" s="28">
        <v>5149.58</v>
      </c>
      <c r="O12802" s="28">
        <v>5146.5200000000004</v>
      </c>
      <c r="P12802" s="28">
        <v>5149.58</v>
      </c>
    </row>
    <row r="12803" spans="12:16" x14ac:dyDescent="0.25">
      <c r="L12803" s="208">
        <v>45219.673611111109</v>
      </c>
      <c r="M12803" s="28">
        <v>5153.16</v>
      </c>
      <c r="N12803" s="28">
        <v>5153.16</v>
      </c>
      <c r="O12803" s="28">
        <v>5147.03</v>
      </c>
      <c r="P12803" s="28">
        <v>5148.05</v>
      </c>
    </row>
    <row r="12804" spans="12:16" x14ac:dyDescent="0.25">
      <c r="L12804" s="208">
        <v>45219.670138888891</v>
      </c>
      <c r="M12804" s="28">
        <v>5153.16</v>
      </c>
      <c r="N12804" s="28">
        <v>5153.67</v>
      </c>
      <c r="O12804" s="28">
        <v>5151.63</v>
      </c>
      <c r="P12804" s="28">
        <v>5153.16</v>
      </c>
    </row>
    <row r="12805" spans="12:16" x14ac:dyDescent="0.25">
      <c r="L12805" s="208">
        <v>45219.666666666664</v>
      </c>
      <c r="M12805" s="28">
        <v>5150.09</v>
      </c>
      <c r="N12805" s="28">
        <v>5155.2</v>
      </c>
      <c r="O12805" s="28">
        <v>5149.07</v>
      </c>
      <c r="P12805" s="28">
        <v>5153.67</v>
      </c>
    </row>
    <row r="12806" spans="12:16" x14ac:dyDescent="0.25">
      <c r="L12806" s="208">
        <v>45219.663194444445</v>
      </c>
      <c r="M12806" s="28">
        <v>5150.09</v>
      </c>
      <c r="N12806" s="28">
        <v>5151.12</v>
      </c>
      <c r="O12806" s="28">
        <v>5148.05</v>
      </c>
      <c r="P12806" s="28">
        <v>5150.6099999999997</v>
      </c>
    </row>
    <row r="12807" spans="12:16" x14ac:dyDescent="0.25">
      <c r="L12807" s="208">
        <v>45219.659722222219</v>
      </c>
      <c r="M12807" s="28">
        <v>5149.07</v>
      </c>
      <c r="N12807" s="28">
        <v>5151.63</v>
      </c>
      <c r="O12807" s="28">
        <v>5148.5600000000004</v>
      </c>
      <c r="P12807" s="28">
        <v>5150.09</v>
      </c>
    </row>
    <row r="12808" spans="12:16" x14ac:dyDescent="0.25">
      <c r="L12808" s="208">
        <v>45219.65625</v>
      </c>
      <c r="M12808" s="28">
        <v>5152.1400000000003</v>
      </c>
      <c r="N12808" s="28">
        <v>5152.1400000000003</v>
      </c>
      <c r="O12808" s="28">
        <v>5148.05</v>
      </c>
      <c r="P12808" s="28">
        <v>5149.58</v>
      </c>
    </row>
    <row r="12809" spans="12:16" x14ac:dyDescent="0.25">
      <c r="L12809" s="208">
        <v>45219.652777777781</v>
      </c>
      <c r="M12809" s="28">
        <v>5152.1400000000003</v>
      </c>
      <c r="N12809" s="28">
        <v>5154.6899999999996</v>
      </c>
      <c r="O12809" s="28">
        <v>5151.12</v>
      </c>
      <c r="P12809" s="28">
        <v>5151.63</v>
      </c>
    </row>
    <row r="12810" spans="12:16" x14ac:dyDescent="0.25">
      <c r="L12810" s="208">
        <v>45219.649305555555</v>
      </c>
      <c r="M12810" s="28">
        <v>5150.6099999999997</v>
      </c>
      <c r="N12810" s="28">
        <v>5153.16</v>
      </c>
      <c r="O12810" s="28">
        <v>5150.09</v>
      </c>
      <c r="P12810" s="28">
        <v>5152.1400000000003</v>
      </c>
    </row>
    <row r="12811" spans="12:16" x14ac:dyDescent="0.25">
      <c r="L12811" s="208">
        <v>45219.645833333336</v>
      </c>
      <c r="M12811" s="28">
        <v>5152.6499999999996</v>
      </c>
      <c r="N12811" s="28">
        <v>5155.71</v>
      </c>
      <c r="O12811" s="28">
        <v>5150.6099999999997</v>
      </c>
      <c r="P12811" s="28">
        <v>5150.6099999999997</v>
      </c>
    </row>
    <row r="12812" spans="12:16" x14ac:dyDescent="0.25">
      <c r="L12812" s="208">
        <v>45219.642361111109</v>
      </c>
      <c r="M12812" s="28">
        <v>5153.16</v>
      </c>
      <c r="N12812" s="28">
        <v>5154.6899999999996</v>
      </c>
      <c r="O12812" s="28">
        <v>5152.1400000000003</v>
      </c>
      <c r="P12812" s="28">
        <v>5152.6499999999996</v>
      </c>
    </row>
    <row r="12813" spans="12:16" x14ac:dyDescent="0.25">
      <c r="L12813" s="208">
        <v>45219.638888888891</v>
      </c>
      <c r="M12813" s="28">
        <v>5152.1400000000003</v>
      </c>
      <c r="N12813" s="28">
        <v>5154.18</v>
      </c>
      <c r="O12813" s="28">
        <v>5151.12</v>
      </c>
      <c r="P12813" s="28">
        <v>5153.67</v>
      </c>
    </row>
    <row r="12814" spans="12:16" x14ac:dyDescent="0.25">
      <c r="L12814" s="208">
        <v>45219.635416666664</v>
      </c>
      <c r="M12814" s="28">
        <v>5151.63</v>
      </c>
      <c r="N12814" s="28">
        <v>5154.18</v>
      </c>
      <c r="O12814" s="28">
        <v>5151.12</v>
      </c>
      <c r="P12814" s="28">
        <v>5153.16</v>
      </c>
    </row>
    <row r="12815" spans="12:16" x14ac:dyDescent="0.25">
      <c r="L12815" s="208">
        <v>45219.631944444445</v>
      </c>
      <c r="M12815" s="28">
        <v>5147.54</v>
      </c>
      <c r="N12815" s="28">
        <v>5152.6499999999996</v>
      </c>
      <c r="O12815" s="28">
        <v>5147.54</v>
      </c>
      <c r="P12815" s="28">
        <v>5151.63</v>
      </c>
    </row>
    <row r="12816" spans="12:16" x14ac:dyDescent="0.25">
      <c r="L12816" s="208">
        <v>45219.628472222219</v>
      </c>
      <c r="M12816" s="28">
        <v>5149.58</v>
      </c>
      <c r="N12816" s="28">
        <v>5149.58</v>
      </c>
      <c r="O12816" s="28">
        <v>5142.43</v>
      </c>
      <c r="P12816" s="28">
        <v>5147.03</v>
      </c>
    </row>
    <row r="12817" spans="12:16" x14ac:dyDescent="0.25">
      <c r="L12817" s="208">
        <v>45219.625</v>
      </c>
      <c r="M12817" s="28">
        <v>5147.54</v>
      </c>
      <c r="N12817" s="28">
        <v>5151.63</v>
      </c>
      <c r="O12817" s="28">
        <v>5147.54</v>
      </c>
      <c r="P12817" s="28">
        <v>5150.09</v>
      </c>
    </row>
    <row r="12818" spans="12:16" x14ac:dyDescent="0.25">
      <c r="L12818" s="208">
        <v>45219.621527777781</v>
      </c>
      <c r="M12818" s="28">
        <v>5147.03</v>
      </c>
      <c r="N12818" s="28">
        <v>5150.6099999999997</v>
      </c>
      <c r="O12818" s="28">
        <v>5147.03</v>
      </c>
      <c r="P12818" s="28">
        <v>5148.05</v>
      </c>
    </row>
    <row r="12819" spans="12:16" x14ac:dyDescent="0.25">
      <c r="L12819" s="208">
        <v>45219.618055555555</v>
      </c>
      <c r="M12819" s="28">
        <v>5149.07</v>
      </c>
      <c r="N12819" s="28">
        <v>5151.12</v>
      </c>
      <c r="O12819" s="28">
        <v>5147.03</v>
      </c>
      <c r="P12819" s="28">
        <v>5147.54</v>
      </c>
    </row>
    <row r="12820" spans="12:16" x14ac:dyDescent="0.25">
      <c r="L12820" s="208">
        <v>45219.614583333336</v>
      </c>
      <c r="M12820" s="28">
        <v>5143.96</v>
      </c>
      <c r="N12820" s="28">
        <v>5149.58</v>
      </c>
      <c r="O12820" s="28">
        <v>5143.45</v>
      </c>
      <c r="P12820" s="28">
        <v>5149.07</v>
      </c>
    </row>
    <row r="12821" spans="12:16" x14ac:dyDescent="0.25">
      <c r="L12821" s="208">
        <v>45219.611111111109</v>
      </c>
      <c r="M12821" s="28">
        <v>5155.2</v>
      </c>
      <c r="N12821" s="28">
        <v>5155.71</v>
      </c>
      <c r="O12821" s="28">
        <v>5141.92</v>
      </c>
      <c r="P12821" s="28">
        <v>5144.4799999999996</v>
      </c>
    </row>
    <row r="12822" spans="12:16" x14ac:dyDescent="0.25">
      <c r="L12822" s="208">
        <v>45219.607638888891</v>
      </c>
      <c r="M12822" s="28">
        <v>5152.1400000000003</v>
      </c>
      <c r="N12822" s="28">
        <v>5155.2</v>
      </c>
      <c r="O12822" s="28">
        <v>5150.6099999999997</v>
      </c>
      <c r="P12822" s="28">
        <v>5155.2</v>
      </c>
    </row>
    <row r="12823" spans="12:16" x14ac:dyDescent="0.25">
      <c r="L12823" s="208">
        <v>45219.604166666664</v>
      </c>
      <c r="M12823" s="28">
        <v>5151.12</v>
      </c>
      <c r="N12823" s="28">
        <v>5152.6499999999996</v>
      </c>
      <c r="O12823" s="28">
        <v>5150.09</v>
      </c>
      <c r="P12823" s="28">
        <v>5151.63</v>
      </c>
    </row>
    <row r="12824" spans="12:16" x14ac:dyDescent="0.25">
      <c r="L12824" s="208">
        <v>45219.600694444445</v>
      </c>
      <c r="M12824" s="28">
        <v>5153.16</v>
      </c>
      <c r="N12824" s="28">
        <v>5154.18</v>
      </c>
      <c r="O12824" s="28">
        <v>5149.07</v>
      </c>
      <c r="P12824" s="28">
        <v>5151.12</v>
      </c>
    </row>
    <row r="12825" spans="12:16" x14ac:dyDescent="0.25">
      <c r="L12825" s="208">
        <v>45219.597222222219</v>
      </c>
      <c r="M12825" s="28">
        <v>5150.09</v>
      </c>
      <c r="N12825" s="28">
        <v>5154.6899999999996</v>
      </c>
      <c r="O12825" s="28">
        <v>5149.58</v>
      </c>
      <c r="P12825" s="28">
        <v>5152.6499999999996</v>
      </c>
    </row>
    <row r="12826" spans="12:16" x14ac:dyDescent="0.25">
      <c r="L12826" s="208">
        <v>45219.59375</v>
      </c>
      <c r="M12826" s="28">
        <v>5155.2</v>
      </c>
      <c r="N12826" s="28">
        <v>5155.2</v>
      </c>
      <c r="O12826" s="28">
        <v>5148.05</v>
      </c>
      <c r="P12826" s="28">
        <v>5150.6099999999997</v>
      </c>
    </row>
    <row r="12827" spans="12:16" x14ac:dyDescent="0.25">
      <c r="L12827" s="208">
        <v>45219.590277777781</v>
      </c>
      <c r="M12827" s="28">
        <v>5160.3100000000004</v>
      </c>
      <c r="N12827" s="28">
        <v>5160.3100000000004</v>
      </c>
      <c r="O12827" s="28">
        <v>5154.6899999999996</v>
      </c>
      <c r="P12827" s="28">
        <v>5154.6899999999996</v>
      </c>
    </row>
    <row r="12828" spans="12:16" x14ac:dyDescent="0.25">
      <c r="L12828" s="208">
        <v>45219.586805555555</v>
      </c>
      <c r="M12828" s="28">
        <v>5160.3100000000004</v>
      </c>
      <c r="N12828" s="28">
        <v>5162.8599999999997</v>
      </c>
      <c r="O12828" s="28">
        <v>5159.8</v>
      </c>
      <c r="P12828" s="28">
        <v>5160.3100000000004</v>
      </c>
    </row>
    <row r="12829" spans="12:16" x14ac:dyDescent="0.25">
      <c r="L12829" s="208">
        <v>45219.583333333336</v>
      </c>
      <c r="M12829" s="28">
        <v>5155.2</v>
      </c>
      <c r="N12829" s="28">
        <v>5160.3100000000004</v>
      </c>
      <c r="O12829" s="28">
        <v>5154.6899999999996</v>
      </c>
      <c r="P12829" s="28">
        <v>5160.3100000000004</v>
      </c>
    </row>
    <row r="12830" spans="12:16" x14ac:dyDescent="0.25">
      <c r="L12830" s="208">
        <v>45219.579861111109</v>
      </c>
      <c r="M12830" s="28">
        <v>5158.78</v>
      </c>
      <c r="N12830" s="28">
        <v>5158.78</v>
      </c>
      <c r="O12830" s="28">
        <v>5154.6899999999996</v>
      </c>
      <c r="P12830" s="28">
        <v>5155.2</v>
      </c>
    </row>
    <row r="12831" spans="12:16" x14ac:dyDescent="0.25">
      <c r="L12831" s="208">
        <v>45219.576388888891</v>
      </c>
      <c r="M12831" s="28">
        <v>5156.7299999999996</v>
      </c>
      <c r="N12831" s="28">
        <v>5159.29</v>
      </c>
      <c r="O12831" s="28">
        <v>5156.7299999999996</v>
      </c>
      <c r="P12831" s="28">
        <v>5158.2700000000004</v>
      </c>
    </row>
    <row r="12832" spans="12:16" x14ac:dyDescent="0.25">
      <c r="L12832" s="208">
        <v>45219.572916666664</v>
      </c>
      <c r="M12832" s="28">
        <v>5158.2700000000004</v>
      </c>
      <c r="N12832" s="28">
        <v>5159.8</v>
      </c>
      <c r="O12832" s="28">
        <v>5156.22</v>
      </c>
      <c r="P12832" s="28">
        <v>5156.7299999999996</v>
      </c>
    </row>
    <row r="12833" spans="12:16" x14ac:dyDescent="0.25">
      <c r="L12833" s="208">
        <v>45219.569444444445</v>
      </c>
      <c r="M12833" s="28">
        <v>5158.2700000000004</v>
      </c>
      <c r="N12833" s="28">
        <v>5161.33</v>
      </c>
      <c r="O12833" s="28">
        <v>5157.25</v>
      </c>
      <c r="P12833" s="28">
        <v>5158.2700000000004</v>
      </c>
    </row>
    <row r="12834" spans="12:16" x14ac:dyDescent="0.25">
      <c r="L12834" s="208">
        <v>45219.565972222219</v>
      </c>
      <c r="M12834" s="28">
        <v>5157.76</v>
      </c>
      <c r="N12834" s="28">
        <v>5159.29</v>
      </c>
      <c r="O12834" s="28">
        <v>5156.22</v>
      </c>
      <c r="P12834" s="28">
        <v>5158.2700000000004</v>
      </c>
    </row>
    <row r="12835" spans="12:16" x14ac:dyDescent="0.25">
      <c r="L12835" s="208">
        <v>45219.5625</v>
      </c>
      <c r="M12835" s="28">
        <v>5159.8</v>
      </c>
      <c r="N12835" s="28">
        <v>5160.3100000000004</v>
      </c>
      <c r="O12835" s="28">
        <v>5157.76</v>
      </c>
      <c r="P12835" s="28">
        <v>5157.76</v>
      </c>
    </row>
    <row r="12836" spans="12:16" x14ac:dyDescent="0.25">
      <c r="L12836" s="208">
        <v>45219.559027777781</v>
      </c>
      <c r="M12836" s="28">
        <v>5159.29</v>
      </c>
      <c r="N12836" s="28">
        <v>5161.84</v>
      </c>
      <c r="O12836" s="28">
        <v>5158.2700000000004</v>
      </c>
      <c r="P12836" s="28">
        <v>5160.82</v>
      </c>
    </row>
    <row r="12837" spans="12:16" x14ac:dyDescent="0.25">
      <c r="L12837" s="208">
        <v>45219.555555555555</v>
      </c>
      <c r="M12837" s="28">
        <v>5160.82</v>
      </c>
      <c r="N12837" s="28">
        <v>5161.84</v>
      </c>
      <c r="O12837" s="28">
        <v>5158.78</v>
      </c>
      <c r="P12837" s="28">
        <v>5158.78</v>
      </c>
    </row>
    <row r="12838" spans="12:16" x14ac:dyDescent="0.25">
      <c r="L12838" s="208">
        <v>45219.552083333336</v>
      </c>
      <c r="M12838" s="28">
        <v>5163.38</v>
      </c>
      <c r="N12838" s="28">
        <v>5163.38</v>
      </c>
      <c r="O12838" s="28">
        <v>5160.3100000000004</v>
      </c>
      <c r="P12838" s="28">
        <v>5160.3100000000004</v>
      </c>
    </row>
    <row r="12839" spans="12:16" x14ac:dyDescent="0.25">
      <c r="L12839" s="208">
        <v>45219.548611111109</v>
      </c>
      <c r="M12839" s="28">
        <v>5162.3500000000004</v>
      </c>
      <c r="N12839" s="28">
        <v>5164.3999999999996</v>
      </c>
      <c r="O12839" s="28">
        <v>5161.84</v>
      </c>
      <c r="P12839" s="28">
        <v>5163.38</v>
      </c>
    </row>
    <row r="12840" spans="12:16" x14ac:dyDescent="0.25">
      <c r="L12840" s="208">
        <v>45219.545138888891</v>
      </c>
      <c r="M12840" s="28">
        <v>5159.29</v>
      </c>
      <c r="N12840" s="28">
        <v>5162.8599999999997</v>
      </c>
      <c r="O12840" s="28">
        <v>5158.2700000000004</v>
      </c>
      <c r="P12840" s="28">
        <v>5161.84</v>
      </c>
    </row>
    <row r="12841" spans="12:16" x14ac:dyDescent="0.25">
      <c r="L12841" s="208">
        <v>45219.541666666664</v>
      </c>
      <c r="M12841" s="28">
        <v>5152.1400000000003</v>
      </c>
      <c r="N12841" s="28">
        <v>5159.8</v>
      </c>
      <c r="O12841" s="28">
        <v>5151.63</v>
      </c>
      <c r="P12841" s="28">
        <v>5158.78</v>
      </c>
    </row>
    <row r="12842" spans="12:16" x14ac:dyDescent="0.25">
      <c r="L12842" s="208">
        <v>45219.538194444445</v>
      </c>
      <c r="M12842" s="28">
        <v>5151.63</v>
      </c>
      <c r="N12842" s="28">
        <v>5154.18</v>
      </c>
      <c r="O12842" s="28">
        <v>5151.12</v>
      </c>
      <c r="P12842" s="28">
        <v>5151.63</v>
      </c>
    </row>
    <row r="12843" spans="12:16" x14ac:dyDescent="0.25">
      <c r="L12843" s="208">
        <v>45219.534722222219</v>
      </c>
      <c r="M12843" s="28">
        <v>5154.6899999999996</v>
      </c>
      <c r="N12843" s="28">
        <v>5155.2</v>
      </c>
      <c r="O12843" s="28">
        <v>5150.6099999999997</v>
      </c>
      <c r="P12843" s="28">
        <v>5152.6499999999996</v>
      </c>
    </row>
    <row r="12844" spans="12:16" x14ac:dyDescent="0.25">
      <c r="L12844" s="208">
        <v>45219.53125</v>
      </c>
      <c r="M12844" s="28">
        <v>5156.22</v>
      </c>
      <c r="N12844" s="28">
        <v>5157.76</v>
      </c>
      <c r="O12844" s="28">
        <v>5153.16</v>
      </c>
      <c r="P12844" s="28">
        <v>5154.6899999999996</v>
      </c>
    </row>
    <row r="12845" spans="12:16" x14ac:dyDescent="0.25">
      <c r="L12845" s="208">
        <v>45219.527777777781</v>
      </c>
      <c r="M12845" s="28">
        <v>5161.33</v>
      </c>
      <c r="N12845" s="28">
        <v>5161.84</v>
      </c>
      <c r="O12845" s="28">
        <v>5156.22</v>
      </c>
      <c r="P12845" s="28">
        <v>5156.22</v>
      </c>
    </row>
    <row r="12846" spans="12:16" x14ac:dyDescent="0.25">
      <c r="L12846" s="208">
        <v>45219.524305555555</v>
      </c>
      <c r="M12846" s="28">
        <v>5162.8599999999997</v>
      </c>
      <c r="N12846" s="28">
        <v>5163.38</v>
      </c>
      <c r="O12846" s="28">
        <v>5160.3100000000004</v>
      </c>
      <c r="P12846" s="28">
        <v>5161.33</v>
      </c>
    </row>
    <row r="12847" spans="12:16" x14ac:dyDescent="0.25">
      <c r="L12847" s="208">
        <v>45219.520833333336</v>
      </c>
      <c r="M12847" s="28">
        <v>5155.71</v>
      </c>
      <c r="N12847" s="28">
        <v>5163.8900000000003</v>
      </c>
      <c r="O12847" s="28">
        <v>5155.71</v>
      </c>
      <c r="P12847" s="28">
        <v>5163.38</v>
      </c>
    </row>
    <row r="12848" spans="12:16" x14ac:dyDescent="0.25">
      <c r="L12848" s="208">
        <v>45219.517361111109</v>
      </c>
      <c r="M12848" s="28">
        <v>5156.7299999999996</v>
      </c>
      <c r="N12848" s="28">
        <v>5159.8</v>
      </c>
      <c r="O12848" s="28">
        <v>5155.2</v>
      </c>
      <c r="P12848" s="28">
        <v>5155.71</v>
      </c>
    </row>
    <row r="12849" spans="12:16" x14ac:dyDescent="0.25">
      <c r="L12849" s="208">
        <v>45219.513888888891</v>
      </c>
      <c r="M12849" s="28">
        <v>5156.7299999999996</v>
      </c>
      <c r="N12849" s="28">
        <v>5159.29</v>
      </c>
      <c r="O12849" s="28">
        <v>5155.2</v>
      </c>
      <c r="P12849" s="28">
        <v>5156.22</v>
      </c>
    </row>
    <row r="12850" spans="12:16" x14ac:dyDescent="0.25">
      <c r="L12850" s="208">
        <v>45219.510416666664</v>
      </c>
      <c r="M12850" s="28">
        <v>5156.22</v>
      </c>
      <c r="N12850" s="28">
        <v>5157.76</v>
      </c>
      <c r="O12850" s="28">
        <v>5154.18</v>
      </c>
      <c r="P12850" s="28">
        <v>5156.7299999999996</v>
      </c>
    </row>
    <row r="12851" spans="12:16" x14ac:dyDescent="0.25">
      <c r="L12851" s="208">
        <v>45219.506944444445</v>
      </c>
      <c r="M12851" s="28">
        <v>5160.3100000000004</v>
      </c>
      <c r="N12851" s="28">
        <v>5163.38</v>
      </c>
      <c r="O12851" s="28">
        <v>5155.71</v>
      </c>
      <c r="P12851" s="28">
        <v>5156.22</v>
      </c>
    </row>
    <row r="12852" spans="12:16" x14ac:dyDescent="0.25">
      <c r="L12852" s="208">
        <v>45219.503472222219</v>
      </c>
      <c r="M12852" s="28">
        <v>5163.8900000000003</v>
      </c>
      <c r="N12852" s="28">
        <v>5163.8900000000003</v>
      </c>
      <c r="O12852" s="28">
        <v>5159.8</v>
      </c>
      <c r="P12852" s="28">
        <v>5160.82</v>
      </c>
    </row>
    <row r="12853" spans="12:16" x14ac:dyDescent="0.25">
      <c r="L12853" s="208">
        <v>45219.5</v>
      </c>
      <c r="M12853" s="28">
        <v>5167.46</v>
      </c>
      <c r="N12853" s="28">
        <v>5167.97</v>
      </c>
      <c r="O12853" s="28">
        <v>5163.38</v>
      </c>
      <c r="P12853" s="28">
        <v>5164.3999999999996</v>
      </c>
    </row>
    <row r="12854" spans="12:16" x14ac:dyDescent="0.25">
      <c r="L12854" s="208">
        <v>45219.496527777781</v>
      </c>
      <c r="M12854" s="28">
        <v>5163.38</v>
      </c>
      <c r="N12854" s="28">
        <v>5167.46</v>
      </c>
      <c r="O12854" s="28">
        <v>5162.3500000000004</v>
      </c>
      <c r="P12854" s="28">
        <v>5166.95</v>
      </c>
    </row>
    <row r="12855" spans="12:16" x14ac:dyDescent="0.25">
      <c r="L12855" s="208">
        <v>45219.493055555555</v>
      </c>
      <c r="M12855" s="28">
        <v>5164.91</v>
      </c>
      <c r="N12855" s="28">
        <v>5164.91</v>
      </c>
      <c r="O12855" s="28">
        <v>5160.3100000000004</v>
      </c>
      <c r="P12855" s="28">
        <v>5162.8599999999997</v>
      </c>
    </row>
    <row r="12856" spans="12:16" x14ac:dyDescent="0.25">
      <c r="L12856" s="208">
        <v>45219.489583333336</v>
      </c>
      <c r="M12856" s="28">
        <v>5162.8599999999997</v>
      </c>
      <c r="N12856" s="28">
        <v>5165.42</v>
      </c>
      <c r="O12856" s="28">
        <v>5161.84</v>
      </c>
      <c r="P12856" s="28">
        <v>5164.91</v>
      </c>
    </row>
    <row r="12857" spans="12:16" x14ac:dyDescent="0.25">
      <c r="L12857" s="208">
        <v>45219.486111111109</v>
      </c>
      <c r="M12857" s="28">
        <v>5161.33</v>
      </c>
      <c r="N12857" s="28">
        <v>5163.38</v>
      </c>
      <c r="O12857" s="28">
        <v>5160.3100000000004</v>
      </c>
      <c r="P12857" s="28">
        <v>5162.3500000000004</v>
      </c>
    </row>
    <row r="12858" spans="12:16" x14ac:dyDescent="0.25">
      <c r="L12858" s="208">
        <v>45219.482638888891</v>
      </c>
      <c r="M12858" s="28">
        <v>5160.3100000000004</v>
      </c>
      <c r="N12858" s="28">
        <v>5161.84</v>
      </c>
      <c r="O12858" s="28">
        <v>5154.6899999999996</v>
      </c>
      <c r="P12858" s="28">
        <v>5161.33</v>
      </c>
    </row>
    <row r="12859" spans="12:16" x14ac:dyDescent="0.25">
      <c r="L12859" s="208">
        <v>45219.479166666664</v>
      </c>
      <c r="M12859" s="28">
        <v>5171.55</v>
      </c>
      <c r="N12859" s="28">
        <v>5173.59</v>
      </c>
      <c r="O12859" s="28">
        <v>5159.8</v>
      </c>
      <c r="P12859" s="28">
        <v>5159.8</v>
      </c>
    </row>
    <row r="12860" spans="12:16" x14ac:dyDescent="0.25">
      <c r="L12860" s="208">
        <v>45219.475694444445</v>
      </c>
      <c r="M12860" s="28">
        <v>5171.55</v>
      </c>
      <c r="N12860" s="28">
        <v>5173.08</v>
      </c>
      <c r="O12860" s="28">
        <v>5167.97</v>
      </c>
      <c r="P12860" s="28">
        <v>5171.55</v>
      </c>
    </row>
    <row r="12861" spans="12:16" x14ac:dyDescent="0.25">
      <c r="L12861" s="208">
        <v>45219.472222222219</v>
      </c>
      <c r="M12861" s="28">
        <v>5175.12</v>
      </c>
      <c r="N12861" s="28">
        <v>5177.17</v>
      </c>
      <c r="O12861" s="28">
        <v>5171.55</v>
      </c>
      <c r="P12861" s="28">
        <v>5172.0600000000004</v>
      </c>
    </row>
    <row r="12862" spans="12:16" x14ac:dyDescent="0.25">
      <c r="L12862" s="208">
        <v>45219.46875</v>
      </c>
      <c r="M12862" s="28">
        <v>5175.6400000000003</v>
      </c>
      <c r="N12862" s="28">
        <v>5177.17</v>
      </c>
      <c r="O12862" s="28">
        <v>5172.57</v>
      </c>
      <c r="P12862" s="28">
        <v>5175.12</v>
      </c>
    </row>
    <row r="12863" spans="12:16" x14ac:dyDescent="0.25">
      <c r="L12863" s="208">
        <v>45219.465277777781</v>
      </c>
      <c r="M12863" s="28">
        <v>5169.51</v>
      </c>
      <c r="N12863" s="28">
        <v>5175.6400000000003</v>
      </c>
      <c r="O12863" s="28">
        <v>5167.97</v>
      </c>
      <c r="P12863" s="28">
        <v>5175.6400000000003</v>
      </c>
    </row>
    <row r="12864" spans="12:16" x14ac:dyDescent="0.25">
      <c r="L12864" s="208">
        <v>45219.461805555555</v>
      </c>
      <c r="M12864" s="28">
        <v>5165.42</v>
      </c>
      <c r="N12864" s="28">
        <v>5171.55</v>
      </c>
      <c r="O12864" s="28">
        <v>5163.8900000000003</v>
      </c>
      <c r="P12864" s="28">
        <v>5170.0200000000004</v>
      </c>
    </row>
    <row r="12865" spans="12:16" x14ac:dyDescent="0.25">
      <c r="L12865" s="208">
        <v>45219.458333333336</v>
      </c>
      <c r="M12865" s="28">
        <v>5168.99</v>
      </c>
      <c r="N12865" s="28">
        <v>5171.04</v>
      </c>
      <c r="O12865" s="28">
        <v>5162.8599999999997</v>
      </c>
      <c r="P12865" s="28">
        <v>5165.93</v>
      </c>
    </row>
    <row r="12866" spans="12:16" x14ac:dyDescent="0.25">
      <c r="L12866" s="208">
        <v>45219.454861111109</v>
      </c>
      <c r="M12866" s="28">
        <v>5168.4799999999996</v>
      </c>
      <c r="N12866" s="28">
        <v>5170.53</v>
      </c>
      <c r="O12866" s="28">
        <v>5164.91</v>
      </c>
      <c r="P12866" s="28">
        <v>5168.99</v>
      </c>
    </row>
    <row r="12867" spans="12:16" x14ac:dyDescent="0.25">
      <c r="L12867" s="208">
        <v>45219.451388888891</v>
      </c>
      <c r="M12867" s="28">
        <v>5169.51</v>
      </c>
      <c r="N12867" s="28">
        <v>5174.1000000000004</v>
      </c>
      <c r="O12867" s="28">
        <v>5167.46</v>
      </c>
      <c r="P12867" s="28">
        <v>5168.99</v>
      </c>
    </row>
    <row r="12868" spans="12:16" x14ac:dyDescent="0.25">
      <c r="L12868" s="208">
        <v>45219.447916666664</v>
      </c>
      <c r="M12868" s="28">
        <v>5179.72</v>
      </c>
      <c r="N12868" s="28">
        <v>5180.2299999999996</v>
      </c>
      <c r="O12868" s="28">
        <v>5170.0200000000004</v>
      </c>
      <c r="P12868" s="28">
        <v>5170.0200000000004</v>
      </c>
    </row>
    <row r="12869" spans="12:16" x14ac:dyDescent="0.25">
      <c r="L12869" s="208">
        <v>45219.444444444445</v>
      </c>
      <c r="M12869" s="28">
        <v>5176.1499999999996</v>
      </c>
      <c r="N12869" s="28">
        <v>5181.25</v>
      </c>
      <c r="O12869" s="28">
        <v>5176.1499999999996</v>
      </c>
      <c r="P12869" s="28">
        <v>5179.72</v>
      </c>
    </row>
    <row r="12870" spans="12:16" x14ac:dyDescent="0.25">
      <c r="L12870" s="208">
        <v>45219.440972222219</v>
      </c>
      <c r="M12870" s="28">
        <v>5173.59</v>
      </c>
      <c r="N12870" s="28">
        <v>5177.17</v>
      </c>
      <c r="O12870" s="28">
        <v>5172.57</v>
      </c>
      <c r="P12870" s="28">
        <v>5176.1499999999996</v>
      </c>
    </row>
    <row r="12871" spans="12:16" x14ac:dyDescent="0.25">
      <c r="L12871" s="208">
        <v>45219.4375</v>
      </c>
      <c r="M12871" s="28">
        <v>5178.1899999999996</v>
      </c>
      <c r="N12871" s="28">
        <v>5181.25</v>
      </c>
      <c r="O12871" s="28">
        <v>5173.08</v>
      </c>
      <c r="P12871" s="28">
        <v>5173.08</v>
      </c>
    </row>
    <row r="12872" spans="12:16" x14ac:dyDescent="0.25">
      <c r="L12872" s="208">
        <v>45219.434027777781</v>
      </c>
      <c r="M12872" s="28">
        <v>5177.17</v>
      </c>
      <c r="N12872" s="28">
        <v>5179.21</v>
      </c>
      <c r="O12872" s="28">
        <v>5175.12</v>
      </c>
      <c r="P12872" s="28">
        <v>5177.68</v>
      </c>
    </row>
    <row r="12873" spans="12:16" x14ac:dyDescent="0.25">
      <c r="L12873" s="208">
        <v>45219.430555555555</v>
      </c>
      <c r="M12873" s="28">
        <v>5179.21</v>
      </c>
      <c r="N12873" s="28">
        <v>5183.3</v>
      </c>
      <c r="O12873" s="28">
        <v>5177.17</v>
      </c>
      <c r="P12873" s="28">
        <v>5177.17</v>
      </c>
    </row>
    <row r="12874" spans="12:16" x14ac:dyDescent="0.25">
      <c r="L12874" s="208">
        <v>45219.427083333336</v>
      </c>
      <c r="M12874" s="28">
        <v>5182.28</v>
      </c>
      <c r="N12874" s="28">
        <v>5184.32</v>
      </c>
      <c r="O12874" s="28">
        <v>5178.7</v>
      </c>
      <c r="P12874" s="28">
        <v>5179.21</v>
      </c>
    </row>
    <row r="12875" spans="12:16" x14ac:dyDescent="0.25">
      <c r="L12875" s="208">
        <v>45219.423611111109</v>
      </c>
      <c r="M12875" s="28">
        <v>5182.79</v>
      </c>
      <c r="N12875" s="28">
        <v>5185.8500000000004</v>
      </c>
      <c r="O12875" s="28">
        <v>5180.2299999999996</v>
      </c>
      <c r="P12875" s="28">
        <v>5182.28</v>
      </c>
    </row>
    <row r="12876" spans="12:16" x14ac:dyDescent="0.25">
      <c r="L12876" s="208">
        <v>45219.420138888891</v>
      </c>
      <c r="M12876" s="28">
        <v>5186.3599999999997</v>
      </c>
      <c r="N12876" s="28">
        <v>5187.8900000000003</v>
      </c>
      <c r="O12876" s="28">
        <v>5180.2299999999996</v>
      </c>
      <c r="P12876" s="28">
        <v>5183.3</v>
      </c>
    </row>
    <row r="12877" spans="12:16" x14ac:dyDescent="0.25">
      <c r="L12877" s="208">
        <v>45219.416666666664</v>
      </c>
      <c r="M12877" s="28">
        <v>5195.05</v>
      </c>
      <c r="N12877" s="28">
        <v>5195.05</v>
      </c>
      <c r="O12877" s="28">
        <v>5184.83</v>
      </c>
      <c r="P12877" s="28">
        <v>5186.3599999999997</v>
      </c>
    </row>
    <row r="12878" spans="12:16" x14ac:dyDescent="0.25">
      <c r="L12878" s="208">
        <v>45219.413194444445</v>
      </c>
      <c r="M12878" s="28">
        <v>5200.67</v>
      </c>
      <c r="N12878" s="28">
        <v>5202.71</v>
      </c>
      <c r="O12878" s="28">
        <v>5195.05</v>
      </c>
      <c r="P12878" s="28">
        <v>5195.5600000000004</v>
      </c>
    </row>
    <row r="12879" spans="12:16" x14ac:dyDescent="0.25">
      <c r="L12879" s="208">
        <v>45219.409722222219</v>
      </c>
      <c r="M12879" s="28">
        <v>5203.7299999999996</v>
      </c>
      <c r="N12879" s="28">
        <v>5204.75</v>
      </c>
      <c r="O12879" s="28">
        <v>5199.6400000000003</v>
      </c>
      <c r="P12879" s="28">
        <v>5200.67</v>
      </c>
    </row>
    <row r="12880" spans="12:16" x14ac:dyDescent="0.25">
      <c r="L12880" s="208">
        <v>45219.40625</v>
      </c>
      <c r="M12880" s="28">
        <v>5208.33</v>
      </c>
      <c r="N12880" s="28">
        <v>5208.33</v>
      </c>
      <c r="O12880" s="28">
        <v>5200.1499999999996</v>
      </c>
      <c r="P12880" s="28">
        <v>5203.7299999999996</v>
      </c>
    </row>
    <row r="12881" spans="12:16" x14ac:dyDescent="0.25">
      <c r="L12881" s="208">
        <v>45219.402777777781</v>
      </c>
      <c r="M12881" s="28">
        <v>5211.8999999999996</v>
      </c>
      <c r="N12881" s="28">
        <v>5212.41</v>
      </c>
      <c r="O12881" s="28">
        <v>5206.28</v>
      </c>
      <c r="P12881" s="28">
        <v>5208.84</v>
      </c>
    </row>
    <row r="12882" spans="12:16" x14ac:dyDescent="0.25">
      <c r="L12882" s="208">
        <v>45219.399305555555</v>
      </c>
      <c r="M12882" s="28">
        <v>5213.4399999999996</v>
      </c>
      <c r="N12882" s="28">
        <v>5217.5200000000004</v>
      </c>
      <c r="O12882" s="28">
        <v>5211.3900000000003</v>
      </c>
      <c r="P12882" s="28">
        <v>5211.8999999999996</v>
      </c>
    </row>
    <row r="12883" spans="12:16" x14ac:dyDescent="0.25">
      <c r="L12883" s="208">
        <v>45219.395833333336</v>
      </c>
      <c r="M12883" s="28">
        <v>5203.7299999999996</v>
      </c>
      <c r="N12883" s="28">
        <v>5214.97</v>
      </c>
      <c r="O12883" s="28">
        <v>5200.67</v>
      </c>
      <c r="P12883" s="28">
        <v>5213.95</v>
      </c>
    </row>
    <row r="12884" spans="12:16" x14ac:dyDescent="0.25">
      <c r="L12884" s="208">
        <v>45219.392361111109</v>
      </c>
      <c r="M12884" s="28">
        <v>5194.0200000000004</v>
      </c>
      <c r="N12884" s="28">
        <v>5204.24</v>
      </c>
      <c r="O12884" s="28">
        <v>5193</v>
      </c>
      <c r="P12884" s="28">
        <v>5203.7299999999996</v>
      </c>
    </row>
    <row r="12885" spans="12:16" x14ac:dyDescent="0.25">
      <c r="L12885" s="208">
        <v>45219.388888888891</v>
      </c>
      <c r="M12885" s="28">
        <v>5187.8900000000003</v>
      </c>
      <c r="N12885" s="28">
        <v>5193.51</v>
      </c>
      <c r="O12885" s="28">
        <v>5186.87</v>
      </c>
      <c r="P12885" s="28">
        <v>5193.51</v>
      </c>
    </row>
    <row r="12886" spans="12:16" x14ac:dyDescent="0.25">
      <c r="L12886" s="208">
        <v>45219.385416666664</v>
      </c>
      <c r="M12886" s="28">
        <v>5179.72</v>
      </c>
      <c r="N12886" s="28">
        <v>5188.41</v>
      </c>
      <c r="O12886" s="28">
        <v>5179.72</v>
      </c>
      <c r="P12886" s="28">
        <v>5187.8900000000003</v>
      </c>
    </row>
    <row r="12887" spans="12:16" x14ac:dyDescent="0.25">
      <c r="L12887" s="208">
        <v>45219.381944444445</v>
      </c>
      <c r="M12887" s="28">
        <v>5173.08</v>
      </c>
      <c r="N12887" s="28">
        <v>5179.72</v>
      </c>
      <c r="O12887" s="28">
        <v>5172.57</v>
      </c>
      <c r="P12887" s="28">
        <v>5179.72</v>
      </c>
    </row>
    <row r="12888" spans="12:16" x14ac:dyDescent="0.25">
      <c r="L12888" s="208">
        <v>45219.378472222219</v>
      </c>
      <c r="M12888" s="28">
        <v>5183.8100000000004</v>
      </c>
      <c r="N12888" s="28">
        <v>5183.8100000000004</v>
      </c>
      <c r="O12888" s="28">
        <v>5172.0600000000004</v>
      </c>
      <c r="P12888" s="28">
        <v>5173.08</v>
      </c>
    </row>
    <row r="12889" spans="12:16" x14ac:dyDescent="0.25">
      <c r="L12889" s="208">
        <v>45219.375</v>
      </c>
      <c r="M12889" s="28">
        <v>5175.6400000000003</v>
      </c>
      <c r="N12889" s="28">
        <v>5185.34</v>
      </c>
      <c r="O12889" s="28">
        <v>5173.59</v>
      </c>
      <c r="P12889" s="28">
        <v>5184.83</v>
      </c>
    </row>
    <row r="12890" spans="12:16" x14ac:dyDescent="0.25">
      <c r="L12890" s="208">
        <v>45218.746527777781</v>
      </c>
      <c r="M12890" s="28">
        <v>5179.72</v>
      </c>
      <c r="N12890" s="28">
        <v>5186.3599999999997</v>
      </c>
      <c r="O12890" s="28">
        <v>5178.7</v>
      </c>
      <c r="P12890" s="28">
        <v>5186.3599999999997</v>
      </c>
    </row>
    <row r="12891" spans="12:16" x14ac:dyDescent="0.25">
      <c r="L12891" s="208">
        <v>45218.743055555555</v>
      </c>
      <c r="M12891" s="28">
        <v>5178.7</v>
      </c>
      <c r="N12891" s="28">
        <v>5179.21</v>
      </c>
      <c r="O12891" s="28">
        <v>5175.6400000000003</v>
      </c>
      <c r="P12891" s="28">
        <v>5179.21</v>
      </c>
    </row>
    <row r="12892" spans="12:16" x14ac:dyDescent="0.25">
      <c r="L12892" s="208">
        <v>45218.739583333336</v>
      </c>
      <c r="M12892" s="28">
        <v>5179.21</v>
      </c>
      <c r="N12892" s="28">
        <v>5179.21</v>
      </c>
      <c r="O12892" s="28">
        <v>5178.1899999999996</v>
      </c>
      <c r="P12892" s="28">
        <v>5178.7</v>
      </c>
    </row>
    <row r="12893" spans="12:16" x14ac:dyDescent="0.25">
      <c r="L12893" s="208">
        <v>45218.736111111109</v>
      </c>
      <c r="M12893" s="28">
        <v>5178.1899999999996</v>
      </c>
      <c r="N12893" s="28">
        <v>5178.7</v>
      </c>
      <c r="O12893" s="28">
        <v>5177.68</v>
      </c>
      <c r="P12893" s="28">
        <v>5178.7</v>
      </c>
    </row>
    <row r="12894" spans="12:16" x14ac:dyDescent="0.25">
      <c r="L12894" s="208">
        <v>45218.732638888891</v>
      </c>
      <c r="M12894" s="28">
        <v>5176.66</v>
      </c>
      <c r="N12894" s="28">
        <v>5178.1899999999996</v>
      </c>
      <c r="O12894" s="28">
        <v>5176.66</v>
      </c>
      <c r="P12894" s="28">
        <v>5177.68</v>
      </c>
    </row>
    <row r="12895" spans="12:16" x14ac:dyDescent="0.25">
      <c r="L12895" s="208">
        <v>45218.729166666664</v>
      </c>
      <c r="M12895" s="28">
        <v>5175.6400000000003</v>
      </c>
      <c r="N12895" s="28">
        <v>5177.17</v>
      </c>
      <c r="O12895" s="28">
        <v>5175.12</v>
      </c>
      <c r="P12895" s="28">
        <v>5176.66</v>
      </c>
    </row>
    <row r="12896" spans="12:16" x14ac:dyDescent="0.25">
      <c r="L12896" s="208">
        <v>45218.725694444445</v>
      </c>
      <c r="M12896" s="28">
        <v>5174.6099999999997</v>
      </c>
      <c r="N12896" s="28">
        <v>5176.66</v>
      </c>
      <c r="O12896" s="28">
        <v>5174.6099999999997</v>
      </c>
      <c r="P12896" s="28">
        <v>5175.6400000000003</v>
      </c>
    </row>
    <row r="12897" spans="12:16" x14ac:dyDescent="0.25">
      <c r="L12897" s="208">
        <v>45218.722222222219</v>
      </c>
      <c r="M12897" s="28">
        <v>5172.57</v>
      </c>
      <c r="N12897" s="28">
        <v>5175.12</v>
      </c>
      <c r="O12897" s="28">
        <v>5171.55</v>
      </c>
      <c r="P12897" s="28">
        <v>5175.12</v>
      </c>
    </row>
    <row r="12898" spans="12:16" x14ac:dyDescent="0.25">
      <c r="L12898" s="208">
        <v>45218.71875</v>
      </c>
      <c r="M12898" s="28">
        <v>5173.08</v>
      </c>
      <c r="N12898" s="28">
        <v>5173.59</v>
      </c>
      <c r="O12898" s="28">
        <v>5172.0600000000004</v>
      </c>
      <c r="P12898" s="28">
        <v>5173.08</v>
      </c>
    </row>
    <row r="12899" spans="12:16" x14ac:dyDescent="0.25">
      <c r="L12899" s="208">
        <v>45218.715277777781</v>
      </c>
      <c r="M12899" s="28">
        <v>5174.1000000000004</v>
      </c>
      <c r="N12899" s="28">
        <v>5174.6099999999997</v>
      </c>
      <c r="O12899" s="28">
        <v>5172.0600000000004</v>
      </c>
      <c r="P12899" s="28">
        <v>5173.08</v>
      </c>
    </row>
    <row r="12900" spans="12:16" x14ac:dyDescent="0.25">
      <c r="L12900" s="208">
        <v>45218.711805555555</v>
      </c>
      <c r="M12900" s="28">
        <v>5173.59</v>
      </c>
      <c r="N12900" s="28">
        <v>5174.1000000000004</v>
      </c>
      <c r="O12900" s="28">
        <v>5171.55</v>
      </c>
      <c r="P12900" s="28">
        <v>5173.08</v>
      </c>
    </row>
    <row r="12901" spans="12:16" x14ac:dyDescent="0.25">
      <c r="L12901" s="208">
        <v>45218.708333333336</v>
      </c>
      <c r="M12901" s="28">
        <v>5172.57</v>
      </c>
      <c r="N12901" s="28">
        <v>5175.6400000000003</v>
      </c>
      <c r="O12901" s="28">
        <v>5172.0600000000004</v>
      </c>
      <c r="P12901" s="28">
        <v>5173.59</v>
      </c>
    </row>
    <row r="12902" spans="12:16" x14ac:dyDescent="0.25">
      <c r="L12902" s="208">
        <v>45218.704861111109</v>
      </c>
      <c r="M12902" s="28">
        <v>5169.51</v>
      </c>
      <c r="N12902" s="28">
        <v>5172.57</v>
      </c>
      <c r="O12902" s="28">
        <v>5168.99</v>
      </c>
      <c r="P12902" s="28">
        <v>5172.0600000000004</v>
      </c>
    </row>
    <row r="12903" spans="12:16" x14ac:dyDescent="0.25">
      <c r="L12903" s="208">
        <v>45218.701388888891</v>
      </c>
      <c r="M12903" s="28">
        <v>5171.04</v>
      </c>
      <c r="N12903" s="28">
        <v>5171.04</v>
      </c>
      <c r="O12903" s="28">
        <v>5167.46</v>
      </c>
      <c r="P12903" s="28">
        <v>5169.51</v>
      </c>
    </row>
    <row r="12904" spans="12:16" x14ac:dyDescent="0.25">
      <c r="L12904" s="208">
        <v>45218.697916666664</v>
      </c>
      <c r="M12904" s="28">
        <v>5173.08</v>
      </c>
      <c r="N12904" s="28">
        <v>5173.08</v>
      </c>
      <c r="O12904" s="28">
        <v>5170.0200000000004</v>
      </c>
      <c r="P12904" s="28">
        <v>5170.53</v>
      </c>
    </row>
    <row r="12905" spans="12:16" x14ac:dyDescent="0.25">
      <c r="L12905" s="208">
        <v>45218.694444444445</v>
      </c>
      <c r="M12905" s="28">
        <v>5167.46</v>
      </c>
      <c r="N12905" s="28">
        <v>5173.08</v>
      </c>
      <c r="O12905" s="28">
        <v>5167.46</v>
      </c>
      <c r="P12905" s="28">
        <v>5173.08</v>
      </c>
    </row>
    <row r="12906" spans="12:16" x14ac:dyDescent="0.25">
      <c r="L12906" s="208">
        <v>45218.690972222219</v>
      </c>
      <c r="M12906" s="28">
        <v>5166.4399999999996</v>
      </c>
      <c r="N12906" s="28">
        <v>5167.46</v>
      </c>
      <c r="O12906" s="28">
        <v>5165.42</v>
      </c>
      <c r="P12906" s="28">
        <v>5167.46</v>
      </c>
    </row>
    <row r="12907" spans="12:16" x14ac:dyDescent="0.25">
      <c r="L12907" s="208">
        <v>45218.6875</v>
      </c>
      <c r="M12907" s="28">
        <v>5167.46</v>
      </c>
      <c r="N12907" s="28">
        <v>5168.4799999999996</v>
      </c>
      <c r="O12907" s="28">
        <v>5165.93</v>
      </c>
      <c r="P12907" s="28">
        <v>5166.4399999999996</v>
      </c>
    </row>
    <row r="12908" spans="12:16" x14ac:dyDescent="0.25">
      <c r="L12908" s="208">
        <v>45218.684027777781</v>
      </c>
      <c r="M12908" s="28">
        <v>5168.4799999999996</v>
      </c>
      <c r="N12908" s="28">
        <v>5170.0200000000004</v>
      </c>
      <c r="O12908" s="28">
        <v>5167.97</v>
      </c>
      <c r="P12908" s="28">
        <v>5167.97</v>
      </c>
    </row>
    <row r="12909" spans="12:16" x14ac:dyDescent="0.25">
      <c r="L12909" s="208">
        <v>45218.680555555555</v>
      </c>
      <c r="M12909" s="28">
        <v>5169.51</v>
      </c>
      <c r="N12909" s="28">
        <v>5170.53</v>
      </c>
      <c r="O12909" s="28">
        <v>5167.46</v>
      </c>
      <c r="P12909" s="28">
        <v>5167.46</v>
      </c>
    </row>
    <row r="12910" spans="12:16" x14ac:dyDescent="0.25">
      <c r="L12910" s="208">
        <v>45218.677083333336</v>
      </c>
      <c r="M12910" s="28">
        <v>5167.46</v>
      </c>
      <c r="N12910" s="28">
        <v>5171.55</v>
      </c>
      <c r="O12910" s="28">
        <v>5167.46</v>
      </c>
      <c r="P12910" s="28">
        <v>5170.0200000000004</v>
      </c>
    </row>
    <row r="12911" spans="12:16" x14ac:dyDescent="0.25">
      <c r="L12911" s="208">
        <v>45218.673611111109</v>
      </c>
      <c r="M12911" s="28">
        <v>5168.99</v>
      </c>
      <c r="N12911" s="28">
        <v>5170.53</v>
      </c>
      <c r="O12911" s="28">
        <v>5166.95</v>
      </c>
      <c r="P12911" s="28">
        <v>5167.46</v>
      </c>
    </row>
    <row r="12912" spans="12:16" x14ac:dyDescent="0.25">
      <c r="L12912" s="208">
        <v>45218.670138888891</v>
      </c>
      <c r="M12912" s="28">
        <v>5166.95</v>
      </c>
      <c r="N12912" s="28">
        <v>5169.51</v>
      </c>
      <c r="O12912" s="28">
        <v>5164.91</v>
      </c>
      <c r="P12912" s="28">
        <v>5169.51</v>
      </c>
    </row>
    <row r="12913" spans="12:16" x14ac:dyDescent="0.25">
      <c r="L12913" s="208">
        <v>45218.666666666664</v>
      </c>
      <c r="M12913" s="28">
        <v>5172.0600000000004</v>
      </c>
      <c r="N12913" s="28">
        <v>5172.57</v>
      </c>
      <c r="O12913" s="28">
        <v>5166.4399999999996</v>
      </c>
      <c r="P12913" s="28">
        <v>5166.4399999999996</v>
      </c>
    </row>
    <row r="12914" spans="12:16" x14ac:dyDescent="0.25">
      <c r="L12914" s="208">
        <v>45218.663194444445</v>
      </c>
      <c r="M12914" s="28">
        <v>5172.0600000000004</v>
      </c>
      <c r="N12914" s="28">
        <v>5172.57</v>
      </c>
      <c r="O12914" s="28">
        <v>5167.46</v>
      </c>
      <c r="P12914" s="28">
        <v>5171.55</v>
      </c>
    </row>
    <row r="12915" spans="12:16" x14ac:dyDescent="0.25">
      <c r="L12915" s="208">
        <v>45218.659722222219</v>
      </c>
      <c r="M12915" s="28">
        <v>5168.99</v>
      </c>
      <c r="N12915" s="28">
        <v>5173.59</v>
      </c>
      <c r="O12915" s="28">
        <v>5168.4799999999996</v>
      </c>
      <c r="P12915" s="28">
        <v>5172.0600000000004</v>
      </c>
    </row>
    <row r="12916" spans="12:16" x14ac:dyDescent="0.25">
      <c r="L12916" s="208">
        <v>45218.65625</v>
      </c>
      <c r="M12916" s="28">
        <v>5165.42</v>
      </c>
      <c r="N12916" s="28">
        <v>5170.0200000000004</v>
      </c>
      <c r="O12916" s="28">
        <v>5165.42</v>
      </c>
      <c r="P12916" s="28">
        <v>5168.4799999999996</v>
      </c>
    </row>
    <row r="12917" spans="12:16" x14ac:dyDescent="0.25">
      <c r="L12917" s="208">
        <v>45218.652777777781</v>
      </c>
      <c r="M12917" s="28">
        <v>5161.84</v>
      </c>
      <c r="N12917" s="28">
        <v>5167.97</v>
      </c>
      <c r="O12917" s="28">
        <v>5161.84</v>
      </c>
      <c r="P12917" s="28">
        <v>5165.93</v>
      </c>
    </row>
    <row r="12918" spans="12:16" x14ac:dyDescent="0.25">
      <c r="L12918" s="208">
        <v>45218.649305555555</v>
      </c>
      <c r="M12918" s="28">
        <v>5159.8</v>
      </c>
      <c r="N12918" s="28">
        <v>5163.38</v>
      </c>
      <c r="O12918" s="28">
        <v>5159.8</v>
      </c>
      <c r="P12918" s="28">
        <v>5161.84</v>
      </c>
    </row>
    <row r="12919" spans="12:16" x14ac:dyDescent="0.25">
      <c r="L12919" s="208">
        <v>45218.645833333336</v>
      </c>
      <c r="M12919" s="28">
        <v>5151.12</v>
      </c>
      <c r="N12919" s="28">
        <v>5159.29</v>
      </c>
      <c r="O12919" s="28">
        <v>5151.12</v>
      </c>
      <c r="P12919" s="28">
        <v>5159.29</v>
      </c>
    </row>
    <row r="12920" spans="12:16" x14ac:dyDescent="0.25">
      <c r="L12920" s="208">
        <v>45218.642361111109</v>
      </c>
      <c r="M12920" s="28">
        <v>5149.07</v>
      </c>
      <c r="N12920" s="28">
        <v>5151.12</v>
      </c>
      <c r="O12920" s="28">
        <v>5149.07</v>
      </c>
      <c r="P12920" s="28">
        <v>5151.12</v>
      </c>
    </row>
    <row r="12921" spans="12:16" x14ac:dyDescent="0.25">
      <c r="L12921" s="208">
        <v>45218.638888888891</v>
      </c>
      <c r="M12921" s="28">
        <v>5144.4799999999996</v>
      </c>
      <c r="N12921" s="28">
        <v>5149.58</v>
      </c>
      <c r="O12921" s="28">
        <v>5144.4799999999996</v>
      </c>
      <c r="P12921" s="28">
        <v>5149.07</v>
      </c>
    </row>
    <row r="12922" spans="12:16" x14ac:dyDescent="0.25">
      <c r="L12922" s="208">
        <v>45218.635416666664</v>
      </c>
      <c r="M12922" s="28">
        <v>5147.54</v>
      </c>
      <c r="N12922" s="28">
        <v>5150.6099999999997</v>
      </c>
      <c r="O12922" s="28">
        <v>5143.45</v>
      </c>
      <c r="P12922" s="28">
        <v>5144.99</v>
      </c>
    </row>
    <row r="12923" spans="12:16" x14ac:dyDescent="0.25">
      <c r="L12923" s="208">
        <v>45218.631944444445</v>
      </c>
      <c r="M12923" s="28">
        <v>5149.07</v>
      </c>
      <c r="N12923" s="28">
        <v>5149.07</v>
      </c>
      <c r="O12923" s="28">
        <v>5145.5</v>
      </c>
      <c r="P12923" s="28">
        <v>5147.03</v>
      </c>
    </row>
    <row r="12924" spans="12:16" x14ac:dyDescent="0.25">
      <c r="L12924" s="208">
        <v>45218.628472222219</v>
      </c>
      <c r="M12924" s="28">
        <v>5146.5200000000004</v>
      </c>
      <c r="N12924" s="28">
        <v>5150.6099999999997</v>
      </c>
      <c r="O12924" s="28">
        <v>5145.5</v>
      </c>
      <c r="P12924" s="28">
        <v>5149.07</v>
      </c>
    </row>
    <row r="12925" spans="12:16" x14ac:dyDescent="0.25">
      <c r="L12925" s="208">
        <v>45218.625</v>
      </c>
      <c r="M12925" s="28">
        <v>5148.5600000000004</v>
      </c>
      <c r="N12925" s="28">
        <v>5150.09</v>
      </c>
      <c r="O12925" s="28">
        <v>5146.01</v>
      </c>
      <c r="P12925" s="28">
        <v>5147.03</v>
      </c>
    </row>
    <row r="12926" spans="12:16" x14ac:dyDescent="0.25">
      <c r="L12926" s="208">
        <v>45218.621527777781</v>
      </c>
      <c r="M12926" s="28">
        <v>5150.09</v>
      </c>
      <c r="N12926" s="28">
        <v>5150.09</v>
      </c>
      <c r="O12926" s="28">
        <v>5147.03</v>
      </c>
      <c r="P12926" s="28">
        <v>5148.5600000000004</v>
      </c>
    </row>
    <row r="12927" spans="12:16" x14ac:dyDescent="0.25">
      <c r="L12927" s="208">
        <v>45218.618055555555</v>
      </c>
      <c r="M12927" s="28">
        <v>5147.54</v>
      </c>
      <c r="N12927" s="28">
        <v>5152.1400000000003</v>
      </c>
      <c r="O12927" s="28">
        <v>5146.5200000000004</v>
      </c>
      <c r="P12927" s="28">
        <v>5151.12</v>
      </c>
    </row>
    <row r="12928" spans="12:16" x14ac:dyDescent="0.25">
      <c r="L12928" s="208">
        <v>45218.614583333336</v>
      </c>
      <c r="M12928" s="28">
        <v>5152.1400000000003</v>
      </c>
      <c r="N12928" s="28">
        <v>5152.6499999999996</v>
      </c>
      <c r="O12928" s="28">
        <v>5146.5200000000004</v>
      </c>
      <c r="P12928" s="28">
        <v>5148.05</v>
      </c>
    </row>
    <row r="12929" spans="12:16" x14ac:dyDescent="0.25">
      <c r="L12929" s="208">
        <v>45218.611111111109</v>
      </c>
      <c r="M12929" s="28">
        <v>5152.1400000000003</v>
      </c>
      <c r="N12929" s="28">
        <v>5154.6899999999996</v>
      </c>
      <c r="O12929" s="28">
        <v>5152.1400000000003</v>
      </c>
      <c r="P12929" s="28">
        <v>5153.16</v>
      </c>
    </row>
    <row r="12930" spans="12:16" x14ac:dyDescent="0.25">
      <c r="L12930" s="208">
        <v>45218.607638888891</v>
      </c>
      <c r="M12930" s="28">
        <v>5146.01</v>
      </c>
      <c r="N12930" s="28">
        <v>5154.6899999999996</v>
      </c>
      <c r="O12930" s="28">
        <v>5146.01</v>
      </c>
      <c r="P12930" s="28">
        <v>5152.6499999999996</v>
      </c>
    </row>
    <row r="12931" spans="12:16" x14ac:dyDescent="0.25">
      <c r="L12931" s="208">
        <v>45218.604166666664</v>
      </c>
      <c r="M12931" s="28">
        <v>5147.54</v>
      </c>
      <c r="N12931" s="28">
        <v>5149.58</v>
      </c>
      <c r="O12931" s="28">
        <v>5141.41</v>
      </c>
      <c r="P12931" s="28">
        <v>5146.5200000000004</v>
      </c>
    </row>
    <row r="12932" spans="12:16" x14ac:dyDescent="0.25">
      <c r="L12932" s="208">
        <v>45218.600694444445</v>
      </c>
      <c r="M12932" s="28">
        <v>5148.05</v>
      </c>
      <c r="N12932" s="28">
        <v>5150.6099999999997</v>
      </c>
      <c r="O12932" s="28">
        <v>5145.5</v>
      </c>
      <c r="P12932" s="28">
        <v>5148.05</v>
      </c>
    </row>
    <row r="12933" spans="12:16" x14ac:dyDescent="0.25">
      <c r="L12933" s="208">
        <v>45218.597222222219</v>
      </c>
      <c r="M12933" s="28">
        <v>5141.92</v>
      </c>
      <c r="N12933" s="28">
        <v>5148.5600000000004</v>
      </c>
      <c r="O12933" s="28">
        <v>5140.8999999999996</v>
      </c>
      <c r="P12933" s="28">
        <v>5148.05</v>
      </c>
    </row>
    <row r="12934" spans="12:16" x14ac:dyDescent="0.25">
      <c r="L12934" s="208">
        <v>45218.59375</v>
      </c>
      <c r="M12934" s="28">
        <v>5144.4799999999996</v>
      </c>
      <c r="N12934" s="28">
        <v>5148.05</v>
      </c>
      <c r="O12934" s="28">
        <v>5138.8599999999997</v>
      </c>
      <c r="P12934" s="28">
        <v>5141.92</v>
      </c>
    </row>
    <row r="12935" spans="12:16" x14ac:dyDescent="0.25">
      <c r="L12935" s="208">
        <v>45218.590277777781</v>
      </c>
      <c r="M12935" s="28">
        <v>5147.54</v>
      </c>
      <c r="N12935" s="28">
        <v>5147.54</v>
      </c>
      <c r="O12935" s="28">
        <v>5142.43</v>
      </c>
      <c r="P12935" s="28">
        <v>5144.99</v>
      </c>
    </row>
    <row r="12936" spans="12:16" x14ac:dyDescent="0.25">
      <c r="L12936" s="208">
        <v>45218.586805555555</v>
      </c>
      <c r="M12936" s="28">
        <v>5150.09</v>
      </c>
      <c r="N12936" s="28">
        <v>5152.1400000000003</v>
      </c>
      <c r="O12936" s="28">
        <v>5145.5</v>
      </c>
      <c r="P12936" s="28">
        <v>5147.03</v>
      </c>
    </row>
    <row r="12937" spans="12:16" x14ac:dyDescent="0.25">
      <c r="L12937" s="208">
        <v>45218.583333333336</v>
      </c>
      <c r="M12937" s="28">
        <v>5149.58</v>
      </c>
      <c r="N12937" s="28">
        <v>5152.1400000000003</v>
      </c>
      <c r="O12937" s="28">
        <v>5147.03</v>
      </c>
      <c r="P12937" s="28">
        <v>5150.09</v>
      </c>
    </row>
    <row r="12938" spans="12:16" x14ac:dyDescent="0.25">
      <c r="L12938" s="208">
        <v>45218.579861111109</v>
      </c>
      <c r="M12938" s="28">
        <v>5149.07</v>
      </c>
      <c r="N12938" s="28">
        <v>5153.67</v>
      </c>
      <c r="O12938" s="28">
        <v>5144.99</v>
      </c>
      <c r="P12938" s="28">
        <v>5150.09</v>
      </c>
    </row>
    <row r="12939" spans="12:16" x14ac:dyDescent="0.25">
      <c r="L12939" s="208">
        <v>45218.576388888891</v>
      </c>
      <c r="M12939" s="28">
        <v>5156.22</v>
      </c>
      <c r="N12939" s="28">
        <v>5159.8</v>
      </c>
      <c r="O12939" s="28">
        <v>5149.07</v>
      </c>
      <c r="P12939" s="28">
        <v>5149.07</v>
      </c>
    </row>
    <row r="12940" spans="12:16" x14ac:dyDescent="0.25">
      <c r="L12940" s="208">
        <v>45218.572916666664</v>
      </c>
      <c r="M12940" s="28">
        <v>5165.42</v>
      </c>
      <c r="N12940" s="28">
        <v>5165.42</v>
      </c>
      <c r="O12940" s="28">
        <v>5155.2</v>
      </c>
      <c r="P12940" s="28">
        <v>5156.7299999999996</v>
      </c>
    </row>
    <row r="12941" spans="12:16" x14ac:dyDescent="0.25">
      <c r="L12941" s="208">
        <v>45218.569444444445</v>
      </c>
      <c r="M12941" s="28">
        <v>5165.93</v>
      </c>
      <c r="N12941" s="28">
        <v>5167.46</v>
      </c>
      <c r="O12941" s="28">
        <v>5159.8</v>
      </c>
      <c r="P12941" s="28">
        <v>5165.42</v>
      </c>
    </row>
    <row r="12942" spans="12:16" x14ac:dyDescent="0.25">
      <c r="L12942" s="208">
        <v>45218.565972222219</v>
      </c>
      <c r="M12942" s="28">
        <v>5164.91</v>
      </c>
      <c r="N12942" s="28">
        <v>5171.55</v>
      </c>
      <c r="O12942" s="28">
        <v>5163.38</v>
      </c>
      <c r="P12942" s="28">
        <v>5166.4399999999996</v>
      </c>
    </row>
    <row r="12943" spans="12:16" x14ac:dyDescent="0.25">
      <c r="L12943" s="208">
        <v>45218.5625</v>
      </c>
      <c r="M12943" s="28">
        <v>5155.71</v>
      </c>
      <c r="N12943" s="28">
        <v>5166.4399999999996</v>
      </c>
      <c r="O12943" s="28">
        <v>5153.16</v>
      </c>
      <c r="P12943" s="28">
        <v>5164.91</v>
      </c>
    </row>
    <row r="12944" spans="12:16" x14ac:dyDescent="0.25">
      <c r="L12944" s="208">
        <v>45218.559027777781</v>
      </c>
      <c r="M12944" s="28">
        <v>5146.5200000000004</v>
      </c>
      <c r="N12944" s="28">
        <v>5156.7299999999996</v>
      </c>
      <c r="O12944" s="28">
        <v>5146.01</v>
      </c>
      <c r="P12944" s="28">
        <v>5155.71</v>
      </c>
    </row>
    <row r="12945" spans="12:16" x14ac:dyDescent="0.25">
      <c r="L12945" s="208">
        <v>45218.555555555555</v>
      </c>
      <c r="M12945" s="28">
        <v>5142.9399999999996</v>
      </c>
      <c r="N12945" s="28">
        <v>5147.03</v>
      </c>
      <c r="O12945" s="28">
        <v>5137.32</v>
      </c>
      <c r="P12945" s="28">
        <v>5147.03</v>
      </c>
    </row>
    <row r="12946" spans="12:16" x14ac:dyDescent="0.25">
      <c r="L12946" s="208">
        <v>45218.552083333336</v>
      </c>
      <c r="M12946" s="28">
        <v>5155.71</v>
      </c>
      <c r="N12946" s="28">
        <v>5156.22</v>
      </c>
      <c r="O12946" s="28">
        <v>5141.92</v>
      </c>
      <c r="P12946" s="28">
        <v>5142.43</v>
      </c>
    </row>
    <row r="12947" spans="12:16" x14ac:dyDescent="0.25">
      <c r="L12947" s="208">
        <v>45218.548611111109</v>
      </c>
      <c r="M12947" s="28">
        <v>5154.18</v>
      </c>
      <c r="N12947" s="28">
        <v>5156.22</v>
      </c>
      <c r="O12947" s="28">
        <v>5152.1400000000003</v>
      </c>
      <c r="P12947" s="28">
        <v>5155.71</v>
      </c>
    </row>
    <row r="12948" spans="12:16" x14ac:dyDescent="0.25">
      <c r="L12948" s="208">
        <v>45218.545138888891</v>
      </c>
      <c r="M12948" s="28">
        <v>5151.63</v>
      </c>
      <c r="N12948" s="28">
        <v>5157.25</v>
      </c>
      <c r="O12948" s="28">
        <v>5149.58</v>
      </c>
      <c r="P12948" s="28">
        <v>5153.67</v>
      </c>
    </row>
    <row r="12949" spans="12:16" x14ac:dyDescent="0.25">
      <c r="L12949" s="208">
        <v>45218.541666666664</v>
      </c>
      <c r="M12949" s="28">
        <v>5162.8599999999997</v>
      </c>
      <c r="N12949" s="28">
        <v>5171.55</v>
      </c>
      <c r="O12949" s="28">
        <v>5145.5</v>
      </c>
      <c r="P12949" s="28">
        <v>5151.12</v>
      </c>
    </row>
    <row r="12950" spans="12:16" x14ac:dyDescent="0.25">
      <c r="L12950" s="208">
        <v>45218.538194444445</v>
      </c>
      <c r="M12950" s="28">
        <v>5161.33</v>
      </c>
      <c r="N12950" s="28">
        <v>5162.8599999999997</v>
      </c>
      <c r="O12950" s="28">
        <v>5159.8</v>
      </c>
      <c r="P12950" s="28">
        <v>5162.8599999999997</v>
      </c>
    </row>
    <row r="12951" spans="12:16" x14ac:dyDescent="0.25">
      <c r="L12951" s="208">
        <v>45218.534722222219</v>
      </c>
      <c r="M12951" s="28">
        <v>5159.8</v>
      </c>
      <c r="N12951" s="28">
        <v>5161.33</v>
      </c>
      <c r="O12951" s="28">
        <v>5159.29</v>
      </c>
      <c r="P12951" s="28">
        <v>5161.33</v>
      </c>
    </row>
    <row r="12952" spans="12:16" x14ac:dyDescent="0.25">
      <c r="L12952" s="208">
        <v>45218.53125</v>
      </c>
      <c r="M12952" s="28">
        <v>5158.78</v>
      </c>
      <c r="N12952" s="28">
        <v>5160.3100000000004</v>
      </c>
      <c r="O12952" s="28">
        <v>5157.25</v>
      </c>
      <c r="P12952" s="28">
        <v>5159.29</v>
      </c>
    </row>
    <row r="12953" spans="12:16" x14ac:dyDescent="0.25">
      <c r="L12953" s="208">
        <v>45218.527777777781</v>
      </c>
      <c r="M12953" s="28">
        <v>5162.3500000000004</v>
      </c>
      <c r="N12953" s="28">
        <v>5162.8599999999997</v>
      </c>
      <c r="O12953" s="28">
        <v>5157.25</v>
      </c>
      <c r="P12953" s="28">
        <v>5158.2700000000004</v>
      </c>
    </row>
    <row r="12954" spans="12:16" x14ac:dyDescent="0.25">
      <c r="L12954" s="208">
        <v>45218.524305555555</v>
      </c>
      <c r="M12954" s="28">
        <v>5162.8599999999997</v>
      </c>
      <c r="N12954" s="28">
        <v>5162.8599999999997</v>
      </c>
      <c r="O12954" s="28">
        <v>5160.3100000000004</v>
      </c>
      <c r="P12954" s="28">
        <v>5162.3500000000004</v>
      </c>
    </row>
    <row r="12955" spans="12:16" x14ac:dyDescent="0.25">
      <c r="L12955" s="208">
        <v>45218.520833333336</v>
      </c>
      <c r="M12955" s="28">
        <v>5164.91</v>
      </c>
      <c r="N12955" s="28">
        <v>5164.91</v>
      </c>
      <c r="O12955" s="28">
        <v>5160.82</v>
      </c>
      <c r="P12955" s="28">
        <v>5162.8599999999997</v>
      </c>
    </row>
    <row r="12956" spans="12:16" x14ac:dyDescent="0.25">
      <c r="L12956" s="208">
        <v>45218.517361111109</v>
      </c>
      <c r="M12956" s="28">
        <v>5167.97</v>
      </c>
      <c r="N12956" s="28">
        <v>5167.97</v>
      </c>
      <c r="O12956" s="28">
        <v>5162.3500000000004</v>
      </c>
      <c r="P12956" s="28">
        <v>5164.3999999999996</v>
      </c>
    </row>
    <row r="12957" spans="12:16" x14ac:dyDescent="0.25">
      <c r="L12957" s="208">
        <v>45218.513888888891</v>
      </c>
      <c r="M12957" s="28">
        <v>5169.51</v>
      </c>
      <c r="N12957" s="28">
        <v>5173.08</v>
      </c>
      <c r="O12957" s="28">
        <v>5167.97</v>
      </c>
      <c r="P12957" s="28">
        <v>5167.97</v>
      </c>
    </row>
    <row r="12958" spans="12:16" x14ac:dyDescent="0.25">
      <c r="L12958" s="208">
        <v>45218.510416666664</v>
      </c>
      <c r="M12958" s="28">
        <v>5167.46</v>
      </c>
      <c r="N12958" s="28">
        <v>5170.53</v>
      </c>
      <c r="O12958" s="28">
        <v>5166.4399999999996</v>
      </c>
      <c r="P12958" s="28">
        <v>5169.51</v>
      </c>
    </row>
    <row r="12959" spans="12:16" x14ac:dyDescent="0.25">
      <c r="L12959" s="208">
        <v>45218.506944444445</v>
      </c>
      <c r="M12959" s="28">
        <v>5170.0200000000004</v>
      </c>
      <c r="N12959" s="28">
        <v>5171.04</v>
      </c>
      <c r="O12959" s="28">
        <v>5165.93</v>
      </c>
      <c r="P12959" s="28">
        <v>5167.46</v>
      </c>
    </row>
    <row r="12960" spans="12:16" x14ac:dyDescent="0.25">
      <c r="L12960" s="208">
        <v>45218.503472222219</v>
      </c>
      <c r="M12960" s="28">
        <v>5172.57</v>
      </c>
      <c r="N12960" s="28">
        <v>5173.08</v>
      </c>
      <c r="O12960" s="28">
        <v>5167.97</v>
      </c>
      <c r="P12960" s="28">
        <v>5170.53</v>
      </c>
    </row>
    <row r="12961" spans="12:16" x14ac:dyDescent="0.25">
      <c r="L12961" s="208">
        <v>45218.5</v>
      </c>
      <c r="M12961" s="28">
        <v>5178.1899999999996</v>
      </c>
      <c r="N12961" s="28">
        <v>5178.7</v>
      </c>
      <c r="O12961" s="28">
        <v>5172.57</v>
      </c>
      <c r="P12961" s="28">
        <v>5172.57</v>
      </c>
    </row>
    <row r="12962" spans="12:16" x14ac:dyDescent="0.25">
      <c r="L12962" s="208">
        <v>45218.496527777781</v>
      </c>
      <c r="M12962" s="28">
        <v>5179.72</v>
      </c>
      <c r="N12962" s="28">
        <v>5179.72</v>
      </c>
      <c r="O12962" s="28">
        <v>5176.66</v>
      </c>
      <c r="P12962" s="28">
        <v>5177.68</v>
      </c>
    </row>
    <row r="12963" spans="12:16" x14ac:dyDescent="0.25">
      <c r="L12963" s="208">
        <v>45218.493055555555</v>
      </c>
      <c r="M12963" s="28">
        <v>5179.21</v>
      </c>
      <c r="N12963" s="28">
        <v>5181.25</v>
      </c>
      <c r="O12963" s="28">
        <v>5178.1899999999996</v>
      </c>
      <c r="P12963" s="28">
        <v>5179.72</v>
      </c>
    </row>
    <row r="12964" spans="12:16" x14ac:dyDescent="0.25">
      <c r="L12964" s="208">
        <v>45218.489583333336</v>
      </c>
      <c r="M12964" s="28">
        <v>5178.7</v>
      </c>
      <c r="N12964" s="28">
        <v>5180.2299999999996</v>
      </c>
      <c r="O12964" s="28">
        <v>5177.68</v>
      </c>
      <c r="P12964" s="28">
        <v>5179.72</v>
      </c>
    </row>
    <row r="12965" spans="12:16" x14ac:dyDescent="0.25">
      <c r="L12965" s="208">
        <v>45218.486111111109</v>
      </c>
      <c r="M12965" s="28">
        <v>5178.1899999999996</v>
      </c>
      <c r="N12965" s="28">
        <v>5179.21</v>
      </c>
      <c r="O12965" s="28">
        <v>5175.6400000000003</v>
      </c>
      <c r="P12965" s="28">
        <v>5178.1899999999996</v>
      </c>
    </row>
    <row r="12966" spans="12:16" x14ac:dyDescent="0.25">
      <c r="L12966" s="208">
        <v>45218.482638888891</v>
      </c>
      <c r="M12966" s="28">
        <v>5181.25</v>
      </c>
      <c r="N12966" s="28">
        <v>5182.28</v>
      </c>
      <c r="O12966" s="28">
        <v>5178.1899999999996</v>
      </c>
      <c r="P12966" s="28">
        <v>5178.1899999999996</v>
      </c>
    </row>
    <row r="12967" spans="12:16" x14ac:dyDescent="0.25">
      <c r="L12967" s="208">
        <v>45218.479166666664</v>
      </c>
      <c r="M12967" s="28">
        <v>5181.7700000000004</v>
      </c>
      <c r="N12967" s="28">
        <v>5181.7700000000004</v>
      </c>
      <c r="O12967" s="28">
        <v>5179.72</v>
      </c>
      <c r="P12967" s="28">
        <v>5181.25</v>
      </c>
    </row>
    <row r="12968" spans="12:16" x14ac:dyDescent="0.25">
      <c r="L12968" s="208">
        <v>45218.475694444445</v>
      </c>
      <c r="M12968" s="28">
        <v>5176.1499999999996</v>
      </c>
      <c r="N12968" s="28">
        <v>5181.7700000000004</v>
      </c>
      <c r="O12968" s="28">
        <v>5176.1499999999996</v>
      </c>
      <c r="P12968" s="28">
        <v>5181.25</v>
      </c>
    </row>
    <row r="12969" spans="12:16" x14ac:dyDescent="0.25">
      <c r="L12969" s="208">
        <v>45218.472222222219</v>
      </c>
      <c r="M12969" s="28">
        <v>5174.6099999999997</v>
      </c>
      <c r="N12969" s="28">
        <v>5177.17</v>
      </c>
      <c r="O12969" s="28">
        <v>5173.59</v>
      </c>
      <c r="P12969" s="28">
        <v>5175.6400000000003</v>
      </c>
    </row>
    <row r="12970" spans="12:16" x14ac:dyDescent="0.25">
      <c r="L12970" s="208">
        <v>45218.46875</v>
      </c>
      <c r="M12970" s="28">
        <v>5172.0600000000004</v>
      </c>
      <c r="N12970" s="28">
        <v>5177.68</v>
      </c>
      <c r="O12970" s="28">
        <v>5172.0600000000004</v>
      </c>
      <c r="P12970" s="28">
        <v>5175.12</v>
      </c>
    </row>
    <row r="12971" spans="12:16" x14ac:dyDescent="0.25">
      <c r="L12971" s="208">
        <v>45218.465277777781</v>
      </c>
      <c r="M12971" s="28">
        <v>5176.1499999999996</v>
      </c>
      <c r="N12971" s="28">
        <v>5177.17</v>
      </c>
      <c r="O12971" s="28">
        <v>5171.55</v>
      </c>
      <c r="P12971" s="28">
        <v>5172.0600000000004</v>
      </c>
    </row>
    <row r="12972" spans="12:16" x14ac:dyDescent="0.25">
      <c r="L12972" s="208">
        <v>45218.461805555555</v>
      </c>
      <c r="M12972" s="28">
        <v>5182.79</v>
      </c>
      <c r="N12972" s="28">
        <v>5183.3</v>
      </c>
      <c r="O12972" s="28">
        <v>5176.66</v>
      </c>
      <c r="P12972" s="28">
        <v>5176.66</v>
      </c>
    </row>
    <row r="12973" spans="12:16" x14ac:dyDescent="0.25">
      <c r="L12973" s="208">
        <v>45218.458333333336</v>
      </c>
      <c r="M12973" s="28">
        <v>5181.25</v>
      </c>
      <c r="N12973" s="28">
        <v>5184.83</v>
      </c>
      <c r="O12973" s="28">
        <v>5178.1899999999996</v>
      </c>
      <c r="P12973" s="28">
        <v>5182.79</v>
      </c>
    </row>
    <row r="12974" spans="12:16" x14ac:dyDescent="0.25">
      <c r="L12974" s="208">
        <v>45218.454861111109</v>
      </c>
      <c r="M12974" s="28">
        <v>5180.74</v>
      </c>
      <c r="N12974" s="28">
        <v>5182.28</v>
      </c>
      <c r="O12974" s="28">
        <v>5178.1899999999996</v>
      </c>
      <c r="P12974" s="28">
        <v>5181.25</v>
      </c>
    </row>
    <row r="12975" spans="12:16" x14ac:dyDescent="0.25">
      <c r="L12975" s="208">
        <v>45218.451388888891</v>
      </c>
      <c r="M12975" s="28">
        <v>5180.2299999999996</v>
      </c>
      <c r="N12975" s="28">
        <v>5181.7700000000004</v>
      </c>
      <c r="O12975" s="28">
        <v>5178.1899999999996</v>
      </c>
      <c r="P12975" s="28">
        <v>5181.7700000000004</v>
      </c>
    </row>
    <row r="12976" spans="12:16" x14ac:dyDescent="0.25">
      <c r="L12976" s="208">
        <v>45218.447916666664</v>
      </c>
      <c r="M12976" s="28">
        <v>5180.74</v>
      </c>
      <c r="N12976" s="28">
        <v>5182.79</v>
      </c>
      <c r="O12976" s="28">
        <v>5177.17</v>
      </c>
      <c r="P12976" s="28">
        <v>5180.2299999999996</v>
      </c>
    </row>
    <row r="12977" spans="12:16" x14ac:dyDescent="0.25">
      <c r="L12977" s="208">
        <v>45218.444444444445</v>
      </c>
      <c r="M12977" s="28">
        <v>5182.79</v>
      </c>
      <c r="N12977" s="28">
        <v>5183.3</v>
      </c>
      <c r="O12977" s="28">
        <v>5179.21</v>
      </c>
      <c r="P12977" s="28">
        <v>5180.74</v>
      </c>
    </row>
    <row r="12978" spans="12:16" x14ac:dyDescent="0.25">
      <c r="L12978" s="208">
        <v>45218.440972222219</v>
      </c>
      <c r="M12978" s="28">
        <v>5185.8500000000004</v>
      </c>
      <c r="N12978" s="28">
        <v>5186.87</v>
      </c>
      <c r="O12978" s="28">
        <v>5180.2299999999996</v>
      </c>
      <c r="P12978" s="28">
        <v>5182.28</v>
      </c>
    </row>
    <row r="12979" spans="12:16" x14ac:dyDescent="0.25">
      <c r="L12979" s="208">
        <v>45218.4375</v>
      </c>
      <c r="M12979" s="28">
        <v>5186.3599999999997</v>
      </c>
      <c r="N12979" s="28">
        <v>5187.38</v>
      </c>
      <c r="O12979" s="28">
        <v>5181.25</v>
      </c>
      <c r="P12979" s="28">
        <v>5184.83</v>
      </c>
    </row>
    <row r="12980" spans="12:16" x14ac:dyDescent="0.25">
      <c r="L12980" s="208">
        <v>45218.434027777781</v>
      </c>
      <c r="M12980" s="28">
        <v>5186.87</v>
      </c>
      <c r="N12980" s="28">
        <v>5189.9399999999996</v>
      </c>
      <c r="O12980" s="28">
        <v>5185.8500000000004</v>
      </c>
      <c r="P12980" s="28">
        <v>5186.87</v>
      </c>
    </row>
    <row r="12981" spans="12:16" x14ac:dyDescent="0.25">
      <c r="L12981" s="208">
        <v>45218.430555555555</v>
      </c>
      <c r="M12981" s="28">
        <v>5182.28</v>
      </c>
      <c r="N12981" s="28">
        <v>5188.41</v>
      </c>
      <c r="O12981" s="28">
        <v>5182.28</v>
      </c>
      <c r="P12981" s="28">
        <v>5186.87</v>
      </c>
    </row>
    <row r="12982" spans="12:16" x14ac:dyDescent="0.25">
      <c r="L12982" s="208">
        <v>45218.427083333336</v>
      </c>
      <c r="M12982" s="28">
        <v>5186.3599999999997</v>
      </c>
      <c r="N12982" s="28">
        <v>5186.87</v>
      </c>
      <c r="O12982" s="28">
        <v>5180.2299999999996</v>
      </c>
      <c r="P12982" s="28">
        <v>5182.28</v>
      </c>
    </row>
    <row r="12983" spans="12:16" x14ac:dyDescent="0.25">
      <c r="L12983" s="208">
        <v>45218.423611111109</v>
      </c>
      <c r="M12983" s="28">
        <v>5185.34</v>
      </c>
      <c r="N12983" s="28">
        <v>5186.87</v>
      </c>
      <c r="O12983" s="28">
        <v>5184.32</v>
      </c>
      <c r="P12983" s="28">
        <v>5186.87</v>
      </c>
    </row>
    <row r="12984" spans="12:16" x14ac:dyDescent="0.25">
      <c r="L12984" s="208">
        <v>45218.420138888891</v>
      </c>
      <c r="M12984" s="28">
        <v>5183.3</v>
      </c>
      <c r="N12984" s="28">
        <v>5187.8900000000003</v>
      </c>
      <c r="O12984" s="28">
        <v>5183.3</v>
      </c>
      <c r="P12984" s="28">
        <v>5185.34</v>
      </c>
    </row>
    <row r="12985" spans="12:16" x14ac:dyDescent="0.25">
      <c r="L12985" s="208">
        <v>45218.416666666664</v>
      </c>
      <c r="M12985" s="28">
        <v>5179.21</v>
      </c>
      <c r="N12985" s="28">
        <v>5186.3599999999997</v>
      </c>
      <c r="O12985" s="28">
        <v>5179.21</v>
      </c>
      <c r="P12985" s="28">
        <v>5182.79</v>
      </c>
    </row>
    <row r="12986" spans="12:16" x14ac:dyDescent="0.25">
      <c r="L12986" s="208">
        <v>45218.413194444445</v>
      </c>
      <c r="M12986" s="28">
        <v>5177.17</v>
      </c>
      <c r="N12986" s="28">
        <v>5180.74</v>
      </c>
      <c r="O12986" s="28">
        <v>5175.6400000000003</v>
      </c>
      <c r="P12986" s="28">
        <v>5179.21</v>
      </c>
    </row>
    <row r="12987" spans="12:16" x14ac:dyDescent="0.25">
      <c r="L12987" s="208">
        <v>45218.409722222219</v>
      </c>
      <c r="M12987" s="28">
        <v>5178.7</v>
      </c>
      <c r="N12987" s="28">
        <v>5184.32</v>
      </c>
      <c r="O12987" s="28">
        <v>5176.1499999999996</v>
      </c>
      <c r="P12987" s="28">
        <v>5177.17</v>
      </c>
    </row>
    <row r="12988" spans="12:16" x14ac:dyDescent="0.25">
      <c r="L12988" s="208">
        <v>45218.40625</v>
      </c>
      <c r="M12988" s="28">
        <v>5176.66</v>
      </c>
      <c r="N12988" s="28">
        <v>5180.74</v>
      </c>
      <c r="O12988" s="28">
        <v>5175.12</v>
      </c>
      <c r="P12988" s="28">
        <v>5179.21</v>
      </c>
    </row>
    <row r="12989" spans="12:16" x14ac:dyDescent="0.25">
      <c r="L12989" s="208">
        <v>45218.402777777781</v>
      </c>
      <c r="M12989" s="28">
        <v>5171.55</v>
      </c>
      <c r="N12989" s="28">
        <v>5177.68</v>
      </c>
      <c r="O12989" s="28">
        <v>5170.53</v>
      </c>
      <c r="P12989" s="28">
        <v>5176.1499999999996</v>
      </c>
    </row>
    <row r="12990" spans="12:16" x14ac:dyDescent="0.25">
      <c r="L12990" s="208">
        <v>45218.399305555555</v>
      </c>
      <c r="M12990" s="28">
        <v>5176.66</v>
      </c>
      <c r="N12990" s="28">
        <v>5181.7700000000004</v>
      </c>
      <c r="O12990" s="28">
        <v>5170.53</v>
      </c>
      <c r="P12990" s="28">
        <v>5171.55</v>
      </c>
    </row>
    <row r="12991" spans="12:16" x14ac:dyDescent="0.25">
      <c r="L12991" s="208">
        <v>45218.395833333336</v>
      </c>
      <c r="M12991" s="28">
        <v>5178.7</v>
      </c>
      <c r="N12991" s="28">
        <v>5182.28</v>
      </c>
      <c r="O12991" s="28">
        <v>5171.55</v>
      </c>
      <c r="P12991" s="28">
        <v>5177.17</v>
      </c>
    </row>
    <row r="12992" spans="12:16" x14ac:dyDescent="0.25">
      <c r="L12992" s="208">
        <v>45218.392361111109</v>
      </c>
      <c r="M12992" s="28">
        <v>5177.68</v>
      </c>
      <c r="N12992" s="28">
        <v>5180.2299999999996</v>
      </c>
      <c r="O12992" s="28">
        <v>5174.6099999999997</v>
      </c>
      <c r="P12992" s="28">
        <v>5177.68</v>
      </c>
    </row>
    <row r="12993" spans="12:16" x14ac:dyDescent="0.25">
      <c r="L12993" s="208">
        <v>45218.388888888891</v>
      </c>
      <c r="M12993" s="28">
        <v>5177.68</v>
      </c>
      <c r="N12993" s="28">
        <v>5181.25</v>
      </c>
      <c r="O12993" s="28">
        <v>5177.17</v>
      </c>
      <c r="P12993" s="28">
        <v>5177.68</v>
      </c>
    </row>
    <row r="12994" spans="12:16" x14ac:dyDescent="0.25">
      <c r="L12994" s="208">
        <v>45218.385416666664</v>
      </c>
      <c r="M12994" s="28">
        <v>5183.3</v>
      </c>
      <c r="N12994" s="28">
        <v>5184.32</v>
      </c>
      <c r="O12994" s="28">
        <v>5176.1499999999996</v>
      </c>
      <c r="P12994" s="28">
        <v>5177.68</v>
      </c>
    </row>
    <row r="12995" spans="12:16" x14ac:dyDescent="0.25">
      <c r="L12995" s="208">
        <v>45218.381944444445</v>
      </c>
      <c r="M12995" s="28">
        <v>5188.41</v>
      </c>
      <c r="N12995" s="28">
        <v>5189.9399999999996</v>
      </c>
      <c r="O12995" s="28">
        <v>5182.28</v>
      </c>
      <c r="P12995" s="28">
        <v>5182.79</v>
      </c>
    </row>
    <row r="12996" spans="12:16" x14ac:dyDescent="0.25">
      <c r="L12996" s="208">
        <v>45218.378472222219</v>
      </c>
      <c r="M12996" s="28">
        <v>5186.87</v>
      </c>
      <c r="N12996" s="28">
        <v>5189.43</v>
      </c>
      <c r="O12996" s="28">
        <v>5184.83</v>
      </c>
      <c r="P12996" s="28">
        <v>5188.41</v>
      </c>
    </row>
    <row r="12997" spans="12:16" x14ac:dyDescent="0.25">
      <c r="L12997" s="208">
        <v>45218.375</v>
      </c>
      <c r="M12997" s="28">
        <v>5193</v>
      </c>
      <c r="N12997" s="28">
        <v>5203.22</v>
      </c>
      <c r="O12997" s="28">
        <v>5186.3599999999997</v>
      </c>
      <c r="P12997" s="28">
        <v>5187.38</v>
      </c>
    </row>
    <row r="12998" spans="12:16" x14ac:dyDescent="0.25">
      <c r="L12998" s="208">
        <v>45217.746527777781</v>
      </c>
      <c r="M12998" s="28">
        <v>5174.1000000000004</v>
      </c>
      <c r="N12998" s="28">
        <v>5180.2299999999996</v>
      </c>
      <c r="O12998" s="28">
        <v>5173.08</v>
      </c>
      <c r="P12998" s="28">
        <v>5179.72</v>
      </c>
    </row>
    <row r="12999" spans="12:16" x14ac:dyDescent="0.25">
      <c r="L12999" s="208">
        <v>45217.743055555555</v>
      </c>
      <c r="M12999" s="28">
        <v>5173.08</v>
      </c>
      <c r="N12999" s="28">
        <v>5174.1000000000004</v>
      </c>
      <c r="O12999" s="28">
        <v>5173.08</v>
      </c>
      <c r="P12999" s="28">
        <v>5174.1000000000004</v>
      </c>
    </row>
    <row r="13000" spans="12:16" x14ac:dyDescent="0.25">
      <c r="L13000" s="208">
        <v>45217.739583333336</v>
      </c>
      <c r="M13000" s="28">
        <v>5174.6099999999997</v>
      </c>
      <c r="N13000" s="28">
        <v>5175.12</v>
      </c>
      <c r="O13000" s="28">
        <v>5173.08</v>
      </c>
      <c r="P13000" s="28">
        <v>5173.08</v>
      </c>
    </row>
    <row r="13001" spans="12:16" x14ac:dyDescent="0.25">
      <c r="L13001" s="208">
        <v>45217.736111111109</v>
      </c>
      <c r="M13001" s="28">
        <v>5178.7</v>
      </c>
      <c r="N13001" s="28">
        <v>5178.7</v>
      </c>
      <c r="O13001" s="28">
        <v>5174.1000000000004</v>
      </c>
      <c r="P13001" s="28">
        <v>5174.6099999999997</v>
      </c>
    </row>
    <row r="13002" spans="12:16" x14ac:dyDescent="0.25">
      <c r="L13002" s="208">
        <v>45217.732638888891</v>
      </c>
      <c r="M13002" s="28">
        <v>5177.68</v>
      </c>
      <c r="N13002" s="28">
        <v>5179.72</v>
      </c>
      <c r="O13002" s="28">
        <v>5177.17</v>
      </c>
      <c r="P13002" s="28">
        <v>5178.1899999999996</v>
      </c>
    </row>
    <row r="13003" spans="12:16" x14ac:dyDescent="0.25">
      <c r="L13003" s="208">
        <v>45217.729166666664</v>
      </c>
      <c r="M13003" s="28">
        <v>5176.1499999999996</v>
      </c>
      <c r="N13003" s="28">
        <v>5178.7</v>
      </c>
      <c r="O13003" s="28">
        <v>5175.6400000000003</v>
      </c>
      <c r="P13003" s="28">
        <v>5177.17</v>
      </c>
    </row>
    <row r="13004" spans="12:16" x14ac:dyDescent="0.25">
      <c r="L13004" s="208">
        <v>45217.725694444445</v>
      </c>
      <c r="M13004" s="28">
        <v>5179.21</v>
      </c>
      <c r="N13004" s="28">
        <v>5179.21</v>
      </c>
      <c r="O13004" s="28">
        <v>5175.6400000000003</v>
      </c>
      <c r="P13004" s="28">
        <v>5176.1499999999996</v>
      </c>
    </row>
    <row r="13005" spans="12:16" x14ac:dyDescent="0.25">
      <c r="L13005" s="208">
        <v>45217.722222222219</v>
      </c>
      <c r="M13005" s="28">
        <v>5177.17</v>
      </c>
      <c r="N13005" s="28">
        <v>5179.72</v>
      </c>
      <c r="O13005" s="28">
        <v>5177.17</v>
      </c>
      <c r="P13005" s="28">
        <v>5179.21</v>
      </c>
    </row>
    <row r="13006" spans="12:16" x14ac:dyDescent="0.25">
      <c r="L13006" s="208">
        <v>45217.71875</v>
      </c>
      <c r="M13006" s="28">
        <v>5175.12</v>
      </c>
      <c r="N13006" s="28">
        <v>5177.68</v>
      </c>
      <c r="O13006" s="28">
        <v>5174.6099999999997</v>
      </c>
      <c r="P13006" s="28">
        <v>5176.66</v>
      </c>
    </row>
    <row r="13007" spans="12:16" x14ac:dyDescent="0.25">
      <c r="L13007" s="208">
        <v>45217.715277777781</v>
      </c>
      <c r="M13007" s="28">
        <v>5175.6400000000003</v>
      </c>
      <c r="N13007" s="28">
        <v>5176.66</v>
      </c>
      <c r="O13007" s="28">
        <v>5174.6099999999997</v>
      </c>
      <c r="P13007" s="28">
        <v>5175.12</v>
      </c>
    </row>
    <row r="13008" spans="12:16" x14ac:dyDescent="0.25">
      <c r="L13008" s="208">
        <v>45217.711805555555</v>
      </c>
      <c r="M13008" s="28">
        <v>5175.12</v>
      </c>
      <c r="N13008" s="28">
        <v>5176.66</v>
      </c>
      <c r="O13008" s="28">
        <v>5175.12</v>
      </c>
      <c r="P13008" s="28">
        <v>5176.1499999999996</v>
      </c>
    </row>
    <row r="13009" spans="12:16" x14ac:dyDescent="0.25">
      <c r="L13009" s="208">
        <v>45217.708333333336</v>
      </c>
      <c r="M13009" s="28">
        <v>5173.08</v>
      </c>
      <c r="N13009" s="28">
        <v>5176.1499999999996</v>
      </c>
      <c r="O13009" s="28">
        <v>5172.57</v>
      </c>
      <c r="P13009" s="28">
        <v>5175.12</v>
      </c>
    </row>
    <row r="13010" spans="12:16" x14ac:dyDescent="0.25">
      <c r="L13010" s="208">
        <v>45217.704861111109</v>
      </c>
      <c r="M13010" s="28">
        <v>5174.1000000000004</v>
      </c>
      <c r="N13010" s="28">
        <v>5175.12</v>
      </c>
      <c r="O13010" s="28">
        <v>5172.57</v>
      </c>
      <c r="P13010" s="28">
        <v>5173.08</v>
      </c>
    </row>
    <row r="13011" spans="12:16" x14ac:dyDescent="0.25">
      <c r="L13011" s="208">
        <v>45217.701388888891</v>
      </c>
      <c r="M13011" s="28">
        <v>5171.55</v>
      </c>
      <c r="N13011" s="28">
        <v>5174.6099999999997</v>
      </c>
      <c r="O13011" s="28">
        <v>5170.0200000000004</v>
      </c>
      <c r="P13011" s="28">
        <v>5174.1000000000004</v>
      </c>
    </row>
    <row r="13012" spans="12:16" x14ac:dyDescent="0.25">
      <c r="L13012" s="208">
        <v>45217.697916666664</v>
      </c>
      <c r="M13012" s="28">
        <v>5172.0600000000004</v>
      </c>
      <c r="N13012" s="28">
        <v>5173.08</v>
      </c>
      <c r="O13012" s="28">
        <v>5171.55</v>
      </c>
      <c r="P13012" s="28">
        <v>5172.0600000000004</v>
      </c>
    </row>
    <row r="13013" spans="12:16" x14ac:dyDescent="0.25">
      <c r="L13013" s="208">
        <v>45217.694444444445</v>
      </c>
      <c r="M13013" s="28">
        <v>5172.0600000000004</v>
      </c>
      <c r="N13013" s="28">
        <v>5172.0600000000004</v>
      </c>
      <c r="O13013" s="28">
        <v>5170.53</v>
      </c>
      <c r="P13013" s="28">
        <v>5171.55</v>
      </c>
    </row>
    <row r="13014" spans="12:16" x14ac:dyDescent="0.25">
      <c r="L13014" s="208">
        <v>45217.690972222219</v>
      </c>
      <c r="M13014" s="28">
        <v>5173.08</v>
      </c>
      <c r="N13014" s="28">
        <v>5173.59</v>
      </c>
      <c r="O13014" s="28">
        <v>5170.53</v>
      </c>
      <c r="P13014" s="28">
        <v>5172.0600000000004</v>
      </c>
    </row>
    <row r="13015" spans="12:16" x14ac:dyDescent="0.25">
      <c r="L13015" s="208">
        <v>45217.6875</v>
      </c>
      <c r="M13015" s="28">
        <v>5174.6099999999997</v>
      </c>
      <c r="N13015" s="28">
        <v>5174.6099999999997</v>
      </c>
      <c r="O13015" s="28">
        <v>5172.57</v>
      </c>
      <c r="P13015" s="28">
        <v>5173.08</v>
      </c>
    </row>
    <row r="13016" spans="12:16" x14ac:dyDescent="0.25">
      <c r="L13016" s="208">
        <v>45217.684027777781</v>
      </c>
      <c r="M13016" s="28">
        <v>5172.57</v>
      </c>
      <c r="N13016" s="28">
        <v>5175.12</v>
      </c>
      <c r="O13016" s="28">
        <v>5172.57</v>
      </c>
      <c r="P13016" s="28">
        <v>5174.6099999999997</v>
      </c>
    </row>
    <row r="13017" spans="12:16" x14ac:dyDescent="0.25">
      <c r="L13017" s="208">
        <v>45217.680555555555</v>
      </c>
      <c r="M13017" s="28">
        <v>5175.6400000000003</v>
      </c>
      <c r="N13017" s="28">
        <v>5176.1499999999996</v>
      </c>
      <c r="O13017" s="28">
        <v>5172.57</v>
      </c>
      <c r="P13017" s="28">
        <v>5172.57</v>
      </c>
    </row>
    <row r="13018" spans="12:16" x14ac:dyDescent="0.25">
      <c r="L13018" s="208">
        <v>45217.677083333336</v>
      </c>
      <c r="M13018" s="28">
        <v>5175.6400000000003</v>
      </c>
      <c r="N13018" s="28">
        <v>5177.68</v>
      </c>
      <c r="O13018" s="28">
        <v>5175.6400000000003</v>
      </c>
      <c r="P13018" s="28">
        <v>5176.1499999999996</v>
      </c>
    </row>
    <row r="13019" spans="12:16" x14ac:dyDescent="0.25">
      <c r="L13019" s="208">
        <v>45217.673611111109</v>
      </c>
      <c r="M13019" s="28">
        <v>5177.68</v>
      </c>
      <c r="N13019" s="28">
        <v>5178.1899999999996</v>
      </c>
      <c r="O13019" s="28">
        <v>5174.6099999999997</v>
      </c>
      <c r="P13019" s="28">
        <v>5175.6400000000003</v>
      </c>
    </row>
    <row r="13020" spans="12:16" x14ac:dyDescent="0.25">
      <c r="L13020" s="208">
        <v>45217.670138888891</v>
      </c>
      <c r="M13020" s="28">
        <v>5172.57</v>
      </c>
      <c r="N13020" s="28">
        <v>5179.21</v>
      </c>
      <c r="O13020" s="28">
        <v>5172.0600000000004</v>
      </c>
      <c r="P13020" s="28">
        <v>5177.68</v>
      </c>
    </row>
    <row r="13021" spans="12:16" x14ac:dyDescent="0.25">
      <c r="L13021" s="208">
        <v>45217.666666666664</v>
      </c>
      <c r="M13021" s="28">
        <v>5170.53</v>
      </c>
      <c r="N13021" s="28">
        <v>5173.08</v>
      </c>
      <c r="O13021" s="28">
        <v>5170.0200000000004</v>
      </c>
      <c r="P13021" s="28">
        <v>5173.08</v>
      </c>
    </row>
    <row r="13022" spans="12:16" x14ac:dyDescent="0.25">
      <c r="L13022" s="208">
        <v>45217.663194444445</v>
      </c>
      <c r="M13022" s="28">
        <v>5170.53</v>
      </c>
      <c r="N13022" s="28">
        <v>5172.0600000000004</v>
      </c>
      <c r="O13022" s="28">
        <v>5169.51</v>
      </c>
      <c r="P13022" s="28">
        <v>5170.53</v>
      </c>
    </row>
    <row r="13023" spans="12:16" x14ac:dyDescent="0.25">
      <c r="L13023" s="208">
        <v>45217.659722222219</v>
      </c>
      <c r="M13023" s="28">
        <v>5169.51</v>
      </c>
      <c r="N13023" s="28">
        <v>5171.04</v>
      </c>
      <c r="O13023" s="28">
        <v>5168.99</v>
      </c>
      <c r="P13023" s="28">
        <v>5170.0200000000004</v>
      </c>
    </row>
    <row r="13024" spans="12:16" x14ac:dyDescent="0.25">
      <c r="L13024" s="208">
        <v>45217.65625</v>
      </c>
      <c r="M13024" s="28">
        <v>5167.46</v>
      </c>
      <c r="N13024" s="28">
        <v>5169.51</v>
      </c>
      <c r="O13024" s="28">
        <v>5166.4399999999996</v>
      </c>
      <c r="P13024" s="28">
        <v>5169.51</v>
      </c>
    </row>
    <row r="13025" spans="12:16" x14ac:dyDescent="0.25">
      <c r="L13025" s="208">
        <v>45217.652777777781</v>
      </c>
      <c r="M13025" s="28">
        <v>5167.97</v>
      </c>
      <c r="N13025" s="28">
        <v>5169.51</v>
      </c>
      <c r="O13025" s="28">
        <v>5167.46</v>
      </c>
      <c r="P13025" s="28">
        <v>5167.97</v>
      </c>
    </row>
    <row r="13026" spans="12:16" x14ac:dyDescent="0.25">
      <c r="L13026" s="208">
        <v>45217.649305555555</v>
      </c>
      <c r="M13026" s="28">
        <v>5164.3999999999996</v>
      </c>
      <c r="N13026" s="28">
        <v>5167.46</v>
      </c>
      <c r="O13026" s="28">
        <v>5164.3999999999996</v>
      </c>
      <c r="P13026" s="28">
        <v>5167.46</v>
      </c>
    </row>
    <row r="13027" spans="12:16" x14ac:dyDescent="0.25">
      <c r="L13027" s="208">
        <v>45217.645833333336</v>
      </c>
      <c r="M13027" s="28">
        <v>5165.42</v>
      </c>
      <c r="N13027" s="28">
        <v>5166.95</v>
      </c>
      <c r="O13027" s="28">
        <v>5163.38</v>
      </c>
      <c r="P13027" s="28">
        <v>5164.3999999999996</v>
      </c>
    </row>
    <row r="13028" spans="12:16" x14ac:dyDescent="0.25">
      <c r="L13028" s="208">
        <v>45217.642361111109</v>
      </c>
      <c r="M13028" s="28">
        <v>5162.8599999999997</v>
      </c>
      <c r="N13028" s="28">
        <v>5168.99</v>
      </c>
      <c r="O13028" s="28">
        <v>5162.8599999999997</v>
      </c>
      <c r="P13028" s="28">
        <v>5165.42</v>
      </c>
    </row>
    <row r="13029" spans="12:16" x14ac:dyDescent="0.25">
      <c r="L13029" s="208">
        <v>45217.638888888891</v>
      </c>
      <c r="M13029" s="28">
        <v>5164.3999999999996</v>
      </c>
      <c r="N13029" s="28">
        <v>5164.3999999999996</v>
      </c>
      <c r="O13029" s="28">
        <v>5161.84</v>
      </c>
      <c r="P13029" s="28">
        <v>5162.8599999999997</v>
      </c>
    </row>
    <row r="13030" spans="12:16" x14ac:dyDescent="0.25">
      <c r="L13030" s="208">
        <v>45217.635416666664</v>
      </c>
      <c r="M13030" s="28">
        <v>5162.8599999999997</v>
      </c>
      <c r="N13030" s="28">
        <v>5165.93</v>
      </c>
      <c r="O13030" s="28">
        <v>5162.8599999999997</v>
      </c>
      <c r="P13030" s="28">
        <v>5164.3999999999996</v>
      </c>
    </row>
    <row r="13031" spans="12:16" x14ac:dyDescent="0.25">
      <c r="L13031" s="208">
        <v>45217.631944444445</v>
      </c>
      <c r="M13031" s="28">
        <v>5163.38</v>
      </c>
      <c r="N13031" s="28">
        <v>5163.38</v>
      </c>
      <c r="O13031" s="28">
        <v>5161.84</v>
      </c>
      <c r="P13031" s="28">
        <v>5163.38</v>
      </c>
    </row>
    <row r="13032" spans="12:16" x14ac:dyDescent="0.25">
      <c r="L13032" s="208">
        <v>45217.628472222219</v>
      </c>
      <c r="M13032" s="28">
        <v>5163.38</v>
      </c>
      <c r="N13032" s="28">
        <v>5163.38</v>
      </c>
      <c r="O13032" s="28">
        <v>5159.8</v>
      </c>
      <c r="P13032" s="28">
        <v>5163.38</v>
      </c>
    </row>
    <row r="13033" spans="12:16" x14ac:dyDescent="0.25">
      <c r="L13033" s="208">
        <v>45217.625</v>
      </c>
      <c r="M13033" s="28">
        <v>5162.3500000000004</v>
      </c>
      <c r="N13033" s="28">
        <v>5164.3999999999996</v>
      </c>
      <c r="O13033" s="28">
        <v>5162.3500000000004</v>
      </c>
      <c r="P13033" s="28">
        <v>5163.8900000000003</v>
      </c>
    </row>
    <row r="13034" spans="12:16" x14ac:dyDescent="0.25">
      <c r="L13034" s="208">
        <v>45217.621527777781</v>
      </c>
      <c r="M13034" s="28">
        <v>5166.95</v>
      </c>
      <c r="N13034" s="28">
        <v>5167.46</v>
      </c>
      <c r="O13034" s="28">
        <v>5160.3100000000004</v>
      </c>
      <c r="P13034" s="28">
        <v>5163.38</v>
      </c>
    </row>
    <row r="13035" spans="12:16" x14ac:dyDescent="0.25">
      <c r="L13035" s="208">
        <v>45217.618055555555</v>
      </c>
      <c r="M13035" s="28">
        <v>5170.0200000000004</v>
      </c>
      <c r="N13035" s="28">
        <v>5170.53</v>
      </c>
      <c r="O13035" s="28">
        <v>5166.4399999999996</v>
      </c>
      <c r="P13035" s="28">
        <v>5166.4399999999996</v>
      </c>
    </row>
    <row r="13036" spans="12:16" x14ac:dyDescent="0.25">
      <c r="L13036" s="208">
        <v>45217.614583333336</v>
      </c>
      <c r="M13036" s="28">
        <v>5171.04</v>
      </c>
      <c r="N13036" s="28">
        <v>5173.08</v>
      </c>
      <c r="O13036" s="28">
        <v>5170.53</v>
      </c>
      <c r="P13036" s="28">
        <v>5170.53</v>
      </c>
    </row>
    <row r="13037" spans="12:16" x14ac:dyDescent="0.25">
      <c r="L13037" s="208">
        <v>45217.611111111109</v>
      </c>
      <c r="M13037" s="28">
        <v>5172.0600000000004</v>
      </c>
      <c r="N13037" s="28">
        <v>5172.57</v>
      </c>
      <c r="O13037" s="28">
        <v>5170.0200000000004</v>
      </c>
      <c r="P13037" s="28">
        <v>5170.53</v>
      </c>
    </row>
    <row r="13038" spans="12:16" x14ac:dyDescent="0.25">
      <c r="L13038" s="208">
        <v>45217.607638888891</v>
      </c>
      <c r="M13038" s="28">
        <v>5170.0200000000004</v>
      </c>
      <c r="N13038" s="28">
        <v>5172.0600000000004</v>
      </c>
      <c r="O13038" s="28">
        <v>5168.99</v>
      </c>
      <c r="P13038" s="28">
        <v>5172.0600000000004</v>
      </c>
    </row>
    <row r="13039" spans="12:16" x14ac:dyDescent="0.25">
      <c r="L13039" s="208">
        <v>45217.604166666664</v>
      </c>
      <c r="M13039" s="28">
        <v>5165.42</v>
      </c>
      <c r="N13039" s="28">
        <v>5172.0600000000004</v>
      </c>
      <c r="O13039" s="28">
        <v>5165.42</v>
      </c>
      <c r="P13039" s="28">
        <v>5170.0200000000004</v>
      </c>
    </row>
    <row r="13040" spans="12:16" x14ac:dyDescent="0.25">
      <c r="L13040" s="208">
        <v>45217.600694444445</v>
      </c>
      <c r="M13040" s="28">
        <v>5163.38</v>
      </c>
      <c r="N13040" s="28">
        <v>5165.93</v>
      </c>
      <c r="O13040" s="28">
        <v>5162.3500000000004</v>
      </c>
      <c r="P13040" s="28">
        <v>5164.91</v>
      </c>
    </row>
    <row r="13041" spans="12:16" x14ac:dyDescent="0.25">
      <c r="L13041" s="208">
        <v>45217.597222222219</v>
      </c>
      <c r="M13041" s="28">
        <v>5164.91</v>
      </c>
      <c r="N13041" s="28">
        <v>5166.95</v>
      </c>
      <c r="O13041" s="28">
        <v>5162.8599999999997</v>
      </c>
      <c r="P13041" s="28">
        <v>5164.3999999999996</v>
      </c>
    </row>
    <row r="13042" spans="12:16" x14ac:dyDescent="0.25">
      <c r="L13042" s="208">
        <v>45217.59375</v>
      </c>
      <c r="M13042" s="28">
        <v>5159.29</v>
      </c>
      <c r="N13042" s="28">
        <v>5165.42</v>
      </c>
      <c r="O13042" s="28">
        <v>5156.7299999999996</v>
      </c>
      <c r="P13042" s="28">
        <v>5164.3999999999996</v>
      </c>
    </row>
    <row r="13043" spans="12:16" x14ac:dyDescent="0.25">
      <c r="L13043" s="208">
        <v>45217.590277777781</v>
      </c>
      <c r="M13043" s="28">
        <v>5164.91</v>
      </c>
      <c r="N13043" s="28">
        <v>5166.95</v>
      </c>
      <c r="O13043" s="28">
        <v>5157.76</v>
      </c>
      <c r="P13043" s="28">
        <v>5159.8</v>
      </c>
    </row>
    <row r="13044" spans="12:16" x14ac:dyDescent="0.25">
      <c r="L13044" s="208">
        <v>45217.586805555555</v>
      </c>
      <c r="M13044" s="28">
        <v>5165.42</v>
      </c>
      <c r="N13044" s="28">
        <v>5168.99</v>
      </c>
      <c r="O13044" s="28">
        <v>5163.38</v>
      </c>
      <c r="P13044" s="28">
        <v>5165.42</v>
      </c>
    </row>
    <row r="13045" spans="12:16" x14ac:dyDescent="0.25">
      <c r="L13045" s="208">
        <v>45217.583333333336</v>
      </c>
      <c r="M13045" s="28">
        <v>5179.72</v>
      </c>
      <c r="N13045" s="28">
        <v>5181.7700000000004</v>
      </c>
      <c r="O13045" s="28">
        <v>5165.42</v>
      </c>
      <c r="P13045" s="28">
        <v>5165.42</v>
      </c>
    </row>
    <row r="13046" spans="12:16" x14ac:dyDescent="0.25">
      <c r="L13046" s="208">
        <v>45217.579861111109</v>
      </c>
      <c r="M13046" s="28">
        <v>5179.21</v>
      </c>
      <c r="N13046" s="28">
        <v>5180.74</v>
      </c>
      <c r="O13046" s="28">
        <v>5177.68</v>
      </c>
      <c r="P13046" s="28">
        <v>5179.21</v>
      </c>
    </row>
    <row r="13047" spans="12:16" x14ac:dyDescent="0.25">
      <c r="L13047" s="208">
        <v>45217.576388888891</v>
      </c>
      <c r="M13047" s="28">
        <v>5178.7</v>
      </c>
      <c r="N13047" s="28">
        <v>5180.74</v>
      </c>
      <c r="O13047" s="28">
        <v>5178.7</v>
      </c>
      <c r="P13047" s="28">
        <v>5179.21</v>
      </c>
    </row>
    <row r="13048" spans="12:16" x14ac:dyDescent="0.25">
      <c r="L13048" s="208">
        <v>45217.572916666664</v>
      </c>
      <c r="M13048" s="28">
        <v>5177.68</v>
      </c>
      <c r="N13048" s="28">
        <v>5179.21</v>
      </c>
      <c r="O13048" s="28">
        <v>5177.17</v>
      </c>
      <c r="P13048" s="28">
        <v>5178.1899999999996</v>
      </c>
    </row>
    <row r="13049" spans="12:16" x14ac:dyDescent="0.25">
      <c r="L13049" s="208">
        <v>45217.569444444445</v>
      </c>
      <c r="M13049" s="28">
        <v>5182.79</v>
      </c>
      <c r="N13049" s="28">
        <v>5182.79</v>
      </c>
      <c r="O13049" s="28">
        <v>5177.17</v>
      </c>
      <c r="P13049" s="28">
        <v>5178.1899999999996</v>
      </c>
    </row>
    <row r="13050" spans="12:16" x14ac:dyDescent="0.25">
      <c r="L13050" s="208">
        <v>45217.565972222219</v>
      </c>
      <c r="M13050" s="28">
        <v>5181.7700000000004</v>
      </c>
      <c r="N13050" s="28">
        <v>5183.8100000000004</v>
      </c>
      <c r="O13050" s="28">
        <v>5180.74</v>
      </c>
      <c r="P13050" s="28">
        <v>5182.79</v>
      </c>
    </row>
    <row r="13051" spans="12:16" x14ac:dyDescent="0.25">
      <c r="L13051" s="208">
        <v>45217.5625</v>
      </c>
      <c r="M13051" s="28">
        <v>5183.8100000000004</v>
      </c>
      <c r="N13051" s="28">
        <v>5183.8100000000004</v>
      </c>
      <c r="O13051" s="28">
        <v>5180.74</v>
      </c>
      <c r="P13051" s="28">
        <v>5181.7700000000004</v>
      </c>
    </row>
    <row r="13052" spans="12:16" x14ac:dyDescent="0.25">
      <c r="L13052" s="208">
        <v>45217.559027777781</v>
      </c>
      <c r="M13052" s="28">
        <v>5189.43</v>
      </c>
      <c r="N13052" s="28">
        <v>5189.43</v>
      </c>
      <c r="O13052" s="28">
        <v>5183.8100000000004</v>
      </c>
      <c r="P13052" s="28">
        <v>5183.8100000000004</v>
      </c>
    </row>
    <row r="13053" spans="12:16" x14ac:dyDescent="0.25">
      <c r="L13053" s="208">
        <v>45217.555555555555</v>
      </c>
      <c r="M13053" s="28">
        <v>5189.43</v>
      </c>
      <c r="N13053" s="28">
        <v>5192.49</v>
      </c>
      <c r="O13053" s="28">
        <v>5187.8900000000003</v>
      </c>
      <c r="P13053" s="28">
        <v>5189.43</v>
      </c>
    </row>
    <row r="13054" spans="12:16" x14ac:dyDescent="0.25">
      <c r="L13054" s="208">
        <v>45217.552083333336</v>
      </c>
      <c r="M13054" s="28">
        <v>5187.38</v>
      </c>
      <c r="N13054" s="28">
        <v>5189.43</v>
      </c>
      <c r="O13054" s="28">
        <v>5186.3599999999997</v>
      </c>
      <c r="P13054" s="28">
        <v>5189.43</v>
      </c>
    </row>
    <row r="13055" spans="12:16" x14ac:dyDescent="0.25">
      <c r="L13055" s="208">
        <v>45217.548611111109</v>
      </c>
      <c r="M13055" s="28">
        <v>5184.32</v>
      </c>
      <c r="N13055" s="28">
        <v>5188.41</v>
      </c>
      <c r="O13055" s="28">
        <v>5182.79</v>
      </c>
      <c r="P13055" s="28">
        <v>5187.8900000000003</v>
      </c>
    </row>
    <row r="13056" spans="12:16" x14ac:dyDescent="0.25">
      <c r="L13056" s="208">
        <v>45217.545138888891</v>
      </c>
      <c r="M13056" s="28">
        <v>5183.8100000000004</v>
      </c>
      <c r="N13056" s="28">
        <v>5187.8900000000003</v>
      </c>
      <c r="O13056" s="28">
        <v>5183.8100000000004</v>
      </c>
      <c r="P13056" s="28">
        <v>5185.34</v>
      </c>
    </row>
    <row r="13057" spans="12:16" x14ac:dyDescent="0.25">
      <c r="L13057" s="208">
        <v>45217.541666666664</v>
      </c>
      <c r="M13057" s="28">
        <v>5183.3</v>
      </c>
      <c r="N13057" s="28">
        <v>5185.8500000000004</v>
      </c>
      <c r="O13057" s="28">
        <v>5181.7700000000004</v>
      </c>
      <c r="P13057" s="28">
        <v>5183.8100000000004</v>
      </c>
    </row>
    <row r="13058" spans="12:16" x14ac:dyDescent="0.25">
      <c r="L13058" s="208">
        <v>45217.538194444445</v>
      </c>
      <c r="M13058" s="28">
        <v>5185.8500000000004</v>
      </c>
      <c r="N13058" s="28">
        <v>5186.3599999999997</v>
      </c>
      <c r="O13058" s="28">
        <v>5179.72</v>
      </c>
      <c r="P13058" s="28">
        <v>5183.3</v>
      </c>
    </row>
    <row r="13059" spans="12:16" x14ac:dyDescent="0.25">
      <c r="L13059" s="208">
        <v>45217.534722222219</v>
      </c>
      <c r="M13059" s="28">
        <v>5186.3599999999997</v>
      </c>
      <c r="N13059" s="28">
        <v>5187.38</v>
      </c>
      <c r="O13059" s="28">
        <v>5183.8100000000004</v>
      </c>
      <c r="P13059" s="28">
        <v>5185.8500000000004</v>
      </c>
    </row>
    <row r="13060" spans="12:16" x14ac:dyDescent="0.25">
      <c r="L13060" s="208">
        <v>45217.53125</v>
      </c>
      <c r="M13060" s="28">
        <v>5183.8100000000004</v>
      </c>
      <c r="N13060" s="28">
        <v>5186.87</v>
      </c>
      <c r="O13060" s="28">
        <v>5183.3</v>
      </c>
      <c r="P13060" s="28">
        <v>5186.3599999999997</v>
      </c>
    </row>
    <row r="13061" spans="12:16" x14ac:dyDescent="0.25">
      <c r="L13061" s="208">
        <v>45217.527777777781</v>
      </c>
      <c r="M13061" s="28">
        <v>5182.79</v>
      </c>
      <c r="N13061" s="28">
        <v>5185.34</v>
      </c>
      <c r="O13061" s="28">
        <v>5180.74</v>
      </c>
      <c r="P13061" s="28">
        <v>5184.32</v>
      </c>
    </row>
    <row r="13062" spans="12:16" x14ac:dyDescent="0.25">
      <c r="L13062" s="208">
        <v>45217.524305555555</v>
      </c>
      <c r="M13062" s="28">
        <v>5179.72</v>
      </c>
      <c r="N13062" s="28">
        <v>5182.79</v>
      </c>
      <c r="O13062" s="28">
        <v>5178.7</v>
      </c>
      <c r="P13062" s="28">
        <v>5182.79</v>
      </c>
    </row>
    <row r="13063" spans="12:16" x14ac:dyDescent="0.25">
      <c r="L13063" s="208">
        <v>45217.520833333336</v>
      </c>
      <c r="M13063" s="28">
        <v>5181.7700000000004</v>
      </c>
      <c r="N13063" s="28">
        <v>5182.28</v>
      </c>
      <c r="O13063" s="28">
        <v>5177.68</v>
      </c>
      <c r="P13063" s="28">
        <v>5179.21</v>
      </c>
    </row>
    <row r="13064" spans="12:16" x14ac:dyDescent="0.25">
      <c r="L13064" s="208">
        <v>45217.517361111109</v>
      </c>
      <c r="M13064" s="28">
        <v>5183.8100000000004</v>
      </c>
      <c r="N13064" s="28">
        <v>5184.32</v>
      </c>
      <c r="O13064" s="28">
        <v>5180.74</v>
      </c>
      <c r="P13064" s="28">
        <v>5181.25</v>
      </c>
    </row>
    <row r="13065" spans="12:16" x14ac:dyDescent="0.25">
      <c r="L13065" s="208">
        <v>45217.513888888891</v>
      </c>
      <c r="M13065" s="28">
        <v>5188.92</v>
      </c>
      <c r="N13065" s="28">
        <v>5189.43</v>
      </c>
      <c r="O13065" s="28">
        <v>5182.28</v>
      </c>
      <c r="P13065" s="28">
        <v>5183.8100000000004</v>
      </c>
    </row>
    <row r="13066" spans="12:16" x14ac:dyDescent="0.25">
      <c r="L13066" s="208">
        <v>45217.510416666664</v>
      </c>
      <c r="M13066" s="28">
        <v>5193</v>
      </c>
      <c r="N13066" s="28">
        <v>5193</v>
      </c>
      <c r="O13066" s="28">
        <v>5186.3599999999997</v>
      </c>
      <c r="P13066" s="28">
        <v>5188.92</v>
      </c>
    </row>
    <row r="13067" spans="12:16" x14ac:dyDescent="0.25">
      <c r="L13067" s="208">
        <v>45217.506944444445</v>
      </c>
      <c r="M13067" s="28">
        <v>5189.9399999999996</v>
      </c>
      <c r="N13067" s="28">
        <v>5195.05</v>
      </c>
      <c r="O13067" s="28">
        <v>5189.9399999999996</v>
      </c>
      <c r="P13067" s="28">
        <v>5193</v>
      </c>
    </row>
    <row r="13068" spans="12:16" x14ac:dyDescent="0.25">
      <c r="L13068" s="208">
        <v>45217.503472222219</v>
      </c>
      <c r="M13068" s="28">
        <v>5186.3599999999997</v>
      </c>
      <c r="N13068" s="28">
        <v>5190.96</v>
      </c>
      <c r="O13068" s="28">
        <v>5185.8500000000004</v>
      </c>
      <c r="P13068" s="28">
        <v>5189.9399999999996</v>
      </c>
    </row>
    <row r="13069" spans="12:16" x14ac:dyDescent="0.25">
      <c r="L13069" s="208">
        <v>45217.5</v>
      </c>
      <c r="M13069" s="28">
        <v>5189.43</v>
      </c>
      <c r="N13069" s="28">
        <v>5189.9399999999996</v>
      </c>
      <c r="O13069" s="28">
        <v>5184.83</v>
      </c>
      <c r="P13069" s="28">
        <v>5185.8500000000004</v>
      </c>
    </row>
    <row r="13070" spans="12:16" x14ac:dyDescent="0.25">
      <c r="L13070" s="208">
        <v>45217.496527777781</v>
      </c>
      <c r="M13070" s="28">
        <v>5190.45</v>
      </c>
      <c r="N13070" s="28">
        <v>5191.9799999999996</v>
      </c>
      <c r="O13070" s="28">
        <v>5185.8500000000004</v>
      </c>
      <c r="P13070" s="28">
        <v>5188.92</v>
      </c>
    </row>
    <row r="13071" spans="12:16" x14ac:dyDescent="0.25">
      <c r="L13071" s="208">
        <v>45217.493055555555</v>
      </c>
      <c r="M13071" s="28">
        <v>5181.25</v>
      </c>
      <c r="N13071" s="28">
        <v>5192.49</v>
      </c>
      <c r="O13071" s="28">
        <v>5180.2299999999996</v>
      </c>
      <c r="P13071" s="28">
        <v>5190.45</v>
      </c>
    </row>
    <row r="13072" spans="12:16" x14ac:dyDescent="0.25">
      <c r="L13072" s="208">
        <v>45217.489583333336</v>
      </c>
      <c r="M13072" s="28">
        <v>5182.28</v>
      </c>
      <c r="N13072" s="28">
        <v>5184.83</v>
      </c>
      <c r="O13072" s="28">
        <v>5180.2299999999996</v>
      </c>
      <c r="P13072" s="28">
        <v>5181.25</v>
      </c>
    </row>
    <row r="13073" spans="12:16" x14ac:dyDescent="0.25">
      <c r="L13073" s="208">
        <v>45217.486111111109</v>
      </c>
      <c r="M13073" s="28">
        <v>5182.79</v>
      </c>
      <c r="N13073" s="28">
        <v>5184.32</v>
      </c>
      <c r="O13073" s="28">
        <v>5181.25</v>
      </c>
      <c r="P13073" s="28">
        <v>5182.28</v>
      </c>
    </row>
    <row r="13074" spans="12:16" x14ac:dyDescent="0.25">
      <c r="L13074" s="208">
        <v>45217.482638888891</v>
      </c>
      <c r="M13074" s="28">
        <v>5178.1899999999996</v>
      </c>
      <c r="N13074" s="28">
        <v>5184.83</v>
      </c>
      <c r="O13074" s="28">
        <v>5177.68</v>
      </c>
      <c r="P13074" s="28">
        <v>5182.28</v>
      </c>
    </row>
    <row r="13075" spans="12:16" x14ac:dyDescent="0.25">
      <c r="L13075" s="208">
        <v>45217.479166666664</v>
      </c>
      <c r="M13075" s="28">
        <v>5174.6099999999997</v>
      </c>
      <c r="N13075" s="28">
        <v>5179.21</v>
      </c>
      <c r="O13075" s="28">
        <v>5174.6099999999997</v>
      </c>
      <c r="P13075" s="28">
        <v>5178.7</v>
      </c>
    </row>
    <row r="13076" spans="12:16" x14ac:dyDescent="0.25">
      <c r="L13076" s="208">
        <v>45217.475694444445</v>
      </c>
      <c r="M13076" s="28">
        <v>5170.0200000000004</v>
      </c>
      <c r="N13076" s="28">
        <v>5176.66</v>
      </c>
      <c r="O13076" s="28">
        <v>5169.51</v>
      </c>
      <c r="P13076" s="28">
        <v>5174.1000000000004</v>
      </c>
    </row>
    <row r="13077" spans="12:16" x14ac:dyDescent="0.25">
      <c r="L13077" s="208">
        <v>45217.472222222219</v>
      </c>
      <c r="M13077" s="28">
        <v>5166.4399999999996</v>
      </c>
      <c r="N13077" s="28">
        <v>5171.55</v>
      </c>
      <c r="O13077" s="28">
        <v>5166.4399999999996</v>
      </c>
      <c r="P13077" s="28">
        <v>5170.53</v>
      </c>
    </row>
    <row r="13078" spans="12:16" x14ac:dyDescent="0.25">
      <c r="L13078" s="208">
        <v>45217.46875</v>
      </c>
      <c r="M13078" s="28">
        <v>5172.0600000000004</v>
      </c>
      <c r="N13078" s="28">
        <v>5175.12</v>
      </c>
      <c r="O13078" s="28">
        <v>5165.42</v>
      </c>
      <c r="P13078" s="28">
        <v>5166.4399999999996</v>
      </c>
    </row>
    <row r="13079" spans="12:16" x14ac:dyDescent="0.25">
      <c r="L13079" s="208">
        <v>45217.465277777781</v>
      </c>
      <c r="M13079" s="28">
        <v>5173.59</v>
      </c>
      <c r="N13079" s="28">
        <v>5175.12</v>
      </c>
      <c r="O13079" s="28">
        <v>5171.55</v>
      </c>
      <c r="P13079" s="28">
        <v>5171.55</v>
      </c>
    </row>
    <row r="13080" spans="12:16" x14ac:dyDescent="0.25">
      <c r="L13080" s="208">
        <v>45217.461805555555</v>
      </c>
      <c r="M13080" s="28">
        <v>5177.17</v>
      </c>
      <c r="N13080" s="28">
        <v>5179.21</v>
      </c>
      <c r="O13080" s="28">
        <v>5171.55</v>
      </c>
      <c r="P13080" s="28">
        <v>5174.1000000000004</v>
      </c>
    </row>
    <row r="13081" spans="12:16" x14ac:dyDescent="0.25">
      <c r="L13081" s="208">
        <v>45217.458333333336</v>
      </c>
      <c r="M13081" s="28">
        <v>5173.59</v>
      </c>
      <c r="N13081" s="28">
        <v>5179.72</v>
      </c>
      <c r="O13081" s="28">
        <v>5172.57</v>
      </c>
      <c r="P13081" s="28">
        <v>5177.68</v>
      </c>
    </row>
    <row r="13082" spans="12:16" x14ac:dyDescent="0.25">
      <c r="L13082" s="208">
        <v>45217.454861111109</v>
      </c>
      <c r="M13082" s="28">
        <v>5167.46</v>
      </c>
      <c r="N13082" s="28">
        <v>5175.6400000000003</v>
      </c>
      <c r="O13082" s="28">
        <v>5167.46</v>
      </c>
      <c r="P13082" s="28">
        <v>5172.57</v>
      </c>
    </row>
    <row r="13083" spans="12:16" x14ac:dyDescent="0.25">
      <c r="L13083" s="208">
        <v>45217.451388888891</v>
      </c>
      <c r="M13083" s="28">
        <v>5166.4399999999996</v>
      </c>
      <c r="N13083" s="28">
        <v>5168.4799999999996</v>
      </c>
      <c r="O13083" s="28">
        <v>5164.91</v>
      </c>
      <c r="P13083" s="28">
        <v>5167.97</v>
      </c>
    </row>
    <row r="13084" spans="12:16" x14ac:dyDescent="0.25">
      <c r="L13084" s="208">
        <v>45217.447916666664</v>
      </c>
      <c r="M13084" s="28">
        <v>5165.93</v>
      </c>
      <c r="N13084" s="28">
        <v>5167.97</v>
      </c>
      <c r="O13084" s="28">
        <v>5163.38</v>
      </c>
      <c r="P13084" s="28">
        <v>5166.4399999999996</v>
      </c>
    </row>
    <row r="13085" spans="12:16" x14ac:dyDescent="0.25">
      <c r="L13085" s="208">
        <v>45217.444444444445</v>
      </c>
      <c r="M13085" s="28">
        <v>5165.42</v>
      </c>
      <c r="N13085" s="28">
        <v>5167.46</v>
      </c>
      <c r="O13085" s="28">
        <v>5164.3999999999996</v>
      </c>
      <c r="P13085" s="28">
        <v>5165.42</v>
      </c>
    </row>
    <row r="13086" spans="12:16" x14ac:dyDescent="0.25">
      <c r="L13086" s="208">
        <v>45217.440972222219</v>
      </c>
      <c r="M13086" s="28">
        <v>5163.8900000000003</v>
      </c>
      <c r="N13086" s="28">
        <v>5167.97</v>
      </c>
      <c r="O13086" s="28">
        <v>5163.8900000000003</v>
      </c>
      <c r="P13086" s="28">
        <v>5164.91</v>
      </c>
    </row>
    <row r="13087" spans="12:16" x14ac:dyDescent="0.25">
      <c r="L13087" s="208">
        <v>45217.4375</v>
      </c>
      <c r="M13087" s="28">
        <v>5160.3100000000004</v>
      </c>
      <c r="N13087" s="28">
        <v>5165.93</v>
      </c>
      <c r="O13087" s="28">
        <v>5159.29</v>
      </c>
      <c r="P13087" s="28">
        <v>5163.8900000000003</v>
      </c>
    </row>
    <row r="13088" spans="12:16" x14ac:dyDescent="0.25">
      <c r="L13088" s="208">
        <v>45217.434027777781</v>
      </c>
      <c r="M13088" s="28">
        <v>5157.76</v>
      </c>
      <c r="N13088" s="28">
        <v>5160.82</v>
      </c>
      <c r="O13088" s="28">
        <v>5155.71</v>
      </c>
      <c r="P13088" s="28">
        <v>5160.3100000000004</v>
      </c>
    </row>
    <row r="13089" spans="12:16" x14ac:dyDescent="0.25">
      <c r="L13089" s="208">
        <v>45217.430555555555</v>
      </c>
      <c r="M13089" s="28">
        <v>5158.2700000000004</v>
      </c>
      <c r="N13089" s="28">
        <v>5159.29</v>
      </c>
      <c r="O13089" s="28">
        <v>5156.22</v>
      </c>
      <c r="P13089" s="28">
        <v>5157.25</v>
      </c>
    </row>
    <row r="13090" spans="12:16" x14ac:dyDescent="0.25">
      <c r="L13090" s="208">
        <v>45217.427083333336</v>
      </c>
      <c r="M13090" s="28">
        <v>5154.6899999999996</v>
      </c>
      <c r="N13090" s="28">
        <v>5158.2700000000004</v>
      </c>
      <c r="O13090" s="28">
        <v>5153.67</v>
      </c>
      <c r="P13090" s="28">
        <v>5157.25</v>
      </c>
    </row>
    <row r="13091" spans="12:16" x14ac:dyDescent="0.25">
      <c r="L13091" s="208">
        <v>45217.423611111109</v>
      </c>
      <c r="M13091" s="28">
        <v>5159.8</v>
      </c>
      <c r="N13091" s="28">
        <v>5160.82</v>
      </c>
      <c r="O13091" s="28">
        <v>5154.18</v>
      </c>
      <c r="P13091" s="28">
        <v>5154.6899999999996</v>
      </c>
    </row>
    <row r="13092" spans="12:16" x14ac:dyDescent="0.25">
      <c r="L13092" s="208">
        <v>45217.420138888891</v>
      </c>
      <c r="M13092" s="28">
        <v>5152.6499999999996</v>
      </c>
      <c r="N13092" s="28">
        <v>5159.8</v>
      </c>
      <c r="O13092" s="28">
        <v>5152.1400000000003</v>
      </c>
      <c r="P13092" s="28">
        <v>5159.8</v>
      </c>
    </row>
    <row r="13093" spans="12:16" x14ac:dyDescent="0.25">
      <c r="L13093" s="208">
        <v>45217.416666666664</v>
      </c>
      <c r="M13093" s="28">
        <v>5150.6099999999997</v>
      </c>
      <c r="N13093" s="28">
        <v>5153.16</v>
      </c>
      <c r="O13093" s="28">
        <v>5150.6099999999997</v>
      </c>
      <c r="P13093" s="28">
        <v>5153.16</v>
      </c>
    </row>
    <row r="13094" spans="12:16" x14ac:dyDescent="0.25">
      <c r="L13094" s="208">
        <v>45217.413194444445</v>
      </c>
      <c r="M13094" s="28">
        <v>5154.6899999999996</v>
      </c>
      <c r="N13094" s="28">
        <v>5154.6899999999996</v>
      </c>
      <c r="O13094" s="28">
        <v>5151.12</v>
      </c>
      <c r="P13094" s="28">
        <v>5151.12</v>
      </c>
    </row>
    <row r="13095" spans="12:16" x14ac:dyDescent="0.25">
      <c r="L13095" s="208">
        <v>45217.409722222219</v>
      </c>
      <c r="M13095" s="28">
        <v>5157.25</v>
      </c>
      <c r="N13095" s="28">
        <v>5157.25</v>
      </c>
      <c r="O13095" s="28">
        <v>5154.6899999999996</v>
      </c>
      <c r="P13095" s="28">
        <v>5155.2</v>
      </c>
    </row>
    <row r="13096" spans="12:16" x14ac:dyDescent="0.25">
      <c r="L13096" s="208">
        <v>45217.40625</v>
      </c>
      <c r="M13096" s="28">
        <v>5152.6499999999996</v>
      </c>
      <c r="N13096" s="28">
        <v>5158.78</v>
      </c>
      <c r="O13096" s="28">
        <v>5151.63</v>
      </c>
      <c r="P13096" s="28">
        <v>5156.7299999999996</v>
      </c>
    </row>
    <row r="13097" spans="12:16" x14ac:dyDescent="0.25">
      <c r="L13097" s="208">
        <v>45217.402777777781</v>
      </c>
      <c r="M13097" s="28">
        <v>5151.63</v>
      </c>
      <c r="N13097" s="28">
        <v>5155.71</v>
      </c>
      <c r="O13097" s="28">
        <v>5150.6099999999997</v>
      </c>
      <c r="P13097" s="28">
        <v>5152.1400000000003</v>
      </c>
    </row>
    <row r="13098" spans="12:16" x14ac:dyDescent="0.25">
      <c r="L13098" s="208">
        <v>45217.399305555555</v>
      </c>
      <c r="M13098" s="28">
        <v>5153.16</v>
      </c>
      <c r="N13098" s="28">
        <v>5155.2</v>
      </c>
      <c r="O13098" s="28">
        <v>5151.63</v>
      </c>
      <c r="P13098" s="28">
        <v>5152.1400000000003</v>
      </c>
    </row>
    <row r="13099" spans="12:16" x14ac:dyDescent="0.25">
      <c r="L13099" s="208">
        <v>45217.395833333336</v>
      </c>
      <c r="M13099" s="28">
        <v>5152.6499999999996</v>
      </c>
      <c r="N13099" s="28">
        <v>5155.71</v>
      </c>
      <c r="O13099" s="28">
        <v>5150.6099999999997</v>
      </c>
      <c r="P13099" s="28">
        <v>5153.67</v>
      </c>
    </row>
    <row r="13100" spans="12:16" x14ac:dyDescent="0.25">
      <c r="L13100" s="208">
        <v>45217.392361111109</v>
      </c>
      <c r="M13100" s="28">
        <v>5150.6099999999997</v>
      </c>
      <c r="N13100" s="28">
        <v>5152.6499999999996</v>
      </c>
      <c r="O13100" s="28">
        <v>5147.54</v>
      </c>
      <c r="P13100" s="28">
        <v>5152.1400000000003</v>
      </c>
    </row>
    <row r="13101" spans="12:16" x14ac:dyDescent="0.25">
      <c r="L13101" s="208">
        <v>45217.388888888891</v>
      </c>
      <c r="M13101" s="28">
        <v>5154.18</v>
      </c>
      <c r="N13101" s="28">
        <v>5155.71</v>
      </c>
      <c r="O13101" s="28">
        <v>5149.58</v>
      </c>
      <c r="P13101" s="28">
        <v>5150.09</v>
      </c>
    </row>
    <row r="13102" spans="12:16" x14ac:dyDescent="0.25">
      <c r="L13102" s="208">
        <v>45217.385416666664</v>
      </c>
      <c r="M13102" s="28">
        <v>5156.22</v>
      </c>
      <c r="N13102" s="28">
        <v>5157.25</v>
      </c>
      <c r="O13102" s="28">
        <v>5152.6499999999996</v>
      </c>
      <c r="P13102" s="28">
        <v>5153.67</v>
      </c>
    </row>
    <row r="13103" spans="12:16" x14ac:dyDescent="0.25">
      <c r="L13103" s="208">
        <v>45217.381944444445</v>
      </c>
      <c r="M13103" s="28">
        <v>5162.8599999999997</v>
      </c>
      <c r="N13103" s="28">
        <v>5163.38</v>
      </c>
      <c r="O13103" s="28">
        <v>5155.71</v>
      </c>
      <c r="P13103" s="28">
        <v>5156.22</v>
      </c>
    </row>
    <row r="13104" spans="12:16" x14ac:dyDescent="0.25">
      <c r="L13104" s="208">
        <v>45217.378472222219</v>
      </c>
      <c r="M13104" s="28">
        <v>5163.8900000000003</v>
      </c>
      <c r="N13104" s="28">
        <v>5164.91</v>
      </c>
      <c r="O13104" s="28">
        <v>5160.3100000000004</v>
      </c>
      <c r="P13104" s="28">
        <v>5162.8599999999997</v>
      </c>
    </row>
    <row r="13105" spans="12:16" x14ac:dyDescent="0.25">
      <c r="L13105" s="208">
        <v>45217.375</v>
      </c>
      <c r="M13105" s="28">
        <v>5170.0200000000004</v>
      </c>
      <c r="N13105" s="28">
        <v>5170.53</v>
      </c>
      <c r="O13105" s="28">
        <v>5162.3500000000004</v>
      </c>
      <c r="P13105" s="28">
        <v>5164.3999999999996</v>
      </c>
    </row>
    <row r="13106" spans="12:16" x14ac:dyDescent="0.25">
      <c r="L13106" s="208">
        <v>45216.746527777781</v>
      </c>
      <c r="M13106" s="28">
        <v>5160.82</v>
      </c>
      <c r="N13106" s="28">
        <v>5161.84</v>
      </c>
      <c r="O13106" s="28">
        <v>5157.76</v>
      </c>
      <c r="P13106" s="28">
        <v>5161.84</v>
      </c>
    </row>
    <row r="13107" spans="12:16" x14ac:dyDescent="0.25">
      <c r="L13107" s="208">
        <v>45216.743055555555</v>
      </c>
      <c r="M13107" s="28">
        <v>5158.78</v>
      </c>
      <c r="N13107" s="28">
        <v>5161.33</v>
      </c>
      <c r="O13107" s="28">
        <v>5157.76</v>
      </c>
      <c r="P13107" s="28">
        <v>5160.82</v>
      </c>
    </row>
    <row r="13108" spans="12:16" x14ac:dyDescent="0.25">
      <c r="L13108" s="208">
        <v>45216.739583333336</v>
      </c>
      <c r="M13108" s="28">
        <v>5155.2</v>
      </c>
      <c r="N13108" s="28">
        <v>5158.78</v>
      </c>
      <c r="O13108" s="28">
        <v>5155.2</v>
      </c>
      <c r="P13108" s="28">
        <v>5158.78</v>
      </c>
    </row>
    <row r="13109" spans="12:16" x14ac:dyDescent="0.25">
      <c r="L13109" s="208">
        <v>45216.736111111109</v>
      </c>
      <c r="M13109" s="28">
        <v>5154.18</v>
      </c>
      <c r="N13109" s="28">
        <v>5155.71</v>
      </c>
      <c r="O13109" s="28">
        <v>5153.67</v>
      </c>
      <c r="P13109" s="28">
        <v>5155.71</v>
      </c>
    </row>
    <row r="13110" spans="12:16" x14ac:dyDescent="0.25">
      <c r="L13110" s="208">
        <v>45216.732638888891</v>
      </c>
      <c r="M13110" s="28">
        <v>5155.2</v>
      </c>
      <c r="N13110" s="28">
        <v>5155.71</v>
      </c>
      <c r="O13110" s="28">
        <v>5153.67</v>
      </c>
      <c r="P13110" s="28">
        <v>5154.18</v>
      </c>
    </row>
    <row r="13111" spans="12:16" x14ac:dyDescent="0.25">
      <c r="L13111" s="208">
        <v>45216.729166666664</v>
      </c>
      <c r="M13111" s="28">
        <v>5156.22</v>
      </c>
      <c r="N13111" s="28">
        <v>5156.7299999999996</v>
      </c>
      <c r="O13111" s="28">
        <v>5154.18</v>
      </c>
      <c r="P13111" s="28">
        <v>5155.2</v>
      </c>
    </row>
    <row r="13112" spans="12:16" x14ac:dyDescent="0.25">
      <c r="L13112" s="208">
        <v>45216.725694444445</v>
      </c>
      <c r="M13112" s="28">
        <v>5156.7299999999996</v>
      </c>
      <c r="N13112" s="28">
        <v>5156.7299999999996</v>
      </c>
      <c r="O13112" s="28">
        <v>5154.6899999999996</v>
      </c>
      <c r="P13112" s="28">
        <v>5155.71</v>
      </c>
    </row>
    <row r="13113" spans="12:16" x14ac:dyDescent="0.25">
      <c r="L13113" s="208">
        <v>45216.722222222219</v>
      </c>
      <c r="M13113" s="28">
        <v>5158.78</v>
      </c>
      <c r="N13113" s="28">
        <v>5159.8</v>
      </c>
      <c r="O13113" s="28">
        <v>5156.7299999999996</v>
      </c>
      <c r="P13113" s="28">
        <v>5156.7299999999996</v>
      </c>
    </row>
    <row r="13114" spans="12:16" x14ac:dyDescent="0.25">
      <c r="L13114" s="208">
        <v>45216.71875</v>
      </c>
      <c r="M13114" s="28">
        <v>5156.22</v>
      </c>
      <c r="N13114" s="28">
        <v>5158.78</v>
      </c>
      <c r="O13114" s="28">
        <v>5156.22</v>
      </c>
      <c r="P13114" s="28">
        <v>5158.78</v>
      </c>
    </row>
    <row r="13115" spans="12:16" x14ac:dyDescent="0.25">
      <c r="L13115" s="208">
        <v>45216.715277777781</v>
      </c>
      <c r="M13115" s="28">
        <v>5156.22</v>
      </c>
      <c r="N13115" s="28">
        <v>5157.25</v>
      </c>
      <c r="O13115" s="28">
        <v>5155.71</v>
      </c>
      <c r="P13115" s="28">
        <v>5156.7299999999996</v>
      </c>
    </row>
    <row r="13116" spans="12:16" x14ac:dyDescent="0.25">
      <c r="L13116" s="208">
        <v>45216.711805555555</v>
      </c>
      <c r="M13116" s="28">
        <v>5154.6899999999996</v>
      </c>
      <c r="N13116" s="28">
        <v>5156.22</v>
      </c>
      <c r="O13116" s="28">
        <v>5154.6899999999996</v>
      </c>
      <c r="P13116" s="28">
        <v>5155.71</v>
      </c>
    </row>
    <row r="13117" spans="12:16" x14ac:dyDescent="0.25">
      <c r="L13117" s="208">
        <v>45216.708333333336</v>
      </c>
      <c r="M13117" s="28">
        <v>5154.18</v>
      </c>
      <c r="N13117" s="28">
        <v>5156.7299999999996</v>
      </c>
      <c r="O13117" s="28">
        <v>5154.18</v>
      </c>
      <c r="P13117" s="28">
        <v>5154.6899999999996</v>
      </c>
    </row>
    <row r="13118" spans="12:16" x14ac:dyDescent="0.25">
      <c r="L13118" s="208">
        <v>45216.704861111109</v>
      </c>
      <c r="M13118" s="28">
        <v>5150.09</v>
      </c>
      <c r="N13118" s="28">
        <v>5156.22</v>
      </c>
      <c r="O13118" s="28">
        <v>5150.09</v>
      </c>
      <c r="P13118" s="28">
        <v>5154.18</v>
      </c>
    </row>
    <row r="13119" spans="12:16" x14ac:dyDescent="0.25">
      <c r="L13119" s="208">
        <v>45216.701388888891</v>
      </c>
      <c r="M13119" s="28">
        <v>5149.58</v>
      </c>
      <c r="N13119" s="28">
        <v>5151.63</v>
      </c>
      <c r="O13119" s="28">
        <v>5149.07</v>
      </c>
      <c r="P13119" s="28">
        <v>5150.09</v>
      </c>
    </row>
    <row r="13120" spans="12:16" x14ac:dyDescent="0.25">
      <c r="L13120" s="208">
        <v>45216.697916666664</v>
      </c>
      <c r="M13120" s="28">
        <v>5152.6499999999996</v>
      </c>
      <c r="N13120" s="28">
        <v>5152.6499999999996</v>
      </c>
      <c r="O13120" s="28">
        <v>5148.5600000000004</v>
      </c>
      <c r="P13120" s="28">
        <v>5149.58</v>
      </c>
    </row>
    <row r="13121" spans="12:16" x14ac:dyDescent="0.25">
      <c r="L13121" s="208">
        <v>45216.694444444445</v>
      </c>
      <c r="M13121" s="28">
        <v>5151.12</v>
      </c>
      <c r="N13121" s="28">
        <v>5153.67</v>
      </c>
      <c r="O13121" s="28">
        <v>5149.07</v>
      </c>
      <c r="P13121" s="28">
        <v>5152.6499999999996</v>
      </c>
    </row>
    <row r="13122" spans="12:16" x14ac:dyDescent="0.25">
      <c r="L13122" s="208">
        <v>45216.690972222219</v>
      </c>
      <c r="M13122" s="28">
        <v>5153.67</v>
      </c>
      <c r="N13122" s="28">
        <v>5154.18</v>
      </c>
      <c r="O13122" s="28">
        <v>5151.12</v>
      </c>
      <c r="P13122" s="28">
        <v>5151.63</v>
      </c>
    </row>
    <row r="13123" spans="12:16" x14ac:dyDescent="0.25">
      <c r="L13123" s="208">
        <v>45216.6875</v>
      </c>
      <c r="M13123" s="28">
        <v>5151.63</v>
      </c>
      <c r="N13123" s="28">
        <v>5154.6899999999996</v>
      </c>
      <c r="O13123" s="28">
        <v>5151.63</v>
      </c>
      <c r="P13123" s="28">
        <v>5153.16</v>
      </c>
    </row>
    <row r="13124" spans="12:16" x14ac:dyDescent="0.25">
      <c r="L13124" s="208">
        <v>45216.684027777781</v>
      </c>
      <c r="M13124" s="28">
        <v>5153.16</v>
      </c>
      <c r="N13124" s="28">
        <v>5154.18</v>
      </c>
      <c r="O13124" s="28">
        <v>5151.63</v>
      </c>
      <c r="P13124" s="28">
        <v>5151.63</v>
      </c>
    </row>
    <row r="13125" spans="12:16" x14ac:dyDescent="0.25">
      <c r="L13125" s="208">
        <v>45216.680555555555</v>
      </c>
      <c r="M13125" s="28">
        <v>5156.7299999999996</v>
      </c>
      <c r="N13125" s="28">
        <v>5157.25</v>
      </c>
      <c r="O13125" s="28">
        <v>5153.16</v>
      </c>
      <c r="P13125" s="28">
        <v>5153.67</v>
      </c>
    </row>
    <row r="13126" spans="12:16" x14ac:dyDescent="0.25">
      <c r="L13126" s="208">
        <v>45216.677083333336</v>
      </c>
      <c r="M13126" s="28">
        <v>5158.2700000000004</v>
      </c>
      <c r="N13126" s="28">
        <v>5160.3100000000004</v>
      </c>
      <c r="O13126" s="28">
        <v>5156.22</v>
      </c>
      <c r="P13126" s="28">
        <v>5157.25</v>
      </c>
    </row>
    <row r="13127" spans="12:16" x14ac:dyDescent="0.25">
      <c r="L13127" s="208">
        <v>45216.673611111109</v>
      </c>
      <c r="M13127" s="28">
        <v>5160.82</v>
      </c>
      <c r="N13127" s="28">
        <v>5161.84</v>
      </c>
      <c r="O13127" s="28">
        <v>5158.2700000000004</v>
      </c>
      <c r="P13127" s="28">
        <v>5158.2700000000004</v>
      </c>
    </row>
    <row r="13128" spans="12:16" x14ac:dyDescent="0.25">
      <c r="L13128" s="208">
        <v>45216.670138888891</v>
      </c>
      <c r="M13128" s="28">
        <v>5161.84</v>
      </c>
      <c r="N13128" s="28">
        <v>5162.3500000000004</v>
      </c>
      <c r="O13128" s="28">
        <v>5160.3100000000004</v>
      </c>
      <c r="P13128" s="28">
        <v>5160.82</v>
      </c>
    </row>
    <row r="13129" spans="12:16" x14ac:dyDescent="0.25">
      <c r="L13129" s="208">
        <v>45216.666666666664</v>
      </c>
      <c r="M13129" s="28">
        <v>5161.33</v>
      </c>
      <c r="N13129" s="28">
        <v>5162.8599999999997</v>
      </c>
      <c r="O13129" s="28">
        <v>5160.82</v>
      </c>
      <c r="P13129" s="28">
        <v>5162.3500000000004</v>
      </c>
    </row>
    <row r="13130" spans="12:16" x14ac:dyDescent="0.25">
      <c r="L13130" s="208">
        <v>45216.663194444445</v>
      </c>
      <c r="M13130" s="28">
        <v>5158.78</v>
      </c>
      <c r="N13130" s="28">
        <v>5161.84</v>
      </c>
      <c r="O13130" s="28">
        <v>5155.71</v>
      </c>
      <c r="P13130" s="28">
        <v>5161.33</v>
      </c>
    </row>
    <row r="13131" spans="12:16" x14ac:dyDescent="0.25">
      <c r="L13131" s="208">
        <v>45216.659722222219</v>
      </c>
      <c r="M13131" s="28">
        <v>5156.22</v>
      </c>
      <c r="N13131" s="28">
        <v>5158.78</v>
      </c>
      <c r="O13131" s="28">
        <v>5154.6899999999996</v>
      </c>
      <c r="P13131" s="28">
        <v>5158.2700000000004</v>
      </c>
    </row>
    <row r="13132" spans="12:16" x14ac:dyDescent="0.25">
      <c r="L13132" s="208">
        <v>45216.65625</v>
      </c>
      <c r="M13132" s="28">
        <v>5156.22</v>
      </c>
      <c r="N13132" s="28">
        <v>5159.29</v>
      </c>
      <c r="O13132" s="28">
        <v>5156.22</v>
      </c>
      <c r="P13132" s="28">
        <v>5156.7299999999996</v>
      </c>
    </row>
    <row r="13133" spans="12:16" x14ac:dyDescent="0.25">
      <c r="L13133" s="208">
        <v>45216.652777777781</v>
      </c>
      <c r="M13133" s="28">
        <v>5159.8</v>
      </c>
      <c r="N13133" s="28">
        <v>5160.82</v>
      </c>
      <c r="O13133" s="28">
        <v>5155.2</v>
      </c>
      <c r="P13133" s="28">
        <v>5156.7299999999996</v>
      </c>
    </row>
    <row r="13134" spans="12:16" x14ac:dyDescent="0.25">
      <c r="L13134" s="208">
        <v>45216.649305555555</v>
      </c>
      <c r="M13134" s="28">
        <v>5163.38</v>
      </c>
      <c r="N13134" s="28">
        <v>5163.8900000000003</v>
      </c>
      <c r="O13134" s="28">
        <v>5159.8</v>
      </c>
      <c r="P13134" s="28">
        <v>5159.8</v>
      </c>
    </row>
    <row r="13135" spans="12:16" x14ac:dyDescent="0.25">
      <c r="L13135" s="208">
        <v>45216.645833333336</v>
      </c>
      <c r="M13135" s="28">
        <v>5162.8599999999997</v>
      </c>
      <c r="N13135" s="28">
        <v>5166.95</v>
      </c>
      <c r="O13135" s="28">
        <v>5162.3500000000004</v>
      </c>
      <c r="P13135" s="28">
        <v>5162.8599999999997</v>
      </c>
    </row>
    <row r="13136" spans="12:16" x14ac:dyDescent="0.25">
      <c r="L13136" s="208">
        <v>45216.642361111109</v>
      </c>
      <c r="M13136" s="28">
        <v>5161.84</v>
      </c>
      <c r="N13136" s="28">
        <v>5162.3500000000004</v>
      </c>
      <c r="O13136" s="28">
        <v>5159.8</v>
      </c>
      <c r="P13136" s="28">
        <v>5162.3500000000004</v>
      </c>
    </row>
    <row r="13137" spans="12:16" x14ac:dyDescent="0.25">
      <c r="L13137" s="208">
        <v>45216.638888888891</v>
      </c>
      <c r="M13137" s="28">
        <v>5163.38</v>
      </c>
      <c r="N13137" s="28">
        <v>5163.8900000000003</v>
      </c>
      <c r="O13137" s="28">
        <v>5160.3100000000004</v>
      </c>
      <c r="P13137" s="28">
        <v>5161.84</v>
      </c>
    </row>
    <row r="13138" spans="12:16" x14ac:dyDescent="0.25">
      <c r="L13138" s="208">
        <v>45216.635416666664</v>
      </c>
      <c r="M13138" s="28">
        <v>5161.84</v>
      </c>
      <c r="N13138" s="28">
        <v>5164.3999999999996</v>
      </c>
      <c r="O13138" s="28">
        <v>5158.78</v>
      </c>
      <c r="P13138" s="28">
        <v>5163.38</v>
      </c>
    </row>
    <row r="13139" spans="12:16" x14ac:dyDescent="0.25">
      <c r="L13139" s="208">
        <v>45216.631944444445</v>
      </c>
      <c r="M13139" s="28">
        <v>5161.84</v>
      </c>
      <c r="N13139" s="28">
        <v>5165.42</v>
      </c>
      <c r="O13139" s="28">
        <v>5161.84</v>
      </c>
      <c r="P13139" s="28">
        <v>5161.84</v>
      </c>
    </row>
    <row r="13140" spans="12:16" x14ac:dyDescent="0.25">
      <c r="L13140" s="208">
        <v>45216.628472222219</v>
      </c>
      <c r="M13140" s="28">
        <v>5159.29</v>
      </c>
      <c r="N13140" s="28">
        <v>5164.3999999999996</v>
      </c>
      <c r="O13140" s="28">
        <v>5158.2700000000004</v>
      </c>
      <c r="P13140" s="28">
        <v>5162.3500000000004</v>
      </c>
    </row>
    <row r="13141" spans="12:16" x14ac:dyDescent="0.25">
      <c r="L13141" s="208">
        <v>45216.625</v>
      </c>
      <c r="M13141" s="28">
        <v>5156.7299999999996</v>
      </c>
      <c r="N13141" s="28">
        <v>5159.8</v>
      </c>
      <c r="O13141" s="28">
        <v>5155.71</v>
      </c>
      <c r="P13141" s="28">
        <v>5159.8</v>
      </c>
    </row>
    <row r="13142" spans="12:16" x14ac:dyDescent="0.25">
      <c r="L13142" s="208">
        <v>45216.621527777781</v>
      </c>
      <c r="M13142" s="28">
        <v>5158.2700000000004</v>
      </c>
      <c r="N13142" s="28">
        <v>5158.2700000000004</v>
      </c>
      <c r="O13142" s="28">
        <v>5155.71</v>
      </c>
      <c r="P13142" s="28">
        <v>5157.25</v>
      </c>
    </row>
    <row r="13143" spans="12:16" x14ac:dyDescent="0.25">
      <c r="L13143" s="208">
        <v>45216.618055555555</v>
      </c>
      <c r="M13143" s="28">
        <v>5153.16</v>
      </c>
      <c r="N13143" s="28">
        <v>5157.76</v>
      </c>
      <c r="O13143" s="28">
        <v>5152.1400000000003</v>
      </c>
      <c r="P13143" s="28">
        <v>5157.76</v>
      </c>
    </row>
    <row r="13144" spans="12:16" x14ac:dyDescent="0.25">
      <c r="L13144" s="208">
        <v>45216.614583333336</v>
      </c>
      <c r="M13144" s="28">
        <v>5152.1400000000003</v>
      </c>
      <c r="N13144" s="28">
        <v>5155.71</v>
      </c>
      <c r="O13144" s="28">
        <v>5151.12</v>
      </c>
      <c r="P13144" s="28">
        <v>5153.16</v>
      </c>
    </row>
    <row r="13145" spans="12:16" x14ac:dyDescent="0.25">
      <c r="L13145" s="208">
        <v>45216.611111111109</v>
      </c>
      <c r="M13145" s="28">
        <v>5150.6099999999997</v>
      </c>
      <c r="N13145" s="28">
        <v>5153.67</v>
      </c>
      <c r="O13145" s="28">
        <v>5150.6099999999997</v>
      </c>
      <c r="P13145" s="28">
        <v>5152.1400000000003</v>
      </c>
    </row>
    <row r="13146" spans="12:16" x14ac:dyDescent="0.25">
      <c r="L13146" s="208">
        <v>45216.607638888891</v>
      </c>
      <c r="M13146" s="28">
        <v>5144.99</v>
      </c>
      <c r="N13146" s="28">
        <v>5152.6499999999996</v>
      </c>
      <c r="O13146" s="28">
        <v>5144.4799999999996</v>
      </c>
      <c r="P13146" s="28">
        <v>5150.6099999999997</v>
      </c>
    </row>
    <row r="13147" spans="12:16" x14ac:dyDescent="0.25">
      <c r="L13147" s="208">
        <v>45216.604166666664</v>
      </c>
      <c r="M13147" s="28">
        <v>5142.43</v>
      </c>
      <c r="N13147" s="28">
        <v>5146.01</v>
      </c>
      <c r="O13147" s="28">
        <v>5139.37</v>
      </c>
      <c r="P13147" s="28">
        <v>5145.5</v>
      </c>
    </row>
    <row r="13148" spans="12:16" x14ac:dyDescent="0.25">
      <c r="L13148" s="208">
        <v>45216.600694444445</v>
      </c>
      <c r="M13148" s="28">
        <v>5141.41</v>
      </c>
      <c r="N13148" s="28">
        <v>5142.9399999999996</v>
      </c>
      <c r="O13148" s="28">
        <v>5140.3900000000003</v>
      </c>
      <c r="P13148" s="28">
        <v>5142.43</v>
      </c>
    </row>
    <row r="13149" spans="12:16" x14ac:dyDescent="0.25">
      <c r="L13149" s="208">
        <v>45216.597222222219</v>
      </c>
      <c r="M13149" s="28">
        <v>5141.92</v>
      </c>
      <c r="N13149" s="28">
        <v>5141.92</v>
      </c>
      <c r="O13149" s="28">
        <v>5140.3900000000003</v>
      </c>
      <c r="P13149" s="28">
        <v>5141.41</v>
      </c>
    </row>
    <row r="13150" spans="12:16" x14ac:dyDescent="0.25">
      <c r="L13150" s="208">
        <v>45216.59375</v>
      </c>
      <c r="M13150" s="28">
        <v>5141.41</v>
      </c>
      <c r="N13150" s="28">
        <v>5143.45</v>
      </c>
      <c r="O13150" s="28">
        <v>5140.3900000000003</v>
      </c>
      <c r="P13150" s="28">
        <v>5141.41</v>
      </c>
    </row>
    <row r="13151" spans="12:16" x14ac:dyDescent="0.25">
      <c r="L13151" s="208">
        <v>45216.590277777781</v>
      </c>
      <c r="M13151" s="28">
        <v>5138.3500000000004</v>
      </c>
      <c r="N13151" s="28">
        <v>5141.92</v>
      </c>
      <c r="O13151" s="28">
        <v>5137.83</v>
      </c>
      <c r="P13151" s="28">
        <v>5141.92</v>
      </c>
    </row>
    <row r="13152" spans="12:16" x14ac:dyDescent="0.25">
      <c r="L13152" s="208">
        <v>45216.586805555555</v>
      </c>
      <c r="M13152" s="28">
        <v>5137.83</v>
      </c>
      <c r="N13152" s="28">
        <v>5139.37</v>
      </c>
      <c r="O13152" s="28">
        <v>5136.8100000000004</v>
      </c>
      <c r="P13152" s="28">
        <v>5137.83</v>
      </c>
    </row>
    <row r="13153" spans="12:16" x14ac:dyDescent="0.25">
      <c r="L13153" s="208">
        <v>45216.583333333336</v>
      </c>
      <c r="M13153" s="28">
        <v>5138.3500000000004</v>
      </c>
      <c r="N13153" s="28">
        <v>5138.8599999999997</v>
      </c>
      <c r="O13153" s="28">
        <v>5136.3</v>
      </c>
      <c r="P13153" s="28">
        <v>5137.32</v>
      </c>
    </row>
    <row r="13154" spans="12:16" x14ac:dyDescent="0.25">
      <c r="L13154" s="208">
        <v>45216.579861111109</v>
      </c>
      <c r="M13154" s="28">
        <v>5135.28</v>
      </c>
      <c r="N13154" s="28">
        <v>5139.37</v>
      </c>
      <c r="O13154" s="28">
        <v>5133.75</v>
      </c>
      <c r="P13154" s="28">
        <v>5138.3500000000004</v>
      </c>
    </row>
    <row r="13155" spans="12:16" x14ac:dyDescent="0.25">
      <c r="L13155" s="208">
        <v>45216.576388888891</v>
      </c>
      <c r="M13155" s="28">
        <v>5135.79</v>
      </c>
      <c r="N13155" s="28">
        <v>5137.83</v>
      </c>
      <c r="O13155" s="28">
        <v>5134.7700000000004</v>
      </c>
      <c r="P13155" s="28">
        <v>5134.7700000000004</v>
      </c>
    </row>
    <row r="13156" spans="12:16" x14ac:dyDescent="0.25">
      <c r="L13156" s="208">
        <v>45216.572916666664</v>
      </c>
      <c r="M13156" s="28">
        <v>5132.7299999999996</v>
      </c>
      <c r="N13156" s="28">
        <v>5136.3</v>
      </c>
      <c r="O13156" s="28">
        <v>5132.22</v>
      </c>
      <c r="P13156" s="28">
        <v>5135.28</v>
      </c>
    </row>
    <row r="13157" spans="12:16" x14ac:dyDescent="0.25">
      <c r="L13157" s="208">
        <v>45216.569444444445</v>
      </c>
      <c r="M13157" s="28">
        <v>5131.1899999999996</v>
      </c>
      <c r="N13157" s="28">
        <v>5132.7299999999996</v>
      </c>
      <c r="O13157" s="28">
        <v>5129.66</v>
      </c>
      <c r="P13157" s="28">
        <v>5132.7299999999996</v>
      </c>
    </row>
    <row r="13158" spans="12:16" x14ac:dyDescent="0.25">
      <c r="L13158" s="208">
        <v>45216.565972222219</v>
      </c>
      <c r="M13158" s="28">
        <v>5131.7</v>
      </c>
      <c r="N13158" s="28">
        <v>5132.22</v>
      </c>
      <c r="O13158" s="28">
        <v>5130.68</v>
      </c>
      <c r="P13158" s="28">
        <v>5131.1899999999996</v>
      </c>
    </row>
    <row r="13159" spans="12:16" x14ac:dyDescent="0.25">
      <c r="L13159" s="208">
        <v>45216.5625</v>
      </c>
      <c r="M13159" s="28">
        <v>5131.1899999999996</v>
      </c>
      <c r="N13159" s="28">
        <v>5132.7299999999996</v>
      </c>
      <c r="O13159" s="28">
        <v>5130.68</v>
      </c>
      <c r="P13159" s="28">
        <v>5131.1899999999996</v>
      </c>
    </row>
    <row r="13160" spans="12:16" x14ac:dyDescent="0.25">
      <c r="L13160" s="208">
        <v>45216.559027777781</v>
      </c>
      <c r="M13160" s="28">
        <v>5129.66</v>
      </c>
      <c r="N13160" s="28">
        <v>5131.7</v>
      </c>
      <c r="O13160" s="28">
        <v>5129.1499999999996</v>
      </c>
      <c r="P13160" s="28">
        <v>5131.1899999999996</v>
      </c>
    </row>
    <row r="13161" spans="12:16" x14ac:dyDescent="0.25">
      <c r="L13161" s="208">
        <v>45216.555555555555</v>
      </c>
      <c r="M13161" s="28">
        <v>5132.22</v>
      </c>
      <c r="N13161" s="28">
        <v>5132.22</v>
      </c>
      <c r="O13161" s="28">
        <v>5129.1499999999996</v>
      </c>
      <c r="P13161" s="28">
        <v>5129.66</v>
      </c>
    </row>
    <row r="13162" spans="12:16" x14ac:dyDescent="0.25">
      <c r="L13162" s="208">
        <v>45216.552083333336</v>
      </c>
      <c r="M13162" s="28">
        <v>5132.22</v>
      </c>
      <c r="N13162" s="28">
        <v>5134.7700000000004</v>
      </c>
      <c r="O13162" s="28">
        <v>5130.68</v>
      </c>
      <c r="P13162" s="28">
        <v>5132.22</v>
      </c>
    </row>
    <row r="13163" spans="12:16" x14ac:dyDescent="0.25">
      <c r="L13163" s="208">
        <v>45216.548611111109</v>
      </c>
      <c r="M13163" s="28">
        <v>5132.7299999999996</v>
      </c>
      <c r="N13163" s="28">
        <v>5134.26</v>
      </c>
      <c r="O13163" s="28">
        <v>5131.1899999999996</v>
      </c>
      <c r="P13163" s="28">
        <v>5132.22</v>
      </c>
    </row>
    <row r="13164" spans="12:16" x14ac:dyDescent="0.25">
      <c r="L13164" s="208">
        <v>45216.545138888891</v>
      </c>
      <c r="M13164" s="28">
        <v>5134.7700000000004</v>
      </c>
      <c r="N13164" s="28">
        <v>5134.7700000000004</v>
      </c>
      <c r="O13164" s="28">
        <v>5131.7</v>
      </c>
      <c r="P13164" s="28">
        <v>5132.7299999999996</v>
      </c>
    </row>
    <row r="13165" spans="12:16" x14ac:dyDescent="0.25">
      <c r="L13165" s="208">
        <v>45216.541666666664</v>
      </c>
      <c r="M13165" s="28">
        <v>5136.3</v>
      </c>
      <c r="N13165" s="28">
        <v>5136.3</v>
      </c>
      <c r="O13165" s="28">
        <v>5133.24</v>
      </c>
      <c r="P13165" s="28">
        <v>5135.28</v>
      </c>
    </row>
    <row r="13166" spans="12:16" x14ac:dyDescent="0.25">
      <c r="L13166" s="208">
        <v>45216.538194444445</v>
      </c>
      <c r="M13166" s="28">
        <v>5137.32</v>
      </c>
      <c r="N13166" s="28">
        <v>5138.3500000000004</v>
      </c>
      <c r="O13166" s="28">
        <v>5136.3</v>
      </c>
      <c r="P13166" s="28">
        <v>5136.3</v>
      </c>
    </row>
    <row r="13167" spans="12:16" x14ac:dyDescent="0.25">
      <c r="L13167" s="208">
        <v>45216.534722222219</v>
      </c>
      <c r="M13167" s="28">
        <v>5141.92</v>
      </c>
      <c r="N13167" s="28">
        <v>5142.43</v>
      </c>
      <c r="O13167" s="28">
        <v>5137.83</v>
      </c>
      <c r="P13167" s="28">
        <v>5137.83</v>
      </c>
    </row>
    <row r="13168" spans="12:16" x14ac:dyDescent="0.25">
      <c r="L13168" s="208">
        <v>45216.53125</v>
      </c>
      <c r="M13168" s="28">
        <v>5143.96</v>
      </c>
      <c r="N13168" s="28">
        <v>5144.99</v>
      </c>
      <c r="O13168" s="28">
        <v>5141.92</v>
      </c>
      <c r="P13168" s="28">
        <v>5141.92</v>
      </c>
    </row>
    <row r="13169" spans="12:16" x14ac:dyDescent="0.25">
      <c r="L13169" s="208">
        <v>45216.527777777781</v>
      </c>
      <c r="M13169" s="28">
        <v>5143.96</v>
      </c>
      <c r="N13169" s="28">
        <v>5144.99</v>
      </c>
      <c r="O13169" s="28">
        <v>5140.8999999999996</v>
      </c>
      <c r="P13169" s="28">
        <v>5143.96</v>
      </c>
    </row>
    <row r="13170" spans="12:16" x14ac:dyDescent="0.25">
      <c r="L13170" s="208">
        <v>45216.524305555555</v>
      </c>
      <c r="M13170" s="28">
        <v>5144.4799999999996</v>
      </c>
      <c r="N13170" s="28">
        <v>5145.5</v>
      </c>
      <c r="O13170" s="28">
        <v>5141.92</v>
      </c>
      <c r="P13170" s="28">
        <v>5143.96</v>
      </c>
    </row>
    <row r="13171" spans="12:16" x14ac:dyDescent="0.25">
      <c r="L13171" s="208">
        <v>45216.520833333336</v>
      </c>
      <c r="M13171" s="28">
        <v>5146.5200000000004</v>
      </c>
      <c r="N13171" s="28">
        <v>5147.03</v>
      </c>
      <c r="O13171" s="28">
        <v>5143.45</v>
      </c>
      <c r="P13171" s="28">
        <v>5144.4799999999996</v>
      </c>
    </row>
    <row r="13172" spans="12:16" x14ac:dyDescent="0.25">
      <c r="L13172" s="208">
        <v>45216.517361111109</v>
      </c>
      <c r="M13172" s="28">
        <v>5141.92</v>
      </c>
      <c r="N13172" s="28">
        <v>5146.5200000000004</v>
      </c>
      <c r="O13172" s="28">
        <v>5141.92</v>
      </c>
      <c r="P13172" s="28">
        <v>5146.5200000000004</v>
      </c>
    </row>
    <row r="13173" spans="12:16" x14ac:dyDescent="0.25">
      <c r="L13173" s="208">
        <v>45216.513888888891</v>
      </c>
      <c r="M13173" s="28">
        <v>5138.3500000000004</v>
      </c>
      <c r="N13173" s="28">
        <v>5141.41</v>
      </c>
      <c r="O13173" s="28">
        <v>5138.3500000000004</v>
      </c>
      <c r="P13173" s="28">
        <v>5141.41</v>
      </c>
    </row>
    <row r="13174" spans="12:16" x14ac:dyDescent="0.25">
      <c r="L13174" s="208">
        <v>45216.510416666664</v>
      </c>
      <c r="M13174" s="28">
        <v>5135.28</v>
      </c>
      <c r="N13174" s="28">
        <v>5138.8599999999997</v>
      </c>
      <c r="O13174" s="28">
        <v>5133.75</v>
      </c>
      <c r="P13174" s="28">
        <v>5138.3500000000004</v>
      </c>
    </row>
    <row r="13175" spans="12:16" x14ac:dyDescent="0.25">
      <c r="L13175" s="208">
        <v>45216.506944444445</v>
      </c>
      <c r="M13175" s="28">
        <v>5136.3</v>
      </c>
      <c r="N13175" s="28">
        <v>5136.3</v>
      </c>
      <c r="O13175" s="28">
        <v>5132.22</v>
      </c>
      <c r="P13175" s="28">
        <v>5135.28</v>
      </c>
    </row>
    <row r="13176" spans="12:16" x14ac:dyDescent="0.25">
      <c r="L13176" s="208">
        <v>45216.503472222219</v>
      </c>
      <c r="M13176" s="28">
        <v>5137.32</v>
      </c>
      <c r="N13176" s="28">
        <v>5137.32</v>
      </c>
      <c r="O13176" s="28">
        <v>5131.7</v>
      </c>
      <c r="P13176" s="28">
        <v>5136.3</v>
      </c>
    </row>
    <row r="13177" spans="12:16" x14ac:dyDescent="0.25">
      <c r="L13177" s="208">
        <v>45216.5</v>
      </c>
      <c r="M13177" s="28">
        <v>5142.9399999999996</v>
      </c>
      <c r="N13177" s="28">
        <v>5142.9399999999996</v>
      </c>
      <c r="O13177" s="28">
        <v>5135.79</v>
      </c>
      <c r="P13177" s="28">
        <v>5137.32</v>
      </c>
    </row>
    <row r="13178" spans="12:16" x14ac:dyDescent="0.25">
      <c r="L13178" s="208">
        <v>45216.496527777781</v>
      </c>
      <c r="M13178" s="28">
        <v>5147.03</v>
      </c>
      <c r="N13178" s="28">
        <v>5147.03</v>
      </c>
      <c r="O13178" s="28">
        <v>5141.41</v>
      </c>
      <c r="P13178" s="28">
        <v>5143.45</v>
      </c>
    </row>
    <row r="13179" spans="12:16" x14ac:dyDescent="0.25">
      <c r="L13179" s="208">
        <v>45216.493055555555</v>
      </c>
      <c r="M13179" s="28">
        <v>5145.5</v>
      </c>
      <c r="N13179" s="28">
        <v>5148.05</v>
      </c>
      <c r="O13179" s="28">
        <v>5142.9399999999996</v>
      </c>
      <c r="P13179" s="28">
        <v>5147.03</v>
      </c>
    </row>
    <row r="13180" spans="12:16" x14ac:dyDescent="0.25">
      <c r="L13180" s="208">
        <v>45216.489583333336</v>
      </c>
      <c r="M13180" s="28">
        <v>5150.6099999999997</v>
      </c>
      <c r="N13180" s="28">
        <v>5150.6099999999997</v>
      </c>
      <c r="O13180" s="28">
        <v>5143.96</v>
      </c>
      <c r="P13180" s="28">
        <v>5145.5</v>
      </c>
    </row>
    <row r="13181" spans="12:16" x14ac:dyDescent="0.25">
      <c r="L13181" s="208">
        <v>45216.486111111109</v>
      </c>
      <c r="M13181" s="28">
        <v>5155.71</v>
      </c>
      <c r="N13181" s="28">
        <v>5155.71</v>
      </c>
      <c r="O13181" s="28">
        <v>5149.07</v>
      </c>
      <c r="P13181" s="28">
        <v>5150.09</v>
      </c>
    </row>
    <row r="13182" spans="12:16" x14ac:dyDescent="0.25">
      <c r="L13182" s="208">
        <v>45216.482638888891</v>
      </c>
      <c r="M13182" s="28">
        <v>5157.76</v>
      </c>
      <c r="N13182" s="28">
        <v>5159.29</v>
      </c>
      <c r="O13182" s="28">
        <v>5154.18</v>
      </c>
      <c r="P13182" s="28">
        <v>5155.2</v>
      </c>
    </row>
    <row r="13183" spans="12:16" x14ac:dyDescent="0.25">
      <c r="L13183" s="208">
        <v>45216.479166666664</v>
      </c>
      <c r="M13183" s="28">
        <v>5161.33</v>
      </c>
      <c r="N13183" s="28">
        <v>5163.38</v>
      </c>
      <c r="O13183" s="28">
        <v>5157.76</v>
      </c>
      <c r="P13183" s="28">
        <v>5157.76</v>
      </c>
    </row>
    <row r="13184" spans="12:16" x14ac:dyDescent="0.25">
      <c r="L13184" s="208">
        <v>45216.475694444445</v>
      </c>
      <c r="M13184" s="28">
        <v>5158.2700000000004</v>
      </c>
      <c r="N13184" s="28">
        <v>5162.3500000000004</v>
      </c>
      <c r="O13184" s="28">
        <v>5158.2700000000004</v>
      </c>
      <c r="P13184" s="28">
        <v>5161.33</v>
      </c>
    </row>
    <row r="13185" spans="12:16" x14ac:dyDescent="0.25">
      <c r="L13185" s="208">
        <v>45216.472222222219</v>
      </c>
      <c r="M13185" s="28">
        <v>5161.33</v>
      </c>
      <c r="N13185" s="28">
        <v>5163.38</v>
      </c>
      <c r="O13185" s="28">
        <v>5156.22</v>
      </c>
      <c r="P13185" s="28">
        <v>5158.78</v>
      </c>
    </row>
    <row r="13186" spans="12:16" x14ac:dyDescent="0.25">
      <c r="L13186" s="208">
        <v>45216.46875</v>
      </c>
      <c r="M13186" s="28">
        <v>5163.8900000000003</v>
      </c>
      <c r="N13186" s="28">
        <v>5166.4399999999996</v>
      </c>
      <c r="O13186" s="28">
        <v>5161.33</v>
      </c>
      <c r="P13186" s="28">
        <v>5162.3500000000004</v>
      </c>
    </row>
    <row r="13187" spans="12:16" x14ac:dyDescent="0.25">
      <c r="L13187" s="208">
        <v>45216.465277777781</v>
      </c>
      <c r="M13187" s="28">
        <v>5167.46</v>
      </c>
      <c r="N13187" s="28">
        <v>5168.4799999999996</v>
      </c>
      <c r="O13187" s="28">
        <v>5162.8599999999997</v>
      </c>
      <c r="P13187" s="28">
        <v>5163.8900000000003</v>
      </c>
    </row>
    <row r="13188" spans="12:16" x14ac:dyDescent="0.25">
      <c r="L13188" s="208">
        <v>45216.461805555555</v>
      </c>
      <c r="M13188" s="28">
        <v>5173.59</v>
      </c>
      <c r="N13188" s="28">
        <v>5175.6400000000003</v>
      </c>
      <c r="O13188" s="28">
        <v>5167.97</v>
      </c>
      <c r="P13188" s="28">
        <v>5167.97</v>
      </c>
    </row>
    <row r="13189" spans="12:16" x14ac:dyDescent="0.25">
      <c r="L13189" s="208">
        <v>45216.458333333336</v>
      </c>
      <c r="M13189" s="28">
        <v>5179.21</v>
      </c>
      <c r="N13189" s="28">
        <v>5181.25</v>
      </c>
      <c r="O13189" s="28">
        <v>5173.59</v>
      </c>
      <c r="P13189" s="28">
        <v>5174.1000000000004</v>
      </c>
    </row>
    <row r="13190" spans="12:16" x14ac:dyDescent="0.25">
      <c r="L13190" s="208">
        <v>45216.454861111109</v>
      </c>
      <c r="M13190" s="28">
        <v>5181.7700000000004</v>
      </c>
      <c r="N13190" s="28">
        <v>5183.3</v>
      </c>
      <c r="O13190" s="28">
        <v>5178.7</v>
      </c>
      <c r="P13190" s="28">
        <v>5179.21</v>
      </c>
    </row>
    <row r="13191" spans="12:16" x14ac:dyDescent="0.25">
      <c r="L13191" s="208">
        <v>45216.451388888891</v>
      </c>
      <c r="M13191" s="28">
        <v>5178.7</v>
      </c>
      <c r="N13191" s="28">
        <v>5181.7700000000004</v>
      </c>
      <c r="O13191" s="28">
        <v>5176.66</v>
      </c>
      <c r="P13191" s="28">
        <v>5181.7700000000004</v>
      </c>
    </row>
    <row r="13192" spans="12:16" x14ac:dyDescent="0.25">
      <c r="L13192" s="208">
        <v>45216.447916666664</v>
      </c>
      <c r="M13192" s="28">
        <v>5180.2299999999996</v>
      </c>
      <c r="N13192" s="28">
        <v>5183.3</v>
      </c>
      <c r="O13192" s="28">
        <v>5176.66</v>
      </c>
      <c r="P13192" s="28">
        <v>5178.7</v>
      </c>
    </row>
    <row r="13193" spans="12:16" x14ac:dyDescent="0.25">
      <c r="L13193" s="208">
        <v>45216.444444444445</v>
      </c>
      <c r="M13193" s="28">
        <v>5179.21</v>
      </c>
      <c r="N13193" s="28">
        <v>5182.28</v>
      </c>
      <c r="O13193" s="28">
        <v>5177.17</v>
      </c>
      <c r="P13193" s="28">
        <v>5180.2299999999996</v>
      </c>
    </row>
    <row r="13194" spans="12:16" x14ac:dyDescent="0.25">
      <c r="L13194" s="208">
        <v>45216.440972222219</v>
      </c>
      <c r="M13194" s="28">
        <v>5181.7700000000004</v>
      </c>
      <c r="N13194" s="28">
        <v>5185.8500000000004</v>
      </c>
      <c r="O13194" s="28">
        <v>5177.68</v>
      </c>
      <c r="P13194" s="28">
        <v>5179.21</v>
      </c>
    </row>
    <row r="13195" spans="12:16" x14ac:dyDescent="0.25">
      <c r="L13195" s="208">
        <v>45216.4375</v>
      </c>
      <c r="M13195" s="28">
        <v>5184.32</v>
      </c>
      <c r="N13195" s="28">
        <v>5185.8500000000004</v>
      </c>
      <c r="O13195" s="28">
        <v>5177.17</v>
      </c>
      <c r="P13195" s="28">
        <v>5181.7700000000004</v>
      </c>
    </row>
    <row r="13196" spans="12:16" x14ac:dyDescent="0.25">
      <c r="L13196" s="208">
        <v>45216.434027777781</v>
      </c>
      <c r="M13196" s="28">
        <v>5184.32</v>
      </c>
      <c r="N13196" s="28">
        <v>5184.83</v>
      </c>
      <c r="O13196" s="28">
        <v>5180.74</v>
      </c>
      <c r="P13196" s="28">
        <v>5184.32</v>
      </c>
    </row>
    <row r="13197" spans="12:16" x14ac:dyDescent="0.25">
      <c r="L13197" s="208">
        <v>45216.430555555555</v>
      </c>
      <c r="M13197" s="28">
        <v>5181.7700000000004</v>
      </c>
      <c r="N13197" s="28">
        <v>5185.34</v>
      </c>
      <c r="O13197" s="28">
        <v>5181.25</v>
      </c>
      <c r="P13197" s="28">
        <v>5184.32</v>
      </c>
    </row>
    <row r="13198" spans="12:16" x14ac:dyDescent="0.25">
      <c r="L13198" s="208">
        <v>45216.427083333336</v>
      </c>
      <c r="M13198" s="28">
        <v>5180.74</v>
      </c>
      <c r="N13198" s="28">
        <v>5184.83</v>
      </c>
      <c r="O13198" s="28">
        <v>5178.7</v>
      </c>
      <c r="P13198" s="28">
        <v>5182.79</v>
      </c>
    </row>
    <row r="13199" spans="12:16" x14ac:dyDescent="0.25">
      <c r="L13199" s="208">
        <v>45216.423611111109</v>
      </c>
      <c r="M13199" s="28">
        <v>5181.25</v>
      </c>
      <c r="N13199" s="28">
        <v>5182.79</v>
      </c>
      <c r="O13199" s="28">
        <v>5178.1899999999996</v>
      </c>
      <c r="P13199" s="28">
        <v>5180.2299999999996</v>
      </c>
    </row>
    <row r="13200" spans="12:16" x14ac:dyDescent="0.25">
      <c r="L13200" s="208">
        <v>45216.420138888891</v>
      </c>
      <c r="M13200" s="28">
        <v>5180.2299999999996</v>
      </c>
      <c r="N13200" s="28">
        <v>5182.28</v>
      </c>
      <c r="O13200" s="28">
        <v>5178.1899999999996</v>
      </c>
      <c r="P13200" s="28">
        <v>5180.74</v>
      </c>
    </row>
    <row r="13201" spans="12:16" x14ac:dyDescent="0.25">
      <c r="L13201" s="208">
        <v>45216.416666666664</v>
      </c>
      <c r="M13201" s="28">
        <v>5182.79</v>
      </c>
      <c r="N13201" s="28">
        <v>5183.8100000000004</v>
      </c>
      <c r="O13201" s="28">
        <v>5177.17</v>
      </c>
      <c r="P13201" s="28">
        <v>5180.74</v>
      </c>
    </row>
    <row r="13202" spans="12:16" x14ac:dyDescent="0.25">
      <c r="L13202" s="208">
        <v>45216.413194444445</v>
      </c>
      <c r="M13202" s="28">
        <v>5179.21</v>
      </c>
      <c r="N13202" s="28">
        <v>5183.3</v>
      </c>
      <c r="O13202" s="28">
        <v>5178.7</v>
      </c>
      <c r="P13202" s="28">
        <v>5182.79</v>
      </c>
    </row>
    <row r="13203" spans="12:16" x14ac:dyDescent="0.25">
      <c r="L13203" s="208">
        <v>45216.409722222219</v>
      </c>
      <c r="M13203" s="28">
        <v>5178.1899999999996</v>
      </c>
      <c r="N13203" s="28">
        <v>5179.21</v>
      </c>
      <c r="O13203" s="28">
        <v>5176.1499999999996</v>
      </c>
      <c r="P13203" s="28">
        <v>5179.21</v>
      </c>
    </row>
    <row r="13204" spans="12:16" x14ac:dyDescent="0.25">
      <c r="L13204" s="208">
        <v>45216.40625</v>
      </c>
      <c r="M13204" s="28">
        <v>5177.17</v>
      </c>
      <c r="N13204" s="28">
        <v>5181.7700000000004</v>
      </c>
      <c r="O13204" s="28">
        <v>5177.17</v>
      </c>
      <c r="P13204" s="28">
        <v>5178.7</v>
      </c>
    </row>
    <row r="13205" spans="12:16" x14ac:dyDescent="0.25">
      <c r="L13205" s="208">
        <v>45216.402777777781</v>
      </c>
      <c r="M13205" s="28">
        <v>5174.1000000000004</v>
      </c>
      <c r="N13205" s="28">
        <v>5179.21</v>
      </c>
      <c r="O13205" s="28">
        <v>5170.53</v>
      </c>
      <c r="P13205" s="28">
        <v>5177.68</v>
      </c>
    </row>
    <row r="13206" spans="12:16" x14ac:dyDescent="0.25">
      <c r="L13206" s="208">
        <v>45216.399305555555</v>
      </c>
      <c r="M13206" s="28">
        <v>5171.04</v>
      </c>
      <c r="N13206" s="28">
        <v>5174.1000000000004</v>
      </c>
      <c r="O13206" s="28">
        <v>5166.95</v>
      </c>
      <c r="P13206" s="28">
        <v>5174.1000000000004</v>
      </c>
    </row>
    <row r="13207" spans="12:16" x14ac:dyDescent="0.25">
      <c r="L13207" s="208">
        <v>45216.395833333336</v>
      </c>
      <c r="M13207" s="28">
        <v>5151.63</v>
      </c>
      <c r="N13207" s="28">
        <v>5174.1000000000004</v>
      </c>
      <c r="O13207" s="28">
        <v>5151.12</v>
      </c>
      <c r="P13207" s="28">
        <v>5171.55</v>
      </c>
    </row>
    <row r="13208" spans="12:16" x14ac:dyDescent="0.25">
      <c r="L13208" s="208">
        <v>45216.392361111109</v>
      </c>
      <c r="M13208" s="28">
        <v>5158.78</v>
      </c>
      <c r="N13208" s="28">
        <v>5159.8</v>
      </c>
      <c r="O13208" s="28">
        <v>5147.54</v>
      </c>
      <c r="P13208" s="28">
        <v>5151.63</v>
      </c>
    </row>
    <row r="13209" spans="12:16" x14ac:dyDescent="0.25">
      <c r="L13209" s="208">
        <v>45216.388888888891</v>
      </c>
      <c r="M13209" s="28">
        <v>5159.29</v>
      </c>
      <c r="N13209" s="28">
        <v>5160.82</v>
      </c>
      <c r="O13209" s="28">
        <v>5156.7299999999996</v>
      </c>
      <c r="P13209" s="28">
        <v>5158.2700000000004</v>
      </c>
    </row>
    <row r="13210" spans="12:16" x14ac:dyDescent="0.25">
      <c r="L13210" s="208">
        <v>45216.385416666664</v>
      </c>
      <c r="M13210" s="28">
        <v>5165.93</v>
      </c>
      <c r="N13210" s="28">
        <v>5166.95</v>
      </c>
      <c r="O13210" s="28">
        <v>5158.78</v>
      </c>
      <c r="P13210" s="28">
        <v>5159.8</v>
      </c>
    </row>
    <row r="13211" spans="12:16" x14ac:dyDescent="0.25">
      <c r="L13211" s="208">
        <v>45216.381944444445</v>
      </c>
      <c r="M13211" s="28">
        <v>5164.3999999999996</v>
      </c>
      <c r="N13211" s="28">
        <v>5167.46</v>
      </c>
      <c r="O13211" s="28">
        <v>5160.82</v>
      </c>
      <c r="P13211" s="28">
        <v>5165.42</v>
      </c>
    </row>
    <row r="13212" spans="12:16" x14ac:dyDescent="0.25">
      <c r="L13212" s="208">
        <v>45216.378472222219</v>
      </c>
      <c r="M13212" s="28">
        <v>5167.97</v>
      </c>
      <c r="N13212" s="28">
        <v>5168.4799999999996</v>
      </c>
      <c r="O13212" s="28">
        <v>5161.84</v>
      </c>
      <c r="P13212" s="28">
        <v>5163.8900000000003</v>
      </c>
    </row>
    <row r="13213" spans="12:16" x14ac:dyDescent="0.25">
      <c r="L13213" s="208">
        <v>45216.375</v>
      </c>
      <c r="M13213" s="28">
        <v>5167.46</v>
      </c>
      <c r="N13213" s="28">
        <v>5171.55</v>
      </c>
      <c r="O13213" s="28">
        <v>5163.8900000000003</v>
      </c>
      <c r="P13213" s="28">
        <v>5168.99</v>
      </c>
    </row>
    <row r="13214" spans="12:16" x14ac:dyDescent="0.25">
      <c r="L13214" s="208">
        <v>45215.746527777781</v>
      </c>
      <c r="M13214" s="28">
        <v>5162.3500000000004</v>
      </c>
      <c r="N13214" s="28">
        <v>5163.38</v>
      </c>
      <c r="O13214" s="28">
        <v>5158.78</v>
      </c>
      <c r="P13214" s="28">
        <v>5158.78</v>
      </c>
    </row>
    <row r="13215" spans="12:16" x14ac:dyDescent="0.25">
      <c r="L13215" s="208">
        <v>45215.743055555555</v>
      </c>
      <c r="M13215" s="28">
        <v>5159.29</v>
      </c>
      <c r="N13215" s="28">
        <v>5162.3500000000004</v>
      </c>
      <c r="O13215" s="28">
        <v>5158.2700000000004</v>
      </c>
      <c r="P13215" s="28">
        <v>5162.3500000000004</v>
      </c>
    </row>
    <row r="13216" spans="12:16" x14ac:dyDescent="0.25">
      <c r="L13216" s="208">
        <v>45215.739583333336</v>
      </c>
      <c r="M13216" s="28">
        <v>5158.78</v>
      </c>
      <c r="N13216" s="28">
        <v>5159.29</v>
      </c>
      <c r="O13216" s="28">
        <v>5157.25</v>
      </c>
      <c r="P13216" s="28">
        <v>5158.78</v>
      </c>
    </row>
    <row r="13217" spans="12:16" x14ac:dyDescent="0.25">
      <c r="L13217" s="208">
        <v>45215.736111111109</v>
      </c>
      <c r="M13217" s="28">
        <v>5158.2700000000004</v>
      </c>
      <c r="N13217" s="28">
        <v>5159.8</v>
      </c>
      <c r="O13217" s="28">
        <v>5157.25</v>
      </c>
      <c r="P13217" s="28">
        <v>5159.29</v>
      </c>
    </row>
    <row r="13218" spans="12:16" x14ac:dyDescent="0.25">
      <c r="L13218" s="208">
        <v>45215.732638888891</v>
      </c>
      <c r="M13218" s="28">
        <v>5156.7299999999996</v>
      </c>
      <c r="N13218" s="28">
        <v>5158.78</v>
      </c>
      <c r="O13218" s="28">
        <v>5156.7299999999996</v>
      </c>
      <c r="P13218" s="28">
        <v>5158.78</v>
      </c>
    </row>
    <row r="13219" spans="12:16" x14ac:dyDescent="0.25">
      <c r="L13219" s="208">
        <v>45215.729166666664</v>
      </c>
      <c r="M13219" s="28">
        <v>5155.71</v>
      </c>
      <c r="N13219" s="28">
        <v>5156.7299999999996</v>
      </c>
      <c r="O13219" s="28">
        <v>5155.71</v>
      </c>
      <c r="P13219" s="28">
        <v>5156.7299999999996</v>
      </c>
    </row>
    <row r="13220" spans="12:16" x14ac:dyDescent="0.25">
      <c r="L13220" s="208">
        <v>45215.725694444445</v>
      </c>
      <c r="M13220" s="28">
        <v>5155.71</v>
      </c>
      <c r="N13220" s="28">
        <v>5156.22</v>
      </c>
      <c r="O13220" s="28">
        <v>5154.6899999999996</v>
      </c>
      <c r="P13220" s="28">
        <v>5156.22</v>
      </c>
    </row>
    <row r="13221" spans="12:16" x14ac:dyDescent="0.25">
      <c r="L13221" s="208">
        <v>45215.722222222219</v>
      </c>
      <c r="M13221" s="28">
        <v>5155.2</v>
      </c>
      <c r="N13221" s="28">
        <v>5156.22</v>
      </c>
      <c r="O13221" s="28">
        <v>5155.2</v>
      </c>
      <c r="P13221" s="28">
        <v>5156.22</v>
      </c>
    </row>
    <row r="13222" spans="12:16" x14ac:dyDescent="0.25">
      <c r="L13222" s="208">
        <v>45215.71875</v>
      </c>
      <c r="M13222" s="28">
        <v>5154.18</v>
      </c>
      <c r="N13222" s="28">
        <v>5155.2</v>
      </c>
      <c r="O13222" s="28">
        <v>5153.67</v>
      </c>
      <c r="P13222" s="28">
        <v>5155.2</v>
      </c>
    </row>
    <row r="13223" spans="12:16" x14ac:dyDescent="0.25">
      <c r="L13223" s="208">
        <v>45215.715277777781</v>
      </c>
      <c r="M13223" s="28">
        <v>5157.25</v>
      </c>
      <c r="N13223" s="28">
        <v>5157.25</v>
      </c>
      <c r="O13223" s="28">
        <v>5153.67</v>
      </c>
      <c r="P13223" s="28">
        <v>5154.6899999999996</v>
      </c>
    </row>
    <row r="13224" spans="12:16" x14ac:dyDescent="0.25">
      <c r="L13224" s="208">
        <v>45215.711805555555</v>
      </c>
      <c r="M13224" s="28">
        <v>5158.2700000000004</v>
      </c>
      <c r="N13224" s="28">
        <v>5158.78</v>
      </c>
      <c r="O13224" s="28">
        <v>5157.25</v>
      </c>
      <c r="P13224" s="28">
        <v>5157.76</v>
      </c>
    </row>
    <row r="13225" spans="12:16" x14ac:dyDescent="0.25">
      <c r="L13225" s="208">
        <v>45215.708333333336</v>
      </c>
      <c r="M13225" s="28">
        <v>5157.25</v>
      </c>
      <c r="N13225" s="28">
        <v>5159.8</v>
      </c>
      <c r="O13225" s="28">
        <v>5157.25</v>
      </c>
      <c r="P13225" s="28">
        <v>5158.2700000000004</v>
      </c>
    </row>
    <row r="13226" spans="12:16" x14ac:dyDescent="0.25">
      <c r="L13226" s="208">
        <v>45215.704861111109</v>
      </c>
      <c r="M13226" s="28">
        <v>5161.84</v>
      </c>
      <c r="N13226" s="28">
        <v>5162.3500000000004</v>
      </c>
      <c r="O13226" s="28">
        <v>5155.2</v>
      </c>
      <c r="P13226" s="28">
        <v>5156.7299999999996</v>
      </c>
    </row>
    <row r="13227" spans="12:16" x14ac:dyDescent="0.25">
      <c r="L13227" s="208">
        <v>45215.701388888891</v>
      </c>
      <c r="M13227" s="28">
        <v>5161.84</v>
      </c>
      <c r="N13227" s="28">
        <v>5162.3500000000004</v>
      </c>
      <c r="O13227" s="28">
        <v>5161.33</v>
      </c>
      <c r="P13227" s="28">
        <v>5161.84</v>
      </c>
    </row>
    <row r="13228" spans="12:16" x14ac:dyDescent="0.25">
      <c r="L13228" s="208">
        <v>45215.697916666664</v>
      </c>
      <c r="M13228" s="28">
        <v>5162.8599999999997</v>
      </c>
      <c r="N13228" s="28">
        <v>5163.38</v>
      </c>
      <c r="O13228" s="28">
        <v>5161.33</v>
      </c>
      <c r="P13228" s="28">
        <v>5161.84</v>
      </c>
    </row>
    <row r="13229" spans="12:16" x14ac:dyDescent="0.25">
      <c r="L13229" s="208">
        <v>45215.694444444445</v>
      </c>
      <c r="M13229" s="28">
        <v>5161.33</v>
      </c>
      <c r="N13229" s="28">
        <v>5163.38</v>
      </c>
      <c r="O13229" s="28">
        <v>5161.33</v>
      </c>
      <c r="P13229" s="28">
        <v>5162.8599999999997</v>
      </c>
    </row>
    <row r="13230" spans="12:16" x14ac:dyDescent="0.25">
      <c r="L13230" s="208">
        <v>45215.690972222219</v>
      </c>
      <c r="M13230" s="28">
        <v>5163.8900000000003</v>
      </c>
      <c r="N13230" s="28">
        <v>5163.8900000000003</v>
      </c>
      <c r="O13230" s="28">
        <v>5161.84</v>
      </c>
      <c r="P13230" s="28">
        <v>5161.84</v>
      </c>
    </row>
    <row r="13231" spans="12:16" x14ac:dyDescent="0.25">
      <c r="L13231" s="208">
        <v>45215.6875</v>
      </c>
      <c r="M13231" s="28">
        <v>5162.3500000000004</v>
      </c>
      <c r="N13231" s="28">
        <v>5163.8900000000003</v>
      </c>
      <c r="O13231" s="28">
        <v>5162.3500000000004</v>
      </c>
      <c r="P13231" s="28">
        <v>5163.8900000000003</v>
      </c>
    </row>
    <row r="13232" spans="12:16" x14ac:dyDescent="0.25">
      <c r="L13232" s="208">
        <v>45215.684027777781</v>
      </c>
      <c r="M13232" s="28">
        <v>5162.8599999999997</v>
      </c>
      <c r="N13232" s="28">
        <v>5163.8900000000003</v>
      </c>
      <c r="O13232" s="28">
        <v>5161.84</v>
      </c>
      <c r="P13232" s="28">
        <v>5162.8599999999997</v>
      </c>
    </row>
    <row r="13233" spans="12:16" x14ac:dyDescent="0.25">
      <c r="L13233" s="208">
        <v>45215.680555555555</v>
      </c>
      <c r="M13233" s="28">
        <v>5162.8599999999997</v>
      </c>
      <c r="N13233" s="28">
        <v>5163.8900000000003</v>
      </c>
      <c r="O13233" s="28">
        <v>5161.84</v>
      </c>
      <c r="P13233" s="28">
        <v>5162.8599999999997</v>
      </c>
    </row>
    <row r="13234" spans="12:16" x14ac:dyDescent="0.25">
      <c r="L13234" s="208">
        <v>45215.677083333336</v>
      </c>
      <c r="M13234" s="28">
        <v>5162.3500000000004</v>
      </c>
      <c r="N13234" s="28">
        <v>5163.8900000000003</v>
      </c>
      <c r="O13234" s="28">
        <v>5161.84</v>
      </c>
      <c r="P13234" s="28">
        <v>5163.38</v>
      </c>
    </row>
    <row r="13235" spans="12:16" x14ac:dyDescent="0.25">
      <c r="L13235" s="208">
        <v>45215.673611111109</v>
      </c>
      <c r="M13235" s="28">
        <v>5160.3100000000004</v>
      </c>
      <c r="N13235" s="28">
        <v>5161.84</v>
      </c>
      <c r="O13235" s="28">
        <v>5159.29</v>
      </c>
      <c r="P13235" s="28">
        <v>5161.84</v>
      </c>
    </row>
    <row r="13236" spans="12:16" x14ac:dyDescent="0.25">
      <c r="L13236" s="208">
        <v>45215.670138888891</v>
      </c>
      <c r="M13236" s="28">
        <v>5162.3500000000004</v>
      </c>
      <c r="N13236" s="28">
        <v>5162.3500000000004</v>
      </c>
      <c r="O13236" s="28">
        <v>5160.3100000000004</v>
      </c>
      <c r="P13236" s="28">
        <v>5160.3100000000004</v>
      </c>
    </row>
    <row r="13237" spans="12:16" x14ac:dyDescent="0.25">
      <c r="L13237" s="208">
        <v>45215.666666666664</v>
      </c>
      <c r="M13237" s="28">
        <v>5159.8</v>
      </c>
      <c r="N13237" s="28">
        <v>5162.3500000000004</v>
      </c>
      <c r="O13237" s="28">
        <v>5159.8</v>
      </c>
      <c r="P13237" s="28">
        <v>5162.3500000000004</v>
      </c>
    </row>
    <row r="13238" spans="12:16" x14ac:dyDescent="0.25">
      <c r="L13238" s="208">
        <v>45215.663194444445</v>
      </c>
      <c r="M13238" s="28">
        <v>5161.84</v>
      </c>
      <c r="N13238" s="28">
        <v>5162.3500000000004</v>
      </c>
      <c r="O13238" s="28">
        <v>5157.25</v>
      </c>
      <c r="P13238" s="28">
        <v>5159.29</v>
      </c>
    </row>
    <row r="13239" spans="12:16" x14ac:dyDescent="0.25">
      <c r="L13239" s="208">
        <v>45215.659722222219</v>
      </c>
      <c r="M13239" s="28">
        <v>5160.82</v>
      </c>
      <c r="N13239" s="28">
        <v>5162.8599999999997</v>
      </c>
      <c r="O13239" s="28">
        <v>5160.3100000000004</v>
      </c>
      <c r="P13239" s="28">
        <v>5161.33</v>
      </c>
    </row>
    <row r="13240" spans="12:16" x14ac:dyDescent="0.25">
      <c r="L13240" s="208">
        <v>45215.65625</v>
      </c>
      <c r="M13240" s="28">
        <v>5160.3100000000004</v>
      </c>
      <c r="N13240" s="28">
        <v>5161.33</v>
      </c>
      <c r="O13240" s="28">
        <v>5159.8</v>
      </c>
      <c r="P13240" s="28">
        <v>5161.33</v>
      </c>
    </row>
    <row r="13241" spans="12:16" x14ac:dyDescent="0.25">
      <c r="L13241" s="208">
        <v>45215.652777777781</v>
      </c>
      <c r="M13241" s="28">
        <v>5161.84</v>
      </c>
      <c r="N13241" s="28">
        <v>5162.3500000000004</v>
      </c>
      <c r="O13241" s="28">
        <v>5159.29</v>
      </c>
      <c r="P13241" s="28">
        <v>5160.82</v>
      </c>
    </row>
    <row r="13242" spans="12:16" x14ac:dyDescent="0.25">
      <c r="L13242" s="208">
        <v>45215.649305555555</v>
      </c>
      <c r="M13242" s="28">
        <v>5162.3500000000004</v>
      </c>
      <c r="N13242" s="28">
        <v>5164.3999999999996</v>
      </c>
      <c r="O13242" s="28">
        <v>5160.3100000000004</v>
      </c>
      <c r="P13242" s="28">
        <v>5161.33</v>
      </c>
    </row>
    <row r="13243" spans="12:16" x14ac:dyDescent="0.25">
      <c r="L13243" s="208">
        <v>45215.645833333336</v>
      </c>
      <c r="M13243" s="28">
        <v>5164.3999999999996</v>
      </c>
      <c r="N13243" s="28">
        <v>5164.3999999999996</v>
      </c>
      <c r="O13243" s="28">
        <v>5161.33</v>
      </c>
      <c r="P13243" s="28">
        <v>5161.84</v>
      </c>
    </row>
    <row r="13244" spans="12:16" x14ac:dyDescent="0.25">
      <c r="L13244" s="208">
        <v>45215.642361111109</v>
      </c>
      <c r="M13244" s="28">
        <v>5164.91</v>
      </c>
      <c r="N13244" s="28">
        <v>5165.93</v>
      </c>
      <c r="O13244" s="28">
        <v>5161.33</v>
      </c>
      <c r="P13244" s="28">
        <v>5164.3999999999996</v>
      </c>
    </row>
    <row r="13245" spans="12:16" x14ac:dyDescent="0.25">
      <c r="L13245" s="208">
        <v>45215.638888888891</v>
      </c>
      <c r="M13245" s="28">
        <v>5166.95</v>
      </c>
      <c r="N13245" s="28">
        <v>5167.46</v>
      </c>
      <c r="O13245" s="28">
        <v>5164.3999999999996</v>
      </c>
      <c r="P13245" s="28">
        <v>5164.91</v>
      </c>
    </row>
    <row r="13246" spans="12:16" x14ac:dyDescent="0.25">
      <c r="L13246" s="208">
        <v>45215.635416666664</v>
      </c>
      <c r="M13246" s="28">
        <v>5166.95</v>
      </c>
      <c r="N13246" s="28">
        <v>5168.4799999999996</v>
      </c>
      <c r="O13246" s="28">
        <v>5165.93</v>
      </c>
      <c r="P13246" s="28">
        <v>5166.95</v>
      </c>
    </row>
    <row r="13247" spans="12:16" x14ac:dyDescent="0.25">
      <c r="L13247" s="208">
        <v>45215.631944444445</v>
      </c>
      <c r="M13247" s="28">
        <v>5168.99</v>
      </c>
      <c r="N13247" s="28">
        <v>5169.51</v>
      </c>
      <c r="O13247" s="28">
        <v>5165.93</v>
      </c>
      <c r="P13247" s="28">
        <v>5166.95</v>
      </c>
    </row>
    <row r="13248" spans="12:16" x14ac:dyDescent="0.25">
      <c r="L13248" s="208">
        <v>45215.628472222219</v>
      </c>
      <c r="M13248" s="28">
        <v>5170.53</v>
      </c>
      <c r="N13248" s="28">
        <v>5172.0600000000004</v>
      </c>
      <c r="O13248" s="28">
        <v>5168.4799999999996</v>
      </c>
      <c r="P13248" s="28">
        <v>5168.99</v>
      </c>
    </row>
    <row r="13249" spans="12:16" x14ac:dyDescent="0.25">
      <c r="L13249" s="208">
        <v>45215.625</v>
      </c>
      <c r="M13249" s="28">
        <v>5169.51</v>
      </c>
      <c r="N13249" s="28">
        <v>5172.0600000000004</v>
      </c>
      <c r="O13249" s="28">
        <v>5169.51</v>
      </c>
      <c r="P13249" s="28">
        <v>5171.04</v>
      </c>
    </row>
    <row r="13250" spans="12:16" x14ac:dyDescent="0.25">
      <c r="L13250" s="208">
        <v>45215.621527777781</v>
      </c>
      <c r="M13250" s="28">
        <v>5174.6099999999997</v>
      </c>
      <c r="N13250" s="28">
        <v>5174.6099999999997</v>
      </c>
      <c r="O13250" s="28">
        <v>5168.4799999999996</v>
      </c>
      <c r="P13250" s="28">
        <v>5168.99</v>
      </c>
    </row>
    <row r="13251" spans="12:16" x14ac:dyDescent="0.25">
      <c r="L13251" s="208">
        <v>45215.618055555555</v>
      </c>
      <c r="M13251" s="28">
        <v>5177.68</v>
      </c>
      <c r="N13251" s="28">
        <v>5177.68</v>
      </c>
      <c r="O13251" s="28">
        <v>5174.1000000000004</v>
      </c>
      <c r="P13251" s="28">
        <v>5175.12</v>
      </c>
    </row>
    <row r="13252" spans="12:16" x14ac:dyDescent="0.25">
      <c r="L13252" s="208">
        <v>45215.614583333336</v>
      </c>
      <c r="M13252" s="28">
        <v>5178.7</v>
      </c>
      <c r="N13252" s="28">
        <v>5179.21</v>
      </c>
      <c r="O13252" s="28">
        <v>5176.66</v>
      </c>
      <c r="P13252" s="28">
        <v>5177.17</v>
      </c>
    </row>
    <row r="13253" spans="12:16" x14ac:dyDescent="0.25">
      <c r="L13253" s="208">
        <v>45215.611111111109</v>
      </c>
      <c r="M13253" s="28">
        <v>5179.21</v>
      </c>
      <c r="N13253" s="28">
        <v>5179.72</v>
      </c>
      <c r="O13253" s="28">
        <v>5177.68</v>
      </c>
      <c r="P13253" s="28">
        <v>5178.7</v>
      </c>
    </row>
    <row r="13254" spans="12:16" x14ac:dyDescent="0.25">
      <c r="L13254" s="208">
        <v>45215.607638888891</v>
      </c>
      <c r="M13254" s="28">
        <v>5183.8100000000004</v>
      </c>
      <c r="N13254" s="28">
        <v>5183.8100000000004</v>
      </c>
      <c r="O13254" s="28">
        <v>5179.21</v>
      </c>
      <c r="P13254" s="28">
        <v>5179.72</v>
      </c>
    </row>
    <row r="13255" spans="12:16" x14ac:dyDescent="0.25">
      <c r="L13255" s="208">
        <v>45215.604166666664</v>
      </c>
      <c r="M13255" s="28">
        <v>5181.7700000000004</v>
      </c>
      <c r="N13255" s="28">
        <v>5183.8100000000004</v>
      </c>
      <c r="O13255" s="28">
        <v>5180.74</v>
      </c>
      <c r="P13255" s="28">
        <v>5183.3</v>
      </c>
    </row>
    <row r="13256" spans="12:16" x14ac:dyDescent="0.25">
      <c r="L13256" s="208">
        <v>45215.600694444445</v>
      </c>
      <c r="M13256" s="28">
        <v>5182.79</v>
      </c>
      <c r="N13256" s="28">
        <v>5184.32</v>
      </c>
      <c r="O13256" s="28">
        <v>5181.25</v>
      </c>
      <c r="P13256" s="28">
        <v>5181.7700000000004</v>
      </c>
    </row>
    <row r="13257" spans="12:16" x14ac:dyDescent="0.25">
      <c r="L13257" s="208">
        <v>45215.597222222219</v>
      </c>
      <c r="M13257" s="28">
        <v>5178.1899999999996</v>
      </c>
      <c r="N13257" s="28">
        <v>5183.3</v>
      </c>
      <c r="O13257" s="28">
        <v>5178.1899999999996</v>
      </c>
      <c r="P13257" s="28">
        <v>5182.28</v>
      </c>
    </row>
    <row r="13258" spans="12:16" x14ac:dyDescent="0.25">
      <c r="L13258" s="208">
        <v>45215.59375</v>
      </c>
      <c r="M13258" s="28">
        <v>5176.1499999999996</v>
      </c>
      <c r="N13258" s="28">
        <v>5178.1899999999996</v>
      </c>
      <c r="O13258" s="28">
        <v>5175.6400000000003</v>
      </c>
      <c r="P13258" s="28">
        <v>5178.1899999999996</v>
      </c>
    </row>
    <row r="13259" spans="12:16" x14ac:dyDescent="0.25">
      <c r="L13259" s="208">
        <v>45215.590277777781</v>
      </c>
      <c r="M13259" s="28">
        <v>5176.1499999999996</v>
      </c>
      <c r="N13259" s="28">
        <v>5176.1499999999996</v>
      </c>
      <c r="O13259" s="28">
        <v>5174.6099999999997</v>
      </c>
      <c r="P13259" s="28">
        <v>5176.1499999999996</v>
      </c>
    </row>
    <row r="13260" spans="12:16" x14ac:dyDescent="0.25">
      <c r="L13260" s="208">
        <v>45215.586805555555</v>
      </c>
      <c r="M13260" s="28">
        <v>5176.66</v>
      </c>
      <c r="N13260" s="28">
        <v>5177.17</v>
      </c>
      <c r="O13260" s="28">
        <v>5175.12</v>
      </c>
      <c r="P13260" s="28">
        <v>5176.1499999999996</v>
      </c>
    </row>
    <row r="13261" spans="12:16" x14ac:dyDescent="0.25">
      <c r="L13261" s="208">
        <v>45215.583333333336</v>
      </c>
      <c r="M13261" s="28">
        <v>5177.17</v>
      </c>
      <c r="N13261" s="28">
        <v>5177.68</v>
      </c>
      <c r="O13261" s="28">
        <v>5176.1499999999996</v>
      </c>
      <c r="P13261" s="28">
        <v>5176.66</v>
      </c>
    </row>
    <row r="13262" spans="12:16" x14ac:dyDescent="0.25">
      <c r="L13262" s="208">
        <v>45215.579861111109</v>
      </c>
      <c r="M13262" s="28">
        <v>5177.68</v>
      </c>
      <c r="N13262" s="28">
        <v>5178.7</v>
      </c>
      <c r="O13262" s="28">
        <v>5177.17</v>
      </c>
      <c r="P13262" s="28">
        <v>5177.17</v>
      </c>
    </row>
    <row r="13263" spans="12:16" x14ac:dyDescent="0.25">
      <c r="L13263" s="208">
        <v>45215.576388888891</v>
      </c>
      <c r="M13263" s="28">
        <v>5180.2299999999996</v>
      </c>
      <c r="N13263" s="28">
        <v>5180.2299999999996</v>
      </c>
      <c r="O13263" s="28">
        <v>5177.68</v>
      </c>
      <c r="P13263" s="28">
        <v>5178.1899999999996</v>
      </c>
    </row>
    <row r="13264" spans="12:16" x14ac:dyDescent="0.25">
      <c r="L13264" s="208">
        <v>45215.572916666664</v>
      </c>
      <c r="M13264" s="28">
        <v>5181.7700000000004</v>
      </c>
      <c r="N13264" s="28">
        <v>5181.7700000000004</v>
      </c>
      <c r="O13264" s="28">
        <v>5179.21</v>
      </c>
      <c r="P13264" s="28">
        <v>5180.2299999999996</v>
      </c>
    </row>
    <row r="13265" spans="12:16" x14ac:dyDescent="0.25">
      <c r="L13265" s="208">
        <v>45215.569444444445</v>
      </c>
      <c r="M13265" s="28">
        <v>5181.25</v>
      </c>
      <c r="N13265" s="28">
        <v>5182.28</v>
      </c>
      <c r="O13265" s="28">
        <v>5180.74</v>
      </c>
      <c r="P13265" s="28">
        <v>5181.7700000000004</v>
      </c>
    </row>
    <row r="13266" spans="12:16" x14ac:dyDescent="0.25">
      <c r="L13266" s="208">
        <v>45215.565972222219</v>
      </c>
      <c r="M13266" s="28">
        <v>5181.25</v>
      </c>
      <c r="N13266" s="28">
        <v>5182.79</v>
      </c>
      <c r="O13266" s="28">
        <v>5180.74</v>
      </c>
      <c r="P13266" s="28">
        <v>5181.25</v>
      </c>
    </row>
    <row r="13267" spans="12:16" x14ac:dyDescent="0.25">
      <c r="L13267" s="208">
        <v>45215.5625</v>
      </c>
      <c r="M13267" s="28">
        <v>5180.74</v>
      </c>
      <c r="N13267" s="28">
        <v>5183.3</v>
      </c>
      <c r="O13267" s="28">
        <v>5180.2299999999996</v>
      </c>
      <c r="P13267" s="28">
        <v>5181.7700000000004</v>
      </c>
    </row>
    <row r="13268" spans="12:16" x14ac:dyDescent="0.25">
      <c r="L13268" s="208">
        <v>45215.559027777781</v>
      </c>
      <c r="M13268" s="28">
        <v>5180.74</v>
      </c>
      <c r="N13268" s="28">
        <v>5180.74</v>
      </c>
      <c r="O13268" s="28">
        <v>5179.72</v>
      </c>
      <c r="P13268" s="28">
        <v>5180.74</v>
      </c>
    </row>
    <row r="13269" spans="12:16" x14ac:dyDescent="0.25">
      <c r="L13269" s="208">
        <v>45215.555555555555</v>
      </c>
      <c r="M13269" s="28">
        <v>5181.7700000000004</v>
      </c>
      <c r="N13269" s="28">
        <v>5182.28</v>
      </c>
      <c r="O13269" s="28">
        <v>5180.74</v>
      </c>
      <c r="P13269" s="28">
        <v>5181.25</v>
      </c>
    </row>
    <row r="13270" spans="12:16" x14ac:dyDescent="0.25">
      <c r="L13270" s="208">
        <v>45215.552083333336</v>
      </c>
      <c r="M13270" s="28">
        <v>5182.79</v>
      </c>
      <c r="N13270" s="28">
        <v>5183.8100000000004</v>
      </c>
      <c r="O13270" s="28">
        <v>5181.7700000000004</v>
      </c>
      <c r="P13270" s="28">
        <v>5181.7700000000004</v>
      </c>
    </row>
    <row r="13271" spans="12:16" x14ac:dyDescent="0.25">
      <c r="L13271" s="208">
        <v>45215.548611111109</v>
      </c>
      <c r="M13271" s="28">
        <v>5179.21</v>
      </c>
      <c r="N13271" s="28">
        <v>5183.8100000000004</v>
      </c>
      <c r="O13271" s="28">
        <v>5179.21</v>
      </c>
      <c r="P13271" s="28">
        <v>5183.8100000000004</v>
      </c>
    </row>
    <row r="13272" spans="12:16" x14ac:dyDescent="0.25">
      <c r="L13272" s="208">
        <v>45215.545138888891</v>
      </c>
      <c r="M13272" s="28">
        <v>5180.2299999999996</v>
      </c>
      <c r="N13272" s="28">
        <v>5180.2299999999996</v>
      </c>
      <c r="O13272" s="28">
        <v>5178.7</v>
      </c>
      <c r="P13272" s="28">
        <v>5179.72</v>
      </c>
    </row>
    <row r="13273" spans="12:16" x14ac:dyDescent="0.25">
      <c r="L13273" s="208">
        <v>45215.541666666664</v>
      </c>
      <c r="M13273" s="28">
        <v>5179.72</v>
      </c>
      <c r="N13273" s="28">
        <v>5181.25</v>
      </c>
      <c r="O13273" s="28">
        <v>5179.21</v>
      </c>
      <c r="P13273" s="28">
        <v>5180.2299999999996</v>
      </c>
    </row>
    <row r="13274" spans="12:16" x14ac:dyDescent="0.25">
      <c r="L13274" s="208">
        <v>45215.538194444445</v>
      </c>
      <c r="M13274" s="28">
        <v>5179.21</v>
      </c>
      <c r="N13274" s="28">
        <v>5180.74</v>
      </c>
      <c r="O13274" s="28">
        <v>5178.7</v>
      </c>
      <c r="P13274" s="28">
        <v>5179.72</v>
      </c>
    </row>
    <row r="13275" spans="12:16" x14ac:dyDescent="0.25">
      <c r="L13275" s="208">
        <v>45215.534722222219</v>
      </c>
      <c r="M13275" s="28">
        <v>5179.72</v>
      </c>
      <c r="N13275" s="28">
        <v>5180.2299999999996</v>
      </c>
      <c r="O13275" s="28">
        <v>5177.17</v>
      </c>
      <c r="P13275" s="28">
        <v>5178.7</v>
      </c>
    </row>
    <row r="13276" spans="12:16" x14ac:dyDescent="0.25">
      <c r="L13276" s="208">
        <v>45215.53125</v>
      </c>
      <c r="M13276" s="28">
        <v>5179.21</v>
      </c>
      <c r="N13276" s="28">
        <v>5181.7700000000004</v>
      </c>
      <c r="O13276" s="28">
        <v>5178.7</v>
      </c>
      <c r="P13276" s="28">
        <v>5180.2299999999996</v>
      </c>
    </row>
    <row r="13277" spans="12:16" x14ac:dyDescent="0.25">
      <c r="L13277" s="208">
        <v>45215.527777777781</v>
      </c>
      <c r="M13277" s="28">
        <v>5178.1899999999996</v>
      </c>
      <c r="N13277" s="28">
        <v>5179.21</v>
      </c>
      <c r="O13277" s="28">
        <v>5177.17</v>
      </c>
      <c r="P13277" s="28">
        <v>5179.21</v>
      </c>
    </row>
    <row r="13278" spans="12:16" x14ac:dyDescent="0.25">
      <c r="L13278" s="208">
        <v>45215.524305555555</v>
      </c>
      <c r="M13278" s="28">
        <v>5177.17</v>
      </c>
      <c r="N13278" s="28">
        <v>5177.68</v>
      </c>
      <c r="O13278" s="28">
        <v>5176.1499999999996</v>
      </c>
      <c r="P13278" s="28">
        <v>5177.68</v>
      </c>
    </row>
    <row r="13279" spans="12:16" x14ac:dyDescent="0.25">
      <c r="L13279" s="208">
        <v>45215.520833333336</v>
      </c>
      <c r="M13279" s="28">
        <v>5177.68</v>
      </c>
      <c r="N13279" s="28">
        <v>5178.7</v>
      </c>
      <c r="O13279" s="28">
        <v>5176.1499999999996</v>
      </c>
      <c r="P13279" s="28">
        <v>5177.17</v>
      </c>
    </row>
    <row r="13280" spans="12:16" x14ac:dyDescent="0.25">
      <c r="L13280" s="208">
        <v>45215.517361111109</v>
      </c>
      <c r="M13280" s="28">
        <v>5176.66</v>
      </c>
      <c r="N13280" s="28">
        <v>5179.21</v>
      </c>
      <c r="O13280" s="28">
        <v>5175.6400000000003</v>
      </c>
      <c r="P13280" s="28">
        <v>5178.1899999999996</v>
      </c>
    </row>
    <row r="13281" spans="12:16" x14ac:dyDescent="0.25">
      <c r="L13281" s="208">
        <v>45215.513888888891</v>
      </c>
      <c r="M13281" s="28">
        <v>5177.17</v>
      </c>
      <c r="N13281" s="28">
        <v>5179.21</v>
      </c>
      <c r="O13281" s="28">
        <v>5176.1499999999996</v>
      </c>
      <c r="P13281" s="28">
        <v>5177.17</v>
      </c>
    </row>
    <row r="13282" spans="12:16" x14ac:dyDescent="0.25">
      <c r="L13282" s="208">
        <v>45215.510416666664</v>
      </c>
      <c r="M13282" s="28">
        <v>5177.68</v>
      </c>
      <c r="N13282" s="28">
        <v>5179.21</v>
      </c>
      <c r="O13282" s="28">
        <v>5175.12</v>
      </c>
      <c r="P13282" s="28">
        <v>5176.66</v>
      </c>
    </row>
    <row r="13283" spans="12:16" x14ac:dyDescent="0.25">
      <c r="L13283" s="208">
        <v>45215.506944444445</v>
      </c>
      <c r="M13283" s="28">
        <v>5174.1000000000004</v>
      </c>
      <c r="N13283" s="28">
        <v>5177.68</v>
      </c>
      <c r="O13283" s="28">
        <v>5174.1000000000004</v>
      </c>
      <c r="P13283" s="28">
        <v>5177.68</v>
      </c>
    </row>
    <row r="13284" spans="12:16" x14ac:dyDescent="0.25">
      <c r="L13284" s="208">
        <v>45215.503472222219</v>
      </c>
      <c r="M13284" s="28">
        <v>5174.6099999999997</v>
      </c>
      <c r="N13284" s="28">
        <v>5174.6099999999997</v>
      </c>
      <c r="O13284" s="28">
        <v>5173.59</v>
      </c>
      <c r="P13284" s="28">
        <v>5174.1000000000004</v>
      </c>
    </row>
    <row r="13285" spans="12:16" x14ac:dyDescent="0.25">
      <c r="L13285" s="208">
        <v>45215.5</v>
      </c>
      <c r="M13285" s="28">
        <v>5175.12</v>
      </c>
      <c r="N13285" s="28">
        <v>5176.66</v>
      </c>
      <c r="O13285" s="28">
        <v>5174.1000000000004</v>
      </c>
      <c r="P13285" s="28">
        <v>5174.6099999999997</v>
      </c>
    </row>
    <row r="13286" spans="12:16" x14ac:dyDescent="0.25">
      <c r="L13286" s="208">
        <v>45215.496527777781</v>
      </c>
      <c r="M13286" s="28">
        <v>5173.59</v>
      </c>
      <c r="N13286" s="28">
        <v>5176.66</v>
      </c>
      <c r="O13286" s="28">
        <v>5172.57</v>
      </c>
      <c r="P13286" s="28">
        <v>5175.6400000000003</v>
      </c>
    </row>
    <row r="13287" spans="12:16" x14ac:dyDescent="0.25">
      <c r="L13287" s="208">
        <v>45215.493055555555</v>
      </c>
      <c r="M13287" s="28">
        <v>5172.0600000000004</v>
      </c>
      <c r="N13287" s="28">
        <v>5174.1000000000004</v>
      </c>
      <c r="O13287" s="28">
        <v>5171.55</v>
      </c>
      <c r="P13287" s="28">
        <v>5173.59</v>
      </c>
    </row>
    <row r="13288" spans="12:16" x14ac:dyDescent="0.25">
      <c r="L13288" s="208">
        <v>45215.489583333336</v>
      </c>
      <c r="M13288" s="28">
        <v>5173.08</v>
      </c>
      <c r="N13288" s="28">
        <v>5173.08</v>
      </c>
      <c r="O13288" s="28">
        <v>5170.53</v>
      </c>
      <c r="P13288" s="28">
        <v>5172.57</v>
      </c>
    </row>
    <row r="13289" spans="12:16" x14ac:dyDescent="0.25">
      <c r="L13289" s="208">
        <v>45215.486111111109</v>
      </c>
      <c r="M13289" s="28">
        <v>5177.17</v>
      </c>
      <c r="N13289" s="28">
        <v>5177.17</v>
      </c>
      <c r="O13289" s="28">
        <v>5172.57</v>
      </c>
      <c r="P13289" s="28">
        <v>5173.59</v>
      </c>
    </row>
    <row r="13290" spans="12:16" x14ac:dyDescent="0.25">
      <c r="L13290" s="208">
        <v>45215.482638888891</v>
      </c>
      <c r="M13290" s="28">
        <v>5176.1499999999996</v>
      </c>
      <c r="N13290" s="28">
        <v>5177.68</v>
      </c>
      <c r="O13290" s="28">
        <v>5175.6400000000003</v>
      </c>
      <c r="P13290" s="28">
        <v>5177.68</v>
      </c>
    </row>
    <row r="13291" spans="12:16" x14ac:dyDescent="0.25">
      <c r="L13291" s="208">
        <v>45215.479166666664</v>
      </c>
      <c r="M13291" s="28">
        <v>5174.6099999999997</v>
      </c>
      <c r="N13291" s="28">
        <v>5176.1499999999996</v>
      </c>
      <c r="O13291" s="28">
        <v>5171.55</v>
      </c>
      <c r="P13291" s="28">
        <v>5175.6400000000003</v>
      </c>
    </row>
    <row r="13292" spans="12:16" x14ac:dyDescent="0.25">
      <c r="L13292" s="208">
        <v>45215.475694444445</v>
      </c>
      <c r="M13292" s="28">
        <v>5176.66</v>
      </c>
      <c r="N13292" s="28">
        <v>5176.66</v>
      </c>
      <c r="O13292" s="28">
        <v>5173.59</v>
      </c>
      <c r="P13292" s="28">
        <v>5174.6099999999997</v>
      </c>
    </row>
    <row r="13293" spans="12:16" x14ac:dyDescent="0.25">
      <c r="L13293" s="208">
        <v>45215.472222222219</v>
      </c>
      <c r="M13293" s="28">
        <v>5181.7700000000004</v>
      </c>
      <c r="N13293" s="28">
        <v>5183.3</v>
      </c>
      <c r="O13293" s="28">
        <v>5177.17</v>
      </c>
      <c r="P13293" s="28">
        <v>5177.17</v>
      </c>
    </row>
    <row r="13294" spans="12:16" x14ac:dyDescent="0.25">
      <c r="L13294" s="208">
        <v>45215.46875</v>
      </c>
      <c r="M13294" s="28">
        <v>5181.25</v>
      </c>
      <c r="N13294" s="28">
        <v>5182.79</v>
      </c>
      <c r="O13294" s="28">
        <v>5180.74</v>
      </c>
      <c r="P13294" s="28">
        <v>5182.79</v>
      </c>
    </row>
    <row r="13295" spans="12:16" x14ac:dyDescent="0.25">
      <c r="L13295" s="208">
        <v>45215.465277777781</v>
      </c>
      <c r="M13295" s="28">
        <v>5187.38</v>
      </c>
      <c r="N13295" s="28">
        <v>5187.38</v>
      </c>
      <c r="O13295" s="28">
        <v>5181.25</v>
      </c>
      <c r="P13295" s="28">
        <v>5181.7700000000004</v>
      </c>
    </row>
    <row r="13296" spans="12:16" x14ac:dyDescent="0.25">
      <c r="L13296" s="208">
        <v>45215.461805555555</v>
      </c>
      <c r="M13296" s="28">
        <v>5187.38</v>
      </c>
      <c r="N13296" s="28">
        <v>5190.45</v>
      </c>
      <c r="O13296" s="28">
        <v>5187.38</v>
      </c>
      <c r="P13296" s="28">
        <v>5187.38</v>
      </c>
    </row>
    <row r="13297" spans="12:16" x14ac:dyDescent="0.25">
      <c r="L13297" s="208">
        <v>45215.458333333336</v>
      </c>
      <c r="M13297" s="28">
        <v>5189.43</v>
      </c>
      <c r="N13297" s="28">
        <v>5190.45</v>
      </c>
      <c r="O13297" s="28">
        <v>5186.87</v>
      </c>
      <c r="P13297" s="28">
        <v>5187.38</v>
      </c>
    </row>
    <row r="13298" spans="12:16" x14ac:dyDescent="0.25">
      <c r="L13298" s="208">
        <v>45215.454861111109</v>
      </c>
      <c r="M13298" s="28">
        <v>5183.3</v>
      </c>
      <c r="N13298" s="28">
        <v>5190.45</v>
      </c>
      <c r="O13298" s="28">
        <v>5183.3</v>
      </c>
      <c r="P13298" s="28">
        <v>5189.9399999999996</v>
      </c>
    </row>
    <row r="13299" spans="12:16" x14ac:dyDescent="0.25">
      <c r="L13299" s="208">
        <v>45215.451388888891</v>
      </c>
      <c r="M13299" s="28">
        <v>5180.74</v>
      </c>
      <c r="N13299" s="28">
        <v>5183.8100000000004</v>
      </c>
      <c r="O13299" s="28">
        <v>5178.7</v>
      </c>
      <c r="P13299" s="28">
        <v>5183.8100000000004</v>
      </c>
    </row>
    <row r="13300" spans="12:16" x14ac:dyDescent="0.25">
      <c r="L13300" s="208">
        <v>45215.447916666664</v>
      </c>
      <c r="M13300" s="28">
        <v>5188.41</v>
      </c>
      <c r="N13300" s="28">
        <v>5188.92</v>
      </c>
      <c r="O13300" s="28">
        <v>5180.74</v>
      </c>
      <c r="P13300" s="28">
        <v>5181.25</v>
      </c>
    </row>
    <row r="13301" spans="12:16" x14ac:dyDescent="0.25">
      <c r="L13301" s="208">
        <v>45215.444444444445</v>
      </c>
      <c r="M13301" s="28">
        <v>5184.32</v>
      </c>
      <c r="N13301" s="28">
        <v>5190.96</v>
      </c>
      <c r="O13301" s="28">
        <v>5182.79</v>
      </c>
      <c r="P13301" s="28">
        <v>5188.41</v>
      </c>
    </row>
    <row r="13302" spans="12:16" x14ac:dyDescent="0.25">
      <c r="L13302" s="208">
        <v>45215.440972222219</v>
      </c>
      <c r="M13302" s="28">
        <v>5189.9399999999996</v>
      </c>
      <c r="N13302" s="28">
        <v>5190.45</v>
      </c>
      <c r="O13302" s="28">
        <v>5184.32</v>
      </c>
      <c r="P13302" s="28">
        <v>5184.83</v>
      </c>
    </row>
    <row r="13303" spans="12:16" x14ac:dyDescent="0.25">
      <c r="L13303" s="208">
        <v>45215.4375</v>
      </c>
      <c r="M13303" s="28">
        <v>5188.41</v>
      </c>
      <c r="N13303" s="28">
        <v>5191.47</v>
      </c>
      <c r="O13303" s="28">
        <v>5186.3599999999997</v>
      </c>
      <c r="P13303" s="28">
        <v>5188.92</v>
      </c>
    </row>
    <row r="13304" spans="12:16" x14ac:dyDescent="0.25">
      <c r="L13304" s="208">
        <v>45215.434027777781</v>
      </c>
      <c r="M13304" s="28">
        <v>5184.32</v>
      </c>
      <c r="N13304" s="28">
        <v>5189.43</v>
      </c>
      <c r="O13304" s="28">
        <v>5183.3</v>
      </c>
      <c r="P13304" s="28">
        <v>5187.8900000000003</v>
      </c>
    </row>
    <row r="13305" spans="12:16" x14ac:dyDescent="0.25">
      <c r="L13305" s="208">
        <v>45215.430555555555</v>
      </c>
      <c r="M13305" s="28">
        <v>5185.8500000000004</v>
      </c>
      <c r="N13305" s="28">
        <v>5187.8900000000003</v>
      </c>
      <c r="O13305" s="28">
        <v>5180.74</v>
      </c>
      <c r="P13305" s="28">
        <v>5184.32</v>
      </c>
    </row>
    <row r="13306" spans="12:16" x14ac:dyDescent="0.25">
      <c r="L13306" s="208">
        <v>45215.427083333336</v>
      </c>
      <c r="M13306" s="28">
        <v>5185.34</v>
      </c>
      <c r="N13306" s="28">
        <v>5187.38</v>
      </c>
      <c r="O13306" s="28">
        <v>5183.8100000000004</v>
      </c>
      <c r="P13306" s="28">
        <v>5186.3599999999997</v>
      </c>
    </row>
    <row r="13307" spans="12:16" x14ac:dyDescent="0.25">
      <c r="L13307" s="208">
        <v>45215.423611111109</v>
      </c>
      <c r="M13307" s="28">
        <v>5187.38</v>
      </c>
      <c r="N13307" s="28">
        <v>5190.96</v>
      </c>
      <c r="O13307" s="28">
        <v>5183.8100000000004</v>
      </c>
      <c r="P13307" s="28">
        <v>5184.83</v>
      </c>
    </row>
    <row r="13308" spans="12:16" x14ac:dyDescent="0.25">
      <c r="L13308" s="208">
        <v>45215.420138888891</v>
      </c>
      <c r="M13308" s="28">
        <v>5190.45</v>
      </c>
      <c r="N13308" s="28">
        <v>5193</v>
      </c>
      <c r="O13308" s="28">
        <v>5186.3599999999997</v>
      </c>
      <c r="P13308" s="28">
        <v>5187.8900000000003</v>
      </c>
    </row>
    <row r="13309" spans="12:16" x14ac:dyDescent="0.25">
      <c r="L13309" s="208">
        <v>45215.416666666664</v>
      </c>
      <c r="M13309" s="28">
        <v>5189.9399999999996</v>
      </c>
      <c r="N13309" s="28">
        <v>5191.47</v>
      </c>
      <c r="O13309" s="28">
        <v>5184.83</v>
      </c>
      <c r="P13309" s="28">
        <v>5190.45</v>
      </c>
    </row>
    <row r="13310" spans="12:16" x14ac:dyDescent="0.25">
      <c r="L13310" s="208">
        <v>45215.413194444445</v>
      </c>
      <c r="M13310" s="28">
        <v>5193.51</v>
      </c>
      <c r="N13310" s="28">
        <v>5194.0200000000004</v>
      </c>
      <c r="O13310" s="28">
        <v>5188.92</v>
      </c>
      <c r="P13310" s="28">
        <v>5189.43</v>
      </c>
    </row>
    <row r="13311" spans="12:16" x14ac:dyDescent="0.25">
      <c r="L13311" s="208">
        <v>45215.409722222219</v>
      </c>
      <c r="M13311" s="28">
        <v>5185.8500000000004</v>
      </c>
      <c r="N13311" s="28">
        <v>5193.51</v>
      </c>
      <c r="O13311" s="28">
        <v>5185.34</v>
      </c>
      <c r="P13311" s="28">
        <v>5193.51</v>
      </c>
    </row>
    <row r="13312" spans="12:16" x14ac:dyDescent="0.25">
      <c r="L13312" s="208">
        <v>45215.40625</v>
      </c>
      <c r="M13312" s="28">
        <v>5190.45</v>
      </c>
      <c r="N13312" s="28">
        <v>5190.96</v>
      </c>
      <c r="O13312" s="28">
        <v>5185.34</v>
      </c>
      <c r="P13312" s="28">
        <v>5186.87</v>
      </c>
    </row>
    <row r="13313" spans="12:16" x14ac:dyDescent="0.25">
      <c r="L13313" s="208">
        <v>45215.402777777781</v>
      </c>
      <c r="M13313" s="28">
        <v>5183.3</v>
      </c>
      <c r="N13313" s="28">
        <v>5190.96</v>
      </c>
      <c r="O13313" s="28">
        <v>5181.7700000000004</v>
      </c>
      <c r="P13313" s="28">
        <v>5190.96</v>
      </c>
    </row>
    <row r="13314" spans="12:16" x14ac:dyDescent="0.25">
      <c r="L13314" s="208">
        <v>45215.399305555555</v>
      </c>
      <c r="M13314" s="28">
        <v>5189.43</v>
      </c>
      <c r="N13314" s="28">
        <v>5191.47</v>
      </c>
      <c r="O13314" s="28">
        <v>5183.3</v>
      </c>
      <c r="P13314" s="28">
        <v>5183.3</v>
      </c>
    </row>
    <row r="13315" spans="12:16" x14ac:dyDescent="0.25">
      <c r="L13315" s="208">
        <v>45215.395833333336</v>
      </c>
      <c r="M13315" s="28">
        <v>5190.45</v>
      </c>
      <c r="N13315" s="28">
        <v>5191.47</v>
      </c>
      <c r="O13315" s="28">
        <v>5185.8500000000004</v>
      </c>
      <c r="P13315" s="28">
        <v>5188.92</v>
      </c>
    </row>
    <row r="13316" spans="12:16" x14ac:dyDescent="0.25">
      <c r="L13316" s="208">
        <v>45215.392361111109</v>
      </c>
      <c r="M13316" s="28">
        <v>5184.32</v>
      </c>
      <c r="N13316" s="28">
        <v>5190.96</v>
      </c>
      <c r="O13316" s="28">
        <v>5184.32</v>
      </c>
      <c r="P13316" s="28">
        <v>5190.96</v>
      </c>
    </row>
    <row r="13317" spans="12:16" x14ac:dyDescent="0.25">
      <c r="L13317" s="208">
        <v>45215.388888888891</v>
      </c>
      <c r="M13317" s="28">
        <v>5185.8500000000004</v>
      </c>
      <c r="N13317" s="28">
        <v>5186.87</v>
      </c>
      <c r="O13317" s="28">
        <v>5179.72</v>
      </c>
      <c r="P13317" s="28">
        <v>5182.79</v>
      </c>
    </row>
    <row r="13318" spans="12:16" x14ac:dyDescent="0.25">
      <c r="L13318" s="208">
        <v>45215.385416666664</v>
      </c>
      <c r="M13318" s="28">
        <v>5185.34</v>
      </c>
      <c r="N13318" s="28">
        <v>5188.41</v>
      </c>
      <c r="O13318" s="28">
        <v>5184.32</v>
      </c>
      <c r="P13318" s="28">
        <v>5186.3599999999997</v>
      </c>
    </row>
    <row r="13319" spans="12:16" x14ac:dyDescent="0.25">
      <c r="L13319" s="208">
        <v>45215.381944444445</v>
      </c>
      <c r="M13319" s="28">
        <v>5183.8100000000004</v>
      </c>
      <c r="N13319" s="28">
        <v>5186.87</v>
      </c>
      <c r="O13319" s="28">
        <v>5182.28</v>
      </c>
      <c r="P13319" s="28">
        <v>5186.3599999999997</v>
      </c>
    </row>
    <row r="13320" spans="12:16" x14ac:dyDescent="0.25">
      <c r="L13320" s="208">
        <v>45215.378472222219</v>
      </c>
      <c r="M13320" s="28">
        <v>5175.6400000000003</v>
      </c>
      <c r="N13320" s="28">
        <v>5185.34</v>
      </c>
      <c r="O13320" s="28">
        <v>5175.6400000000003</v>
      </c>
      <c r="P13320" s="28">
        <v>5183.3</v>
      </c>
    </row>
    <row r="13321" spans="12:16" x14ac:dyDescent="0.25">
      <c r="L13321" s="208">
        <v>45215.375</v>
      </c>
      <c r="M13321" s="28">
        <v>5174.6099999999997</v>
      </c>
      <c r="N13321" s="28">
        <v>5178.7</v>
      </c>
      <c r="O13321" s="28">
        <v>5173.08</v>
      </c>
      <c r="P13321" s="28">
        <v>5175.6400000000003</v>
      </c>
    </row>
    <row r="13322" spans="12:16" x14ac:dyDescent="0.25">
      <c r="L13322" s="208">
        <v>45212.746527777781</v>
      </c>
      <c r="M13322" s="28">
        <v>5200.67</v>
      </c>
      <c r="N13322" s="28">
        <v>5208.33</v>
      </c>
      <c r="O13322" s="28">
        <v>5197.6000000000004</v>
      </c>
      <c r="P13322" s="28">
        <v>5207.3100000000004</v>
      </c>
    </row>
    <row r="13323" spans="12:16" x14ac:dyDescent="0.25">
      <c r="L13323" s="208">
        <v>45212.743055555555</v>
      </c>
      <c r="M13323" s="28">
        <v>5206.28</v>
      </c>
      <c r="N13323" s="28">
        <v>5206.28</v>
      </c>
      <c r="O13323" s="28">
        <v>5200.67</v>
      </c>
      <c r="P13323" s="28">
        <v>5201.18</v>
      </c>
    </row>
    <row r="13324" spans="12:16" x14ac:dyDescent="0.25">
      <c r="L13324" s="208">
        <v>45212.739583333336</v>
      </c>
      <c r="M13324" s="28">
        <v>5207.3100000000004</v>
      </c>
      <c r="N13324" s="28">
        <v>5207.82</v>
      </c>
      <c r="O13324" s="28">
        <v>5206.28</v>
      </c>
      <c r="P13324" s="28">
        <v>5206.8</v>
      </c>
    </row>
    <row r="13325" spans="12:16" x14ac:dyDescent="0.25">
      <c r="L13325" s="208">
        <v>45212.736111111109</v>
      </c>
      <c r="M13325" s="28">
        <v>5207.3100000000004</v>
      </c>
      <c r="N13325" s="28">
        <v>5208.33</v>
      </c>
      <c r="O13325" s="28">
        <v>5206.28</v>
      </c>
      <c r="P13325" s="28">
        <v>5207.3100000000004</v>
      </c>
    </row>
    <row r="13326" spans="12:16" x14ac:dyDescent="0.25">
      <c r="L13326" s="208">
        <v>45212.732638888891</v>
      </c>
      <c r="M13326" s="28">
        <v>5207.3100000000004</v>
      </c>
      <c r="N13326" s="28">
        <v>5208.33</v>
      </c>
      <c r="O13326" s="28">
        <v>5206.28</v>
      </c>
      <c r="P13326" s="28">
        <v>5206.8</v>
      </c>
    </row>
    <row r="13327" spans="12:16" x14ac:dyDescent="0.25">
      <c r="L13327" s="208">
        <v>45212.729166666664</v>
      </c>
      <c r="M13327" s="28">
        <v>5206.8</v>
      </c>
      <c r="N13327" s="28">
        <v>5206.8</v>
      </c>
      <c r="O13327" s="28">
        <v>5205.7700000000004</v>
      </c>
      <c r="P13327" s="28">
        <v>5206.8</v>
      </c>
    </row>
    <row r="13328" spans="12:16" x14ac:dyDescent="0.25">
      <c r="L13328" s="208">
        <v>45212.725694444445</v>
      </c>
      <c r="M13328" s="28">
        <v>5208.33</v>
      </c>
      <c r="N13328" s="28">
        <v>5208.33</v>
      </c>
      <c r="O13328" s="28">
        <v>5206.8</v>
      </c>
      <c r="P13328" s="28">
        <v>5206.8</v>
      </c>
    </row>
    <row r="13329" spans="12:16" x14ac:dyDescent="0.25">
      <c r="L13329" s="208">
        <v>45212.722222222219</v>
      </c>
      <c r="M13329" s="28">
        <v>5208.33</v>
      </c>
      <c r="N13329" s="28">
        <v>5208.33</v>
      </c>
      <c r="O13329" s="28">
        <v>5207.3100000000004</v>
      </c>
      <c r="P13329" s="28">
        <v>5207.82</v>
      </c>
    </row>
    <row r="13330" spans="12:16" x14ac:dyDescent="0.25">
      <c r="L13330" s="208">
        <v>45212.71875</v>
      </c>
      <c r="M13330" s="28">
        <v>5209.8599999999997</v>
      </c>
      <c r="N13330" s="28">
        <v>5209.8599999999997</v>
      </c>
      <c r="O13330" s="28">
        <v>5207.82</v>
      </c>
      <c r="P13330" s="28">
        <v>5208.84</v>
      </c>
    </row>
    <row r="13331" spans="12:16" x14ac:dyDescent="0.25">
      <c r="L13331" s="208">
        <v>45212.715277777781</v>
      </c>
      <c r="M13331" s="28">
        <v>5210.88</v>
      </c>
      <c r="N13331" s="28">
        <v>5211.3900000000003</v>
      </c>
      <c r="O13331" s="28">
        <v>5209.8599999999997</v>
      </c>
      <c r="P13331" s="28">
        <v>5210.37</v>
      </c>
    </row>
    <row r="13332" spans="12:16" x14ac:dyDescent="0.25">
      <c r="L13332" s="208">
        <v>45212.711805555555</v>
      </c>
      <c r="M13332" s="28">
        <v>5211.8999999999996</v>
      </c>
      <c r="N13332" s="28">
        <v>5212.41</v>
      </c>
      <c r="O13332" s="28">
        <v>5210.88</v>
      </c>
      <c r="P13332" s="28">
        <v>5211.3900000000003</v>
      </c>
    </row>
    <row r="13333" spans="12:16" x14ac:dyDescent="0.25">
      <c r="L13333" s="208">
        <v>45212.708333333336</v>
      </c>
      <c r="M13333" s="28">
        <v>5212.41</v>
      </c>
      <c r="N13333" s="28">
        <v>5212.41</v>
      </c>
      <c r="O13333" s="28">
        <v>5210.37</v>
      </c>
      <c r="P13333" s="28">
        <v>5211.8999999999996</v>
      </c>
    </row>
    <row r="13334" spans="12:16" x14ac:dyDescent="0.25">
      <c r="L13334" s="208">
        <v>45212.704861111109</v>
      </c>
      <c r="M13334" s="28">
        <v>5211.3900000000003</v>
      </c>
      <c r="N13334" s="28">
        <v>5212.93</v>
      </c>
      <c r="O13334" s="28">
        <v>5210.88</v>
      </c>
      <c r="P13334" s="28">
        <v>5211.8999999999996</v>
      </c>
    </row>
    <row r="13335" spans="12:16" x14ac:dyDescent="0.25">
      <c r="L13335" s="208">
        <v>45212.701388888891</v>
      </c>
      <c r="M13335" s="28">
        <v>5213.4399999999996</v>
      </c>
      <c r="N13335" s="28">
        <v>5214.46</v>
      </c>
      <c r="O13335" s="28">
        <v>5210.88</v>
      </c>
      <c r="P13335" s="28">
        <v>5211.3900000000003</v>
      </c>
    </row>
    <row r="13336" spans="12:16" x14ac:dyDescent="0.25">
      <c r="L13336" s="208">
        <v>45212.697916666664</v>
      </c>
      <c r="M13336" s="28">
        <v>5216.5</v>
      </c>
      <c r="N13336" s="28">
        <v>5217.01</v>
      </c>
      <c r="O13336" s="28">
        <v>5212.93</v>
      </c>
      <c r="P13336" s="28">
        <v>5213.4399999999996</v>
      </c>
    </row>
    <row r="13337" spans="12:16" x14ac:dyDescent="0.25">
      <c r="L13337" s="208">
        <v>45212.694444444445</v>
      </c>
      <c r="M13337" s="28">
        <v>5215.99</v>
      </c>
      <c r="N13337" s="28">
        <v>5218.54</v>
      </c>
      <c r="O13337" s="28">
        <v>5215.4799999999996</v>
      </c>
      <c r="P13337" s="28">
        <v>5217.01</v>
      </c>
    </row>
    <row r="13338" spans="12:16" x14ac:dyDescent="0.25">
      <c r="L13338" s="208">
        <v>45212.690972222219</v>
      </c>
      <c r="M13338" s="28">
        <v>5215.4799999999996</v>
      </c>
      <c r="N13338" s="28">
        <v>5215.99</v>
      </c>
      <c r="O13338" s="28">
        <v>5214.46</v>
      </c>
      <c r="P13338" s="28">
        <v>5214.97</v>
      </c>
    </row>
    <row r="13339" spans="12:16" x14ac:dyDescent="0.25">
      <c r="L13339" s="208">
        <v>45212.6875</v>
      </c>
      <c r="M13339" s="28">
        <v>5215.99</v>
      </c>
      <c r="N13339" s="28">
        <v>5215.99</v>
      </c>
      <c r="O13339" s="28">
        <v>5214.46</v>
      </c>
      <c r="P13339" s="28">
        <v>5215.4799999999996</v>
      </c>
    </row>
    <row r="13340" spans="12:16" x14ac:dyDescent="0.25">
      <c r="L13340" s="208">
        <v>45212.684027777781</v>
      </c>
      <c r="M13340" s="28">
        <v>5216.5</v>
      </c>
      <c r="N13340" s="28">
        <v>5217.5200000000004</v>
      </c>
      <c r="O13340" s="28">
        <v>5215.4799999999996</v>
      </c>
      <c r="P13340" s="28">
        <v>5216.5</v>
      </c>
    </row>
    <row r="13341" spans="12:16" x14ac:dyDescent="0.25">
      <c r="L13341" s="208">
        <v>45212.680555555555</v>
      </c>
      <c r="M13341" s="28">
        <v>5217.01</v>
      </c>
      <c r="N13341" s="28">
        <v>5217.5200000000004</v>
      </c>
      <c r="O13341" s="28">
        <v>5215.99</v>
      </c>
      <c r="P13341" s="28">
        <v>5217.01</v>
      </c>
    </row>
    <row r="13342" spans="12:16" x14ac:dyDescent="0.25">
      <c r="L13342" s="208">
        <v>45212.677083333336</v>
      </c>
      <c r="M13342" s="28">
        <v>5213.95</v>
      </c>
      <c r="N13342" s="28">
        <v>5218.03</v>
      </c>
      <c r="O13342" s="28">
        <v>5213.95</v>
      </c>
      <c r="P13342" s="28">
        <v>5217.5200000000004</v>
      </c>
    </row>
    <row r="13343" spans="12:16" x14ac:dyDescent="0.25">
      <c r="L13343" s="208">
        <v>45212.673611111109</v>
      </c>
      <c r="M13343" s="28">
        <v>5217.5200000000004</v>
      </c>
      <c r="N13343" s="28">
        <v>5217.5200000000004</v>
      </c>
      <c r="O13343" s="28">
        <v>5213.4399999999996</v>
      </c>
      <c r="P13343" s="28">
        <v>5213.95</v>
      </c>
    </row>
    <row r="13344" spans="12:16" x14ac:dyDescent="0.25">
      <c r="L13344" s="208">
        <v>45212.670138888891</v>
      </c>
      <c r="M13344" s="28">
        <v>5217.01</v>
      </c>
      <c r="N13344" s="28">
        <v>5220.59</v>
      </c>
      <c r="O13344" s="28">
        <v>5217.01</v>
      </c>
      <c r="P13344" s="28">
        <v>5217.01</v>
      </c>
    </row>
    <row r="13345" spans="12:16" x14ac:dyDescent="0.25">
      <c r="L13345" s="208">
        <v>45212.666666666664</v>
      </c>
      <c r="M13345" s="28">
        <v>5221.1000000000004</v>
      </c>
      <c r="N13345" s="28">
        <v>5221.6099999999997</v>
      </c>
      <c r="O13345" s="28">
        <v>5216.5</v>
      </c>
      <c r="P13345" s="28">
        <v>5217.01</v>
      </c>
    </row>
    <row r="13346" spans="12:16" x14ac:dyDescent="0.25">
      <c r="L13346" s="208">
        <v>45212.663194444445</v>
      </c>
      <c r="M13346" s="28">
        <v>5224.16</v>
      </c>
      <c r="N13346" s="28">
        <v>5225.18</v>
      </c>
      <c r="O13346" s="28">
        <v>5220.59</v>
      </c>
      <c r="P13346" s="28">
        <v>5221.1000000000004</v>
      </c>
    </row>
    <row r="13347" spans="12:16" x14ac:dyDescent="0.25">
      <c r="L13347" s="208">
        <v>45212.659722222219</v>
      </c>
      <c r="M13347" s="28">
        <v>5224.67</v>
      </c>
      <c r="N13347" s="28">
        <v>5225.7</v>
      </c>
      <c r="O13347" s="28">
        <v>5222.12</v>
      </c>
      <c r="P13347" s="28">
        <v>5224.16</v>
      </c>
    </row>
    <row r="13348" spans="12:16" x14ac:dyDescent="0.25">
      <c r="L13348" s="208">
        <v>45212.65625</v>
      </c>
      <c r="M13348" s="28">
        <v>5225.7</v>
      </c>
      <c r="N13348" s="28">
        <v>5226.72</v>
      </c>
      <c r="O13348" s="28">
        <v>5223.1400000000003</v>
      </c>
      <c r="P13348" s="28">
        <v>5224.67</v>
      </c>
    </row>
    <row r="13349" spans="12:16" x14ac:dyDescent="0.25">
      <c r="L13349" s="208">
        <v>45212.652777777781</v>
      </c>
      <c r="M13349" s="28">
        <v>5224.67</v>
      </c>
      <c r="N13349" s="28">
        <v>5226.21</v>
      </c>
      <c r="O13349" s="28">
        <v>5223.1400000000003</v>
      </c>
      <c r="P13349" s="28">
        <v>5225.7</v>
      </c>
    </row>
    <row r="13350" spans="12:16" x14ac:dyDescent="0.25">
      <c r="L13350" s="208">
        <v>45212.649305555555</v>
      </c>
      <c r="M13350" s="28">
        <v>5220.08</v>
      </c>
      <c r="N13350" s="28">
        <v>5226.21</v>
      </c>
      <c r="O13350" s="28">
        <v>5220.08</v>
      </c>
      <c r="P13350" s="28">
        <v>5224.16</v>
      </c>
    </row>
    <row r="13351" spans="12:16" x14ac:dyDescent="0.25">
      <c r="L13351" s="208">
        <v>45212.645833333336</v>
      </c>
      <c r="M13351" s="28">
        <v>5219.0600000000004</v>
      </c>
      <c r="N13351" s="28">
        <v>5220.59</v>
      </c>
      <c r="O13351" s="28">
        <v>5217.5200000000004</v>
      </c>
      <c r="P13351" s="28">
        <v>5219.57</v>
      </c>
    </row>
    <row r="13352" spans="12:16" x14ac:dyDescent="0.25">
      <c r="L13352" s="208">
        <v>45212.642361111109</v>
      </c>
      <c r="M13352" s="28">
        <v>5217.01</v>
      </c>
      <c r="N13352" s="28">
        <v>5221.6099999999997</v>
      </c>
      <c r="O13352" s="28">
        <v>5217.01</v>
      </c>
      <c r="P13352" s="28">
        <v>5219.57</v>
      </c>
    </row>
    <row r="13353" spans="12:16" x14ac:dyDescent="0.25">
      <c r="L13353" s="208">
        <v>45212.638888888891</v>
      </c>
      <c r="M13353" s="28">
        <v>5215.4799999999996</v>
      </c>
      <c r="N13353" s="28">
        <v>5217.5200000000004</v>
      </c>
      <c r="O13353" s="28">
        <v>5213.95</v>
      </c>
      <c r="P13353" s="28">
        <v>5217.01</v>
      </c>
    </row>
    <row r="13354" spans="12:16" x14ac:dyDescent="0.25">
      <c r="L13354" s="208">
        <v>45212.635416666664</v>
      </c>
      <c r="M13354" s="28">
        <v>5214.46</v>
      </c>
      <c r="N13354" s="28">
        <v>5217.5200000000004</v>
      </c>
      <c r="O13354" s="28">
        <v>5214.46</v>
      </c>
      <c r="P13354" s="28">
        <v>5214.97</v>
      </c>
    </row>
    <row r="13355" spans="12:16" x14ac:dyDescent="0.25">
      <c r="L13355" s="208">
        <v>45212.631944444445</v>
      </c>
      <c r="M13355" s="28">
        <v>5213.4399999999996</v>
      </c>
      <c r="N13355" s="28">
        <v>5215.4799999999996</v>
      </c>
      <c r="O13355" s="28">
        <v>5212.93</v>
      </c>
      <c r="P13355" s="28">
        <v>5214.46</v>
      </c>
    </row>
    <row r="13356" spans="12:16" x14ac:dyDescent="0.25">
      <c r="L13356" s="208">
        <v>45212.628472222219</v>
      </c>
      <c r="M13356" s="28">
        <v>5213.95</v>
      </c>
      <c r="N13356" s="28">
        <v>5213.95</v>
      </c>
      <c r="O13356" s="28">
        <v>5211.8999999999996</v>
      </c>
      <c r="P13356" s="28">
        <v>5213.4399999999996</v>
      </c>
    </row>
    <row r="13357" spans="12:16" x14ac:dyDescent="0.25">
      <c r="L13357" s="208">
        <v>45212.625</v>
      </c>
      <c r="M13357" s="28">
        <v>5213.4399999999996</v>
      </c>
      <c r="N13357" s="28">
        <v>5215.99</v>
      </c>
      <c r="O13357" s="28">
        <v>5212.93</v>
      </c>
      <c r="P13357" s="28">
        <v>5213.4399999999996</v>
      </c>
    </row>
    <row r="13358" spans="12:16" x14ac:dyDescent="0.25">
      <c r="L13358" s="208">
        <v>45212.621527777781</v>
      </c>
      <c r="M13358" s="28">
        <v>5212.93</v>
      </c>
      <c r="N13358" s="28">
        <v>5214.46</v>
      </c>
      <c r="O13358" s="28">
        <v>5211.8999999999996</v>
      </c>
      <c r="P13358" s="28">
        <v>5213.95</v>
      </c>
    </row>
    <row r="13359" spans="12:16" x14ac:dyDescent="0.25">
      <c r="L13359" s="208">
        <v>45212.618055555555</v>
      </c>
      <c r="M13359" s="28">
        <v>5211.8999999999996</v>
      </c>
      <c r="N13359" s="28">
        <v>5214.46</v>
      </c>
      <c r="O13359" s="28">
        <v>5210.88</v>
      </c>
      <c r="P13359" s="28">
        <v>5212.93</v>
      </c>
    </row>
    <row r="13360" spans="12:16" x14ac:dyDescent="0.25">
      <c r="L13360" s="208">
        <v>45212.614583333336</v>
      </c>
      <c r="M13360" s="28">
        <v>5210.37</v>
      </c>
      <c r="N13360" s="28">
        <v>5212.93</v>
      </c>
      <c r="O13360" s="28">
        <v>5209.3500000000004</v>
      </c>
      <c r="P13360" s="28">
        <v>5212.41</v>
      </c>
    </row>
    <row r="13361" spans="12:16" x14ac:dyDescent="0.25">
      <c r="L13361" s="208">
        <v>45212.611111111109</v>
      </c>
      <c r="M13361" s="28">
        <v>5211.8999999999996</v>
      </c>
      <c r="N13361" s="28">
        <v>5213.4399999999996</v>
      </c>
      <c r="O13361" s="28">
        <v>5208.84</v>
      </c>
      <c r="P13361" s="28">
        <v>5210.88</v>
      </c>
    </row>
    <row r="13362" spans="12:16" x14ac:dyDescent="0.25">
      <c r="L13362" s="208">
        <v>45212.607638888891</v>
      </c>
      <c r="M13362" s="28">
        <v>5212.93</v>
      </c>
      <c r="N13362" s="28">
        <v>5214.97</v>
      </c>
      <c r="O13362" s="28">
        <v>5211.8999999999996</v>
      </c>
      <c r="P13362" s="28">
        <v>5211.8999999999996</v>
      </c>
    </row>
    <row r="13363" spans="12:16" x14ac:dyDescent="0.25">
      <c r="L13363" s="208">
        <v>45212.604166666664</v>
      </c>
      <c r="M13363" s="28">
        <v>5211.8999999999996</v>
      </c>
      <c r="N13363" s="28">
        <v>5214.46</v>
      </c>
      <c r="O13363" s="28">
        <v>5210.37</v>
      </c>
      <c r="P13363" s="28">
        <v>5212.93</v>
      </c>
    </row>
    <row r="13364" spans="12:16" x14ac:dyDescent="0.25">
      <c r="L13364" s="208">
        <v>45212.600694444445</v>
      </c>
      <c r="M13364" s="28">
        <v>5207.82</v>
      </c>
      <c r="N13364" s="28">
        <v>5213.4399999999996</v>
      </c>
      <c r="O13364" s="28">
        <v>5206.8</v>
      </c>
      <c r="P13364" s="28">
        <v>5211.8999999999996</v>
      </c>
    </row>
    <row r="13365" spans="12:16" x14ac:dyDescent="0.25">
      <c r="L13365" s="208">
        <v>45212.597222222219</v>
      </c>
      <c r="M13365" s="28">
        <v>5207.3100000000004</v>
      </c>
      <c r="N13365" s="28">
        <v>5208.33</v>
      </c>
      <c r="O13365" s="28">
        <v>5204.24</v>
      </c>
      <c r="P13365" s="28">
        <v>5207.82</v>
      </c>
    </row>
    <row r="13366" spans="12:16" x14ac:dyDescent="0.25">
      <c r="L13366" s="208">
        <v>45212.59375</v>
      </c>
      <c r="M13366" s="28">
        <v>5204.24</v>
      </c>
      <c r="N13366" s="28">
        <v>5206.8</v>
      </c>
      <c r="O13366" s="28">
        <v>5203.7299999999996</v>
      </c>
      <c r="P13366" s="28">
        <v>5206.8</v>
      </c>
    </row>
    <row r="13367" spans="12:16" x14ac:dyDescent="0.25">
      <c r="L13367" s="208">
        <v>45212.590277777781</v>
      </c>
      <c r="M13367" s="28">
        <v>5200.67</v>
      </c>
      <c r="N13367" s="28">
        <v>5204.75</v>
      </c>
      <c r="O13367" s="28">
        <v>5200.67</v>
      </c>
      <c r="P13367" s="28">
        <v>5203.7299999999996</v>
      </c>
    </row>
    <row r="13368" spans="12:16" x14ac:dyDescent="0.25">
      <c r="L13368" s="208">
        <v>45212.586805555555</v>
      </c>
      <c r="M13368" s="28">
        <v>5197.6000000000004</v>
      </c>
      <c r="N13368" s="28">
        <v>5201.6899999999996</v>
      </c>
      <c r="O13368" s="28">
        <v>5197.09</v>
      </c>
      <c r="P13368" s="28">
        <v>5201.18</v>
      </c>
    </row>
    <row r="13369" spans="12:16" x14ac:dyDescent="0.25">
      <c r="L13369" s="208">
        <v>45212.583333333336</v>
      </c>
      <c r="M13369" s="28">
        <v>5196.58</v>
      </c>
      <c r="N13369" s="28">
        <v>5198.1099999999997</v>
      </c>
      <c r="O13369" s="28">
        <v>5195.5600000000004</v>
      </c>
      <c r="P13369" s="28">
        <v>5197.6000000000004</v>
      </c>
    </row>
    <row r="13370" spans="12:16" x14ac:dyDescent="0.25">
      <c r="L13370" s="208">
        <v>45212.579861111109</v>
      </c>
      <c r="M13370" s="28">
        <v>5196.07</v>
      </c>
      <c r="N13370" s="28">
        <v>5197.09</v>
      </c>
      <c r="O13370" s="28">
        <v>5195.05</v>
      </c>
      <c r="P13370" s="28">
        <v>5197.09</v>
      </c>
    </row>
    <row r="13371" spans="12:16" x14ac:dyDescent="0.25">
      <c r="L13371" s="208">
        <v>45212.576388888891</v>
      </c>
      <c r="M13371" s="28">
        <v>5197.09</v>
      </c>
      <c r="N13371" s="28">
        <v>5198.1099999999997</v>
      </c>
      <c r="O13371" s="28">
        <v>5194.54</v>
      </c>
      <c r="P13371" s="28">
        <v>5196.58</v>
      </c>
    </row>
    <row r="13372" spans="12:16" x14ac:dyDescent="0.25">
      <c r="L13372" s="208">
        <v>45212.572916666664</v>
      </c>
      <c r="M13372" s="28">
        <v>5195.05</v>
      </c>
      <c r="N13372" s="28">
        <v>5196.58</v>
      </c>
      <c r="O13372" s="28">
        <v>5193.51</v>
      </c>
      <c r="P13372" s="28">
        <v>5196.58</v>
      </c>
    </row>
    <row r="13373" spans="12:16" x14ac:dyDescent="0.25">
      <c r="L13373" s="208">
        <v>45212.569444444445</v>
      </c>
      <c r="M13373" s="28">
        <v>5193.51</v>
      </c>
      <c r="N13373" s="28">
        <v>5195.05</v>
      </c>
      <c r="O13373" s="28">
        <v>5193</v>
      </c>
      <c r="P13373" s="28">
        <v>5194.54</v>
      </c>
    </row>
    <row r="13374" spans="12:16" x14ac:dyDescent="0.25">
      <c r="L13374" s="208">
        <v>45212.565972222219</v>
      </c>
      <c r="M13374" s="28">
        <v>5194.54</v>
      </c>
      <c r="N13374" s="28">
        <v>5195.05</v>
      </c>
      <c r="O13374" s="28">
        <v>5192.49</v>
      </c>
      <c r="P13374" s="28">
        <v>5194.0200000000004</v>
      </c>
    </row>
    <row r="13375" spans="12:16" x14ac:dyDescent="0.25">
      <c r="L13375" s="208">
        <v>45212.5625</v>
      </c>
      <c r="M13375" s="28">
        <v>5194.54</v>
      </c>
      <c r="N13375" s="28">
        <v>5195.05</v>
      </c>
      <c r="O13375" s="28">
        <v>5193.51</v>
      </c>
      <c r="P13375" s="28">
        <v>5193.51</v>
      </c>
    </row>
    <row r="13376" spans="12:16" x14ac:dyDescent="0.25">
      <c r="L13376" s="208">
        <v>45212.559027777781</v>
      </c>
      <c r="M13376" s="28">
        <v>5193.51</v>
      </c>
      <c r="N13376" s="28">
        <v>5195.5600000000004</v>
      </c>
      <c r="O13376" s="28">
        <v>5193</v>
      </c>
      <c r="P13376" s="28">
        <v>5195.05</v>
      </c>
    </row>
    <row r="13377" spans="12:16" x14ac:dyDescent="0.25">
      <c r="L13377" s="208">
        <v>45212.555555555555</v>
      </c>
      <c r="M13377" s="28">
        <v>5195.05</v>
      </c>
      <c r="N13377" s="28">
        <v>5195.5600000000004</v>
      </c>
      <c r="O13377" s="28">
        <v>5191.9799999999996</v>
      </c>
      <c r="P13377" s="28">
        <v>5193.51</v>
      </c>
    </row>
    <row r="13378" spans="12:16" x14ac:dyDescent="0.25">
      <c r="L13378" s="208">
        <v>45212.552083333336</v>
      </c>
      <c r="M13378" s="28">
        <v>5195.05</v>
      </c>
      <c r="N13378" s="28">
        <v>5196.07</v>
      </c>
      <c r="O13378" s="28">
        <v>5192.49</v>
      </c>
      <c r="P13378" s="28">
        <v>5194.54</v>
      </c>
    </row>
    <row r="13379" spans="12:16" x14ac:dyDescent="0.25">
      <c r="L13379" s="208">
        <v>45212.548611111109</v>
      </c>
      <c r="M13379" s="28">
        <v>5197.09</v>
      </c>
      <c r="N13379" s="28">
        <v>5198.62</v>
      </c>
      <c r="O13379" s="28">
        <v>5195.05</v>
      </c>
      <c r="P13379" s="28">
        <v>5195.5600000000004</v>
      </c>
    </row>
    <row r="13380" spans="12:16" x14ac:dyDescent="0.25">
      <c r="L13380" s="208">
        <v>45212.545138888891</v>
      </c>
      <c r="M13380" s="28">
        <v>5198.62</v>
      </c>
      <c r="N13380" s="28">
        <v>5199.13</v>
      </c>
      <c r="O13380" s="28">
        <v>5197.09</v>
      </c>
      <c r="P13380" s="28">
        <v>5197.09</v>
      </c>
    </row>
    <row r="13381" spans="12:16" x14ac:dyDescent="0.25">
      <c r="L13381" s="208">
        <v>45212.541666666664</v>
      </c>
      <c r="M13381" s="28">
        <v>5198.62</v>
      </c>
      <c r="N13381" s="28">
        <v>5199.6400000000003</v>
      </c>
      <c r="O13381" s="28">
        <v>5196.58</v>
      </c>
      <c r="P13381" s="28">
        <v>5198.62</v>
      </c>
    </row>
    <row r="13382" spans="12:16" x14ac:dyDescent="0.25">
      <c r="L13382" s="208">
        <v>45212.538194444445</v>
      </c>
      <c r="M13382" s="28">
        <v>5202.2</v>
      </c>
      <c r="N13382" s="28">
        <v>5202.2</v>
      </c>
      <c r="O13382" s="28">
        <v>5198.1099999999997</v>
      </c>
      <c r="P13382" s="28">
        <v>5198.62</v>
      </c>
    </row>
    <row r="13383" spans="12:16" x14ac:dyDescent="0.25">
      <c r="L13383" s="208">
        <v>45212.534722222219</v>
      </c>
      <c r="M13383" s="28">
        <v>5203.7299999999996</v>
      </c>
      <c r="N13383" s="28">
        <v>5205.26</v>
      </c>
      <c r="O13383" s="28">
        <v>5201.6899999999996</v>
      </c>
      <c r="P13383" s="28">
        <v>5201.6899999999996</v>
      </c>
    </row>
    <row r="13384" spans="12:16" x14ac:dyDescent="0.25">
      <c r="L13384" s="208">
        <v>45212.53125</v>
      </c>
      <c r="M13384" s="28">
        <v>5204.75</v>
      </c>
      <c r="N13384" s="28">
        <v>5205.7700000000004</v>
      </c>
      <c r="O13384" s="28">
        <v>5202.2</v>
      </c>
      <c r="P13384" s="28">
        <v>5204.24</v>
      </c>
    </row>
    <row r="13385" spans="12:16" x14ac:dyDescent="0.25">
      <c r="L13385" s="208">
        <v>45212.527777777781</v>
      </c>
      <c r="M13385" s="28">
        <v>5200.67</v>
      </c>
      <c r="N13385" s="28">
        <v>5205.26</v>
      </c>
      <c r="O13385" s="28">
        <v>5200.1499999999996</v>
      </c>
      <c r="P13385" s="28">
        <v>5204.24</v>
      </c>
    </row>
    <row r="13386" spans="12:16" x14ac:dyDescent="0.25">
      <c r="L13386" s="208">
        <v>45212.524305555555</v>
      </c>
      <c r="M13386" s="28">
        <v>5201.6899999999996</v>
      </c>
      <c r="N13386" s="28">
        <v>5203.7299999999996</v>
      </c>
      <c r="O13386" s="28">
        <v>5200.1499999999996</v>
      </c>
      <c r="P13386" s="28">
        <v>5201.18</v>
      </c>
    </row>
    <row r="13387" spans="12:16" x14ac:dyDescent="0.25">
      <c r="L13387" s="208">
        <v>45212.520833333336</v>
      </c>
      <c r="M13387" s="28">
        <v>5200.1499999999996</v>
      </c>
      <c r="N13387" s="28">
        <v>5202.71</v>
      </c>
      <c r="O13387" s="28">
        <v>5199.6400000000003</v>
      </c>
      <c r="P13387" s="28">
        <v>5202.2</v>
      </c>
    </row>
    <row r="13388" spans="12:16" x14ac:dyDescent="0.25">
      <c r="L13388" s="208">
        <v>45212.517361111109</v>
      </c>
      <c r="M13388" s="28">
        <v>5203.22</v>
      </c>
      <c r="N13388" s="28">
        <v>5203.7299999999996</v>
      </c>
      <c r="O13388" s="28">
        <v>5199.6400000000003</v>
      </c>
      <c r="P13388" s="28">
        <v>5200.1499999999996</v>
      </c>
    </row>
    <row r="13389" spans="12:16" x14ac:dyDescent="0.25">
      <c r="L13389" s="208">
        <v>45212.513888888891</v>
      </c>
      <c r="M13389" s="28">
        <v>5198.1099999999997</v>
      </c>
      <c r="N13389" s="28">
        <v>5203.7299999999996</v>
      </c>
      <c r="O13389" s="28">
        <v>5198.1099999999997</v>
      </c>
      <c r="P13389" s="28">
        <v>5203.22</v>
      </c>
    </row>
    <row r="13390" spans="12:16" x14ac:dyDescent="0.25">
      <c r="L13390" s="208">
        <v>45212.510416666664</v>
      </c>
      <c r="M13390" s="28">
        <v>5197.6000000000004</v>
      </c>
      <c r="N13390" s="28">
        <v>5199.6400000000003</v>
      </c>
      <c r="O13390" s="28">
        <v>5195.05</v>
      </c>
      <c r="P13390" s="28">
        <v>5198.1099999999997</v>
      </c>
    </row>
    <row r="13391" spans="12:16" x14ac:dyDescent="0.25">
      <c r="L13391" s="208">
        <v>45212.506944444445</v>
      </c>
      <c r="M13391" s="28">
        <v>5194.0200000000004</v>
      </c>
      <c r="N13391" s="28">
        <v>5198.62</v>
      </c>
      <c r="O13391" s="28">
        <v>5193.51</v>
      </c>
      <c r="P13391" s="28">
        <v>5198.1099999999997</v>
      </c>
    </row>
    <row r="13392" spans="12:16" x14ac:dyDescent="0.25">
      <c r="L13392" s="208">
        <v>45212.503472222219</v>
      </c>
      <c r="M13392" s="28">
        <v>5191.47</v>
      </c>
      <c r="N13392" s="28">
        <v>5194.54</v>
      </c>
      <c r="O13392" s="28">
        <v>5190.45</v>
      </c>
      <c r="P13392" s="28">
        <v>5194.0200000000004</v>
      </c>
    </row>
    <row r="13393" spans="12:16" x14ac:dyDescent="0.25">
      <c r="L13393" s="208">
        <v>45212.5</v>
      </c>
      <c r="M13393" s="28">
        <v>5188.92</v>
      </c>
      <c r="N13393" s="28">
        <v>5193</v>
      </c>
      <c r="O13393" s="28">
        <v>5187.8900000000003</v>
      </c>
      <c r="P13393" s="28">
        <v>5191.9799999999996</v>
      </c>
    </row>
    <row r="13394" spans="12:16" x14ac:dyDescent="0.25">
      <c r="L13394" s="208">
        <v>45212.496527777781</v>
      </c>
      <c r="M13394" s="28">
        <v>5191.47</v>
      </c>
      <c r="N13394" s="28">
        <v>5191.47</v>
      </c>
      <c r="O13394" s="28">
        <v>5186.87</v>
      </c>
      <c r="P13394" s="28">
        <v>5188.41</v>
      </c>
    </row>
    <row r="13395" spans="12:16" x14ac:dyDescent="0.25">
      <c r="L13395" s="208">
        <v>45212.493055555555</v>
      </c>
      <c r="M13395" s="28">
        <v>5188.41</v>
      </c>
      <c r="N13395" s="28">
        <v>5193</v>
      </c>
      <c r="O13395" s="28">
        <v>5188.41</v>
      </c>
      <c r="P13395" s="28">
        <v>5190.96</v>
      </c>
    </row>
    <row r="13396" spans="12:16" x14ac:dyDescent="0.25">
      <c r="L13396" s="208">
        <v>45212.489583333336</v>
      </c>
      <c r="M13396" s="28">
        <v>5188.92</v>
      </c>
      <c r="N13396" s="28">
        <v>5191.47</v>
      </c>
      <c r="O13396" s="28">
        <v>5187.8900000000003</v>
      </c>
      <c r="P13396" s="28">
        <v>5187.8900000000003</v>
      </c>
    </row>
    <row r="13397" spans="12:16" x14ac:dyDescent="0.25">
      <c r="L13397" s="208">
        <v>45212.486111111109</v>
      </c>
      <c r="M13397" s="28">
        <v>5189.9399999999996</v>
      </c>
      <c r="N13397" s="28">
        <v>5192.49</v>
      </c>
      <c r="O13397" s="28">
        <v>5188.41</v>
      </c>
      <c r="P13397" s="28">
        <v>5189.43</v>
      </c>
    </row>
    <row r="13398" spans="12:16" x14ac:dyDescent="0.25">
      <c r="L13398" s="208">
        <v>45212.482638888891</v>
      </c>
      <c r="M13398" s="28">
        <v>5183.8100000000004</v>
      </c>
      <c r="N13398" s="28">
        <v>5191.47</v>
      </c>
      <c r="O13398" s="28">
        <v>5183.8100000000004</v>
      </c>
      <c r="P13398" s="28">
        <v>5189.9399999999996</v>
      </c>
    </row>
    <row r="13399" spans="12:16" x14ac:dyDescent="0.25">
      <c r="L13399" s="208">
        <v>45212.479166666664</v>
      </c>
      <c r="M13399" s="28">
        <v>5187.8900000000003</v>
      </c>
      <c r="N13399" s="28">
        <v>5187.8900000000003</v>
      </c>
      <c r="O13399" s="28">
        <v>5183.3</v>
      </c>
      <c r="P13399" s="28">
        <v>5183.8100000000004</v>
      </c>
    </row>
    <row r="13400" spans="12:16" x14ac:dyDescent="0.25">
      <c r="L13400" s="208">
        <v>45212.475694444445</v>
      </c>
      <c r="M13400" s="28">
        <v>5187.38</v>
      </c>
      <c r="N13400" s="28">
        <v>5187.8900000000003</v>
      </c>
      <c r="O13400" s="28">
        <v>5183.3</v>
      </c>
      <c r="P13400" s="28">
        <v>5186.87</v>
      </c>
    </row>
    <row r="13401" spans="12:16" x14ac:dyDescent="0.25">
      <c r="L13401" s="208">
        <v>45212.472222222219</v>
      </c>
      <c r="M13401" s="28">
        <v>5182.79</v>
      </c>
      <c r="N13401" s="28">
        <v>5188.41</v>
      </c>
      <c r="O13401" s="28">
        <v>5179.72</v>
      </c>
      <c r="P13401" s="28">
        <v>5187.38</v>
      </c>
    </row>
    <row r="13402" spans="12:16" x14ac:dyDescent="0.25">
      <c r="L13402" s="208">
        <v>45212.46875</v>
      </c>
      <c r="M13402" s="28">
        <v>5180.74</v>
      </c>
      <c r="N13402" s="28">
        <v>5185.8500000000004</v>
      </c>
      <c r="O13402" s="28">
        <v>5180.2299999999996</v>
      </c>
      <c r="P13402" s="28">
        <v>5182.79</v>
      </c>
    </row>
    <row r="13403" spans="12:16" x14ac:dyDescent="0.25">
      <c r="L13403" s="208">
        <v>45212.465277777781</v>
      </c>
      <c r="M13403" s="28">
        <v>5173.59</v>
      </c>
      <c r="N13403" s="28">
        <v>5180.74</v>
      </c>
      <c r="O13403" s="28">
        <v>5173.08</v>
      </c>
      <c r="P13403" s="28">
        <v>5180.74</v>
      </c>
    </row>
    <row r="13404" spans="12:16" x14ac:dyDescent="0.25">
      <c r="L13404" s="208">
        <v>45212.461805555555</v>
      </c>
      <c r="M13404" s="28">
        <v>5173.59</v>
      </c>
      <c r="N13404" s="28">
        <v>5179.21</v>
      </c>
      <c r="O13404" s="28">
        <v>5172.57</v>
      </c>
      <c r="P13404" s="28">
        <v>5173.59</v>
      </c>
    </row>
    <row r="13405" spans="12:16" x14ac:dyDescent="0.25">
      <c r="L13405" s="208">
        <v>45212.458333333336</v>
      </c>
      <c r="M13405" s="28">
        <v>5171.55</v>
      </c>
      <c r="N13405" s="28">
        <v>5179.21</v>
      </c>
      <c r="O13405" s="28">
        <v>5171.55</v>
      </c>
      <c r="P13405" s="28">
        <v>5174.1000000000004</v>
      </c>
    </row>
    <row r="13406" spans="12:16" x14ac:dyDescent="0.25">
      <c r="L13406" s="208">
        <v>45212.454861111109</v>
      </c>
      <c r="M13406" s="28">
        <v>5170.0200000000004</v>
      </c>
      <c r="N13406" s="28">
        <v>5173.59</v>
      </c>
      <c r="O13406" s="28">
        <v>5167.97</v>
      </c>
      <c r="P13406" s="28">
        <v>5171.04</v>
      </c>
    </row>
    <row r="13407" spans="12:16" x14ac:dyDescent="0.25">
      <c r="L13407" s="208">
        <v>45212.451388888891</v>
      </c>
      <c r="M13407" s="28">
        <v>5171.04</v>
      </c>
      <c r="N13407" s="28">
        <v>5172.57</v>
      </c>
      <c r="O13407" s="28">
        <v>5168.4799999999996</v>
      </c>
      <c r="P13407" s="28">
        <v>5171.04</v>
      </c>
    </row>
    <row r="13408" spans="12:16" x14ac:dyDescent="0.25">
      <c r="L13408" s="208">
        <v>45212.447916666664</v>
      </c>
      <c r="M13408" s="28">
        <v>5182.28</v>
      </c>
      <c r="N13408" s="28">
        <v>5183.3</v>
      </c>
      <c r="O13408" s="28">
        <v>5170.53</v>
      </c>
      <c r="P13408" s="28">
        <v>5171.04</v>
      </c>
    </row>
    <row r="13409" spans="12:16" x14ac:dyDescent="0.25">
      <c r="L13409" s="208">
        <v>45212.444444444445</v>
      </c>
      <c r="M13409" s="28">
        <v>5177.17</v>
      </c>
      <c r="N13409" s="28">
        <v>5183.3</v>
      </c>
      <c r="O13409" s="28">
        <v>5175.12</v>
      </c>
      <c r="P13409" s="28">
        <v>5182.28</v>
      </c>
    </row>
    <row r="13410" spans="12:16" x14ac:dyDescent="0.25">
      <c r="L13410" s="208">
        <v>45212.440972222219</v>
      </c>
      <c r="M13410" s="28">
        <v>5179.72</v>
      </c>
      <c r="N13410" s="28">
        <v>5180.74</v>
      </c>
      <c r="O13410" s="28">
        <v>5176.1499999999996</v>
      </c>
      <c r="P13410" s="28">
        <v>5177.17</v>
      </c>
    </row>
    <row r="13411" spans="12:16" x14ac:dyDescent="0.25">
      <c r="L13411" s="208">
        <v>45212.4375</v>
      </c>
      <c r="M13411" s="28">
        <v>5183.8100000000004</v>
      </c>
      <c r="N13411" s="28">
        <v>5183.8100000000004</v>
      </c>
      <c r="O13411" s="28">
        <v>5179.72</v>
      </c>
      <c r="P13411" s="28">
        <v>5180.2299999999996</v>
      </c>
    </row>
    <row r="13412" spans="12:16" x14ac:dyDescent="0.25">
      <c r="L13412" s="208">
        <v>45212.434027777781</v>
      </c>
      <c r="M13412" s="28">
        <v>5185.8500000000004</v>
      </c>
      <c r="N13412" s="28">
        <v>5187.38</v>
      </c>
      <c r="O13412" s="28">
        <v>5183.3</v>
      </c>
      <c r="P13412" s="28">
        <v>5184.83</v>
      </c>
    </row>
    <row r="13413" spans="12:16" x14ac:dyDescent="0.25">
      <c r="L13413" s="208">
        <v>45212.430555555555</v>
      </c>
      <c r="M13413" s="28">
        <v>5181.7700000000004</v>
      </c>
      <c r="N13413" s="28">
        <v>5185.8500000000004</v>
      </c>
      <c r="O13413" s="28">
        <v>5181.25</v>
      </c>
      <c r="P13413" s="28">
        <v>5185.8500000000004</v>
      </c>
    </row>
    <row r="13414" spans="12:16" x14ac:dyDescent="0.25">
      <c r="L13414" s="208">
        <v>45212.427083333336</v>
      </c>
      <c r="M13414" s="28">
        <v>5176.66</v>
      </c>
      <c r="N13414" s="28">
        <v>5182.79</v>
      </c>
      <c r="O13414" s="28">
        <v>5176.1499999999996</v>
      </c>
      <c r="P13414" s="28">
        <v>5181.7700000000004</v>
      </c>
    </row>
    <row r="13415" spans="12:16" x14ac:dyDescent="0.25">
      <c r="L13415" s="208">
        <v>45212.423611111109</v>
      </c>
      <c r="M13415" s="28">
        <v>5177.68</v>
      </c>
      <c r="N13415" s="28">
        <v>5180.2299999999996</v>
      </c>
      <c r="O13415" s="28">
        <v>5175.6400000000003</v>
      </c>
      <c r="P13415" s="28">
        <v>5176.66</v>
      </c>
    </row>
    <row r="13416" spans="12:16" x14ac:dyDescent="0.25">
      <c r="L13416" s="208">
        <v>45212.420138888891</v>
      </c>
      <c r="M13416" s="28">
        <v>5173.59</v>
      </c>
      <c r="N13416" s="28">
        <v>5177.68</v>
      </c>
      <c r="O13416" s="28">
        <v>5171.55</v>
      </c>
      <c r="P13416" s="28">
        <v>5177.17</v>
      </c>
    </row>
    <row r="13417" spans="12:16" x14ac:dyDescent="0.25">
      <c r="L13417" s="208">
        <v>45212.416666666664</v>
      </c>
      <c r="M13417" s="28">
        <v>5174.6099999999997</v>
      </c>
      <c r="N13417" s="28">
        <v>5176.1499999999996</v>
      </c>
      <c r="O13417" s="28">
        <v>5172.0600000000004</v>
      </c>
      <c r="P13417" s="28">
        <v>5173.08</v>
      </c>
    </row>
    <row r="13418" spans="12:16" x14ac:dyDescent="0.25">
      <c r="L13418" s="208">
        <v>45212.413194444445</v>
      </c>
      <c r="M13418" s="28">
        <v>5180.74</v>
      </c>
      <c r="N13418" s="28">
        <v>5180.74</v>
      </c>
      <c r="O13418" s="28">
        <v>5173.59</v>
      </c>
      <c r="P13418" s="28">
        <v>5175.6400000000003</v>
      </c>
    </row>
    <row r="13419" spans="12:16" x14ac:dyDescent="0.25">
      <c r="L13419" s="208">
        <v>45212.409722222219</v>
      </c>
      <c r="M13419" s="28">
        <v>5175.6400000000003</v>
      </c>
      <c r="N13419" s="28">
        <v>5183.8100000000004</v>
      </c>
      <c r="O13419" s="28">
        <v>5173.59</v>
      </c>
      <c r="P13419" s="28">
        <v>5181.25</v>
      </c>
    </row>
    <row r="13420" spans="12:16" x14ac:dyDescent="0.25">
      <c r="L13420" s="208">
        <v>45212.40625</v>
      </c>
      <c r="M13420" s="28">
        <v>5173.08</v>
      </c>
      <c r="N13420" s="28">
        <v>5177.17</v>
      </c>
      <c r="O13420" s="28">
        <v>5170.53</v>
      </c>
      <c r="P13420" s="28">
        <v>5175.6400000000003</v>
      </c>
    </row>
    <row r="13421" spans="12:16" x14ac:dyDescent="0.25">
      <c r="L13421" s="208">
        <v>45212.402777777781</v>
      </c>
      <c r="M13421" s="28">
        <v>5175.12</v>
      </c>
      <c r="N13421" s="28">
        <v>5176.1499999999996</v>
      </c>
      <c r="O13421" s="28">
        <v>5172.57</v>
      </c>
      <c r="P13421" s="28">
        <v>5173.08</v>
      </c>
    </row>
    <row r="13422" spans="12:16" x14ac:dyDescent="0.25">
      <c r="L13422" s="208">
        <v>45212.399305555555</v>
      </c>
      <c r="M13422" s="28">
        <v>5178.1899999999996</v>
      </c>
      <c r="N13422" s="28">
        <v>5179.72</v>
      </c>
      <c r="O13422" s="28">
        <v>5172.0600000000004</v>
      </c>
      <c r="P13422" s="28">
        <v>5175.12</v>
      </c>
    </row>
    <row r="13423" spans="12:16" x14ac:dyDescent="0.25">
      <c r="L13423" s="208">
        <v>45212.395833333336</v>
      </c>
      <c r="M13423" s="28">
        <v>5184.83</v>
      </c>
      <c r="N13423" s="28">
        <v>5184.83</v>
      </c>
      <c r="O13423" s="28">
        <v>5177.68</v>
      </c>
      <c r="P13423" s="28">
        <v>5178.7</v>
      </c>
    </row>
    <row r="13424" spans="12:16" x14ac:dyDescent="0.25">
      <c r="L13424" s="208">
        <v>45212.392361111109</v>
      </c>
      <c r="M13424" s="28">
        <v>5183.3</v>
      </c>
      <c r="N13424" s="28">
        <v>5186.87</v>
      </c>
      <c r="O13424" s="28">
        <v>5180.2299999999996</v>
      </c>
      <c r="P13424" s="28">
        <v>5184.83</v>
      </c>
    </row>
    <row r="13425" spans="12:16" x14ac:dyDescent="0.25">
      <c r="L13425" s="208">
        <v>45212.388888888891</v>
      </c>
      <c r="M13425" s="28">
        <v>5191.47</v>
      </c>
      <c r="N13425" s="28">
        <v>5191.9799999999996</v>
      </c>
      <c r="O13425" s="28">
        <v>5181.7700000000004</v>
      </c>
      <c r="P13425" s="28">
        <v>5182.79</v>
      </c>
    </row>
    <row r="13426" spans="12:16" x14ac:dyDescent="0.25">
      <c r="L13426" s="208">
        <v>45212.385416666664</v>
      </c>
      <c r="M13426" s="28">
        <v>5191.47</v>
      </c>
      <c r="N13426" s="28">
        <v>5194.54</v>
      </c>
      <c r="O13426" s="28">
        <v>5189.9399999999996</v>
      </c>
      <c r="P13426" s="28">
        <v>5191.47</v>
      </c>
    </row>
    <row r="13427" spans="12:16" x14ac:dyDescent="0.25">
      <c r="L13427" s="208">
        <v>45212.381944444445</v>
      </c>
      <c r="M13427" s="28">
        <v>5192.49</v>
      </c>
      <c r="N13427" s="28">
        <v>5198.1099999999997</v>
      </c>
      <c r="O13427" s="28">
        <v>5190.45</v>
      </c>
      <c r="P13427" s="28">
        <v>5191.47</v>
      </c>
    </row>
    <row r="13428" spans="12:16" x14ac:dyDescent="0.25">
      <c r="L13428" s="208">
        <v>45212.378472222219</v>
      </c>
      <c r="M13428" s="28">
        <v>5189.43</v>
      </c>
      <c r="N13428" s="28">
        <v>5194.0200000000004</v>
      </c>
      <c r="O13428" s="28">
        <v>5186.87</v>
      </c>
      <c r="P13428" s="28">
        <v>5193</v>
      </c>
    </row>
    <row r="13429" spans="12:16" x14ac:dyDescent="0.25">
      <c r="L13429" s="208">
        <v>45212.375</v>
      </c>
      <c r="M13429" s="28">
        <v>5195.05</v>
      </c>
      <c r="N13429" s="28">
        <v>5195.5600000000004</v>
      </c>
      <c r="O13429" s="28">
        <v>5187.8900000000003</v>
      </c>
      <c r="P13429" s="28">
        <v>5189.43</v>
      </c>
    </row>
    <row r="13430" spans="12:16" x14ac:dyDescent="0.25">
      <c r="L13430" s="208">
        <v>45210.746527777781</v>
      </c>
      <c r="M13430" s="28">
        <v>5174.6099999999997</v>
      </c>
      <c r="N13430" s="28">
        <v>5176.1499999999996</v>
      </c>
      <c r="O13430" s="28">
        <v>5172.57</v>
      </c>
      <c r="P13430" s="28">
        <v>5173.59</v>
      </c>
    </row>
    <row r="13431" spans="12:16" x14ac:dyDescent="0.25">
      <c r="L13431" s="208">
        <v>45210.743055555555</v>
      </c>
      <c r="M13431" s="28">
        <v>5178.7</v>
      </c>
      <c r="N13431" s="28">
        <v>5178.7</v>
      </c>
      <c r="O13431" s="28">
        <v>5174.6099999999997</v>
      </c>
      <c r="P13431" s="28">
        <v>5174.6099999999997</v>
      </c>
    </row>
    <row r="13432" spans="12:16" x14ac:dyDescent="0.25">
      <c r="L13432" s="208">
        <v>45210.739583333336</v>
      </c>
      <c r="M13432" s="28">
        <v>5180.2299999999996</v>
      </c>
      <c r="N13432" s="28">
        <v>5180.74</v>
      </c>
      <c r="O13432" s="28">
        <v>5178.7</v>
      </c>
      <c r="P13432" s="28">
        <v>5179.21</v>
      </c>
    </row>
    <row r="13433" spans="12:16" x14ac:dyDescent="0.25">
      <c r="L13433" s="208">
        <v>45210.736111111109</v>
      </c>
      <c r="M13433" s="28">
        <v>5177.17</v>
      </c>
      <c r="N13433" s="28">
        <v>5180.2299999999996</v>
      </c>
      <c r="O13433" s="28">
        <v>5177.17</v>
      </c>
      <c r="P13433" s="28">
        <v>5180.2299999999996</v>
      </c>
    </row>
    <row r="13434" spans="12:16" x14ac:dyDescent="0.25">
      <c r="L13434" s="208">
        <v>45210.732638888891</v>
      </c>
      <c r="M13434" s="28">
        <v>5176.66</v>
      </c>
      <c r="N13434" s="28">
        <v>5178.1899999999996</v>
      </c>
      <c r="O13434" s="28">
        <v>5176.1499999999996</v>
      </c>
      <c r="P13434" s="28">
        <v>5177.68</v>
      </c>
    </row>
    <row r="13435" spans="12:16" x14ac:dyDescent="0.25">
      <c r="L13435" s="208">
        <v>45210.729166666664</v>
      </c>
      <c r="M13435" s="28">
        <v>5175.12</v>
      </c>
      <c r="N13435" s="28">
        <v>5176.66</v>
      </c>
      <c r="O13435" s="28">
        <v>5175.12</v>
      </c>
      <c r="P13435" s="28">
        <v>5176.66</v>
      </c>
    </row>
    <row r="13436" spans="12:16" x14ac:dyDescent="0.25">
      <c r="L13436" s="208">
        <v>45210.725694444445</v>
      </c>
      <c r="M13436" s="28">
        <v>5174.6099999999997</v>
      </c>
      <c r="N13436" s="28">
        <v>5175.12</v>
      </c>
      <c r="O13436" s="28">
        <v>5174.1000000000004</v>
      </c>
      <c r="P13436" s="28">
        <v>5174.6099999999997</v>
      </c>
    </row>
    <row r="13437" spans="12:16" x14ac:dyDescent="0.25">
      <c r="L13437" s="208">
        <v>45210.722222222219</v>
      </c>
      <c r="M13437" s="28">
        <v>5173.59</v>
      </c>
      <c r="N13437" s="28">
        <v>5175.12</v>
      </c>
      <c r="O13437" s="28">
        <v>5173.59</v>
      </c>
      <c r="P13437" s="28">
        <v>5174.6099999999997</v>
      </c>
    </row>
    <row r="13438" spans="12:16" x14ac:dyDescent="0.25">
      <c r="L13438" s="208">
        <v>45210.71875</v>
      </c>
      <c r="M13438" s="28">
        <v>5173.08</v>
      </c>
      <c r="N13438" s="28">
        <v>5173.59</v>
      </c>
      <c r="O13438" s="28">
        <v>5172.0600000000004</v>
      </c>
      <c r="P13438" s="28">
        <v>5173.59</v>
      </c>
    </row>
    <row r="13439" spans="12:16" x14ac:dyDescent="0.25">
      <c r="L13439" s="208">
        <v>45210.715277777781</v>
      </c>
      <c r="M13439" s="28">
        <v>5171.04</v>
      </c>
      <c r="N13439" s="28">
        <v>5173.08</v>
      </c>
      <c r="O13439" s="28">
        <v>5170.0200000000004</v>
      </c>
      <c r="P13439" s="28">
        <v>5172.57</v>
      </c>
    </row>
    <row r="13440" spans="12:16" x14ac:dyDescent="0.25">
      <c r="L13440" s="208">
        <v>45210.711805555555</v>
      </c>
      <c r="M13440" s="28">
        <v>5171.55</v>
      </c>
      <c r="N13440" s="28">
        <v>5172.57</v>
      </c>
      <c r="O13440" s="28">
        <v>5170.0200000000004</v>
      </c>
      <c r="P13440" s="28">
        <v>5171.04</v>
      </c>
    </row>
    <row r="13441" spans="12:16" x14ac:dyDescent="0.25">
      <c r="L13441" s="208">
        <v>45210.708333333336</v>
      </c>
      <c r="M13441" s="28">
        <v>5175.12</v>
      </c>
      <c r="N13441" s="28">
        <v>5175.12</v>
      </c>
      <c r="O13441" s="28">
        <v>5171.04</v>
      </c>
      <c r="P13441" s="28">
        <v>5172.0600000000004</v>
      </c>
    </row>
    <row r="13442" spans="12:16" x14ac:dyDescent="0.25">
      <c r="L13442" s="208">
        <v>45210.704861111109</v>
      </c>
      <c r="M13442" s="28">
        <v>5175.12</v>
      </c>
      <c r="N13442" s="28">
        <v>5175.6400000000003</v>
      </c>
      <c r="O13442" s="28">
        <v>5173.59</v>
      </c>
      <c r="P13442" s="28">
        <v>5175.12</v>
      </c>
    </row>
    <row r="13443" spans="12:16" x14ac:dyDescent="0.25">
      <c r="L13443" s="208">
        <v>45210.701388888891</v>
      </c>
      <c r="M13443" s="28">
        <v>5174.6099999999997</v>
      </c>
      <c r="N13443" s="28">
        <v>5175.12</v>
      </c>
      <c r="O13443" s="28">
        <v>5173.59</v>
      </c>
      <c r="P13443" s="28">
        <v>5174.6099999999997</v>
      </c>
    </row>
    <row r="13444" spans="12:16" x14ac:dyDescent="0.25">
      <c r="L13444" s="208">
        <v>45210.697916666664</v>
      </c>
      <c r="M13444" s="28">
        <v>5174.1000000000004</v>
      </c>
      <c r="N13444" s="28">
        <v>5174.6099999999997</v>
      </c>
      <c r="O13444" s="28">
        <v>5172.57</v>
      </c>
      <c r="P13444" s="28">
        <v>5174.6099999999997</v>
      </c>
    </row>
    <row r="13445" spans="12:16" x14ac:dyDescent="0.25">
      <c r="L13445" s="208">
        <v>45210.694444444445</v>
      </c>
      <c r="M13445" s="28">
        <v>5176.1499999999996</v>
      </c>
      <c r="N13445" s="28">
        <v>5176.66</v>
      </c>
      <c r="O13445" s="28">
        <v>5173.59</v>
      </c>
      <c r="P13445" s="28">
        <v>5174.1000000000004</v>
      </c>
    </row>
    <row r="13446" spans="12:16" x14ac:dyDescent="0.25">
      <c r="L13446" s="208">
        <v>45210.690972222219</v>
      </c>
      <c r="M13446" s="28">
        <v>5177.17</v>
      </c>
      <c r="N13446" s="28">
        <v>5178.1899999999996</v>
      </c>
      <c r="O13446" s="28">
        <v>5175.6400000000003</v>
      </c>
      <c r="P13446" s="28">
        <v>5176.66</v>
      </c>
    </row>
    <row r="13447" spans="12:16" x14ac:dyDescent="0.25">
      <c r="L13447" s="208">
        <v>45210.6875</v>
      </c>
      <c r="M13447" s="28">
        <v>5176.66</v>
      </c>
      <c r="N13447" s="28">
        <v>5177.68</v>
      </c>
      <c r="O13447" s="28">
        <v>5175.6400000000003</v>
      </c>
      <c r="P13447" s="28">
        <v>5177.17</v>
      </c>
    </row>
    <row r="13448" spans="12:16" x14ac:dyDescent="0.25">
      <c r="L13448" s="208">
        <v>45210.684027777781</v>
      </c>
      <c r="M13448" s="28">
        <v>5176.1499999999996</v>
      </c>
      <c r="N13448" s="28">
        <v>5179.21</v>
      </c>
      <c r="O13448" s="28">
        <v>5175.12</v>
      </c>
      <c r="P13448" s="28">
        <v>5176.1499999999996</v>
      </c>
    </row>
    <row r="13449" spans="12:16" x14ac:dyDescent="0.25">
      <c r="L13449" s="208">
        <v>45210.680555555555</v>
      </c>
      <c r="M13449" s="28">
        <v>5177.68</v>
      </c>
      <c r="N13449" s="28">
        <v>5178.7</v>
      </c>
      <c r="O13449" s="28">
        <v>5176.1499999999996</v>
      </c>
      <c r="P13449" s="28">
        <v>5176.66</v>
      </c>
    </row>
    <row r="13450" spans="12:16" x14ac:dyDescent="0.25">
      <c r="L13450" s="208">
        <v>45210.677083333336</v>
      </c>
      <c r="M13450" s="28">
        <v>5180.2299999999996</v>
      </c>
      <c r="N13450" s="28">
        <v>5181.7700000000004</v>
      </c>
      <c r="O13450" s="28">
        <v>5177.17</v>
      </c>
      <c r="P13450" s="28">
        <v>5177.68</v>
      </c>
    </row>
    <row r="13451" spans="12:16" x14ac:dyDescent="0.25">
      <c r="L13451" s="208">
        <v>45210.673611111109</v>
      </c>
      <c r="M13451" s="28">
        <v>5180.2299999999996</v>
      </c>
      <c r="N13451" s="28">
        <v>5180.74</v>
      </c>
      <c r="O13451" s="28">
        <v>5178.7</v>
      </c>
      <c r="P13451" s="28">
        <v>5180.2299999999996</v>
      </c>
    </row>
    <row r="13452" spans="12:16" x14ac:dyDescent="0.25">
      <c r="L13452" s="208">
        <v>45210.670138888891</v>
      </c>
      <c r="M13452" s="28">
        <v>5180.74</v>
      </c>
      <c r="N13452" s="28">
        <v>5181.7700000000004</v>
      </c>
      <c r="O13452" s="28">
        <v>5179.21</v>
      </c>
      <c r="P13452" s="28">
        <v>5180.74</v>
      </c>
    </row>
    <row r="13453" spans="12:16" x14ac:dyDescent="0.25">
      <c r="L13453" s="208">
        <v>45210.666666666664</v>
      </c>
      <c r="M13453" s="28">
        <v>5183.3</v>
      </c>
      <c r="N13453" s="28">
        <v>5183.8100000000004</v>
      </c>
      <c r="O13453" s="28">
        <v>5179.72</v>
      </c>
      <c r="P13453" s="28">
        <v>5180.74</v>
      </c>
    </row>
    <row r="13454" spans="12:16" x14ac:dyDescent="0.25">
      <c r="L13454" s="208">
        <v>45210.663194444445</v>
      </c>
      <c r="M13454" s="28">
        <v>5181.7700000000004</v>
      </c>
      <c r="N13454" s="28">
        <v>5183.8100000000004</v>
      </c>
      <c r="O13454" s="28">
        <v>5180.2299999999996</v>
      </c>
      <c r="P13454" s="28">
        <v>5182.79</v>
      </c>
    </row>
    <row r="13455" spans="12:16" x14ac:dyDescent="0.25">
      <c r="L13455" s="208">
        <v>45210.659722222219</v>
      </c>
      <c r="M13455" s="28">
        <v>5180.74</v>
      </c>
      <c r="N13455" s="28">
        <v>5182.28</v>
      </c>
      <c r="O13455" s="28">
        <v>5180.74</v>
      </c>
      <c r="P13455" s="28">
        <v>5181.25</v>
      </c>
    </row>
    <row r="13456" spans="12:16" x14ac:dyDescent="0.25">
      <c r="L13456" s="208">
        <v>45210.65625</v>
      </c>
      <c r="M13456" s="28">
        <v>5179.21</v>
      </c>
      <c r="N13456" s="28">
        <v>5181.7700000000004</v>
      </c>
      <c r="O13456" s="28">
        <v>5178.7</v>
      </c>
      <c r="P13456" s="28">
        <v>5180.74</v>
      </c>
    </row>
    <row r="13457" spans="12:16" x14ac:dyDescent="0.25">
      <c r="L13457" s="208">
        <v>45210.652777777781</v>
      </c>
      <c r="M13457" s="28">
        <v>5176.1499999999996</v>
      </c>
      <c r="N13457" s="28">
        <v>5178.7</v>
      </c>
      <c r="O13457" s="28">
        <v>5175.12</v>
      </c>
      <c r="P13457" s="28">
        <v>5178.1899999999996</v>
      </c>
    </row>
    <row r="13458" spans="12:16" x14ac:dyDescent="0.25">
      <c r="L13458" s="208">
        <v>45210.649305555555</v>
      </c>
      <c r="M13458" s="28">
        <v>5178.1899999999996</v>
      </c>
      <c r="N13458" s="28">
        <v>5178.1899999999996</v>
      </c>
      <c r="O13458" s="28">
        <v>5173.08</v>
      </c>
      <c r="P13458" s="28">
        <v>5176.1499999999996</v>
      </c>
    </row>
    <row r="13459" spans="12:16" x14ac:dyDescent="0.25">
      <c r="L13459" s="208">
        <v>45210.645833333336</v>
      </c>
      <c r="M13459" s="28">
        <v>5181.25</v>
      </c>
      <c r="N13459" s="28">
        <v>5181.7700000000004</v>
      </c>
      <c r="O13459" s="28">
        <v>5177.68</v>
      </c>
      <c r="P13459" s="28">
        <v>5178.1899999999996</v>
      </c>
    </row>
    <row r="13460" spans="12:16" x14ac:dyDescent="0.25">
      <c r="L13460" s="208">
        <v>45210.642361111109</v>
      </c>
      <c r="M13460" s="28">
        <v>5183.8100000000004</v>
      </c>
      <c r="N13460" s="28">
        <v>5183.8100000000004</v>
      </c>
      <c r="O13460" s="28">
        <v>5177.17</v>
      </c>
      <c r="P13460" s="28">
        <v>5181.7700000000004</v>
      </c>
    </row>
    <row r="13461" spans="12:16" x14ac:dyDescent="0.25">
      <c r="L13461" s="208">
        <v>45210.638888888891</v>
      </c>
      <c r="M13461" s="28">
        <v>5184.83</v>
      </c>
      <c r="N13461" s="28">
        <v>5184.83</v>
      </c>
      <c r="O13461" s="28">
        <v>5183.3</v>
      </c>
      <c r="P13461" s="28">
        <v>5183.8100000000004</v>
      </c>
    </row>
    <row r="13462" spans="12:16" x14ac:dyDescent="0.25">
      <c r="L13462" s="208">
        <v>45210.635416666664</v>
      </c>
      <c r="M13462" s="28">
        <v>5186.87</v>
      </c>
      <c r="N13462" s="28">
        <v>5186.87</v>
      </c>
      <c r="O13462" s="28">
        <v>5183.8100000000004</v>
      </c>
      <c r="P13462" s="28">
        <v>5184.32</v>
      </c>
    </row>
    <row r="13463" spans="12:16" x14ac:dyDescent="0.25">
      <c r="L13463" s="208">
        <v>45210.631944444445</v>
      </c>
      <c r="M13463" s="28">
        <v>5186.3599999999997</v>
      </c>
      <c r="N13463" s="28">
        <v>5187.38</v>
      </c>
      <c r="O13463" s="28">
        <v>5184.32</v>
      </c>
      <c r="P13463" s="28">
        <v>5186.87</v>
      </c>
    </row>
    <row r="13464" spans="12:16" x14ac:dyDescent="0.25">
      <c r="L13464" s="208">
        <v>45210.628472222219</v>
      </c>
      <c r="M13464" s="28">
        <v>5185.8500000000004</v>
      </c>
      <c r="N13464" s="28">
        <v>5186.3599999999997</v>
      </c>
      <c r="O13464" s="28">
        <v>5183.3</v>
      </c>
      <c r="P13464" s="28">
        <v>5186.3599999999997</v>
      </c>
    </row>
    <row r="13465" spans="12:16" x14ac:dyDescent="0.25">
      <c r="L13465" s="208">
        <v>45210.625</v>
      </c>
      <c r="M13465" s="28">
        <v>5186.87</v>
      </c>
      <c r="N13465" s="28">
        <v>5186.87</v>
      </c>
      <c r="O13465" s="28">
        <v>5182.28</v>
      </c>
      <c r="P13465" s="28">
        <v>5185.34</v>
      </c>
    </row>
    <row r="13466" spans="12:16" x14ac:dyDescent="0.25">
      <c r="L13466" s="208">
        <v>45210.621527777781</v>
      </c>
      <c r="M13466" s="28">
        <v>5189.43</v>
      </c>
      <c r="N13466" s="28">
        <v>5189.43</v>
      </c>
      <c r="O13466" s="28">
        <v>5185.8500000000004</v>
      </c>
      <c r="P13466" s="28">
        <v>5186.3599999999997</v>
      </c>
    </row>
    <row r="13467" spans="12:16" x14ac:dyDescent="0.25">
      <c r="L13467" s="208">
        <v>45210.618055555555</v>
      </c>
      <c r="M13467" s="28">
        <v>5191.47</v>
      </c>
      <c r="N13467" s="28">
        <v>5191.9799999999996</v>
      </c>
      <c r="O13467" s="28">
        <v>5188.92</v>
      </c>
      <c r="P13467" s="28">
        <v>5189.9399999999996</v>
      </c>
    </row>
    <row r="13468" spans="12:16" x14ac:dyDescent="0.25">
      <c r="L13468" s="208">
        <v>45210.614583333336</v>
      </c>
      <c r="M13468" s="28">
        <v>5190.96</v>
      </c>
      <c r="N13468" s="28">
        <v>5193</v>
      </c>
      <c r="O13468" s="28">
        <v>5189.43</v>
      </c>
      <c r="P13468" s="28">
        <v>5191.47</v>
      </c>
    </row>
    <row r="13469" spans="12:16" x14ac:dyDescent="0.25">
      <c r="L13469" s="208">
        <v>45210.611111111109</v>
      </c>
      <c r="M13469" s="28">
        <v>5194.0200000000004</v>
      </c>
      <c r="N13469" s="28">
        <v>5194.0200000000004</v>
      </c>
      <c r="O13469" s="28">
        <v>5190.45</v>
      </c>
      <c r="P13469" s="28">
        <v>5190.45</v>
      </c>
    </row>
    <row r="13470" spans="12:16" x14ac:dyDescent="0.25">
      <c r="L13470" s="208">
        <v>45210.607638888891</v>
      </c>
      <c r="M13470" s="28">
        <v>5194.54</v>
      </c>
      <c r="N13470" s="28">
        <v>5196.07</v>
      </c>
      <c r="O13470" s="28">
        <v>5193.51</v>
      </c>
      <c r="P13470" s="28">
        <v>5194.54</v>
      </c>
    </row>
    <row r="13471" spans="12:16" x14ac:dyDescent="0.25">
      <c r="L13471" s="208">
        <v>45210.604166666664</v>
      </c>
      <c r="M13471" s="28">
        <v>5189.9399999999996</v>
      </c>
      <c r="N13471" s="28">
        <v>5196.07</v>
      </c>
      <c r="O13471" s="28">
        <v>5189.9399999999996</v>
      </c>
      <c r="P13471" s="28">
        <v>5194.0200000000004</v>
      </c>
    </row>
    <row r="13472" spans="12:16" x14ac:dyDescent="0.25">
      <c r="L13472" s="208">
        <v>45210.600694444445</v>
      </c>
      <c r="M13472" s="28">
        <v>5188.92</v>
      </c>
      <c r="N13472" s="28">
        <v>5190.45</v>
      </c>
      <c r="O13472" s="28">
        <v>5187.8900000000003</v>
      </c>
      <c r="P13472" s="28">
        <v>5189.9399999999996</v>
      </c>
    </row>
    <row r="13473" spans="12:16" x14ac:dyDescent="0.25">
      <c r="L13473" s="208">
        <v>45210.597222222219</v>
      </c>
      <c r="M13473" s="28">
        <v>5187.8900000000003</v>
      </c>
      <c r="N13473" s="28">
        <v>5188.92</v>
      </c>
      <c r="O13473" s="28">
        <v>5186.87</v>
      </c>
      <c r="P13473" s="28">
        <v>5188.92</v>
      </c>
    </row>
    <row r="13474" spans="12:16" x14ac:dyDescent="0.25">
      <c r="L13474" s="208">
        <v>45210.59375</v>
      </c>
      <c r="M13474" s="28">
        <v>5183.3</v>
      </c>
      <c r="N13474" s="28">
        <v>5189.43</v>
      </c>
      <c r="O13474" s="28">
        <v>5183.3</v>
      </c>
      <c r="P13474" s="28">
        <v>5187.8900000000003</v>
      </c>
    </row>
    <row r="13475" spans="12:16" x14ac:dyDescent="0.25">
      <c r="L13475" s="208">
        <v>45210.590277777781</v>
      </c>
      <c r="M13475" s="28">
        <v>5184.83</v>
      </c>
      <c r="N13475" s="28">
        <v>5185.34</v>
      </c>
      <c r="O13475" s="28">
        <v>5181.25</v>
      </c>
      <c r="P13475" s="28">
        <v>5182.79</v>
      </c>
    </row>
    <row r="13476" spans="12:16" x14ac:dyDescent="0.25">
      <c r="L13476" s="208">
        <v>45210.586805555555</v>
      </c>
      <c r="M13476" s="28">
        <v>5187.8900000000003</v>
      </c>
      <c r="N13476" s="28">
        <v>5188.92</v>
      </c>
      <c r="O13476" s="28">
        <v>5185.34</v>
      </c>
      <c r="P13476" s="28">
        <v>5186.3599999999997</v>
      </c>
    </row>
    <row r="13477" spans="12:16" x14ac:dyDescent="0.25">
      <c r="L13477" s="208">
        <v>45210.583333333336</v>
      </c>
      <c r="M13477" s="28">
        <v>5186.3599999999997</v>
      </c>
      <c r="N13477" s="28">
        <v>5189.9399999999996</v>
      </c>
      <c r="O13477" s="28">
        <v>5185.34</v>
      </c>
      <c r="P13477" s="28">
        <v>5188.41</v>
      </c>
    </row>
    <row r="13478" spans="12:16" x14ac:dyDescent="0.25">
      <c r="L13478" s="208">
        <v>45210.579861111109</v>
      </c>
      <c r="M13478" s="28">
        <v>5190.45</v>
      </c>
      <c r="N13478" s="28">
        <v>5191.9799999999996</v>
      </c>
      <c r="O13478" s="28">
        <v>5186.3599999999997</v>
      </c>
      <c r="P13478" s="28">
        <v>5186.3599999999997</v>
      </c>
    </row>
    <row r="13479" spans="12:16" x14ac:dyDescent="0.25">
      <c r="L13479" s="208">
        <v>45210.576388888891</v>
      </c>
      <c r="M13479" s="28">
        <v>5183.8100000000004</v>
      </c>
      <c r="N13479" s="28">
        <v>5192.49</v>
      </c>
      <c r="O13479" s="28">
        <v>5182.79</v>
      </c>
      <c r="P13479" s="28">
        <v>5189.9399999999996</v>
      </c>
    </row>
    <row r="13480" spans="12:16" x14ac:dyDescent="0.25">
      <c r="L13480" s="208">
        <v>45210.572916666664</v>
      </c>
      <c r="M13480" s="28">
        <v>5185.34</v>
      </c>
      <c r="N13480" s="28">
        <v>5185.34</v>
      </c>
      <c r="O13480" s="28">
        <v>5182.28</v>
      </c>
      <c r="P13480" s="28">
        <v>5183.8100000000004</v>
      </c>
    </row>
    <row r="13481" spans="12:16" x14ac:dyDescent="0.25">
      <c r="L13481" s="208">
        <v>45210.569444444445</v>
      </c>
      <c r="M13481" s="28">
        <v>5182.79</v>
      </c>
      <c r="N13481" s="28">
        <v>5185.34</v>
      </c>
      <c r="O13481" s="28">
        <v>5182.28</v>
      </c>
      <c r="P13481" s="28">
        <v>5184.83</v>
      </c>
    </row>
    <row r="13482" spans="12:16" x14ac:dyDescent="0.25">
      <c r="L13482" s="208">
        <v>45210.565972222219</v>
      </c>
      <c r="M13482" s="28">
        <v>5179.72</v>
      </c>
      <c r="N13482" s="28">
        <v>5183.3</v>
      </c>
      <c r="O13482" s="28">
        <v>5178.7</v>
      </c>
      <c r="P13482" s="28">
        <v>5183.3</v>
      </c>
    </row>
    <row r="13483" spans="12:16" x14ac:dyDescent="0.25">
      <c r="L13483" s="208">
        <v>45210.5625</v>
      </c>
      <c r="M13483" s="28">
        <v>5181.7700000000004</v>
      </c>
      <c r="N13483" s="28">
        <v>5182.79</v>
      </c>
      <c r="O13483" s="28">
        <v>5176.66</v>
      </c>
      <c r="P13483" s="28">
        <v>5180.2299999999996</v>
      </c>
    </row>
    <row r="13484" spans="12:16" x14ac:dyDescent="0.25">
      <c r="L13484" s="208">
        <v>45210.559027777781</v>
      </c>
      <c r="M13484" s="28">
        <v>5182.28</v>
      </c>
      <c r="N13484" s="28">
        <v>5184.32</v>
      </c>
      <c r="O13484" s="28">
        <v>5180.74</v>
      </c>
      <c r="P13484" s="28">
        <v>5181.25</v>
      </c>
    </row>
    <row r="13485" spans="12:16" x14ac:dyDescent="0.25">
      <c r="L13485" s="208">
        <v>45210.555555555555</v>
      </c>
      <c r="M13485" s="28">
        <v>5181.7700000000004</v>
      </c>
      <c r="N13485" s="28">
        <v>5183.8100000000004</v>
      </c>
      <c r="O13485" s="28">
        <v>5181.25</v>
      </c>
      <c r="P13485" s="28">
        <v>5182.79</v>
      </c>
    </row>
    <row r="13486" spans="12:16" x14ac:dyDescent="0.25">
      <c r="L13486" s="208">
        <v>45210.552083333336</v>
      </c>
      <c r="M13486" s="28">
        <v>5180.74</v>
      </c>
      <c r="N13486" s="28">
        <v>5183.8100000000004</v>
      </c>
      <c r="O13486" s="28">
        <v>5180.74</v>
      </c>
      <c r="P13486" s="28">
        <v>5181.7700000000004</v>
      </c>
    </row>
    <row r="13487" spans="12:16" x14ac:dyDescent="0.25">
      <c r="L13487" s="208">
        <v>45210.548611111109</v>
      </c>
      <c r="M13487" s="28">
        <v>5178.1899999999996</v>
      </c>
      <c r="N13487" s="28">
        <v>5180.2299999999996</v>
      </c>
      <c r="O13487" s="28">
        <v>5178.1899999999996</v>
      </c>
      <c r="P13487" s="28">
        <v>5180.2299999999996</v>
      </c>
    </row>
    <row r="13488" spans="12:16" x14ac:dyDescent="0.25">
      <c r="L13488" s="208">
        <v>45210.545138888891</v>
      </c>
      <c r="M13488" s="28">
        <v>5178.7</v>
      </c>
      <c r="N13488" s="28">
        <v>5179.72</v>
      </c>
      <c r="O13488" s="28">
        <v>5177.68</v>
      </c>
      <c r="P13488" s="28">
        <v>5178.1899999999996</v>
      </c>
    </row>
    <row r="13489" spans="12:16" x14ac:dyDescent="0.25">
      <c r="L13489" s="208">
        <v>45210.541666666664</v>
      </c>
      <c r="M13489" s="28">
        <v>5175.6400000000003</v>
      </c>
      <c r="N13489" s="28">
        <v>5180.2299999999996</v>
      </c>
      <c r="O13489" s="28">
        <v>5175.12</v>
      </c>
      <c r="P13489" s="28">
        <v>5178.7</v>
      </c>
    </row>
    <row r="13490" spans="12:16" x14ac:dyDescent="0.25">
      <c r="L13490" s="208">
        <v>45210.538194444445</v>
      </c>
      <c r="M13490" s="28">
        <v>5177.17</v>
      </c>
      <c r="N13490" s="28">
        <v>5177.17</v>
      </c>
      <c r="O13490" s="28">
        <v>5173.59</v>
      </c>
      <c r="P13490" s="28">
        <v>5175.6400000000003</v>
      </c>
    </row>
    <row r="13491" spans="12:16" x14ac:dyDescent="0.25">
      <c r="L13491" s="208">
        <v>45210.534722222219</v>
      </c>
      <c r="M13491" s="28">
        <v>5175.12</v>
      </c>
      <c r="N13491" s="28">
        <v>5177.17</v>
      </c>
      <c r="O13491" s="28">
        <v>5175.12</v>
      </c>
      <c r="P13491" s="28">
        <v>5177.17</v>
      </c>
    </row>
    <row r="13492" spans="12:16" x14ac:dyDescent="0.25">
      <c r="L13492" s="208">
        <v>45210.53125</v>
      </c>
      <c r="M13492" s="28">
        <v>5173.59</v>
      </c>
      <c r="N13492" s="28">
        <v>5176.1499999999996</v>
      </c>
      <c r="O13492" s="28">
        <v>5172.0600000000004</v>
      </c>
      <c r="P13492" s="28">
        <v>5175.6400000000003</v>
      </c>
    </row>
    <row r="13493" spans="12:16" x14ac:dyDescent="0.25">
      <c r="L13493" s="208">
        <v>45210.527777777781</v>
      </c>
      <c r="M13493" s="28">
        <v>5170.53</v>
      </c>
      <c r="N13493" s="28">
        <v>5174.1000000000004</v>
      </c>
      <c r="O13493" s="28">
        <v>5170.53</v>
      </c>
      <c r="P13493" s="28">
        <v>5173.59</v>
      </c>
    </row>
    <row r="13494" spans="12:16" x14ac:dyDescent="0.25">
      <c r="L13494" s="208">
        <v>45210.524305555555</v>
      </c>
      <c r="M13494" s="28">
        <v>5171.55</v>
      </c>
      <c r="N13494" s="28">
        <v>5174.1000000000004</v>
      </c>
      <c r="O13494" s="28">
        <v>5170.53</v>
      </c>
      <c r="P13494" s="28">
        <v>5171.04</v>
      </c>
    </row>
    <row r="13495" spans="12:16" x14ac:dyDescent="0.25">
      <c r="L13495" s="208">
        <v>45210.520833333336</v>
      </c>
      <c r="M13495" s="28">
        <v>5174.6099999999997</v>
      </c>
      <c r="N13495" s="28">
        <v>5175.12</v>
      </c>
      <c r="O13495" s="28">
        <v>5170.53</v>
      </c>
      <c r="P13495" s="28">
        <v>5171.55</v>
      </c>
    </row>
    <row r="13496" spans="12:16" x14ac:dyDescent="0.25">
      <c r="L13496" s="208">
        <v>45210.517361111109</v>
      </c>
      <c r="M13496" s="28">
        <v>5176.66</v>
      </c>
      <c r="N13496" s="28">
        <v>5177.17</v>
      </c>
      <c r="O13496" s="28">
        <v>5173.08</v>
      </c>
      <c r="P13496" s="28">
        <v>5175.12</v>
      </c>
    </row>
    <row r="13497" spans="12:16" x14ac:dyDescent="0.25">
      <c r="L13497" s="208">
        <v>45210.513888888891</v>
      </c>
      <c r="M13497" s="28">
        <v>5179.21</v>
      </c>
      <c r="N13497" s="28">
        <v>5180.2299999999996</v>
      </c>
      <c r="O13497" s="28">
        <v>5176.1499999999996</v>
      </c>
      <c r="P13497" s="28">
        <v>5176.66</v>
      </c>
    </row>
    <row r="13498" spans="12:16" x14ac:dyDescent="0.25">
      <c r="L13498" s="208">
        <v>45210.510416666664</v>
      </c>
      <c r="M13498" s="28">
        <v>5176.66</v>
      </c>
      <c r="N13498" s="28">
        <v>5180.74</v>
      </c>
      <c r="O13498" s="28">
        <v>5176.66</v>
      </c>
      <c r="P13498" s="28">
        <v>5179.21</v>
      </c>
    </row>
    <row r="13499" spans="12:16" x14ac:dyDescent="0.25">
      <c r="L13499" s="208">
        <v>45210.506944444445</v>
      </c>
      <c r="M13499" s="28">
        <v>5175.12</v>
      </c>
      <c r="N13499" s="28">
        <v>5177.68</v>
      </c>
      <c r="O13499" s="28">
        <v>5171.55</v>
      </c>
      <c r="P13499" s="28">
        <v>5176.1499999999996</v>
      </c>
    </row>
    <row r="13500" spans="12:16" x14ac:dyDescent="0.25">
      <c r="L13500" s="208">
        <v>45210.503472222219</v>
      </c>
      <c r="M13500" s="28">
        <v>5175.6400000000003</v>
      </c>
      <c r="N13500" s="28">
        <v>5178.1899999999996</v>
      </c>
      <c r="O13500" s="28">
        <v>5174.6099999999997</v>
      </c>
      <c r="P13500" s="28">
        <v>5174.6099999999997</v>
      </c>
    </row>
    <row r="13501" spans="12:16" x14ac:dyDescent="0.25">
      <c r="L13501" s="208">
        <v>45210.5</v>
      </c>
      <c r="M13501" s="28">
        <v>5176.66</v>
      </c>
      <c r="N13501" s="28">
        <v>5178.1899999999996</v>
      </c>
      <c r="O13501" s="28">
        <v>5174.1000000000004</v>
      </c>
      <c r="P13501" s="28">
        <v>5176.1499999999996</v>
      </c>
    </row>
    <row r="13502" spans="12:16" x14ac:dyDescent="0.25">
      <c r="L13502" s="208">
        <v>45210.496527777781</v>
      </c>
      <c r="M13502" s="28">
        <v>5179.21</v>
      </c>
      <c r="N13502" s="28">
        <v>5180.74</v>
      </c>
      <c r="O13502" s="28">
        <v>5176.1499999999996</v>
      </c>
      <c r="P13502" s="28">
        <v>5176.1499999999996</v>
      </c>
    </row>
    <row r="13503" spans="12:16" x14ac:dyDescent="0.25">
      <c r="L13503" s="208">
        <v>45210.493055555555</v>
      </c>
      <c r="M13503" s="28">
        <v>5179.21</v>
      </c>
      <c r="N13503" s="28">
        <v>5181.7700000000004</v>
      </c>
      <c r="O13503" s="28">
        <v>5176.66</v>
      </c>
      <c r="P13503" s="28">
        <v>5179.21</v>
      </c>
    </row>
    <row r="13504" spans="12:16" x14ac:dyDescent="0.25">
      <c r="L13504" s="208">
        <v>45210.489583333336</v>
      </c>
      <c r="M13504" s="28">
        <v>5175.12</v>
      </c>
      <c r="N13504" s="28">
        <v>5180.74</v>
      </c>
      <c r="O13504" s="28">
        <v>5175.12</v>
      </c>
      <c r="P13504" s="28">
        <v>5179.72</v>
      </c>
    </row>
    <row r="13505" spans="12:16" x14ac:dyDescent="0.25">
      <c r="L13505" s="208">
        <v>45210.486111111109</v>
      </c>
      <c r="M13505" s="28">
        <v>5172.57</v>
      </c>
      <c r="N13505" s="28">
        <v>5176.66</v>
      </c>
      <c r="O13505" s="28">
        <v>5172.0600000000004</v>
      </c>
      <c r="P13505" s="28">
        <v>5174.6099999999997</v>
      </c>
    </row>
    <row r="13506" spans="12:16" x14ac:dyDescent="0.25">
      <c r="L13506" s="208">
        <v>45210.482638888891</v>
      </c>
      <c r="M13506" s="28">
        <v>5179.21</v>
      </c>
      <c r="N13506" s="28">
        <v>5180.74</v>
      </c>
      <c r="O13506" s="28">
        <v>5171.55</v>
      </c>
      <c r="P13506" s="28">
        <v>5172.57</v>
      </c>
    </row>
    <row r="13507" spans="12:16" x14ac:dyDescent="0.25">
      <c r="L13507" s="208">
        <v>45210.479166666664</v>
      </c>
      <c r="M13507" s="28">
        <v>5176.1499999999996</v>
      </c>
      <c r="N13507" s="28">
        <v>5179.72</v>
      </c>
      <c r="O13507" s="28">
        <v>5175.6400000000003</v>
      </c>
      <c r="P13507" s="28">
        <v>5178.7</v>
      </c>
    </row>
    <row r="13508" spans="12:16" x14ac:dyDescent="0.25">
      <c r="L13508" s="208">
        <v>45210.475694444445</v>
      </c>
      <c r="M13508" s="28">
        <v>5176.1499999999996</v>
      </c>
      <c r="N13508" s="28">
        <v>5179.72</v>
      </c>
      <c r="O13508" s="28">
        <v>5175.12</v>
      </c>
      <c r="P13508" s="28">
        <v>5176.66</v>
      </c>
    </row>
    <row r="13509" spans="12:16" x14ac:dyDescent="0.25">
      <c r="L13509" s="208">
        <v>45210.472222222219</v>
      </c>
      <c r="M13509" s="28">
        <v>5184.83</v>
      </c>
      <c r="N13509" s="28">
        <v>5184.83</v>
      </c>
      <c r="O13509" s="28">
        <v>5175.12</v>
      </c>
      <c r="P13509" s="28">
        <v>5176.1499999999996</v>
      </c>
    </row>
    <row r="13510" spans="12:16" x14ac:dyDescent="0.25">
      <c r="L13510" s="208">
        <v>45210.46875</v>
      </c>
      <c r="M13510" s="28">
        <v>5185.8500000000004</v>
      </c>
      <c r="N13510" s="28">
        <v>5187.8900000000003</v>
      </c>
      <c r="O13510" s="28">
        <v>5181.7700000000004</v>
      </c>
      <c r="P13510" s="28">
        <v>5184.32</v>
      </c>
    </row>
    <row r="13511" spans="12:16" x14ac:dyDescent="0.25">
      <c r="L13511" s="208">
        <v>45210.465277777781</v>
      </c>
      <c r="M13511" s="28">
        <v>5176.66</v>
      </c>
      <c r="N13511" s="28">
        <v>5186.3599999999997</v>
      </c>
      <c r="O13511" s="28">
        <v>5176.66</v>
      </c>
      <c r="P13511" s="28">
        <v>5186.3599999999997</v>
      </c>
    </row>
    <row r="13512" spans="12:16" x14ac:dyDescent="0.25">
      <c r="L13512" s="208">
        <v>45210.461805555555</v>
      </c>
      <c r="M13512" s="28">
        <v>5181.7700000000004</v>
      </c>
      <c r="N13512" s="28">
        <v>5182.28</v>
      </c>
      <c r="O13512" s="28">
        <v>5174.6099999999997</v>
      </c>
      <c r="P13512" s="28">
        <v>5176.66</v>
      </c>
    </row>
    <row r="13513" spans="12:16" x14ac:dyDescent="0.25">
      <c r="L13513" s="208">
        <v>45210.458333333336</v>
      </c>
      <c r="M13513" s="28">
        <v>5179.21</v>
      </c>
      <c r="N13513" s="28">
        <v>5183.3</v>
      </c>
      <c r="O13513" s="28">
        <v>5178.7</v>
      </c>
      <c r="P13513" s="28">
        <v>5181.7700000000004</v>
      </c>
    </row>
    <row r="13514" spans="12:16" x14ac:dyDescent="0.25">
      <c r="L13514" s="208">
        <v>45210.454861111109</v>
      </c>
      <c r="M13514" s="28">
        <v>5174.1000000000004</v>
      </c>
      <c r="N13514" s="28">
        <v>5180.74</v>
      </c>
      <c r="O13514" s="28">
        <v>5170.53</v>
      </c>
      <c r="P13514" s="28">
        <v>5178.7</v>
      </c>
    </row>
    <row r="13515" spans="12:16" x14ac:dyDescent="0.25">
      <c r="L13515" s="208">
        <v>45210.451388888891</v>
      </c>
      <c r="M13515" s="28">
        <v>5172.0600000000004</v>
      </c>
      <c r="N13515" s="28">
        <v>5177.68</v>
      </c>
      <c r="O13515" s="28">
        <v>5168.4799999999996</v>
      </c>
      <c r="P13515" s="28">
        <v>5174.6099999999997</v>
      </c>
    </row>
    <row r="13516" spans="12:16" x14ac:dyDescent="0.25">
      <c r="L13516" s="208">
        <v>45210.447916666664</v>
      </c>
      <c r="M13516" s="28">
        <v>5174.1000000000004</v>
      </c>
      <c r="N13516" s="28">
        <v>5175.6400000000003</v>
      </c>
      <c r="O13516" s="28">
        <v>5170.53</v>
      </c>
      <c r="P13516" s="28">
        <v>5172.0600000000004</v>
      </c>
    </row>
    <row r="13517" spans="12:16" x14ac:dyDescent="0.25">
      <c r="L13517" s="208">
        <v>45210.444444444445</v>
      </c>
      <c r="M13517" s="28">
        <v>5177.17</v>
      </c>
      <c r="N13517" s="28">
        <v>5179.72</v>
      </c>
      <c r="O13517" s="28">
        <v>5173.59</v>
      </c>
      <c r="P13517" s="28">
        <v>5175.12</v>
      </c>
    </row>
    <row r="13518" spans="12:16" x14ac:dyDescent="0.25">
      <c r="L13518" s="208">
        <v>45210.440972222219</v>
      </c>
      <c r="M13518" s="28">
        <v>5176.1499999999996</v>
      </c>
      <c r="N13518" s="28">
        <v>5183.3</v>
      </c>
      <c r="O13518" s="28">
        <v>5176.1499999999996</v>
      </c>
      <c r="P13518" s="28">
        <v>5177.68</v>
      </c>
    </row>
    <row r="13519" spans="12:16" x14ac:dyDescent="0.25">
      <c r="L13519" s="208">
        <v>45210.4375</v>
      </c>
      <c r="M13519" s="28">
        <v>5172.0600000000004</v>
      </c>
      <c r="N13519" s="28">
        <v>5177.68</v>
      </c>
      <c r="O13519" s="28">
        <v>5167.46</v>
      </c>
      <c r="P13519" s="28">
        <v>5176.66</v>
      </c>
    </row>
    <row r="13520" spans="12:16" x14ac:dyDescent="0.25">
      <c r="L13520" s="208">
        <v>45210.434027777781</v>
      </c>
      <c r="M13520" s="28">
        <v>5173.08</v>
      </c>
      <c r="N13520" s="28">
        <v>5175.12</v>
      </c>
      <c r="O13520" s="28">
        <v>5169.51</v>
      </c>
      <c r="P13520" s="28">
        <v>5172.0600000000004</v>
      </c>
    </row>
    <row r="13521" spans="12:16" x14ac:dyDescent="0.25">
      <c r="L13521" s="208">
        <v>45210.430555555555</v>
      </c>
      <c r="M13521" s="28">
        <v>5171.04</v>
      </c>
      <c r="N13521" s="28">
        <v>5177.68</v>
      </c>
      <c r="O13521" s="28">
        <v>5171.04</v>
      </c>
      <c r="P13521" s="28">
        <v>5173.08</v>
      </c>
    </row>
    <row r="13522" spans="12:16" x14ac:dyDescent="0.25">
      <c r="L13522" s="208">
        <v>45210.427083333336</v>
      </c>
      <c r="M13522" s="28">
        <v>5171.04</v>
      </c>
      <c r="N13522" s="28">
        <v>5175.12</v>
      </c>
      <c r="O13522" s="28">
        <v>5169.51</v>
      </c>
      <c r="P13522" s="28">
        <v>5172.0600000000004</v>
      </c>
    </row>
    <row r="13523" spans="12:16" x14ac:dyDescent="0.25">
      <c r="L13523" s="208">
        <v>45210.423611111109</v>
      </c>
      <c r="M13523" s="28">
        <v>5162.3500000000004</v>
      </c>
      <c r="N13523" s="28">
        <v>5171.04</v>
      </c>
      <c r="O13523" s="28">
        <v>5161.84</v>
      </c>
      <c r="P13523" s="28">
        <v>5170.53</v>
      </c>
    </row>
    <row r="13524" spans="12:16" x14ac:dyDescent="0.25">
      <c r="L13524" s="208">
        <v>45210.420138888891</v>
      </c>
      <c r="M13524" s="28">
        <v>5162.3500000000004</v>
      </c>
      <c r="N13524" s="28">
        <v>5163.8900000000003</v>
      </c>
      <c r="O13524" s="28">
        <v>5156.22</v>
      </c>
      <c r="P13524" s="28">
        <v>5162.3500000000004</v>
      </c>
    </row>
    <row r="13525" spans="12:16" x14ac:dyDescent="0.25">
      <c r="L13525" s="208">
        <v>45210.416666666664</v>
      </c>
      <c r="M13525" s="28">
        <v>5154.6899999999996</v>
      </c>
      <c r="N13525" s="28">
        <v>5164.91</v>
      </c>
      <c r="O13525" s="28">
        <v>5152.6499999999996</v>
      </c>
      <c r="P13525" s="28">
        <v>5162.3500000000004</v>
      </c>
    </row>
    <row r="13526" spans="12:16" x14ac:dyDescent="0.25">
      <c r="L13526" s="208">
        <v>45210.413194444445</v>
      </c>
      <c r="M13526" s="28">
        <v>5162.3500000000004</v>
      </c>
      <c r="N13526" s="28">
        <v>5163.8900000000003</v>
      </c>
      <c r="O13526" s="28">
        <v>5154.18</v>
      </c>
      <c r="P13526" s="28">
        <v>5155.2</v>
      </c>
    </row>
    <row r="13527" spans="12:16" x14ac:dyDescent="0.25">
      <c r="L13527" s="208">
        <v>45210.409722222219</v>
      </c>
      <c r="M13527" s="28">
        <v>5162.8599999999997</v>
      </c>
      <c r="N13527" s="28">
        <v>5167.97</v>
      </c>
      <c r="O13527" s="28">
        <v>5160.3100000000004</v>
      </c>
      <c r="P13527" s="28">
        <v>5161.84</v>
      </c>
    </row>
    <row r="13528" spans="12:16" x14ac:dyDescent="0.25">
      <c r="L13528" s="208">
        <v>45210.40625</v>
      </c>
      <c r="M13528" s="28">
        <v>5166.95</v>
      </c>
      <c r="N13528" s="28">
        <v>5171.55</v>
      </c>
      <c r="O13528" s="28">
        <v>5162.8599999999997</v>
      </c>
      <c r="P13528" s="28">
        <v>5163.8900000000003</v>
      </c>
    </row>
    <row r="13529" spans="12:16" x14ac:dyDescent="0.25">
      <c r="L13529" s="208">
        <v>45210.402777777781</v>
      </c>
      <c r="M13529" s="28">
        <v>5172.57</v>
      </c>
      <c r="N13529" s="28">
        <v>5175.12</v>
      </c>
      <c r="O13529" s="28">
        <v>5165.42</v>
      </c>
      <c r="P13529" s="28">
        <v>5166.4399999999996</v>
      </c>
    </row>
    <row r="13530" spans="12:16" x14ac:dyDescent="0.25">
      <c r="L13530" s="208">
        <v>45210.399305555555</v>
      </c>
      <c r="M13530" s="28">
        <v>5166.4399999999996</v>
      </c>
      <c r="N13530" s="28">
        <v>5173.59</v>
      </c>
      <c r="O13530" s="28">
        <v>5160.82</v>
      </c>
      <c r="P13530" s="28">
        <v>5172.0600000000004</v>
      </c>
    </row>
    <row r="13531" spans="12:16" x14ac:dyDescent="0.25">
      <c r="L13531" s="208">
        <v>45210.395833333336</v>
      </c>
      <c r="M13531" s="28">
        <v>5167.46</v>
      </c>
      <c r="N13531" s="28">
        <v>5177.17</v>
      </c>
      <c r="O13531" s="28">
        <v>5166.4399999999996</v>
      </c>
      <c r="P13531" s="28">
        <v>5166.4399999999996</v>
      </c>
    </row>
    <row r="13532" spans="12:16" x14ac:dyDescent="0.25">
      <c r="L13532" s="208">
        <v>45210.392361111109</v>
      </c>
      <c r="M13532" s="28">
        <v>5164.3999999999996</v>
      </c>
      <c r="N13532" s="28">
        <v>5170.0200000000004</v>
      </c>
      <c r="O13532" s="28">
        <v>5163.38</v>
      </c>
      <c r="P13532" s="28">
        <v>5167.46</v>
      </c>
    </row>
    <row r="13533" spans="12:16" x14ac:dyDescent="0.25">
      <c r="L13533" s="208">
        <v>45210.388888888891</v>
      </c>
      <c r="M13533" s="28">
        <v>5160.3100000000004</v>
      </c>
      <c r="N13533" s="28">
        <v>5163.8900000000003</v>
      </c>
      <c r="O13533" s="28">
        <v>5158.2700000000004</v>
      </c>
      <c r="P13533" s="28">
        <v>5163.38</v>
      </c>
    </row>
    <row r="13534" spans="12:16" x14ac:dyDescent="0.25">
      <c r="L13534" s="208">
        <v>45210.385416666664</v>
      </c>
      <c r="M13534" s="28">
        <v>5165.42</v>
      </c>
      <c r="N13534" s="28">
        <v>5168.4799999999996</v>
      </c>
      <c r="O13534" s="28">
        <v>5159.29</v>
      </c>
      <c r="P13534" s="28">
        <v>5159.8</v>
      </c>
    </row>
    <row r="13535" spans="12:16" x14ac:dyDescent="0.25">
      <c r="L13535" s="208">
        <v>45210.381944444445</v>
      </c>
      <c r="M13535" s="28">
        <v>5166.4399999999996</v>
      </c>
      <c r="N13535" s="28">
        <v>5169.51</v>
      </c>
      <c r="O13535" s="28">
        <v>5164.3999999999996</v>
      </c>
      <c r="P13535" s="28">
        <v>5165.93</v>
      </c>
    </row>
    <row r="13536" spans="12:16" x14ac:dyDescent="0.25">
      <c r="L13536" s="208">
        <v>45210.378472222219</v>
      </c>
      <c r="M13536" s="28">
        <v>5167.97</v>
      </c>
      <c r="N13536" s="28">
        <v>5170.0200000000004</v>
      </c>
      <c r="O13536" s="28">
        <v>5159.8</v>
      </c>
      <c r="P13536" s="28">
        <v>5166.4399999999996</v>
      </c>
    </row>
    <row r="13537" spans="12:16" x14ac:dyDescent="0.25">
      <c r="L13537" s="208">
        <v>45210.375</v>
      </c>
      <c r="M13537" s="28">
        <v>5172.57</v>
      </c>
      <c r="N13537" s="28">
        <v>5172.57</v>
      </c>
      <c r="O13537" s="28">
        <v>5156.22</v>
      </c>
      <c r="P13537" s="28">
        <v>5167.97</v>
      </c>
    </row>
    <row r="13538" spans="12:16" x14ac:dyDescent="0.25">
      <c r="L13538" s="208">
        <v>45209.746527777781</v>
      </c>
      <c r="M13538" s="28">
        <v>5180.74</v>
      </c>
      <c r="N13538" s="28">
        <v>5186.87</v>
      </c>
      <c r="O13538" s="28">
        <v>5175.12</v>
      </c>
      <c r="P13538" s="28">
        <v>5186.87</v>
      </c>
    </row>
    <row r="13539" spans="12:16" x14ac:dyDescent="0.25">
      <c r="L13539" s="208">
        <v>45209.743055555555</v>
      </c>
      <c r="M13539" s="28">
        <v>5176.66</v>
      </c>
      <c r="N13539" s="28">
        <v>5181.25</v>
      </c>
      <c r="O13539" s="28">
        <v>5175.6400000000003</v>
      </c>
      <c r="P13539" s="28">
        <v>5180.2299999999996</v>
      </c>
    </row>
    <row r="13540" spans="12:16" x14ac:dyDescent="0.25">
      <c r="L13540" s="208">
        <v>45209.739583333336</v>
      </c>
      <c r="M13540" s="28">
        <v>5174.1000000000004</v>
      </c>
      <c r="N13540" s="28">
        <v>5176.1499999999996</v>
      </c>
      <c r="O13540" s="28">
        <v>5173.08</v>
      </c>
      <c r="P13540" s="28">
        <v>5176.1499999999996</v>
      </c>
    </row>
    <row r="13541" spans="12:16" x14ac:dyDescent="0.25">
      <c r="L13541" s="208">
        <v>45209.736111111109</v>
      </c>
      <c r="M13541" s="28">
        <v>5175.12</v>
      </c>
      <c r="N13541" s="28">
        <v>5176.1499999999996</v>
      </c>
      <c r="O13541" s="28">
        <v>5173.08</v>
      </c>
      <c r="P13541" s="28">
        <v>5174.1000000000004</v>
      </c>
    </row>
    <row r="13542" spans="12:16" x14ac:dyDescent="0.25">
      <c r="L13542" s="208">
        <v>45209.732638888891</v>
      </c>
      <c r="M13542" s="28">
        <v>5174.1000000000004</v>
      </c>
      <c r="N13542" s="28">
        <v>5175.12</v>
      </c>
      <c r="O13542" s="28">
        <v>5173.08</v>
      </c>
      <c r="P13542" s="28">
        <v>5175.12</v>
      </c>
    </row>
    <row r="13543" spans="12:16" x14ac:dyDescent="0.25">
      <c r="L13543" s="208">
        <v>45209.729166666664</v>
      </c>
      <c r="M13543" s="28">
        <v>5175.12</v>
      </c>
      <c r="N13543" s="28">
        <v>5176.1499999999996</v>
      </c>
      <c r="O13543" s="28">
        <v>5173.08</v>
      </c>
      <c r="P13543" s="28">
        <v>5174.1000000000004</v>
      </c>
    </row>
    <row r="13544" spans="12:16" x14ac:dyDescent="0.25">
      <c r="L13544" s="208">
        <v>45209.725694444445</v>
      </c>
      <c r="M13544" s="28">
        <v>5175.12</v>
      </c>
      <c r="N13544" s="28">
        <v>5175.6400000000003</v>
      </c>
      <c r="O13544" s="28">
        <v>5174.6099999999997</v>
      </c>
      <c r="P13544" s="28">
        <v>5175.12</v>
      </c>
    </row>
    <row r="13545" spans="12:16" x14ac:dyDescent="0.25">
      <c r="L13545" s="208">
        <v>45209.722222222219</v>
      </c>
      <c r="M13545" s="28">
        <v>5177.17</v>
      </c>
      <c r="N13545" s="28">
        <v>5177.68</v>
      </c>
      <c r="O13545" s="28">
        <v>5174.6099999999997</v>
      </c>
      <c r="P13545" s="28">
        <v>5175.12</v>
      </c>
    </row>
    <row r="13546" spans="12:16" x14ac:dyDescent="0.25">
      <c r="L13546" s="208">
        <v>45209.71875</v>
      </c>
      <c r="M13546" s="28">
        <v>5179.72</v>
      </c>
      <c r="N13546" s="28">
        <v>5180.2299999999996</v>
      </c>
      <c r="O13546" s="28">
        <v>5176.1499999999996</v>
      </c>
      <c r="P13546" s="28">
        <v>5177.17</v>
      </c>
    </row>
    <row r="13547" spans="12:16" x14ac:dyDescent="0.25">
      <c r="L13547" s="208">
        <v>45209.715277777781</v>
      </c>
      <c r="M13547" s="28">
        <v>5179.72</v>
      </c>
      <c r="N13547" s="28">
        <v>5180.2299999999996</v>
      </c>
      <c r="O13547" s="28">
        <v>5177.68</v>
      </c>
      <c r="P13547" s="28">
        <v>5179.72</v>
      </c>
    </row>
    <row r="13548" spans="12:16" x14ac:dyDescent="0.25">
      <c r="L13548" s="208">
        <v>45209.711805555555</v>
      </c>
      <c r="M13548" s="28">
        <v>5179.21</v>
      </c>
      <c r="N13548" s="28">
        <v>5180.74</v>
      </c>
      <c r="O13548" s="28">
        <v>5177.68</v>
      </c>
      <c r="P13548" s="28">
        <v>5179.72</v>
      </c>
    </row>
    <row r="13549" spans="12:16" x14ac:dyDescent="0.25">
      <c r="L13549" s="208">
        <v>45209.708333333336</v>
      </c>
      <c r="M13549" s="28">
        <v>5180.74</v>
      </c>
      <c r="N13549" s="28">
        <v>5181.7700000000004</v>
      </c>
      <c r="O13549" s="28">
        <v>5178.7</v>
      </c>
      <c r="P13549" s="28">
        <v>5179.21</v>
      </c>
    </row>
    <row r="13550" spans="12:16" x14ac:dyDescent="0.25">
      <c r="L13550" s="208">
        <v>45209.704861111109</v>
      </c>
      <c r="M13550" s="28">
        <v>5180.74</v>
      </c>
      <c r="N13550" s="28">
        <v>5181.7700000000004</v>
      </c>
      <c r="O13550" s="28">
        <v>5180.2299999999996</v>
      </c>
      <c r="P13550" s="28">
        <v>5180.74</v>
      </c>
    </row>
    <row r="13551" spans="12:16" x14ac:dyDescent="0.25">
      <c r="L13551" s="208">
        <v>45209.701388888891</v>
      </c>
      <c r="M13551" s="28">
        <v>5182.79</v>
      </c>
      <c r="N13551" s="28">
        <v>5183.3</v>
      </c>
      <c r="O13551" s="28">
        <v>5181.25</v>
      </c>
      <c r="P13551" s="28">
        <v>5181.25</v>
      </c>
    </row>
    <row r="13552" spans="12:16" x14ac:dyDescent="0.25">
      <c r="L13552" s="208">
        <v>45209.697916666664</v>
      </c>
      <c r="M13552" s="28">
        <v>5180.74</v>
      </c>
      <c r="N13552" s="28">
        <v>5183.3</v>
      </c>
      <c r="O13552" s="28">
        <v>5180.2299999999996</v>
      </c>
      <c r="P13552" s="28">
        <v>5182.79</v>
      </c>
    </row>
    <row r="13553" spans="12:16" x14ac:dyDescent="0.25">
      <c r="L13553" s="208">
        <v>45209.694444444445</v>
      </c>
      <c r="M13553" s="28">
        <v>5183.8100000000004</v>
      </c>
      <c r="N13553" s="28">
        <v>5184.32</v>
      </c>
      <c r="O13553" s="28">
        <v>5180.74</v>
      </c>
      <c r="P13553" s="28">
        <v>5180.74</v>
      </c>
    </row>
    <row r="13554" spans="12:16" x14ac:dyDescent="0.25">
      <c r="L13554" s="208">
        <v>45209.690972222219</v>
      </c>
      <c r="M13554" s="28">
        <v>5186.87</v>
      </c>
      <c r="N13554" s="28">
        <v>5187.38</v>
      </c>
      <c r="O13554" s="28">
        <v>5182.79</v>
      </c>
      <c r="P13554" s="28">
        <v>5183.8100000000004</v>
      </c>
    </row>
    <row r="13555" spans="12:16" x14ac:dyDescent="0.25">
      <c r="L13555" s="208">
        <v>45209.6875</v>
      </c>
      <c r="M13555" s="28">
        <v>5188.41</v>
      </c>
      <c r="N13555" s="28">
        <v>5188.41</v>
      </c>
      <c r="O13555" s="28">
        <v>5186.3599999999997</v>
      </c>
      <c r="P13555" s="28">
        <v>5186.87</v>
      </c>
    </row>
    <row r="13556" spans="12:16" x14ac:dyDescent="0.25">
      <c r="L13556" s="208">
        <v>45209.684027777781</v>
      </c>
      <c r="M13556" s="28">
        <v>5189.9399999999996</v>
      </c>
      <c r="N13556" s="28">
        <v>5189.9399999999996</v>
      </c>
      <c r="O13556" s="28">
        <v>5188.41</v>
      </c>
      <c r="P13556" s="28">
        <v>5188.92</v>
      </c>
    </row>
    <row r="13557" spans="12:16" x14ac:dyDescent="0.25">
      <c r="L13557" s="208">
        <v>45209.680555555555</v>
      </c>
      <c r="M13557" s="28">
        <v>5188.92</v>
      </c>
      <c r="N13557" s="28">
        <v>5190.96</v>
      </c>
      <c r="O13557" s="28">
        <v>5188.92</v>
      </c>
      <c r="P13557" s="28">
        <v>5189.9399999999996</v>
      </c>
    </row>
    <row r="13558" spans="12:16" x14ac:dyDescent="0.25">
      <c r="L13558" s="208">
        <v>45209.677083333336</v>
      </c>
      <c r="M13558" s="28">
        <v>5189.9399999999996</v>
      </c>
      <c r="N13558" s="28">
        <v>5189.9399999999996</v>
      </c>
      <c r="O13558" s="28">
        <v>5187.8900000000003</v>
      </c>
      <c r="P13558" s="28">
        <v>5189.43</v>
      </c>
    </row>
    <row r="13559" spans="12:16" x14ac:dyDescent="0.25">
      <c r="L13559" s="208">
        <v>45209.673611111109</v>
      </c>
      <c r="M13559" s="28">
        <v>5189.43</v>
      </c>
      <c r="N13559" s="28">
        <v>5191.47</v>
      </c>
      <c r="O13559" s="28">
        <v>5188.41</v>
      </c>
      <c r="P13559" s="28">
        <v>5189.9399999999996</v>
      </c>
    </row>
    <row r="13560" spans="12:16" x14ac:dyDescent="0.25">
      <c r="L13560" s="208">
        <v>45209.670138888891</v>
      </c>
      <c r="M13560" s="28">
        <v>5189.9399999999996</v>
      </c>
      <c r="N13560" s="28">
        <v>5190.45</v>
      </c>
      <c r="O13560" s="28">
        <v>5188.92</v>
      </c>
      <c r="P13560" s="28">
        <v>5189.43</v>
      </c>
    </row>
    <row r="13561" spans="12:16" x14ac:dyDescent="0.25">
      <c r="L13561" s="208">
        <v>45209.666666666664</v>
      </c>
      <c r="M13561" s="28">
        <v>5190.96</v>
      </c>
      <c r="N13561" s="28">
        <v>5192.49</v>
      </c>
      <c r="O13561" s="28">
        <v>5189.43</v>
      </c>
      <c r="P13561" s="28">
        <v>5189.9399999999996</v>
      </c>
    </row>
    <row r="13562" spans="12:16" x14ac:dyDescent="0.25">
      <c r="L13562" s="208">
        <v>45209.663194444445</v>
      </c>
      <c r="M13562" s="28">
        <v>5190.96</v>
      </c>
      <c r="N13562" s="28">
        <v>5194.0200000000004</v>
      </c>
      <c r="O13562" s="28">
        <v>5190.45</v>
      </c>
      <c r="P13562" s="28">
        <v>5190.45</v>
      </c>
    </row>
    <row r="13563" spans="12:16" x14ac:dyDescent="0.25">
      <c r="L13563" s="208">
        <v>45209.659722222219</v>
      </c>
      <c r="M13563" s="28">
        <v>5188.41</v>
      </c>
      <c r="N13563" s="28">
        <v>5190.96</v>
      </c>
      <c r="O13563" s="28">
        <v>5188.41</v>
      </c>
      <c r="P13563" s="28">
        <v>5190.96</v>
      </c>
    </row>
    <row r="13564" spans="12:16" x14ac:dyDescent="0.25">
      <c r="L13564" s="208">
        <v>45209.65625</v>
      </c>
      <c r="M13564" s="28">
        <v>5189.43</v>
      </c>
      <c r="N13564" s="28">
        <v>5189.43</v>
      </c>
      <c r="O13564" s="28">
        <v>5185.8500000000004</v>
      </c>
      <c r="P13564" s="28">
        <v>5188.92</v>
      </c>
    </row>
    <row r="13565" spans="12:16" x14ac:dyDescent="0.25">
      <c r="L13565" s="208">
        <v>45209.652777777781</v>
      </c>
      <c r="M13565" s="28">
        <v>5190.96</v>
      </c>
      <c r="N13565" s="28">
        <v>5191.9799999999996</v>
      </c>
      <c r="O13565" s="28">
        <v>5188.92</v>
      </c>
      <c r="P13565" s="28">
        <v>5189.43</v>
      </c>
    </row>
    <row r="13566" spans="12:16" x14ac:dyDescent="0.25">
      <c r="L13566" s="208">
        <v>45209.649305555555</v>
      </c>
      <c r="M13566" s="28">
        <v>5190.96</v>
      </c>
      <c r="N13566" s="28">
        <v>5193</v>
      </c>
      <c r="O13566" s="28">
        <v>5190.45</v>
      </c>
      <c r="P13566" s="28">
        <v>5190.96</v>
      </c>
    </row>
    <row r="13567" spans="12:16" x14ac:dyDescent="0.25">
      <c r="L13567" s="208">
        <v>45209.645833333336</v>
      </c>
      <c r="M13567" s="28">
        <v>5192.49</v>
      </c>
      <c r="N13567" s="28">
        <v>5193</v>
      </c>
      <c r="O13567" s="28">
        <v>5189.43</v>
      </c>
      <c r="P13567" s="28">
        <v>5191.47</v>
      </c>
    </row>
    <row r="13568" spans="12:16" x14ac:dyDescent="0.25">
      <c r="L13568" s="208">
        <v>45209.642361111109</v>
      </c>
      <c r="M13568" s="28">
        <v>5197.6000000000004</v>
      </c>
      <c r="N13568" s="28">
        <v>5198.62</v>
      </c>
      <c r="O13568" s="28">
        <v>5190.45</v>
      </c>
      <c r="P13568" s="28">
        <v>5192.49</v>
      </c>
    </row>
    <row r="13569" spans="12:16" x14ac:dyDescent="0.25">
      <c r="L13569" s="208">
        <v>45209.638888888891</v>
      </c>
      <c r="M13569" s="28">
        <v>5197.09</v>
      </c>
      <c r="N13569" s="28">
        <v>5199.6400000000003</v>
      </c>
      <c r="O13569" s="28">
        <v>5197.09</v>
      </c>
      <c r="P13569" s="28">
        <v>5197.6000000000004</v>
      </c>
    </row>
    <row r="13570" spans="12:16" x14ac:dyDescent="0.25">
      <c r="L13570" s="208">
        <v>45209.635416666664</v>
      </c>
      <c r="M13570" s="28">
        <v>5200.1499999999996</v>
      </c>
      <c r="N13570" s="28">
        <v>5200.1499999999996</v>
      </c>
      <c r="O13570" s="28">
        <v>5197.09</v>
      </c>
      <c r="P13570" s="28">
        <v>5197.6000000000004</v>
      </c>
    </row>
    <row r="13571" spans="12:16" x14ac:dyDescent="0.25">
      <c r="L13571" s="208">
        <v>45209.631944444445</v>
      </c>
      <c r="M13571" s="28">
        <v>5199.13</v>
      </c>
      <c r="N13571" s="28">
        <v>5200.67</v>
      </c>
      <c r="O13571" s="28">
        <v>5197.09</v>
      </c>
      <c r="P13571" s="28">
        <v>5199.13</v>
      </c>
    </row>
    <row r="13572" spans="12:16" x14ac:dyDescent="0.25">
      <c r="L13572" s="208">
        <v>45209.628472222219</v>
      </c>
      <c r="M13572" s="28">
        <v>5197.6000000000004</v>
      </c>
      <c r="N13572" s="28">
        <v>5200.1499999999996</v>
      </c>
      <c r="O13572" s="28">
        <v>5197.6000000000004</v>
      </c>
      <c r="P13572" s="28">
        <v>5199.13</v>
      </c>
    </row>
    <row r="13573" spans="12:16" x14ac:dyDescent="0.25">
      <c r="L13573" s="208">
        <v>45209.625</v>
      </c>
      <c r="M13573" s="28">
        <v>5199.13</v>
      </c>
      <c r="N13573" s="28">
        <v>5200.67</v>
      </c>
      <c r="O13573" s="28">
        <v>5197.09</v>
      </c>
      <c r="P13573" s="28">
        <v>5197.6000000000004</v>
      </c>
    </row>
    <row r="13574" spans="12:16" x14ac:dyDescent="0.25">
      <c r="L13574" s="208">
        <v>45209.621527777781</v>
      </c>
      <c r="M13574" s="28">
        <v>5197.6000000000004</v>
      </c>
      <c r="N13574" s="28">
        <v>5199.6400000000003</v>
      </c>
      <c r="O13574" s="28">
        <v>5196.58</v>
      </c>
      <c r="P13574" s="28">
        <v>5199.13</v>
      </c>
    </row>
    <row r="13575" spans="12:16" x14ac:dyDescent="0.25">
      <c r="L13575" s="208">
        <v>45209.618055555555</v>
      </c>
      <c r="M13575" s="28">
        <v>5195.5600000000004</v>
      </c>
      <c r="N13575" s="28">
        <v>5198.1099999999997</v>
      </c>
      <c r="O13575" s="28">
        <v>5195.05</v>
      </c>
      <c r="P13575" s="28">
        <v>5197.6000000000004</v>
      </c>
    </row>
    <row r="13576" spans="12:16" x14ac:dyDescent="0.25">
      <c r="L13576" s="208">
        <v>45209.614583333336</v>
      </c>
      <c r="M13576" s="28">
        <v>5199.13</v>
      </c>
      <c r="N13576" s="28">
        <v>5199.13</v>
      </c>
      <c r="O13576" s="28">
        <v>5195.05</v>
      </c>
      <c r="P13576" s="28">
        <v>5196.07</v>
      </c>
    </row>
    <row r="13577" spans="12:16" x14ac:dyDescent="0.25">
      <c r="L13577" s="208">
        <v>45209.611111111109</v>
      </c>
      <c r="M13577" s="28">
        <v>5200.1499999999996</v>
      </c>
      <c r="N13577" s="28">
        <v>5201.18</v>
      </c>
      <c r="O13577" s="28">
        <v>5198.62</v>
      </c>
      <c r="P13577" s="28">
        <v>5199.13</v>
      </c>
    </row>
    <row r="13578" spans="12:16" x14ac:dyDescent="0.25">
      <c r="L13578" s="208">
        <v>45209.607638888891</v>
      </c>
      <c r="M13578" s="28">
        <v>5202.2</v>
      </c>
      <c r="N13578" s="28">
        <v>5202.71</v>
      </c>
      <c r="O13578" s="28">
        <v>5200.1499999999996</v>
      </c>
      <c r="P13578" s="28">
        <v>5200.1499999999996</v>
      </c>
    </row>
    <row r="13579" spans="12:16" x14ac:dyDescent="0.25">
      <c r="L13579" s="208">
        <v>45209.604166666664</v>
      </c>
      <c r="M13579" s="28">
        <v>5198.62</v>
      </c>
      <c r="N13579" s="28">
        <v>5203.22</v>
      </c>
      <c r="O13579" s="28">
        <v>5198.62</v>
      </c>
      <c r="P13579" s="28">
        <v>5202.71</v>
      </c>
    </row>
    <row r="13580" spans="12:16" x14ac:dyDescent="0.25">
      <c r="L13580" s="208">
        <v>45209.600694444445</v>
      </c>
      <c r="M13580" s="28">
        <v>5197.09</v>
      </c>
      <c r="N13580" s="28">
        <v>5200.1499999999996</v>
      </c>
      <c r="O13580" s="28">
        <v>5197.09</v>
      </c>
      <c r="P13580" s="28">
        <v>5198.62</v>
      </c>
    </row>
    <row r="13581" spans="12:16" x14ac:dyDescent="0.25">
      <c r="L13581" s="208">
        <v>45209.597222222219</v>
      </c>
      <c r="M13581" s="28">
        <v>5197.09</v>
      </c>
      <c r="N13581" s="28">
        <v>5197.6000000000004</v>
      </c>
      <c r="O13581" s="28">
        <v>5194.0200000000004</v>
      </c>
      <c r="P13581" s="28">
        <v>5196.58</v>
      </c>
    </row>
    <row r="13582" spans="12:16" x14ac:dyDescent="0.25">
      <c r="L13582" s="208">
        <v>45209.59375</v>
      </c>
      <c r="M13582" s="28">
        <v>5200.1499999999996</v>
      </c>
      <c r="N13582" s="28">
        <v>5201.18</v>
      </c>
      <c r="O13582" s="28">
        <v>5196.07</v>
      </c>
      <c r="P13582" s="28">
        <v>5196.58</v>
      </c>
    </row>
    <row r="13583" spans="12:16" x14ac:dyDescent="0.25">
      <c r="L13583" s="208">
        <v>45209.590277777781</v>
      </c>
      <c r="M13583" s="28">
        <v>5201.18</v>
      </c>
      <c r="N13583" s="28">
        <v>5201.6899999999996</v>
      </c>
      <c r="O13583" s="28">
        <v>5198.1099999999997</v>
      </c>
      <c r="P13583" s="28">
        <v>5199.6400000000003</v>
      </c>
    </row>
    <row r="13584" spans="12:16" x14ac:dyDescent="0.25">
      <c r="L13584" s="208">
        <v>45209.586805555555</v>
      </c>
      <c r="M13584" s="28">
        <v>5204.75</v>
      </c>
      <c r="N13584" s="28">
        <v>5205.26</v>
      </c>
      <c r="O13584" s="28">
        <v>5200.1499999999996</v>
      </c>
      <c r="P13584" s="28">
        <v>5201.18</v>
      </c>
    </row>
    <row r="13585" spans="12:16" x14ac:dyDescent="0.25">
      <c r="L13585" s="208">
        <v>45209.583333333336</v>
      </c>
      <c r="M13585" s="28">
        <v>5198.1099999999997</v>
      </c>
      <c r="N13585" s="28">
        <v>5204.75</v>
      </c>
      <c r="O13585" s="28">
        <v>5197.09</v>
      </c>
      <c r="P13585" s="28">
        <v>5204.24</v>
      </c>
    </row>
    <row r="13586" spans="12:16" x14ac:dyDescent="0.25">
      <c r="L13586" s="208">
        <v>45209.579861111109</v>
      </c>
      <c r="M13586" s="28">
        <v>5197.09</v>
      </c>
      <c r="N13586" s="28">
        <v>5199.6400000000003</v>
      </c>
      <c r="O13586" s="28">
        <v>5197.09</v>
      </c>
      <c r="P13586" s="28">
        <v>5198.62</v>
      </c>
    </row>
    <row r="13587" spans="12:16" x14ac:dyDescent="0.25">
      <c r="L13587" s="208">
        <v>45209.576388888891</v>
      </c>
      <c r="M13587" s="28">
        <v>5197.6000000000004</v>
      </c>
      <c r="N13587" s="28">
        <v>5198.1099999999997</v>
      </c>
      <c r="O13587" s="28">
        <v>5195.05</v>
      </c>
      <c r="P13587" s="28">
        <v>5197.09</v>
      </c>
    </row>
    <row r="13588" spans="12:16" x14ac:dyDescent="0.25">
      <c r="L13588" s="208">
        <v>45209.572916666664</v>
      </c>
      <c r="M13588" s="28">
        <v>5198.62</v>
      </c>
      <c r="N13588" s="28">
        <v>5198.62</v>
      </c>
      <c r="O13588" s="28">
        <v>5196.07</v>
      </c>
      <c r="P13588" s="28">
        <v>5197.6000000000004</v>
      </c>
    </row>
    <row r="13589" spans="12:16" x14ac:dyDescent="0.25">
      <c r="L13589" s="208">
        <v>45209.569444444445</v>
      </c>
      <c r="M13589" s="28">
        <v>5198.1099999999997</v>
      </c>
      <c r="N13589" s="28">
        <v>5199.6400000000003</v>
      </c>
      <c r="O13589" s="28">
        <v>5197.6000000000004</v>
      </c>
      <c r="P13589" s="28">
        <v>5198.1099999999997</v>
      </c>
    </row>
    <row r="13590" spans="12:16" x14ac:dyDescent="0.25">
      <c r="L13590" s="208">
        <v>45209.565972222219</v>
      </c>
      <c r="M13590" s="28">
        <v>5198.1099999999997</v>
      </c>
      <c r="N13590" s="28">
        <v>5199.6400000000003</v>
      </c>
      <c r="O13590" s="28">
        <v>5197.6000000000004</v>
      </c>
      <c r="P13590" s="28">
        <v>5198.62</v>
      </c>
    </row>
    <row r="13591" spans="12:16" x14ac:dyDescent="0.25">
      <c r="L13591" s="208">
        <v>45209.5625</v>
      </c>
      <c r="M13591" s="28">
        <v>5199.6400000000003</v>
      </c>
      <c r="N13591" s="28">
        <v>5200.67</v>
      </c>
      <c r="O13591" s="28">
        <v>5198.62</v>
      </c>
      <c r="P13591" s="28">
        <v>5198.62</v>
      </c>
    </row>
    <row r="13592" spans="12:16" x14ac:dyDescent="0.25">
      <c r="L13592" s="208">
        <v>45209.559027777781</v>
      </c>
      <c r="M13592" s="28">
        <v>5201.18</v>
      </c>
      <c r="N13592" s="28">
        <v>5201.6899999999996</v>
      </c>
      <c r="O13592" s="28">
        <v>5199.13</v>
      </c>
      <c r="P13592" s="28">
        <v>5199.6400000000003</v>
      </c>
    </row>
    <row r="13593" spans="12:16" x14ac:dyDescent="0.25">
      <c r="L13593" s="208">
        <v>45209.555555555555</v>
      </c>
      <c r="M13593" s="28">
        <v>5196.07</v>
      </c>
      <c r="N13593" s="28">
        <v>5201.6899999999996</v>
      </c>
      <c r="O13593" s="28">
        <v>5196.07</v>
      </c>
      <c r="P13593" s="28">
        <v>5201.18</v>
      </c>
    </row>
    <row r="13594" spans="12:16" x14ac:dyDescent="0.25">
      <c r="L13594" s="208">
        <v>45209.552083333336</v>
      </c>
      <c r="M13594" s="28">
        <v>5197.6000000000004</v>
      </c>
      <c r="N13594" s="28">
        <v>5198.62</v>
      </c>
      <c r="O13594" s="28">
        <v>5196.07</v>
      </c>
      <c r="P13594" s="28">
        <v>5196.58</v>
      </c>
    </row>
    <row r="13595" spans="12:16" x14ac:dyDescent="0.25">
      <c r="L13595" s="208">
        <v>45209.548611111109</v>
      </c>
      <c r="M13595" s="28">
        <v>5196.58</v>
      </c>
      <c r="N13595" s="28">
        <v>5197.6000000000004</v>
      </c>
      <c r="O13595" s="28">
        <v>5195.5600000000004</v>
      </c>
      <c r="P13595" s="28">
        <v>5197.09</v>
      </c>
    </row>
    <row r="13596" spans="12:16" x14ac:dyDescent="0.25">
      <c r="L13596" s="208">
        <v>45209.545138888891</v>
      </c>
      <c r="M13596" s="28">
        <v>5195.5600000000004</v>
      </c>
      <c r="N13596" s="28">
        <v>5198.62</v>
      </c>
      <c r="O13596" s="28">
        <v>5194.54</v>
      </c>
      <c r="P13596" s="28">
        <v>5197.09</v>
      </c>
    </row>
    <row r="13597" spans="12:16" x14ac:dyDescent="0.25">
      <c r="L13597" s="208">
        <v>45209.541666666664</v>
      </c>
      <c r="M13597" s="28">
        <v>5193</v>
      </c>
      <c r="N13597" s="28">
        <v>5195.5600000000004</v>
      </c>
      <c r="O13597" s="28">
        <v>5191.9799999999996</v>
      </c>
      <c r="P13597" s="28">
        <v>5195.05</v>
      </c>
    </row>
    <row r="13598" spans="12:16" x14ac:dyDescent="0.25">
      <c r="L13598" s="208">
        <v>45209.538194444445</v>
      </c>
      <c r="M13598" s="28">
        <v>5191.9799999999996</v>
      </c>
      <c r="N13598" s="28">
        <v>5193.51</v>
      </c>
      <c r="O13598" s="28">
        <v>5190.45</v>
      </c>
      <c r="P13598" s="28">
        <v>5193</v>
      </c>
    </row>
    <row r="13599" spans="12:16" x14ac:dyDescent="0.25">
      <c r="L13599" s="208">
        <v>45209.534722222219</v>
      </c>
      <c r="M13599" s="28">
        <v>5193</v>
      </c>
      <c r="N13599" s="28">
        <v>5194.0200000000004</v>
      </c>
      <c r="O13599" s="28">
        <v>5190.96</v>
      </c>
      <c r="P13599" s="28">
        <v>5191.9799999999996</v>
      </c>
    </row>
    <row r="13600" spans="12:16" x14ac:dyDescent="0.25">
      <c r="L13600" s="208">
        <v>45209.53125</v>
      </c>
      <c r="M13600" s="28">
        <v>5193</v>
      </c>
      <c r="N13600" s="28">
        <v>5194.54</v>
      </c>
      <c r="O13600" s="28">
        <v>5189.9399999999996</v>
      </c>
      <c r="P13600" s="28">
        <v>5193</v>
      </c>
    </row>
    <row r="13601" spans="12:16" x14ac:dyDescent="0.25">
      <c r="L13601" s="208">
        <v>45209.527777777781</v>
      </c>
      <c r="M13601" s="28">
        <v>5192.49</v>
      </c>
      <c r="N13601" s="28">
        <v>5193.51</v>
      </c>
      <c r="O13601" s="28">
        <v>5188.41</v>
      </c>
      <c r="P13601" s="28">
        <v>5192.49</v>
      </c>
    </row>
    <row r="13602" spans="12:16" x14ac:dyDescent="0.25">
      <c r="L13602" s="208">
        <v>45209.524305555555</v>
      </c>
      <c r="M13602" s="28">
        <v>5190.96</v>
      </c>
      <c r="N13602" s="28">
        <v>5194.0200000000004</v>
      </c>
      <c r="O13602" s="28">
        <v>5190.45</v>
      </c>
      <c r="P13602" s="28">
        <v>5193</v>
      </c>
    </row>
    <row r="13603" spans="12:16" x14ac:dyDescent="0.25">
      <c r="L13603" s="208">
        <v>45209.520833333336</v>
      </c>
      <c r="M13603" s="28">
        <v>5194.0200000000004</v>
      </c>
      <c r="N13603" s="28">
        <v>5195.05</v>
      </c>
      <c r="O13603" s="28">
        <v>5191.47</v>
      </c>
      <c r="P13603" s="28">
        <v>5191.47</v>
      </c>
    </row>
    <row r="13604" spans="12:16" x14ac:dyDescent="0.25">
      <c r="L13604" s="208">
        <v>45209.517361111109</v>
      </c>
      <c r="M13604" s="28">
        <v>5197.09</v>
      </c>
      <c r="N13604" s="28">
        <v>5197.09</v>
      </c>
      <c r="O13604" s="28">
        <v>5190.45</v>
      </c>
      <c r="P13604" s="28">
        <v>5194.0200000000004</v>
      </c>
    </row>
    <row r="13605" spans="12:16" x14ac:dyDescent="0.25">
      <c r="L13605" s="208">
        <v>45209.513888888891</v>
      </c>
      <c r="M13605" s="28">
        <v>5198.62</v>
      </c>
      <c r="N13605" s="28">
        <v>5199.6400000000003</v>
      </c>
      <c r="O13605" s="28">
        <v>5196.58</v>
      </c>
      <c r="P13605" s="28">
        <v>5196.58</v>
      </c>
    </row>
    <row r="13606" spans="12:16" x14ac:dyDescent="0.25">
      <c r="L13606" s="208">
        <v>45209.510416666664</v>
      </c>
      <c r="M13606" s="28">
        <v>5195.5600000000004</v>
      </c>
      <c r="N13606" s="28">
        <v>5198.62</v>
      </c>
      <c r="O13606" s="28">
        <v>5193.51</v>
      </c>
      <c r="P13606" s="28">
        <v>5198.62</v>
      </c>
    </row>
    <row r="13607" spans="12:16" x14ac:dyDescent="0.25">
      <c r="L13607" s="208">
        <v>45209.506944444445</v>
      </c>
      <c r="M13607" s="28">
        <v>5194.54</v>
      </c>
      <c r="N13607" s="28">
        <v>5197.6000000000004</v>
      </c>
      <c r="O13607" s="28">
        <v>5193.51</v>
      </c>
      <c r="P13607" s="28">
        <v>5195.5600000000004</v>
      </c>
    </row>
    <row r="13608" spans="12:16" x14ac:dyDescent="0.25">
      <c r="L13608" s="208">
        <v>45209.503472222219</v>
      </c>
      <c r="M13608" s="28">
        <v>5202.71</v>
      </c>
      <c r="N13608" s="28">
        <v>5203.22</v>
      </c>
      <c r="O13608" s="28">
        <v>5191.47</v>
      </c>
      <c r="P13608" s="28">
        <v>5195.05</v>
      </c>
    </row>
    <row r="13609" spans="12:16" x14ac:dyDescent="0.25">
      <c r="L13609" s="208">
        <v>45209.5</v>
      </c>
      <c r="M13609" s="28">
        <v>5202.2</v>
      </c>
      <c r="N13609" s="28">
        <v>5206.28</v>
      </c>
      <c r="O13609" s="28">
        <v>5200.67</v>
      </c>
      <c r="P13609" s="28">
        <v>5202.71</v>
      </c>
    </row>
    <row r="13610" spans="12:16" x14ac:dyDescent="0.25">
      <c r="L13610" s="208">
        <v>45209.496527777781</v>
      </c>
      <c r="M13610" s="28">
        <v>5204.24</v>
      </c>
      <c r="N13610" s="28">
        <v>5205.7700000000004</v>
      </c>
      <c r="O13610" s="28">
        <v>5200.67</v>
      </c>
      <c r="P13610" s="28">
        <v>5202.2</v>
      </c>
    </row>
    <row r="13611" spans="12:16" x14ac:dyDescent="0.25">
      <c r="L13611" s="208">
        <v>45209.493055555555</v>
      </c>
      <c r="M13611" s="28">
        <v>5202.71</v>
      </c>
      <c r="N13611" s="28">
        <v>5205.26</v>
      </c>
      <c r="O13611" s="28">
        <v>5200.67</v>
      </c>
      <c r="P13611" s="28">
        <v>5204.24</v>
      </c>
    </row>
    <row r="13612" spans="12:16" x14ac:dyDescent="0.25">
      <c r="L13612" s="208">
        <v>45209.489583333336</v>
      </c>
      <c r="M13612" s="28">
        <v>5202.71</v>
      </c>
      <c r="N13612" s="28">
        <v>5205.26</v>
      </c>
      <c r="O13612" s="28">
        <v>5200.67</v>
      </c>
      <c r="P13612" s="28">
        <v>5202.71</v>
      </c>
    </row>
    <row r="13613" spans="12:16" x14ac:dyDescent="0.25">
      <c r="L13613" s="208">
        <v>45209.486111111109</v>
      </c>
      <c r="M13613" s="28">
        <v>5201.18</v>
      </c>
      <c r="N13613" s="28">
        <v>5203.22</v>
      </c>
      <c r="O13613" s="28">
        <v>5199.13</v>
      </c>
      <c r="P13613" s="28">
        <v>5202.2</v>
      </c>
    </row>
    <row r="13614" spans="12:16" x14ac:dyDescent="0.25">
      <c r="L13614" s="208">
        <v>45209.482638888891</v>
      </c>
      <c r="M13614" s="28">
        <v>5199.6400000000003</v>
      </c>
      <c r="N13614" s="28">
        <v>5201.18</v>
      </c>
      <c r="O13614" s="28">
        <v>5197.6000000000004</v>
      </c>
      <c r="P13614" s="28">
        <v>5200.67</v>
      </c>
    </row>
    <row r="13615" spans="12:16" x14ac:dyDescent="0.25">
      <c r="L13615" s="208">
        <v>45209.479166666664</v>
      </c>
      <c r="M13615" s="28">
        <v>5196.58</v>
      </c>
      <c r="N13615" s="28">
        <v>5199.13</v>
      </c>
      <c r="O13615" s="28">
        <v>5195.5600000000004</v>
      </c>
      <c r="P13615" s="28">
        <v>5199.13</v>
      </c>
    </row>
    <row r="13616" spans="12:16" x14ac:dyDescent="0.25">
      <c r="L13616" s="208">
        <v>45209.475694444445</v>
      </c>
      <c r="M13616" s="28">
        <v>5202.71</v>
      </c>
      <c r="N13616" s="28">
        <v>5203.7299999999996</v>
      </c>
      <c r="O13616" s="28">
        <v>5194.0200000000004</v>
      </c>
      <c r="P13616" s="28">
        <v>5197.09</v>
      </c>
    </row>
    <row r="13617" spans="12:16" x14ac:dyDescent="0.25">
      <c r="L13617" s="208">
        <v>45209.472222222219</v>
      </c>
      <c r="M13617" s="28">
        <v>5207.82</v>
      </c>
      <c r="N13617" s="28">
        <v>5208.33</v>
      </c>
      <c r="O13617" s="28">
        <v>5201.18</v>
      </c>
      <c r="P13617" s="28">
        <v>5203.22</v>
      </c>
    </row>
    <row r="13618" spans="12:16" x14ac:dyDescent="0.25">
      <c r="L13618" s="208">
        <v>45209.46875</v>
      </c>
      <c r="M13618" s="28">
        <v>5208.33</v>
      </c>
      <c r="N13618" s="28">
        <v>5210.37</v>
      </c>
      <c r="O13618" s="28">
        <v>5206.8</v>
      </c>
      <c r="P13618" s="28">
        <v>5207.3100000000004</v>
      </c>
    </row>
    <row r="13619" spans="12:16" x14ac:dyDescent="0.25">
      <c r="L13619" s="208">
        <v>45209.465277777781</v>
      </c>
      <c r="M13619" s="28">
        <v>5206.8</v>
      </c>
      <c r="N13619" s="28">
        <v>5210.88</v>
      </c>
      <c r="O13619" s="28">
        <v>5205.7700000000004</v>
      </c>
      <c r="P13619" s="28">
        <v>5208.33</v>
      </c>
    </row>
    <row r="13620" spans="12:16" x14ac:dyDescent="0.25">
      <c r="L13620" s="208">
        <v>45209.461805555555</v>
      </c>
      <c r="M13620" s="28">
        <v>5212.41</v>
      </c>
      <c r="N13620" s="28">
        <v>5212.93</v>
      </c>
      <c r="O13620" s="28">
        <v>5206.8</v>
      </c>
      <c r="P13620" s="28">
        <v>5206.8</v>
      </c>
    </row>
    <row r="13621" spans="12:16" x14ac:dyDescent="0.25">
      <c r="L13621" s="208">
        <v>45209.458333333336</v>
      </c>
      <c r="M13621" s="28">
        <v>5220.08</v>
      </c>
      <c r="N13621" s="28">
        <v>5220.08</v>
      </c>
      <c r="O13621" s="28">
        <v>5212.41</v>
      </c>
      <c r="P13621" s="28">
        <v>5212.41</v>
      </c>
    </row>
    <row r="13622" spans="12:16" x14ac:dyDescent="0.25">
      <c r="L13622" s="208">
        <v>45209.454861111109</v>
      </c>
      <c r="M13622" s="28">
        <v>5225.7</v>
      </c>
      <c r="N13622" s="28">
        <v>5227.2299999999996</v>
      </c>
      <c r="O13622" s="28">
        <v>5218.54</v>
      </c>
      <c r="P13622" s="28">
        <v>5220.08</v>
      </c>
    </row>
    <row r="13623" spans="12:16" x14ac:dyDescent="0.25">
      <c r="L13623" s="208">
        <v>45209.451388888891</v>
      </c>
      <c r="M13623" s="28">
        <v>5225.18</v>
      </c>
      <c r="N13623" s="28">
        <v>5228.25</v>
      </c>
      <c r="O13623" s="28">
        <v>5222.12</v>
      </c>
      <c r="P13623" s="28">
        <v>5225.18</v>
      </c>
    </row>
    <row r="13624" spans="12:16" x14ac:dyDescent="0.25">
      <c r="L13624" s="208">
        <v>45209.447916666664</v>
      </c>
      <c r="M13624" s="28">
        <v>5226.21</v>
      </c>
      <c r="N13624" s="28">
        <v>5228.25</v>
      </c>
      <c r="O13624" s="28">
        <v>5222.63</v>
      </c>
      <c r="P13624" s="28">
        <v>5225.7</v>
      </c>
    </row>
    <row r="13625" spans="12:16" x14ac:dyDescent="0.25">
      <c r="L13625" s="208">
        <v>45209.444444444445</v>
      </c>
      <c r="M13625" s="28">
        <v>5226.72</v>
      </c>
      <c r="N13625" s="28">
        <v>5228.25</v>
      </c>
      <c r="O13625" s="28">
        <v>5223.1400000000003</v>
      </c>
      <c r="P13625" s="28">
        <v>5227.2299999999996</v>
      </c>
    </row>
    <row r="13626" spans="12:16" x14ac:dyDescent="0.25">
      <c r="L13626" s="208">
        <v>45209.440972222219</v>
      </c>
      <c r="M13626" s="28">
        <v>5224.67</v>
      </c>
      <c r="N13626" s="28">
        <v>5229.78</v>
      </c>
      <c r="O13626" s="28">
        <v>5223.1400000000003</v>
      </c>
      <c r="P13626" s="28">
        <v>5227.2299999999996</v>
      </c>
    </row>
    <row r="13627" spans="12:16" x14ac:dyDescent="0.25">
      <c r="L13627" s="208">
        <v>45209.4375</v>
      </c>
      <c r="M13627" s="28">
        <v>5223.1400000000003</v>
      </c>
      <c r="N13627" s="28">
        <v>5226.72</v>
      </c>
      <c r="O13627" s="28">
        <v>5219.0600000000004</v>
      </c>
      <c r="P13627" s="28">
        <v>5224.67</v>
      </c>
    </row>
    <row r="13628" spans="12:16" x14ac:dyDescent="0.25">
      <c r="L13628" s="208">
        <v>45209.434027777781</v>
      </c>
      <c r="M13628" s="28">
        <v>5226.72</v>
      </c>
      <c r="N13628" s="28">
        <v>5227.74</v>
      </c>
      <c r="O13628" s="28">
        <v>5221.6099999999997</v>
      </c>
      <c r="P13628" s="28">
        <v>5223.1400000000003</v>
      </c>
    </row>
    <row r="13629" spans="12:16" x14ac:dyDescent="0.25">
      <c r="L13629" s="208">
        <v>45209.430555555555</v>
      </c>
      <c r="M13629" s="28">
        <v>5224.67</v>
      </c>
      <c r="N13629" s="28">
        <v>5227.74</v>
      </c>
      <c r="O13629" s="28">
        <v>5221.6099999999997</v>
      </c>
      <c r="P13629" s="28">
        <v>5226.72</v>
      </c>
    </row>
    <row r="13630" spans="12:16" x14ac:dyDescent="0.25">
      <c r="L13630" s="208">
        <v>45209.427083333336</v>
      </c>
      <c r="M13630" s="28">
        <v>5224.67</v>
      </c>
      <c r="N13630" s="28">
        <v>5225.7</v>
      </c>
      <c r="O13630" s="28">
        <v>5221.6099999999997</v>
      </c>
      <c r="P13630" s="28">
        <v>5224.67</v>
      </c>
    </row>
    <row r="13631" spans="12:16" x14ac:dyDescent="0.25">
      <c r="L13631" s="208">
        <v>45209.423611111109</v>
      </c>
      <c r="M13631" s="28">
        <v>5236.42</v>
      </c>
      <c r="N13631" s="28">
        <v>5237.4399999999996</v>
      </c>
      <c r="O13631" s="28">
        <v>5224.16</v>
      </c>
      <c r="P13631" s="28">
        <v>5224.16</v>
      </c>
    </row>
    <row r="13632" spans="12:16" x14ac:dyDescent="0.25">
      <c r="L13632" s="208">
        <v>45209.420138888891</v>
      </c>
      <c r="M13632" s="28">
        <v>5235.91</v>
      </c>
      <c r="N13632" s="28">
        <v>5236.93</v>
      </c>
      <c r="O13632" s="28">
        <v>5231.83</v>
      </c>
      <c r="P13632" s="28">
        <v>5236.93</v>
      </c>
    </row>
    <row r="13633" spans="12:16" x14ac:dyDescent="0.25">
      <c r="L13633" s="208">
        <v>45209.416666666664</v>
      </c>
      <c r="M13633" s="28">
        <v>5232.8500000000004</v>
      </c>
      <c r="N13633" s="28">
        <v>5236.93</v>
      </c>
      <c r="O13633" s="28">
        <v>5232.34</v>
      </c>
      <c r="P13633" s="28">
        <v>5235.3999999999996</v>
      </c>
    </row>
    <row r="13634" spans="12:16" x14ac:dyDescent="0.25">
      <c r="L13634" s="208">
        <v>45209.413194444445</v>
      </c>
      <c r="M13634" s="28">
        <v>5229.78</v>
      </c>
      <c r="N13634" s="28">
        <v>5232.8500000000004</v>
      </c>
      <c r="O13634" s="28">
        <v>5227.2299999999996</v>
      </c>
      <c r="P13634" s="28">
        <v>5232.34</v>
      </c>
    </row>
    <row r="13635" spans="12:16" x14ac:dyDescent="0.25">
      <c r="L13635" s="208">
        <v>45209.409722222219</v>
      </c>
      <c r="M13635" s="28">
        <v>5230.8</v>
      </c>
      <c r="N13635" s="28">
        <v>5232.34</v>
      </c>
      <c r="O13635" s="28">
        <v>5227.2299999999996</v>
      </c>
      <c r="P13635" s="28">
        <v>5229.2700000000004</v>
      </c>
    </row>
    <row r="13636" spans="12:16" x14ac:dyDescent="0.25">
      <c r="L13636" s="208">
        <v>45209.40625</v>
      </c>
      <c r="M13636" s="28">
        <v>5233.87</v>
      </c>
      <c r="N13636" s="28">
        <v>5234.8900000000003</v>
      </c>
      <c r="O13636" s="28">
        <v>5227.74</v>
      </c>
      <c r="P13636" s="28">
        <v>5230.8</v>
      </c>
    </row>
    <row r="13637" spans="12:16" x14ac:dyDescent="0.25">
      <c r="L13637" s="208">
        <v>45209.402777777781</v>
      </c>
      <c r="M13637" s="28">
        <v>5235.3999999999996</v>
      </c>
      <c r="N13637" s="28">
        <v>5237.96</v>
      </c>
      <c r="O13637" s="28">
        <v>5232.34</v>
      </c>
      <c r="P13637" s="28">
        <v>5234.38</v>
      </c>
    </row>
    <row r="13638" spans="12:16" x14ac:dyDescent="0.25">
      <c r="L13638" s="208">
        <v>45209.399305555555</v>
      </c>
      <c r="M13638" s="28">
        <v>5242.04</v>
      </c>
      <c r="N13638" s="28">
        <v>5242.04</v>
      </c>
      <c r="O13638" s="28">
        <v>5234.8900000000003</v>
      </c>
      <c r="P13638" s="28">
        <v>5235.3999999999996</v>
      </c>
    </row>
    <row r="13639" spans="12:16" x14ac:dyDescent="0.25">
      <c r="L13639" s="208">
        <v>45209.395833333336</v>
      </c>
      <c r="M13639" s="28">
        <v>5246.13</v>
      </c>
      <c r="N13639" s="28">
        <v>5246.13</v>
      </c>
      <c r="O13639" s="28">
        <v>5240</v>
      </c>
      <c r="P13639" s="28">
        <v>5241.53</v>
      </c>
    </row>
    <row r="13640" spans="12:16" x14ac:dyDescent="0.25">
      <c r="L13640" s="208">
        <v>45209.392361111109</v>
      </c>
      <c r="M13640" s="28">
        <v>5243.57</v>
      </c>
      <c r="N13640" s="28">
        <v>5248.17</v>
      </c>
      <c r="O13640" s="28">
        <v>5242.55</v>
      </c>
      <c r="P13640" s="28">
        <v>5245.62</v>
      </c>
    </row>
    <row r="13641" spans="12:16" x14ac:dyDescent="0.25">
      <c r="L13641" s="208">
        <v>45209.388888888891</v>
      </c>
      <c r="M13641" s="28">
        <v>5246.13</v>
      </c>
      <c r="N13641" s="28">
        <v>5250.73</v>
      </c>
      <c r="O13641" s="28">
        <v>5243.06</v>
      </c>
      <c r="P13641" s="28">
        <v>5244.09</v>
      </c>
    </row>
    <row r="13642" spans="12:16" x14ac:dyDescent="0.25">
      <c r="L13642" s="208">
        <v>45209.385416666664</v>
      </c>
      <c r="M13642" s="28">
        <v>5243.06</v>
      </c>
      <c r="N13642" s="28">
        <v>5248.68</v>
      </c>
      <c r="O13642" s="28">
        <v>5243.06</v>
      </c>
      <c r="P13642" s="28">
        <v>5246.64</v>
      </c>
    </row>
    <row r="13643" spans="12:16" x14ac:dyDescent="0.25">
      <c r="L13643" s="208">
        <v>45209.381944444445</v>
      </c>
      <c r="M13643" s="28">
        <v>5247.15</v>
      </c>
      <c r="N13643" s="28">
        <v>5249.19</v>
      </c>
      <c r="O13643" s="28">
        <v>5242.04</v>
      </c>
      <c r="P13643" s="28">
        <v>5243.06</v>
      </c>
    </row>
    <row r="13644" spans="12:16" x14ac:dyDescent="0.25">
      <c r="L13644" s="208">
        <v>45209.378472222219</v>
      </c>
      <c r="M13644" s="28">
        <v>5257.88</v>
      </c>
      <c r="N13644" s="28">
        <v>5258.39</v>
      </c>
      <c r="O13644" s="28">
        <v>5247.15</v>
      </c>
      <c r="P13644" s="28">
        <v>5247.15</v>
      </c>
    </row>
    <row r="13645" spans="12:16" x14ac:dyDescent="0.25">
      <c r="L13645" s="208">
        <v>45209.375</v>
      </c>
      <c r="M13645" s="28">
        <v>5264.01</v>
      </c>
      <c r="N13645" s="28">
        <v>5269.12</v>
      </c>
      <c r="O13645" s="28">
        <v>5256.34</v>
      </c>
      <c r="P13645" s="28">
        <v>5258.39</v>
      </c>
    </row>
    <row r="13646" spans="12:16" x14ac:dyDescent="0.25">
      <c r="L13646" s="208">
        <v>45208.746527777781</v>
      </c>
      <c r="M13646" s="28">
        <v>5263.5</v>
      </c>
      <c r="N13646" s="28">
        <v>5266.05</v>
      </c>
      <c r="O13646" s="28">
        <v>5261.96</v>
      </c>
      <c r="P13646" s="28">
        <v>5261.96</v>
      </c>
    </row>
    <row r="13647" spans="12:16" x14ac:dyDescent="0.25">
      <c r="L13647" s="208">
        <v>45208.743055555555</v>
      </c>
      <c r="M13647" s="28">
        <v>5264.01</v>
      </c>
      <c r="N13647" s="28">
        <v>5265.03</v>
      </c>
      <c r="O13647" s="28">
        <v>5263.5</v>
      </c>
      <c r="P13647" s="28">
        <v>5263.5</v>
      </c>
    </row>
    <row r="13648" spans="12:16" x14ac:dyDescent="0.25">
      <c r="L13648" s="208">
        <v>45208.739583333336</v>
      </c>
      <c r="M13648" s="28">
        <v>5261.45</v>
      </c>
      <c r="N13648" s="28">
        <v>5264.01</v>
      </c>
      <c r="O13648" s="28">
        <v>5261.45</v>
      </c>
      <c r="P13648" s="28">
        <v>5264.01</v>
      </c>
    </row>
    <row r="13649" spans="12:16" x14ac:dyDescent="0.25">
      <c r="L13649" s="208">
        <v>45208.736111111109</v>
      </c>
      <c r="M13649" s="28">
        <v>5260.43</v>
      </c>
      <c r="N13649" s="28">
        <v>5261.96</v>
      </c>
      <c r="O13649" s="28">
        <v>5259.41</v>
      </c>
      <c r="P13649" s="28">
        <v>5261.96</v>
      </c>
    </row>
    <row r="13650" spans="12:16" x14ac:dyDescent="0.25">
      <c r="L13650" s="208">
        <v>45208.732638888891</v>
      </c>
      <c r="M13650" s="28">
        <v>5259.92</v>
      </c>
      <c r="N13650" s="28">
        <v>5261.45</v>
      </c>
      <c r="O13650" s="28">
        <v>5258.39</v>
      </c>
      <c r="P13650" s="28">
        <v>5260.94</v>
      </c>
    </row>
    <row r="13651" spans="12:16" x14ac:dyDescent="0.25">
      <c r="L13651" s="208">
        <v>45208.729166666664</v>
      </c>
      <c r="M13651" s="28">
        <v>5259.41</v>
      </c>
      <c r="N13651" s="28">
        <v>5261.45</v>
      </c>
      <c r="O13651" s="28">
        <v>5259.41</v>
      </c>
      <c r="P13651" s="28">
        <v>5259.92</v>
      </c>
    </row>
    <row r="13652" spans="12:16" x14ac:dyDescent="0.25">
      <c r="L13652" s="208">
        <v>45208.725694444445</v>
      </c>
      <c r="M13652" s="28">
        <v>5257.37</v>
      </c>
      <c r="N13652" s="28">
        <v>5260.43</v>
      </c>
      <c r="O13652" s="28">
        <v>5256.86</v>
      </c>
      <c r="P13652" s="28">
        <v>5258.39</v>
      </c>
    </row>
    <row r="13653" spans="12:16" x14ac:dyDescent="0.25">
      <c r="L13653" s="208">
        <v>45208.722222222219</v>
      </c>
      <c r="M13653" s="28">
        <v>5257.88</v>
      </c>
      <c r="N13653" s="28">
        <v>5259.41</v>
      </c>
      <c r="O13653" s="28">
        <v>5256.86</v>
      </c>
      <c r="P13653" s="28">
        <v>5256.86</v>
      </c>
    </row>
    <row r="13654" spans="12:16" x14ac:dyDescent="0.25">
      <c r="L13654" s="208">
        <v>45208.71875</v>
      </c>
      <c r="M13654" s="28">
        <v>5259.41</v>
      </c>
      <c r="N13654" s="28">
        <v>5260.94</v>
      </c>
      <c r="O13654" s="28">
        <v>5257.88</v>
      </c>
      <c r="P13654" s="28">
        <v>5258.39</v>
      </c>
    </row>
    <row r="13655" spans="12:16" x14ac:dyDescent="0.25">
      <c r="L13655" s="208">
        <v>45208.715277777781</v>
      </c>
      <c r="M13655" s="28">
        <v>5259.41</v>
      </c>
      <c r="N13655" s="28">
        <v>5260.43</v>
      </c>
      <c r="O13655" s="28">
        <v>5259.41</v>
      </c>
      <c r="P13655" s="28">
        <v>5259.92</v>
      </c>
    </row>
    <row r="13656" spans="12:16" x14ac:dyDescent="0.25">
      <c r="L13656" s="208">
        <v>45208.711805555555</v>
      </c>
      <c r="M13656" s="28">
        <v>5257.88</v>
      </c>
      <c r="N13656" s="28">
        <v>5260.43</v>
      </c>
      <c r="O13656" s="28">
        <v>5256.86</v>
      </c>
      <c r="P13656" s="28">
        <v>5259.41</v>
      </c>
    </row>
    <row r="13657" spans="12:16" x14ac:dyDescent="0.25">
      <c r="L13657" s="208">
        <v>45208.708333333336</v>
      </c>
      <c r="M13657" s="28">
        <v>5258.39</v>
      </c>
      <c r="N13657" s="28">
        <v>5258.39</v>
      </c>
      <c r="O13657" s="28">
        <v>5257.37</v>
      </c>
      <c r="P13657" s="28">
        <v>5257.37</v>
      </c>
    </row>
    <row r="13658" spans="12:16" x14ac:dyDescent="0.25">
      <c r="L13658" s="208">
        <v>45208.704861111109</v>
      </c>
      <c r="M13658" s="28">
        <v>5260.43</v>
      </c>
      <c r="N13658" s="28">
        <v>5260.94</v>
      </c>
      <c r="O13658" s="28">
        <v>5258.39</v>
      </c>
      <c r="P13658" s="28">
        <v>5258.39</v>
      </c>
    </row>
    <row r="13659" spans="12:16" x14ac:dyDescent="0.25">
      <c r="L13659" s="208">
        <v>45208.701388888891</v>
      </c>
      <c r="M13659" s="28">
        <v>5261.45</v>
      </c>
      <c r="N13659" s="28">
        <v>5262.47</v>
      </c>
      <c r="O13659" s="28">
        <v>5260.43</v>
      </c>
      <c r="P13659" s="28">
        <v>5260.94</v>
      </c>
    </row>
    <row r="13660" spans="12:16" x14ac:dyDescent="0.25">
      <c r="L13660" s="208">
        <v>45208.697916666664</v>
      </c>
      <c r="M13660" s="28">
        <v>5263.5</v>
      </c>
      <c r="N13660" s="28">
        <v>5264.01</v>
      </c>
      <c r="O13660" s="28">
        <v>5260.94</v>
      </c>
      <c r="P13660" s="28">
        <v>5260.94</v>
      </c>
    </row>
    <row r="13661" spans="12:16" x14ac:dyDescent="0.25">
      <c r="L13661" s="208">
        <v>45208.694444444445</v>
      </c>
      <c r="M13661" s="28">
        <v>5263.5</v>
      </c>
      <c r="N13661" s="28">
        <v>5265.03</v>
      </c>
      <c r="O13661" s="28">
        <v>5262.47</v>
      </c>
      <c r="P13661" s="28">
        <v>5263.5</v>
      </c>
    </row>
    <row r="13662" spans="12:16" x14ac:dyDescent="0.25">
      <c r="L13662" s="208">
        <v>45208.690972222219</v>
      </c>
      <c r="M13662" s="28">
        <v>5265.03</v>
      </c>
      <c r="N13662" s="28">
        <v>5265.54</v>
      </c>
      <c r="O13662" s="28">
        <v>5262.47</v>
      </c>
      <c r="P13662" s="28">
        <v>5263.5</v>
      </c>
    </row>
    <row r="13663" spans="12:16" x14ac:dyDescent="0.25">
      <c r="L13663" s="208">
        <v>45208.6875</v>
      </c>
      <c r="M13663" s="28">
        <v>5262.47</v>
      </c>
      <c r="N13663" s="28">
        <v>5267.58</v>
      </c>
      <c r="O13663" s="28">
        <v>5262.47</v>
      </c>
      <c r="P13663" s="28">
        <v>5265.03</v>
      </c>
    </row>
    <row r="13664" spans="12:16" x14ac:dyDescent="0.25">
      <c r="L13664" s="208">
        <v>45208.684027777781</v>
      </c>
      <c r="M13664" s="28">
        <v>5261.45</v>
      </c>
      <c r="N13664" s="28">
        <v>5262.99</v>
      </c>
      <c r="O13664" s="28">
        <v>5260.94</v>
      </c>
      <c r="P13664" s="28">
        <v>5262.47</v>
      </c>
    </row>
    <row r="13665" spans="12:16" x14ac:dyDescent="0.25">
      <c r="L13665" s="208">
        <v>45208.680555555555</v>
      </c>
      <c r="M13665" s="28">
        <v>5259.41</v>
      </c>
      <c r="N13665" s="28">
        <v>5262.99</v>
      </c>
      <c r="O13665" s="28">
        <v>5259.41</v>
      </c>
      <c r="P13665" s="28">
        <v>5261.45</v>
      </c>
    </row>
    <row r="13666" spans="12:16" x14ac:dyDescent="0.25">
      <c r="L13666" s="208">
        <v>45208.677083333336</v>
      </c>
      <c r="M13666" s="28">
        <v>5259.92</v>
      </c>
      <c r="N13666" s="28">
        <v>5262.47</v>
      </c>
      <c r="O13666" s="28">
        <v>5257.88</v>
      </c>
      <c r="P13666" s="28">
        <v>5259.41</v>
      </c>
    </row>
    <row r="13667" spans="12:16" x14ac:dyDescent="0.25">
      <c r="L13667" s="208">
        <v>45208.673611111109</v>
      </c>
      <c r="M13667" s="28">
        <v>5258.39</v>
      </c>
      <c r="N13667" s="28">
        <v>5259.92</v>
      </c>
      <c r="O13667" s="28">
        <v>5256.86</v>
      </c>
      <c r="P13667" s="28">
        <v>5259.92</v>
      </c>
    </row>
    <row r="13668" spans="12:16" x14ac:dyDescent="0.25">
      <c r="L13668" s="208">
        <v>45208.670138888891</v>
      </c>
      <c r="M13668" s="28">
        <v>5257.37</v>
      </c>
      <c r="N13668" s="28">
        <v>5259.92</v>
      </c>
      <c r="O13668" s="28">
        <v>5256.86</v>
      </c>
      <c r="P13668" s="28">
        <v>5258.39</v>
      </c>
    </row>
    <row r="13669" spans="12:16" x14ac:dyDescent="0.25">
      <c r="L13669" s="208">
        <v>45208.666666666664</v>
      </c>
      <c r="M13669" s="28">
        <v>5259.41</v>
      </c>
      <c r="N13669" s="28">
        <v>5260.43</v>
      </c>
      <c r="O13669" s="28">
        <v>5255.83</v>
      </c>
      <c r="P13669" s="28">
        <v>5257.37</v>
      </c>
    </row>
    <row r="13670" spans="12:16" x14ac:dyDescent="0.25">
      <c r="L13670" s="208">
        <v>45208.663194444445</v>
      </c>
      <c r="M13670" s="28">
        <v>5257.88</v>
      </c>
      <c r="N13670" s="28">
        <v>5259.92</v>
      </c>
      <c r="O13670" s="28">
        <v>5255.32</v>
      </c>
      <c r="P13670" s="28">
        <v>5259.41</v>
      </c>
    </row>
    <row r="13671" spans="12:16" x14ac:dyDescent="0.25">
      <c r="L13671" s="208">
        <v>45208.659722222219</v>
      </c>
      <c r="M13671" s="28">
        <v>5259.41</v>
      </c>
      <c r="N13671" s="28">
        <v>5260.94</v>
      </c>
      <c r="O13671" s="28">
        <v>5257.88</v>
      </c>
      <c r="P13671" s="28">
        <v>5257.88</v>
      </c>
    </row>
    <row r="13672" spans="12:16" x14ac:dyDescent="0.25">
      <c r="L13672" s="208">
        <v>45208.65625</v>
      </c>
      <c r="M13672" s="28">
        <v>5254.81</v>
      </c>
      <c r="N13672" s="28">
        <v>5261.45</v>
      </c>
      <c r="O13672" s="28">
        <v>5254.81</v>
      </c>
      <c r="P13672" s="28">
        <v>5260.43</v>
      </c>
    </row>
    <row r="13673" spans="12:16" x14ac:dyDescent="0.25">
      <c r="L13673" s="208">
        <v>45208.652777777781</v>
      </c>
      <c r="M13673" s="28">
        <v>5254.81</v>
      </c>
      <c r="N13673" s="28">
        <v>5256.86</v>
      </c>
      <c r="O13673" s="28">
        <v>5253.28</v>
      </c>
      <c r="P13673" s="28">
        <v>5254.81</v>
      </c>
    </row>
    <row r="13674" spans="12:16" x14ac:dyDescent="0.25">
      <c r="L13674" s="208">
        <v>45208.649305555555</v>
      </c>
      <c r="M13674" s="28">
        <v>5256.34</v>
      </c>
      <c r="N13674" s="28">
        <v>5256.86</v>
      </c>
      <c r="O13674" s="28">
        <v>5254.81</v>
      </c>
      <c r="P13674" s="28">
        <v>5254.81</v>
      </c>
    </row>
    <row r="13675" spans="12:16" x14ac:dyDescent="0.25">
      <c r="L13675" s="208">
        <v>45208.645833333336</v>
      </c>
      <c r="M13675" s="28">
        <v>5256.86</v>
      </c>
      <c r="N13675" s="28">
        <v>5258.39</v>
      </c>
      <c r="O13675" s="28">
        <v>5256.34</v>
      </c>
      <c r="P13675" s="28">
        <v>5256.86</v>
      </c>
    </row>
    <row r="13676" spans="12:16" x14ac:dyDescent="0.25">
      <c r="L13676" s="208">
        <v>45208.642361111109</v>
      </c>
      <c r="M13676" s="28">
        <v>5256.86</v>
      </c>
      <c r="N13676" s="28">
        <v>5258.9</v>
      </c>
      <c r="O13676" s="28">
        <v>5254.81</v>
      </c>
      <c r="P13676" s="28">
        <v>5257.88</v>
      </c>
    </row>
    <row r="13677" spans="12:16" x14ac:dyDescent="0.25">
      <c r="L13677" s="208">
        <v>45208.638888888891</v>
      </c>
      <c r="M13677" s="28">
        <v>5259.41</v>
      </c>
      <c r="N13677" s="28">
        <v>5259.92</v>
      </c>
      <c r="O13677" s="28">
        <v>5256.34</v>
      </c>
      <c r="P13677" s="28">
        <v>5256.86</v>
      </c>
    </row>
    <row r="13678" spans="12:16" x14ac:dyDescent="0.25">
      <c r="L13678" s="208">
        <v>45208.635416666664</v>
      </c>
      <c r="M13678" s="28">
        <v>5256.34</v>
      </c>
      <c r="N13678" s="28">
        <v>5259.41</v>
      </c>
      <c r="O13678" s="28">
        <v>5255.83</v>
      </c>
      <c r="P13678" s="28">
        <v>5258.9</v>
      </c>
    </row>
    <row r="13679" spans="12:16" x14ac:dyDescent="0.25">
      <c r="L13679" s="208">
        <v>45208.631944444445</v>
      </c>
      <c r="M13679" s="28">
        <v>5253.28</v>
      </c>
      <c r="N13679" s="28">
        <v>5257.37</v>
      </c>
      <c r="O13679" s="28">
        <v>5253.28</v>
      </c>
      <c r="P13679" s="28">
        <v>5256.86</v>
      </c>
    </row>
    <row r="13680" spans="12:16" x14ac:dyDescent="0.25">
      <c r="L13680" s="208">
        <v>45208.628472222219</v>
      </c>
      <c r="M13680" s="28">
        <v>5254.3</v>
      </c>
      <c r="N13680" s="28">
        <v>5257.37</v>
      </c>
      <c r="O13680" s="28">
        <v>5249.19</v>
      </c>
      <c r="P13680" s="28">
        <v>5253.28</v>
      </c>
    </row>
    <row r="13681" spans="12:16" x14ac:dyDescent="0.25">
      <c r="L13681" s="208">
        <v>45208.625</v>
      </c>
      <c r="M13681" s="28">
        <v>5255.83</v>
      </c>
      <c r="N13681" s="28">
        <v>5258.9</v>
      </c>
      <c r="O13681" s="28">
        <v>5253.28</v>
      </c>
      <c r="P13681" s="28">
        <v>5253.79</v>
      </c>
    </row>
    <row r="13682" spans="12:16" x14ac:dyDescent="0.25">
      <c r="L13682" s="208">
        <v>45208.621527777781</v>
      </c>
      <c r="M13682" s="28">
        <v>5257.88</v>
      </c>
      <c r="N13682" s="28">
        <v>5258.9</v>
      </c>
      <c r="O13682" s="28">
        <v>5254.81</v>
      </c>
      <c r="P13682" s="28">
        <v>5255.83</v>
      </c>
    </row>
    <row r="13683" spans="12:16" x14ac:dyDescent="0.25">
      <c r="L13683" s="208">
        <v>45208.618055555555</v>
      </c>
      <c r="M13683" s="28">
        <v>5259.92</v>
      </c>
      <c r="N13683" s="28">
        <v>5264.01</v>
      </c>
      <c r="O13683" s="28">
        <v>5256.86</v>
      </c>
      <c r="P13683" s="28">
        <v>5257.37</v>
      </c>
    </row>
    <row r="13684" spans="12:16" x14ac:dyDescent="0.25">
      <c r="L13684" s="208">
        <v>45208.614583333336</v>
      </c>
      <c r="M13684" s="28">
        <v>5269.12</v>
      </c>
      <c r="N13684" s="28">
        <v>5269.12</v>
      </c>
      <c r="O13684" s="28">
        <v>5259.92</v>
      </c>
      <c r="P13684" s="28">
        <v>5260.94</v>
      </c>
    </row>
    <row r="13685" spans="12:16" x14ac:dyDescent="0.25">
      <c r="L13685" s="208">
        <v>45208.611111111109</v>
      </c>
      <c r="M13685" s="28">
        <v>5277.8</v>
      </c>
      <c r="N13685" s="28">
        <v>5279.84</v>
      </c>
      <c r="O13685" s="28">
        <v>5265.03</v>
      </c>
      <c r="P13685" s="28">
        <v>5269.63</v>
      </c>
    </row>
    <row r="13686" spans="12:16" x14ac:dyDescent="0.25">
      <c r="L13686" s="208">
        <v>45208.607638888891</v>
      </c>
      <c r="M13686" s="28">
        <v>5282.4</v>
      </c>
      <c r="N13686" s="28">
        <v>5283.93</v>
      </c>
      <c r="O13686" s="28">
        <v>5277.29</v>
      </c>
      <c r="P13686" s="28">
        <v>5277.8</v>
      </c>
    </row>
    <row r="13687" spans="12:16" x14ac:dyDescent="0.25">
      <c r="L13687" s="208">
        <v>45208.604166666664</v>
      </c>
      <c r="M13687" s="28">
        <v>5297.72</v>
      </c>
      <c r="N13687" s="28">
        <v>5297.72</v>
      </c>
      <c r="O13687" s="28">
        <v>5281.89</v>
      </c>
      <c r="P13687" s="28">
        <v>5282.91</v>
      </c>
    </row>
    <row r="13688" spans="12:16" x14ac:dyDescent="0.25">
      <c r="L13688" s="208">
        <v>45208.600694444445</v>
      </c>
      <c r="M13688" s="28">
        <v>5298.74</v>
      </c>
      <c r="N13688" s="28">
        <v>5298.74</v>
      </c>
      <c r="O13688" s="28">
        <v>5297.21</v>
      </c>
      <c r="P13688" s="28">
        <v>5297.72</v>
      </c>
    </row>
    <row r="13689" spans="12:16" x14ac:dyDescent="0.25">
      <c r="L13689" s="208">
        <v>45208.597222222219</v>
      </c>
      <c r="M13689" s="28">
        <v>5298.74</v>
      </c>
      <c r="N13689" s="28">
        <v>5301.81</v>
      </c>
      <c r="O13689" s="28">
        <v>5298.74</v>
      </c>
      <c r="P13689" s="28">
        <v>5298.74</v>
      </c>
    </row>
    <row r="13690" spans="12:16" x14ac:dyDescent="0.25">
      <c r="L13690" s="208">
        <v>45208.59375</v>
      </c>
      <c r="M13690" s="28">
        <v>5299.76</v>
      </c>
      <c r="N13690" s="28">
        <v>5300.28</v>
      </c>
      <c r="O13690" s="28">
        <v>5298.74</v>
      </c>
      <c r="P13690" s="28">
        <v>5298.74</v>
      </c>
    </row>
    <row r="13691" spans="12:16" x14ac:dyDescent="0.25">
      <c r="L13691" s="208">
        <v>45208.590277777781</v>
      </c>
      <c r="M13691" s="28">
        <v>5298.23</v>
      </c>
      <c r="N13691" s="28">
        <v>5300.79</v>
      </c>
      <c r="O13691" s="28">
        <v>5298.23</v>
      </c>
      <c r="P13691" s="28">
        <v>5299.76</v>
      </c>
    </row>
    <row r="13692" spans="12:16" x14ac:dyDescent="0.25">
      <c r="L13692" s="208">
        <v>45208.586805555555</v>
      </c>
      <c r="M13692" s="28">
        <v>5298.74</v>
      </c>
      <c r="N13692" s="28">
        <v>5299.76</v>
      </c>
      <c r="O13692" s="28">
        <v>5297.21</v>
      </c>
      <c r="P13692" s="28">
        <v>5297.21</v>
      </c>
    </row>
    <row r="13693" spans="12:16" x14ac:dyDescent="0.25">
      <c r="L13693" s="208">
        <v>45208.583333333336</v>
      </c>
      <c r="M13693" s="28">
        <v>5297.72</v>
      </c>
      <c r="N13693" s="28">
        <v>5299.76</v>
      </c>
      <c r="O13693" s="28">
        <v>5297.72</v>
      </c>
      <c r="P13693" s="28">
        <v>5298.74</v>
      </c>
    </row>
    <row r="13694" spans="12:16" x14ac:dyDescent="0.25">
      <c r="L13694" s="208">
        <v>45208.579861111109</v>
      </c>
      <c r="M13694" s="28">
        <v>5298.23</v>
      </c>
      <c r="N13694" s="28">
        <v>5299.76</v>
      </c>
      <c r="O13694" s="28">
        <v>5297.21</v>
      </c>
      <c r="P13694" s="28">
        <v>5298.23</v>
      </c>
    </row>
    <row r="13695" spans="12:16" x14ac:dyDescent="0.25">
      <c r="L13695" s="208">
        <v>45208.576388888891</v>
      </c>
      <c r="M13695" s="28">
        <v>5296.19</v>
      </c>
      <c r="N13695" s="28">
        <v>5297.72</v>
      </c>
      <c r="O13695" s="28">
        <v>5295.17</v>
      </c>
      <c r="P13695" s="28">
        <v>5297.21</v>
      </c>
    </row>
    <row r="13696" spans="12:16" x14ac:dyDescent="0.25">
      <c r="L13696" s="208">
        <v>45208.572916666664</v>
      </c>
      <c r="M13696" s="28">
        <v>5298.74</v>
      </c>
      <c r="N13696" s="28">
        <v>5299.25</v>
      </c>
      <c r="O13696" s="28">
        <v>5296.7</v>
      </c>
      <c r="P13696" s="28">
        <v>5296.7</v>
      </c>
    </row>
    <row r="13697" spans="12:16" x14ac:dyDescent="0.25">
      <c r="L13697" s="208">
        <v>45208.569444444445</v>
      </c>
      <c r="M13697" s="28">
        <v>5298.74</v>
      </c>
      <c r="N13697" s="28">
        <v>5300.28</v>
      </c>
      <c r="O13697" s="28">
        <v>5298.23</v>
      </c>
      <c r="P13697" s="28">
        <v>5299.25</v>
      </c>
    </row>
    <row r="13698" spans="12:16" x14ac:dyDescent="0.25">
      <c r="L13698" s="208">
        <v>45208.565972222219</v>
      </c>
      <c r="M13698" s="28">
        <v>5296.19</v>
      </c>
      <c r="N13698" s="28">
        <v>5299.76</v>
      </c>
      <c r="O13698" s="28">
        <v>5296.19</v>
      </c>
      <c r="P13698" s="28">
        <v>5299.25</v>
      </c>
    </row>
    <row r="13699" spans="12:16" x14ac:dyDescent="0.25">
      <c r="L13699" s="208">
        <v>45208.5625</v>
      </c>
      <c r="M13699" s="28">
        <v>5295.68</v>
      </c>
      <c r="N13699" s="28">
        <v>5296.19</v>
      </c>
      <c r="O13699" s="28">
        <v>5294.66</v>
      </c>
      <c r="P13699" s="28">
        <v>5296.19</v>
      </c>
    </row>
    <row r="13700" spans="12:16" x14ac:dyDescent="0.25">
      <c r="L13700" s="208">
        <v>45208.559027777781</v>
      </c>
      <c r="M13700" s="28">
        <v>5292.61</v>
      </c>
      <c r="N13700" s="28">
        <v>5296.19</v>
      </c>
      <c r="O13700" s="28">
        <v>5292.61</v>
      </c>
      <c r="P13700" s="28">
        <v>5296.19</v>
      </c>
    </row>
    <row r="13701" spans="12:16" x14ac:dyDescent="0.25">
      <c r="L13701" s="208">
        <v>45208.555555555555</v>
      </c>
      <c r="M13701" s="28">
        <v>5294.15</v>
      </c>
      <c r="N13701" s="28">
        <v>5294.15</v>
      </c>
      <c r="O13701" s="28">
        <v>5291.59</v>
      </c>
      <c r="P13701" s="28">
        <v>5292.61</v>
      </c>
    </row>
    <row r="13702" spans="12:16" x14ac:dyDescent="0.25">
      <c r="L13702" s="208">
        <v>45208.552083333336</v>
      </c>
      <c r="M13702" s="28">
        <v>5294.66</v>
      </c>
      <c r="N13702" s="28">
        <v>5295.17</v>
      </c>
      <c r="O13702" s="28">
        <v>5294.15</v>
      </c>
      <c r="P13702" s="28">
        <v>5294.15</v>
      </c>
    </row>
    <row r="13703" spans="12:16" x14ac:dyDescent="0.25">
      <c r="L13703" s="208">
        <v>45208.548611111109</v>
      </c>
      <c r="M13703" s="28">
        <v>5295.17</v>
      </c>
      <c r="N13703" s="28">
        <v>5295.68</v>
      </c>
      <c r="O13703" s="28">
        <v>5293.63</v>
      </c>
      <c r="P13703" s="28">
        <v>5294.66</v>
      </c>
    </row>
    <row r="13704" spans="12:16" x14ac:dyDescent="0.25">
      <c r="L13704" s="208">
        <v>45208.545138888891</v>
      </c>
      <c r="M13704" s="28">
        <v>5295.68</v>
      </c>
      <c r="N13704" s="28">
        <v>5295.68</v>
      </c>
      <c r="O13704" s="28">
        <v>5292.1</v>
      </c>
      <c r="P13704" s="28">
        <v>5294.15</v>
      </c>
    </row>
    <row r="13705" spans="12:16" x14ac:dyDescent="0.25">
      <c r="L13705" s="208">
        <v>45208.541666666664</v>
      </c>
      <c r="M13705" s="28">
        <v>5295.17</v>
      </c>
      <c r="N13705" s="28">
        <v>5295.68</v>
      </c>
      <c r="O13705" s="28">
        <v>5294.15</v>
      </c>
      <c r="P13705" s="28">
        <v>5295.17</v>
      </c>
    </row>
    <row r="13706" spans="12:16" x14ac:dyDescent="0.25">
      <c r="L13706" s="208">
        <v>45208.538194444445</v>
      </c>
      <c r="M13706" s="28">
        <v>5295.68</v>
      </c>
      <c r="N13706" s="28">
        <v>5296.19</v>
      </c>
      <c r="O13706" s="28">
        <v>5294.15</v>
      </c>
      <c r="P13706" s="28">
        <v>5295.17</v>
      </c>
    </row>
    <row r="13707" spans="12:16" x14ac:dyDescent="0.25">
      <c r="L13707" s="208">
        <v>45208.534722222219</v>
      </c>
      <c r="M13707" s="28">
        <v>5295.68</v>
      </c>
      <c r="N13707" s="28">
        <v>5296.19</v>
      </c>
      <c r="O13707" s="28">
        <v>5293.63</v>
      </c>
      <c r="P13707" s="28">
        <v>5295.68</v>
      </c>
    </row>
    <row r="13708" spans="12:16" x14ac:dyDescent="0.25">
      <c r="L13708" s="208">
        <v>45208.53125</v>
      </c>
      <c r="M13708" s="28">
        <v>5296.7</v>
      </c>
      <c r="N13708" s="28">
        <v>5300.28</v>
      </c>
      <c r="O13708" s="28">
        <v>5295.68</v>
      </c>
      <c r="P13708" s="28">
        <v>5295.68</v>
      </c>
    </row>
    <row r="13709" spans="12:16" x14ac:dyDescent="0.25">
      <c r="L13709" s="208">
        <v>45208.527777777781</v>
      </c>
      <c r="M13709" s="28">
        <v>5297.21</v>
      </c>
      <c r="N13709" s="28">
        <v>5298.74</v>
      </c>
      <c r="O13709" s="28">
        <v>5295.68</v>
      </c>
      <c r="P13709" s="28">
        <v>5296.19</v>
      </c>
    </row>
    <row r="13710" spans="12:16" x14ac:dyDescent="0.25">
      <c r="L13710" s="208">
        <v>45208.524305555555</v>
      </c>
      <c r="M13710" s="28">
        <v>5296.7</v>
      </c>
      <c r="N13710" s="28">
        <v>5297.72</v>
      </c>
      <c r="O13710" s="28">
        <v>5296.7</v>
      </c>
      <c r="P13710" s="28">
        <v>5296.7</v>
      </c>
    </row>
    <row r="13711" spans="12:16" x14ac:dyDescent="0.25">
      <c r="L13711" s="208">
        <v>45208.520833333336</v>
      </c>
      <c r="M13711" s="28">
        <v>5297.21</v>
      </c>
      <c r="N13711" s="28">
        <v>5298.74</v>
      </c>
      <c r="O13711" s="28">
        <v>5296.19</v>
      </c>
      <c r="P13711" s="28">
        <v>5296.7</v>
      </c>
    </row>
    <row r="13712" spans="12:16" x14ac:dyDescent="0.25">
      <c r="L13712" s="208">
        <v>45208.517361111109</v>
      </c>
      <c r="M13712" s="28">
        <v>5296.7</v>
      </c>
      <c r="N13712" s="28">
        <v>5298.23</v>
      </c>
      <c r="O13712" s="28">
        <v>5295.68</v>
      </c>
      <c r="P13712" s="28">
        <v>5297.72</v>
      </c>
    </row>
    <row r="13713" spans="12:16" x14ac:dyDescent="0.25">
      <c r="L13713" s="208">
        <v>45208.513888888891</v>
      </c>
      <c r="M13713" s="28">
        <v>5297.21</v>
      </c>
      <c r="N13713" s="28">
        <v>5300.79</v>
      </c>
      <c r="O13713" s="28">
        <v>5296.19</v>
      </c>
      <c r="P13713" s="28">
        <v>5296.7</v>
      </c>
    </row>
    <row r="13714" spans="12:16" x14ac:dyDescent="0.25">
      <c r="L13714" s="208">
        <v>45208.510416666664</v>
      </c>
      <c r="M13714" s="28">
        <v>5296.7</v>
      </c>
      <c r="N13714" s="28">
        <v>5299.76</v>
      </c>
      <c r="O13714" s="28">
        <v>5294.66</v>
      </c>
      <c r="P13714" s="28">
        <v>5297.21</v>
      </c>
    </row>
    <row r="13715" spans="12:16" x14ac:dyDescent="0.25">
      <c r="L13715" s="208">
        <v>45208.506944444445</v>
      </c>
      <c r="M13715" s="28">
        <v>5298.23</v>
      </c>
      <c r="N13715" s="28">
        <v>5299.25</v>
      </c>
      <c r="O13715" s="28">
        <v>5295.17</v>
      </c>
      <c r="P13715" s="28">
        <v>5296.19</v>
      </c>
    </row>
    <row r="13716" spans="12:16" x14ac:dyDescent="0.25">
      <c r="L13716" s="208">
        <v>45208.503472222219</v>
      </c>
      <c r="M13716" s="28">
        <v>5299.76</v>
      </c>
      <c r="N13716" s="28">
        <v>5300.28</v>
      </c>
      <c r="O13716" s="28">
        <v>5296.19</v>
      </c>
      <c r="P13716" s="28">
        <v>5297.72</v>
      </c>
    </row>
    <row r="13717" spans="12:16" x14ac:dyDescent="0.25">
      <c r="L13717" s="208">
        <v>45208.5</v>
      </c>
      <c r="M13717" s="28">
        <v>5300.79</v>
      </c>
      <c r="N13717" s="28">
        <v>5302.83</v>
      </c>
      <c r="O13717" s="28">
        <v>5299.25</v>
      </c>
      <c r="P13717" s="28">
        <v>5299.76</v>
      </c>
    </row>
    <row r="13718" spans="12:16" x14ac:dyDescent="0.25">
      <c r="L13718" s="208">
        <v>45208.496527777781</v>
      </c>
      <c r="M13718" s="28">
        <v>5298.74</v>
      </c>
      <c r="N13718" s="28">
        <v>5301.3</v>
      </c>
      <c r="O13718" s="28">
        <v>5297.72</v>
      </c>
      <c r="P13718" s="28">
        <v>5300.79</v>
      </c>
    </row>
    <row r="13719" spans="12:16" x14ac:dyDescent="0.25">
      <c r="L13719" s="208">
        <v>45208.493055555555</v>
      </c>
      <c r="M13719" s="28">
        <v>5300.28</v>
      </c>
      <c r="N13719" s="28">
        <v>5302.32</v>
      </c>
      <c r="O13719" s="28">
        <v>5298.74</v>
      </c>
      <c r="P13719" s="28">
        <v>5298.74</v>
      </c>
    </row>
    <row r="13720" spans="12:16" x14ac:dyDescent="0.25">
      <c r="L13720" s="208">
        <v>45208.489583333336</v>
      </c>
      <c r="M13720" s="28">
        <v>5294.66</v>
      </c>
      <c r="N13720" s="28">
        <v>5301.81</v>
      </c>
      <c r="O13720" s="28">
        <v>5292.61</v>
      </c>
      <c r="P13720" s="28">
        <v>5300.28</v>
      </c>
    </row>
    <row r="13721" spans="12:16" x14ac:dyDescent="0.25">
      <c r="L13721" s="208">
        <v>45208.486111111109</v>
      </c>
      <c r="M13721" s="28">
        <v>5295.17</v>
      </c>
      <c r="N13721" s="28">
        <v>5296.7</v>
      </c>
      <c r="O13721" s="28">
        <v>5292.61</v>
      </c>
      <c r="P13721" s="28">
        <v>5294.15</v>
      </c>
    </row>
    <row r="13722" spans="12:16" x14ac:dyDescent="0.25">
      <c r="L13722" s="208">
        <v>45208.482638888891</v>
      </c>
      <c r="M13722" s="28">
        <v>5293.12</v>
      </c>
      <c r="N13722" s="28">
        <v>5295.17</v>
      </c>
      <c r="O13722" s="28">
        <v>5291.08</v>
      </c>
      <c r="P13722" s="28">
        <v>5295.17</v>
      </c>
    </row>
    <row r="13723" spans="12:16" x14ac:dyDescent="0.25">
      <c r="L13723" s="208">
        <v>45208.479166666664</v>
      </c>
      <c r="M13723" s="28">
        <v>5292.61</v>
      </c>
      <c r="N13723" s="28">
        <v>5293.12</v>
      </c>
      <c r="O13723" s="28">
        <v>5290.06</v>
      </c>
      <c r="P13723" s="28">
        <v>5293.12</v>
      </c>
    </row>
    <row r="13724" spans="12:16" x14ac:dyDescent="0.25">
      <c r="L13724" s="208">
        <v>45208.475694444445</v>
      </c>
      <c r="M13724" s="28">
        <v>5286.48</v>
      </c>
      <c r="N13724" s="28">
        <v>5293.63</v>
      </c>
      <c r="O13724" s="28">
        <v>5285.97</v>
      </c>
      <c r="P13724" s="28">
        <v>5293.12</v>
      </c>
    </row>
    <row r="13725" spans="12:16" x14ac:dyDescent="0.25">
      <c r="L13725" s="208">
        <v>45208.472222222219</v>
      </c>
      <c r="M13725" s="28">
        <v>5290.57</v>
      </c>
      <c r="N13725" s="28">
        <v>5291.59</v>
      </c>
      <c r="O13725" s="28">
        <v>5286.48</v>
      </c>
      <c r="P13725" s="28">
        <v>5286.99</v>
      </c>
    </row>
    <row r="13726" spans="12:16" x14ac:dyDescent="0.25">
      <c r="L13726" s="208">
        <v>45208.46875</v>
      </c>
      <c r="M13726" s="28">
        <v>5292.1</v>
      </c>
      <c r="N13726" s="28">
        <v>5294.66</v>
      </c>
      <c r="O13726" s="28">
        <v>5289.04</v>
      </c>
      <c r="P13726" s="28">
        <v>5290.57</v>
      </c>
    </row>
    <row r="13727" spans="12:16" x14ac:dyDescent="0.25">
      <c r="L13727" s="208">
        <v>45208.465277777781</v>
      </c>
      <c r="M13727" s="28">
        <v>5294.15</v>
      </c>
      <c r="N13727" s="28">
        <v>5296.19</v>
      </c>
      <c r="O13727" s="28">
        <v>5292.61</v>
      </c>
      <c r="P13727" s="28">
        <v>5292.61</v>
      </c>
    </row>
    <row r="13728" spans="12:16" x14ac:dyDescent="0.25">
      <c r="L13728" s="208">
        <v>45208.461805555555</v>
      </c>
      <c r="M13728" s="28">
        <v>5293.12</v>
      </c>
      <c r="N13728" s="28">
        <v>5298.23</v>
      </c>
      <c r="O13728" s="28">
        <v>5291.08</v>
      </c>
      <c r="P13728" s="28">
        <v>5294.15</v>
      </c>
    </row>
    <row r="13729" spans="12:16" x14ac:dyDescent="0.25">
      <c r="L13729" s="208">
        <v>45208.458333333336</v>
      </c>
      <c r="M13729" s="28">
        <v>5289.55</v>
      </c>
      <c r="N13729" s="28">
        <v>5293.12</v>
      </c>
      <c r="O13729" s="28">
        <v>5287.5</v>
      </c>
      <c r="P13729" s="28">
        <v>5293.12</v>
      </c>
    </row>
    <row r="13730" spans="12:16" x14ac:dyDescent="0.25">
      <c r="L13730" s="208">
        <v>45208.454861111109</v>
      </c>
      <c r="M13730" s="28">
        <v>5286.48</v>
      </c>
      <c r="N13730" s="28">
        <v>5290.06</v>
      </c>
      <c r="O13730" s="28">
        <v>5286.48</v>
      </c>
      <c r="P13730" s="28">
        <v>5289.55</v>
      </c>
    </row>
    <row r="13731" spans="12:16" x14ac:dyDescent="0.25">
      <c r="L13731" s="208">
        <v>45208.451388888891</v>
      </c>
      <c r="M13731" s="28">
        <v>5285.97</v>
      </c>
      <c r="N13731" s="28">
        <v>5289.55</v>
      </c>
      <c r="O13731" s="28">
        <v>5285.46</v>
      </c>
      <c r="P13731" s="28">
        <v>5286.48</v>
      </c>
    </row>
    <row r="13732" spans="12:16" x14ac:dyDescent="0.25">
      <c r="L13732" s="208">
        <v>45208.447916666664</v>
      </c>
      <c r="M13732" s="28">
        <v>5288.02</v>
      </c>
      <c r="N13732" s="28">
        <v>5289.55</v>
      </c>
      <c r="O13732" s="28">
        <v>5285.46</v>
      </c>
      <c r="P13732" s="28">
        <v>5285.97</v>
      </c>
    </row>
    <row r="13733" spans="12:16" x14ac:dyDescent="0.25">
      <c r="L13733" s="208">
        <v>45208.444444444445</v>
      </c>
      <c r="M13733" s="28">
        <v>5292.1</v>
      </c>
      <c r="N13733" s="28">
        <v>5292.1</v>
      </c>
      <c r="O13733" s="28">
        <v>5286.48</v>
      </c>
      <c r="P13733" s="28">
        <v>5287.5</v>
      </c>
    </row>
    <row r="13734" spans="12:16" x14ac:dyDescent="0.25">
      <c r="L13734" s="208">
        <v>45208.440972222219</v>
      </c>
      <c r="M13734" s="28">
        <v>5292.1</v>
      </c>
      <c r="N13734" s="28">
        <v>5296.19</v>
      </c>
      <c r="O13734" s="28">
        <v>5290.06</v>
      </c>
      <c r="P13734" s="28">
        <v>5292.1</v>
      </c>
    </row>
    <row r="13735" spans="12:16" x14ac:dyDescent="0.25">
      <c r="L13735" s="208">
        <v>45208.4375</v>
      </c>
      <c r="M13735" s="28">
        <v>5290.06</v>
      </c>
      <c r="N13735" s="28">
        <v>5293.63</v>
      </c>
      <c r="O13735" s="28">
        <v>5286.99</v>
      </c>
      <c r="P13735" s="28">
        <v>5291.59</v>
      </c>
    </row>
    <row r="13736" spans="12:16" x14ac:dyDescent="0.25">
      <c r="L13736" s="208">
        <v>45208.434027777781</v>
      </c>
      <c r="M13736" s="28">
        <v>5290.57</v>
      </c>
      <c r="N13736" s="28">
        <v>5291.08</v>
      </c>
      <c r="O13736" s="28">
        <v>5288.53</v>
      </c>
      <c r="P13736" s="28">
        <v>5290.06</v>
      </c>
    </row>
    <row r="13737" spans="12:16" x14ac:dyDescent="0.25">
      <c r="L13737" s="208">
        <v>45208.430555555555</v>
      </c>
      <c r="M13737" s="28">
        <v>5293.63</v>
      </c>
      <c r="N13737" s="28">
        <v>5293.63</v>
      </c>
      <c r="O13737" s="28">
        <v>5288.02</v>
      </c>
      <c r="P13737" s="28">
        <v>5290.57</v>
      </c>
    </row>
    <row r="13738" spans="12:16" x14ac:dyDescent="0.25">
      <c r="L13738" s="208">
        <v>45208.427083333336</v>
      </c>
      <c r="M13738" s="28">
        <v>5296.19</v>
      </c>
      <c r="N13738" s="28">
        <v>5298.23</v>
      </c>
      <c r="O13738" s="28">
        <v>5293.12</v>
      </c>
      <c r="P13738" s="28">
        <v>5294.15</v>
      </c>
    </row>
    <row r="13739" spans="12:16" x14ac:dyDescent="0.25">
      <c r="L13739" s="208">
        <v>45208.423611111109</v>
      </c>
      <c r="M13739" s="28">
        <v>5291.59</v>
      </c>
      <c r="N13739" s="28">
        <v>5296.7</v>
      </c>
      <c r="O13739" s="28">
        <v>5290.06</v>
      </c>
      <c r="P13739" s="28">
        <v>5295.68</v>
      </c>
    </row>
    <row r="13740" spans="12:16" x14ac:dyDescent="0.25">
      <c r="L13740" s="208">
        <v>45208.420138888891</v>
      </c>
      <c r="M13740" s="28">
        <v>5291.08</v>
      </c>
      <c r="N13740" s="28">
        <v>5295.17</v>
      </c>
      <c r="O13740" s="28">
        <v>5290.06</v>
      </c>
      <c r="P13740" s="28">
        <v>5291.59</v>
      </c>
    </row>
    <row r="13741" spans="12:16" x14ac:dyDescent="0.25">
      <c r="L13741" s="208">
        <v>45208.416666666664</v>
      </c>
      <c r="M13741" s="28">
        <v>5296.19</v>
      </c>
      <c r="N13741" s="28">
        <v>5298.23</v>
      </c>
      <c r="O13741" s="28">
        <v>5290.06</v>
      </c>
      <c r="P13741" s="28">
        <v>5291.08</v>
      </c>
    </row>
    <row r="13742" spans="12:16" x14ac:dyDescent="0.25">
      <c r="L13742" s="208">
        <v>45208.413194444445</v>
      </c>
      <c r="M13742" s="28">
        <v>5295.17</v>
      </c>
      <c r="N13742" s="28">
        <v>5296.19</v>
      </c>
      <c r="O13742" s="28">
        <v>5292.1</v>
      </c>
      <c r="P13742" s="28">
        <v>5295.68</v>
      </c>
    </row>
    <row r="13743" spans="12:16" x14ac:dyDescent="0.25">
      <c r="L13743" s="208">
        <v>45208.409722222219</v>
      </c>
      <c r="M13743" s="28">
        <v>5294.15</v>
      </c>
      <c r="N13743" s="28">
        <v>5295.17</v>
      </c>
      <c r="O13743" s="28">
        <v>5290.57</v>
      </c>
      <c r="P13743" s="28">
        <v>5295.17</v>
      </c>
    </row>
    <row r="13744" spans="12:16" x14ac:dyDescent="0.25">
      <c r="L13744" s="208">
        <v>45208.40625</v>
      </c>
      <c r="M13744" s="28">
        <v>5293.63</v>
      </c>
      <c r="N13744" s="28">
        <v>5297.21</v>
      </c>
      <c r="O13744" s="28">
        <v>5289.55</v>
      </c>
      <c r="P13744" s="28">
        <v>5294.15</v>
      </c>
    </row>
    <row r="13745" spans="12:16" x14ac:dyDescent="0.25">
      <c r="L13745" s="208">
        <v>45208.402777777781</v>
      </c>
      <c r="M13745" s="28">
        <v>5285.97</v>
      </c>
      <c r="N13745" s="28">
        <v>5294.66</v>
      </c>
      <c r="O13745" s="28">
        <v>5285.97</v>
      </c>
      <c r="P13745" s="28">
        <v>5294.15</v>
      </c>
    </row>
    <row r="13746" spans="12:16" x14ac:dyDescent="0.25">
      <c r="L13746" s="208">
        <v>45208.399305555555</v>
      </c>
      <c r="M13746" s="28">
        <v>5283.42</v>
      </c>
      <c r="N13746" s="28">
        <v>5286.99</v>
      </c>
      <c r="O13746" s="28">
        <v>5280.86</v>
      </c>
      <c r="P13746" s="28">
        <v>5285.97</v>
      </c>
    </row>
    <row r="13747" spans="12:16" x14ac:dyDescent="0.25">
      <c r="L13747" s="208">
        <v>45208.395833333336</v>
      </c>
      <c r="M13747" s="28">
        <v>5283.93</v>
      </c>
      <c r="N13747" s="28">
        <v>5286.48</v>
      </c>
      <c r="O13747" s="28">
        <v>5280.35</v>
      </c>
      <c r="P13747" s="28">
        <v>5282.91</v>
      </c>
    </row>
    <row r="13748" spans="12:16" x14ac:dyDescent="0.25">
      <c r="L13748" s="208">
        <v>45208.392361111109</v>
      </c>
      <c r="M13748" s="28">
        <v>5291.59</v>
      </c>
      <c r="N13748" s="28">
        <v>5294.66</v>
      </c>
      <c r="O13748" s="28">
        <v>5282.4</v>
      </c>
      <c r="P13748" s="28">
        <v>5283.93</v>
      </c>
    </row>
    <row r="13749" spans="12:16" x14ac:dyDescent="0.25">
      <c r="L13749" s="208">
        <v>45208.388888888891</v>
      </c>
      <c r="M13749" s="28">
        <v>5293.63</v>
      </c>
      <c r="N13749" s="28">
        <v>5299.25</v>
      </c>
      <c r="O13749" s="28">
        <v>5289.55</v>
      </c>
      <c r="P13749" s="28">
        <v>5292.1</v>
      </c>
    </row>
    <row r="13750" spans="12:16" x14ac:dyDescent="0.25">
      <c r="L13750" s="208">
        <v>45208.385416666664</v>
      </c>
      <c r="M13750" s="28">
        <v>5298.23</v>
      </c>
      <c r="N13750" s="28">
        <v>5298.23</v>
      </c>
      <c r="O13750" s="28">
        <v>5289.04</v>
      </c>
      <c r="P13750" s="28">
        <v>5293.12</v>
      </c>
    </row>
    <row r="13751" spans="12:16" x14ac:dyDescent="0.25">
      <c r="L13751" s="208">
        <v>45208.381944444445</v>
      </c>
      <c r="M13751" s="28">
        <v>5292.61</v>
      </c>
      <c r="N13751" s="28">
        <v>5300.79</v>
      </c>
      <c r="O13751" s="28">
        <v>5292.61</v>
      </c>
      <c r="P13751" s="28">
        <v>5298.74</v>
      </c>
    </row>
    <row r="13752" spans="12:16" x14ac:dyDescent="0.25">
      <c r="L13752" s="208">
        <v>45208.378472222219</v>
      </c>
      <c r="M13752" s="28">
        <v>5301.3</v>
      </c>
      <c r="N13752" s="28">
        <v>5302.32</v>
      </c>
      <c r="O13752" s="28">
        <v>5292.61</v>
      </c>
      <c r="P13752" s="28">
        <v>5292.61</v>
      </c>
    </row>
    <row r="13753" spans="12:16" x14ac:dyDescent="0.25">
      <c r="L13753" s="208">
        <v>45208.375</v>
      </c>
      <c r="M13753" s="28">
        <v>5307.43</v>
      </c>
      <c r="N13753" s="28">
        <v>5311.51</v>
      </c>
      <c r="O13753" s="28">
        <v>5295.17</v>
      </c>
      <c r="P13753" s="28">
        <v>5300.79</v>
      </c>
    </row>
    <row r="13754" spans="12:16" x14ac:dyDescent="0.25">
      <c r="L13754" s="208">
        <v>45205.746527777781</v>
      </c>
      <c r="M13754" s="28">
        <v>5278.31</v>
      </c>
      <c r="N13754" s="28">
        <v>5278.82</v>
      </c>
      <c r="O13754" s="28">
        <v>5270.14</v>
      </c>
      <c r="P13754" s="28">
        <v>5271.67</v>
      </c>
    </row>
    <row r="13755" spans="12:16" x14ac:dyDescent="0.25">
      <c r="L13755" s="208">
        <v>45205.743055555555</v>
      </c>
      <c r="M13755" s="28">
        <v>5281.38</v>
      </c>
      <c r="N13755" s="28">
        <v>5281.38</v>
      </c>
      <c r="O13755" s="28">
        <v>5276.78</v>
      </c>
      <c r="P13755" s="28">
        <v>5279.33</v>
      </c>
    </row>
    <row r="13756" spans="12:16" x14ac:dyDescent="0.25">
      <c r="L13756" s="208">
        <v>45205.739583333336</v>
      </c>
      <c r="M13756" s="28">
        <v>5282.4</v>
      </c>
      <c r="N13756" s="28">
        <v>5283.42</v>
      </c>
      <c r="O13756" s="28">
        <v>5280.86</v>
      </c>
      <c r="P13756" s="28">
        <v>5281.38</v>
      </c>
    </row>
    <row r="13757" spans="12:16" x14ac:dyDescent="0.25">
      <c r="L13757" s="208">
        <v>45205.736111111109</v>
      </c>
      <c r="M13757" s="28">
        <v>5281.38</v>
      </c>
      <c r="N13757" s="28">
        <v>5282.91</v>
      </c>
      <c r="O13757" s="28">
        <v>5281.38</v>
      </c>
      <c r="P13757" s="28">
        <v>5282.91</v>
      </c>
    </row>
    <row r="13758" spans="12:16" x14ac:dyDescent="0.25">
      <c r="L13758" s="208">
        <v>45205.732638888891</v>
      </c>
      <c r="M13758" s="28">
        <v>5281.38</v>
      </c>
      <c r="N13758" s="28">
        <v>5283.42</v>
      </c>
      <c r="O13758" s="28">
        <v>5280.86</v>
      </c>
      <c r="P13758" s="28">
        <v>5281.38</v>
      </c>
    </row>
    <row r="13759" spans="12:16" x14ac:dyDescent="0.25">
      <c r="L13759" s="208">
        <v>45205.729166666664</v>
      </c>
      <c r="M13759" s="28">
        <v>5285.46</v>
      </c>
      <c r="N13759" s="28">
        <v>5285.46</v>
      </c>
      <c r="O13759" s="28">
        <v>5280.86</v>
      </c>
      <c r="P13759" s="28">
        <v>5281.89</v>
      </c>
    </row>
    <row r="13760" spans="12:16" x14ac:dyDescent="0.25">
      <c r="L13760" s="208">
        <v>45205.725694444445</v>
      </c>
      <c r="M13760" s="28">
        <v>5286.99</v>
      </c>
      <c r="N13760" s="28">
        <v>5286.99</v>
      </c>
      <c r="O13760" s="28">
        <v>5282.91</v>
      </c>
      <c r="P13760" s="28">
        <v>5284.95</v>
      </c>
    </row>
    <row r="13761" spans="12:16" x14ac:dyDescent="0.25">
      <c r="L13761" s="208">
        <v>45205.722222222219</v>
      </c>
      <c r="M13761" s="28">
        <v>5288.02</v>
      </c>
      <c r="N13761" s="28">
        <v>5289.04</v>
      </c>
      <c r="O13761" s="28">
        <v>5286.99</v>
      </c>
      <c r="P13761" s="28">
        <v>5286.99</v>
      </c>
    </row>
    <row r="13762" spans="12:16" x14ac:dyDescent="0.25">
      <c r="L13762" s="208">
        <v>45205.71875</v>
      </c>
      <c r="M13762" s="28">
        <v>5287.5</v>
      </c>
      <c r="N13762" s="28">
        <v>5288.02</v>
      </c>
      <c r="O13762" s="28">
        <v>5286.48</v>
      </c>
      <c r="P13762" s="28">
        <v>5288.02</v>
      </c>
    </row>
    <row r="13763" spans="12:16" x14ac:dyDescent="0.25">
      <c r="L13763" s="208">
        <v>45205.715277777781</v>
      </c>
      <c r="M13763" s="28">
        <v>5289.55</v>
      </c>
      <c r="N13763" s="28">
        <v>5290.57</v>
      </c>
      <c r="O13763" s="28">
        <v>5287.5</v>
      </c>
      <c r="P13763" s="28">
        <v>5287.5</v>
      </c>
    </row>
    <row r="13764" spans="12:16" x14ac:dyDescent="0.25">
      <c r="L13764" s="208">
        <v>45205.711805555555</v>
      </c>
      <c r="M13764" s="28">
        <v>5289.04</v>
      </c>
      <c r="N13764" s="28">
        <v>5290.57</v>
      </c>
      <c r="O13764" s="28">
        <v>5289.04</v>
      </c>
      <c r="P13764" s="28">
        <v>5289.55</v>
      </c>
    </row>
    <row r="13765" spans="12:16" x14ac:dyDescent="0.25">
      <c r="L13765" s="208">
        <v>45205.708333333336</v>
      </c>
      <c r="M13765" s="28">
        <v>5290.57</v>
      </c>
      <c r="N13765" s="28">
        <v>5291.08</v>
      </c>
      <c r="O13765" s="28">
        <v>5288.02</v>
      </c>
      <c r="P13765" s="28">
        <v>5289.04</v>
      </c>
    </row>
    <row r="13766" spans="12:16" x14ac:dyDescent="0.25">
      <c r="L13766" s="208">
        <v>45205.704861111109</v>
      </c>
      <c r="M13766" s="28">
        <v>5290.57</v>
      </c>
      <c r="N13766" s="28">
        <v>5291.08</v>
      </c>
      <c r="O13766" s="28">
        <v>5289.04</v>
      </c>
      <c r="P13766" s="28">
        <v>5290.57</v>
      </c>
    </row>
    <row r="13767" spans="12:16" x14ac:dyDescent="0.25">
      <c r="L13767" s="208">
        <v>45205.701388888891</v>
      </c>
      <c r="M13767" s="28">
        <v>5289.04</v>
      </c>
      <c r="N13767" s="28">
        <v>5291.08</v>
      </c>
      <c r="O13767" s="28">
        <v>5286.99</v>
      </c>
      <c r="P13767" s="28">
        <v>5290.57</v>
      </c>
    </row>
    <row r="13768" spans="12:16" x14ac:dyDescent="0.25">
      <c r="L13768" s="208">
        <v>45205.697916666664</v>
      </c>
      <c r="M13768" s="28">
        <v>5289.04</v>
      </c>
      <c r="N13768" s="28">
        <v>5289.55</v>
      </c>
      <c r="O13768" s="28">
        <v>5288.02</v>
      </c>
      <c r="P13768" s="28">
        <v>5288.53</v>
      </c>
    </row>
    <row r="13769" spans="12:16" x14ac:dyDescent="0.25">
      <c r="L13769" s="208">
        <v>45205.694444444445</v>
      </c>
      <c r="M13769" s="28">
        <v>5285.46</v>
      </c>
      <c r="N13769" s="28">
        <v>5290.57</v>
      </c>
      <c r="O13769" s="28">
        <v>5284.95</v>
      </c>
      <c r="P13769" s="28">
        <v>5289.04</v>
      </c>
    </row>
    <row r="13770" spans="12:16" x14ac:dyDescent="0.25">
      <c r="L13770" s="208">
        <v>45205.690972222219</v>
      </c>
      <c r="M13770" s="28">
        <v>5286.99</v>
      </c>
      <c r="N13770" s="28">
        <v>5287.5</v>
      </c>
      <c r="O13770" s="28">
        <v>5285.97</v>
      </c>
      <c r="P13770" s="28">
        <v>5286.48</v>
      </c>
    </row>
    <row r="13771" spans="12:16" x14ac:dyDescent="0.25">
      <c r="L13771" s="208">
        <v>45205.6875</v>
      </c>
      <c r="M13771" s="28">
        <v>5288.53</v>
      </c>
      <c r="N13771" s="28">
        <v>5289.04</v>
      </c>
      <c r="O13771" s="28">
        <v>5286.48</v>
      </c>
      <c r="P13771" s="28">
        <v>5287.5</v>
      </c>
    </row>
    <row r="13772" spans="12:16" x14ac:dyDescent="0.25">
      <c r="L13772" s="208">
        <v>45205.684027777781</v>
      </c>
      <c r="M13772" s="28">
        <v>5289.04</v>
      </c>
      <c r="N13772" s="28">
        <v>5290.06</v>
      </c>
      <c r="O13772" s="28">
        <v>5288.53</v>
      </c>
      <c r="P13772" s="28">
        <v>5288.53</v>
      </c>
    </row>
    <row r="13773" spans="12:16" x14ac:dyDescent="0.25">
      <c r="L13773" s="208">
        <v>45205.680555555555</v>
      </c>
      <c r="M13773" s="28">
        <v>5292.61</v>
      </c>
      <c r="N13773" s="28">
        <v>5292.61</v>
      </c>
      <c r="O13773" s="28">
        <v>5288.53</v>
      </c>
      <c r="P13773" s="28">
        <v>5289.55</v>
      </c>
    </row>
    <row r="13774" spans="12:16" x14ac:dyDescent="0.25">
      <c r="L13774" s="208">
        <v>45205.677083333336</v>
      </c>
      <c r="M13774" s="28">
        <v>5289.55</v>
      </c>
      <c r="N13774" s="28">
        <v>5293.12</v>
      </c>
      <c r="O13774" s="28">
        <v>5289.04</v>
      </c>
      <c r="P13774" s="28">
        <v>5292.1</v>
      </c>
    </row>
    <row r="13775" spans="12:16" x14ac:dyDescent="0.25">
      <c r="L13775" s="208">
        <v>45205.673611111109</v>
      </c>
      <c r="M13775" s="28">
        <v>5286.48</v>
      </c>
      <c r="N13775" s="28">
        <v>5290.57</v>
      </c>
      <c r="O13775" s="28">
        <v>5285.97</v>
      </c>
      <c r="P13775" s="28">
        <v>5289.55</v>
      </c>
    </row>
    <row r="13776" spans="12:16" x14ac:dyDescent="0.25">
      <c r="L13776" s="208">
        <v>45205.670138888891</v>
      </c>
      <c r="M13776" s="28">
        <v>5289.55</v>
      </c>
      <c r="N13776" s="28">
        <v>5290.06</v>
      </c>
      <c r="O13776" s="28">
        <v>5285.97</v>
      </c>
      <c r="P13776" s="28">
        <v>5286.48</v>
      </c>
    </row>
    <row r="13777" spans="12:16" x14ac:dyDescent="0.25">
      <c r="L13777" s="208">
        <v>45205.666666666664</v>
      </c>
      <c r="M13777" s="28">
        <v>5286.48</v>
      </c>
      <c r="N13777" s="28">
        <v>5291.08</v>
      </c>
      <c r="O13777" s="28">
        <v>5285.97</v>
      </c>
      <c r="P13777" s="28">
        <v>5290.06</v>
      </c>
    </row>
    <row r="13778" spans="12:16" x14ac:dyDescent="0.25">
      <c r="L13778" s="208">
        <v>45205.663194444445</v>
      </c>
      <c r="M13778" s="28">
        <v>5287.5</v>
      </c>
      <c r="N13778" s="28">
        <v>5289.04</v>
      </c>
      <c r="O13778" s="28">
        <v>5285.97</v>
      </c>
      <c r="P13778" s="28">
        <v>5285.97</v>
      </c>
    </row>
    <row r="13779" spans="12:16" x14ac:dyDescent="0.25">
      <c r="L13779" s="208">
        <v>45205.659722222219</v>
      </c>
      <c r="M13779" s="28">
        <v>5286.48</v>
      </c>
      <c r="N13779" s="28">
        <v>5290.06</v>
      </c>
      <c r="O13779" s="28">
        <v>5285.46</v>
      </c>
      <c r="P13779" s="28">
        <v>5286.99</v>
      </c>
    </row>
    <row r="13780" spans="12:16" x14ac:dyDescent="0.25">
      <c r="L13780" s="208">
        <v>45205.65625</v>
      </c>
      <c r="M13780" s="28">
        <v>5285.97</v>
      </c>
      <c r="N13780" s="28">
        <v>5286.99</v>
      </c>
      <c r="O13780" s="28">
        <v>5283.93</v>
      </c>
      <c r="P13780" s="28">
        <v>5285.97</v>
      </c>
    </row>
    <row r="13781" spans="12:16" x14ac:dyDescent="0.25">
      <c r="L13781" s="208">
        <v>45205.652777777781</v>
      </c>
      <c r="M13781" s="28">
        <v>5280.35</v>
      </c>
      <c r="N13781" s="28">
        <v>5285.97</v>
      </c>
      <c r="O13781" s="28">
        <v>5280.35</v>
      </c>
      <c r="P13781" s="28">
        <v>5285.97</v>
      </c>
    </row>
    <row r="13782" spans="12:16" x14ac:dyDescent="0.25">
      <c r="L13782" s="208">
        <v>45205.649305555555</v>
      </c>
      <c r="M13782" s="28">
        <v>5281.38</v>
      </c>
      <c r="N13782" s="28">
        <v>5282.91</v>
      </c>
      <c r="O13782" s="28">
        <v>5278.82</v>
      </c>
      <c r="P13782" s="28">
        <v>5280.35</v>
      </c>
    </row>
    <row r="13783" spans="12:16" x14ac:dyDescent="0.25">
      <c r="L13783" s="208">
        <v>45205.645833333336</v>
      </c>
      <c r="M13783" s="28">
        <v>5281.38</v>
      </c>
      <c r="N13783" s="28">
        <v>5283.42</v>
      </c>
      <c r="O13783" s="28">
        <v>5279.84</v>
      </c>
      <c r="P13783" s="28">
        <v>5280.86</v>
      </c>
    </row>
    <row r="13784" spans="12:16" x14ac:dyDescent="0.25">
      <c r="L13784" s="208">
        <v>45205.642361111109</v>
      </c>
      <c r="M13784" s="28">
        <v>5286.48</v>
      </c>
      <c r="N13784" s="28">
        <v>5286.99</v>
      </c>
      <c r="O13784" s="28">
        <v>5281.38</v>
      </c>
      <c r="P13784" s="28">
        <v>5281.38</v>
      </c>
    </row>
    <row r="13785" spans="12:16" x14ac:dyDescent="0.25">
      <c r="L13785" s="208">
        <v>45205.638888888891</v>
      </c>
      <c r="M13785" s="28">
        <v>5286.48</v>
      </c>
      <c r="N13785" s="28">
        <v>5286.99</v>
      </c>
      <c r="O13785" s="28">
        <v>5283.93</v>
      </c>
      <c r="P13785" s="28">
        <v>5285.97</v>
      </c>
    </row>
    <row r="13786" spans="12:16" x14ac:dyDescent="0.25">
      <c r="L13786" s="208">
        <v>45205.635416666664</v>
      </c>
      <c r="M13786" s="28">
        <v>5285.46</v>
      </c>
      <c r="N13786" s="28">
        <v>5288.02</v>
      </c>
      <c r="O13786" s="28">
        <v>5283.93</v>
      </c>
      <c r="P13786" s="28">
        <v>5286.48</v>
      </c>
    </row>
    <row r="13787" spans="12:16" x14ac:dyDescent="0.25">
      <c r="L13787" s="208">
        <v>45205.631944444445</v>
      </c>
      <c r="M13787" s="28">
        <v>5283.93</v>
      </c>
      <c r="N13787" s="28">
        <v>5285.46</v>
      </c>
      <c r="O13787" s="28">
        <v>5281.38</v>
      </c>
      <c r="P13787" s="28">
        <v>5285.46</v>
      </c>
    </row>
    <row r="13788" spans="12:16" x14ac:dyDescent="0.25">
      <c r="L13788" s="208">
        <v>45205.628472222219</v>
      </c>
      <c r="M13788" s="28">
        <v>5286.48</v>
      </c>
      <c r="N13788" s="28">
        <v>5288.02</v>
      </c>
      <c r="O13788" s="28">
        <v>5283.93</v>
      </c>
      <c r="P13788" s="28">
        <v>5284.95</v>
      </c>
    </row>
    <row r="13789" spans="12:16" x14ac:dyDescent="0.25">
      <c r="L13789" s="208">
        <v>45205.625</v>
      </c>
      <c r="M13789" s="28">
        <v>5284.44</v>
      </c>
      <c r="N13789" s="28">
        <v>5287.5</v>
      </c>
      <c r="O13789" s="28">
        <v>5282.4</v>
      </c>
      <c r="P13789" s="28">
        <v>5285.97</v>
      </c>
    </row>
    <row r="13790" spans="12:16" x14ac:dyDescent="0.25">
      <c r="L13790" s="208">
        <v>45205.621527777781</v>
      </c>
      <c r="M13790" s="28">
        <v>5282.91</v>
      </c>
      <c r="N13790" s="28">
        <v>5285.46</v>
      </c>
      <c r="O13790" s="28">
        <v>5277.29</v>
      </c>
      <c r="P13790" s="28">
        <v>5283.93</v>
      </c>
    </row>
    <row r="13791" spans="12:16" x14ac:dyDescent="0.25">
      <c r="L13791" s="208">
        <v>45205.618055555555</v>
      </c>
      <c r="M13791" s="28">
        <v>5284.44</v>
      </c>
      <c r="N13791" s="28">
        <v>5284.95</v>
      </c>
      <c r="O13791" s="28">
        <v>5282.4</v>
      </c>
      <c r="P13791" s="28">
        <v>5282.4</v>
      </c>
    </row>
    <row r="13792" spans="12:16" x14ac:dyDescent="0.25">
      <c r="L13792" s="208">
        <v>45205.614583333336</v>
      </c>
      <c r="M13792" s="28">
        <v>5285.97</v>
      </c>
      <c r="N13792" s="28">
        <v>5286.48</v>
      </c>
      <c r="O13792" s="28">
        <v>5282.4</v>
      </c>
      <c r="P13792" s="28">
        <v>5284.95</v>
      </c>
    </row>
    <row r="13793" spans="12:16" x14ac:dyDescent="0.25">
      <c r="L13793" s="208">
        <v>45205.611111111109</v>
      </c>
      <c r="M13793" s="28">
        <v>5285.46</v>
      </c>
      <c r="N13793" s="28">
        <v>5286.99</v>
      </c>
      <c r="O13793" s="28">
        <v>5282.4</v>
      </c>
      <c r="P13793" s="28">
        <v>5283.93</v>
      </c>
    </row>
    <row r="13794" spans="12:16" x14ac:dyDescent="0.25">
      <c r="L13794" s="208">
        <v>45205.607638888891</v>
      </c>
      <c r="M13794" s="28">
        <v>5283.93</v>
      </c>
      <c r="N13794" s="28">
        <v>5286.48</v>
      </c>
      <c r="O13794" s="28">
        <v>5283.42</v>
      </c>
      <c r="P13794" s="28">
        <v>5285.46</v>
      </c>
    </row>
    <row r="13795" spans="12:16" x14ac:dyDescent="0.25">
      <c r="L13795" s="208">
        <v>45205.604166666664</v>
      </c>
      <c r="M13795" s="28">
        <v>5280.35</v>
      </c>
      <c r="N13795" s="28">
        <v>5284.95</v>
      </c>
      <c r="O13795" s="28">
        <v>5279.84</v>
      </c>
      <c r="P13795" s="28">
        <v>5284.44</v>
      </c>
    </row>
    <row r="13796" spans="12:16" x14ac:dyDescent="0.25">
      <c r="L13796" s="208">
        <v>45205.600694444445</v>
      </c>
      <c r="M13796" s="28">
        <v>5280.35</v>
      </c>
      <c r="N13796" s="28">
        <v>5282.4</v>
      </c>
      <c r="O13796" s="28">
        <v>5278.82</v>
      </c>
      <c r="P13796" s="28">
        <v>5280.86</v>
      </c>
    </row>
    <row r="13797" spans="12:16" x14ac:dyDescent="0.25">
      <c r="L13797" s="208">
        <v>45205.597222222219</v>
      </c>
      <c r="M13797" s="28">
        <v>5281.89</v>
      </c>
      <c r="N13797" s="28">
        <v>5283.42</v>
      </c>
      <c r="O13797" s="28">
        <v>5279.84</v>
      </c>
      <c r="P13797" s="28">
        <v>5279.84</v>
      </c>
    </row>
    <row r="13798" spans="12:16" x14ac:dyDescent="0.25">
      <c r="L13798" s="208">
        <v>45205.59375</v>
      </c>
      <c r="M13798" s="28">
        <v>5281.38</v>
      </c>
      <c r="N13798" s="28">
        <v>5284.44</v>
      </c>
      <c r="O13798" s="28">
        <v>5281.38</v>
      </c>
      <c r="P13798" s="28">
        <v>5281.89</v>
      </c>
    </row>
    <row r="13799" spans="12:16" x14ac:dyDescent="0.25">
      <c r="L13799" s="208">
        <v>45205.590277777781</v>
      </c>
      <c r="M13799" s="28">
        <v>5286.48</v>
      </c>
      <c r="N13799" s="28">
        <v>5288.53</v>
      </c>
      <c r="O13799" s="28">
        <v>5281.38</v>
      </c>
      <c r="P13799" s="28">
        <v>5282.4</v>
      </c>
    </row>
    <row r="13800" spans="12:16" x14ac:dyDescent="0.25">
      <c r="L13800" s="208">
        <v>45205.586805555555</v>
      </c>
      <c r="M13800" s="28">
        <v>5288.02</v>
      </c>
      <c r="N13800" s="28">
        <v>5288.53</v>
      </c>
      <c r="O13800" s="28">
        <v>5284.44</v>
      </c>
      <c r="P13800" s="28">
        <v>5286.48</v>
      </c>
    </row>
    <row r="13801" spans="12:16" x14ac:dyDescent="0.25">
      <c r="L13801" s="208">
        <v>45205.583333333336</v>
      </c>
      <c r="M13801" s="28">
        <v>5290.57</v>
      </c>
      <c r="N13801" s="28">
        <v>5290.57</v>
      </c>
      <c r="O13801" s="28">
        <v>5286.48</v>
      </c>
      <c r="P13801" s="28">
        <v>5287.5</v>
      </c>
    </row>
    <row r="13802" spans="12:16" x14ac:dyDescent="0.25">
      <c r="L13802" s="208">
        <v>45205.579861111109</v>
      </c>
      <c r="M13802" s="28">
        <v>5288.02</v>
      </c>
      <c r="N13802" s="28">
        <v>5291.59</v>
      </c>
      <c r="O13802" s="28">
        <v>5286.99</v>
      </c>
      <c r="P13802" s="28">
        <v>5291.08</v>
      </c>
    </row>
    <row r="13803" spans="12:16" x14ac:dyDescent="0.25">
      <c r="L13803" s="208">
        <v>45205.576388888891</v>
      </c>
      <c r="M13803" s="28">
        <v>5287.5</v>
      </c>
      <c r="N13803" s="28">
        <v>5290.57</v>
      </c>
      <c r="O13803" s="28">
        <v>5286.48</v>
      </c>
      <c r="P13803" s="28">
        <v>5288.02</v>
      </c>
    </row>
    <row r="13804" spans="12:16" x14ac:dyDescent="0.25">
      <c r="L13804" s="208">
        <v>45205.572916666664</v>
      </c>
      <c r="M13804" s="28">
        <v>5288.02</v>
      </c>
      <c r="N13804" s="28">
        <v>5291.59</v>
      </c>
      <c r="O13804" s="28">
        <v>5287.5</v>
      </c>
      <c r="P13804" s="28">
        <v>5288.02</v>
      </c>
    </row>
    <row r="13805" spans="12:16" x14ac:dyDescent="0.25">
      <c r="L13805" s="208">
        <v>45205.569444444445</v>
      </c>
      <c r="M13805" s="28">
        <v>5289.55</v>
      </c>
      <c r="N13805" s="28">
        <v>5290.06</v>
      </c>
      <c r="O13805" s="28">
        <v>5286.48</v>
      </c>
      <c r="P13805" s="28">
        <v>5288.02</v>
      </c>
    </row>
    <row r="13806" spans="12:16" x14ac:dyDescent="0.25">
      <c r="L13806" s="208">
        <v>45205.565972222219</v>
      </c>
      <c r="M13806" s="28">
        <v>5291.59</v>
      </c>
      <c r="N13806" s="28">
        <v>5291.59</v>
      </c>
      <c r="O13806" s="28">
        <v>5287.5</v>
      </c>
      <c r="P13806" s="28">
        <v>5289.55</v>
      </c>
    </row>
    <row r="13807" spans="12:16" x14ac:dyDescent="0.25">
      <c r="L13807" s="208">
        <v>45205.5625</v>
      </c>
      <c r="M13807" s="28">
        <v>5290.57</v>
      </c>
      <c r="N13807" s="28">
        <v>5291.59</v>
      </c>
      <c r="O13807" s="28">
        <v>5287.5</v>
      </c>
      <c r="P13807" s="28">
        <v>5291.59</v>
      </c>
    </row>
    <row r="13808" spans="12:16" x14ac:dyDescent="0.25">
      <c r="L13808" s="208">
        <v>45205.559027777781</v>
      </c>
      <c r="M13808" s="28">
        <v>5294.15</v>
      </c>
      <c r="N13808" s="28">
        <v>5294.66</v>
      </c>
      <c r="O13808" s="28">
        <v>5288.02</v>
      </c>
      <c r="P13808" s="28">
        <v>5290.06</v>
      </c>
    </row>
    <row r="13809" spans="12:16" x14ac:dyDescent="0.25">
      <c r="L13809" s="208">
        <v>45205.555555555555</v>
      </c>
      <c r="M13809" s="28">
        <v>5290.57</v>
      </c>
      <c r="N13809" s="28">
        <v>5296.7</v>
      </c>
      <c r="O13809" s="28">
        <v>5290.06</v>
      </c>
      <c r="P13809" s="28">
        <v>5294.15</v>
      </c>
    </row>
    <row r="13810" spans="12:16" x14ac:dyDescent="0.25">
      <c r="L13810" s="208">
        <v>45205.552083333336</v>
      </c>
      <c r="M13810" s="28">
        <v>5289.55</v>
      </c>
      <c r="N13810" s="28">
        <v>5292.1</v>
      </c>
      <c r="O13810" s="28">
        <v>5287.5</v>
      </c>
      <c r="P13810" s="28">
        <v>5291.08</v>
      </c>
    </row>
    <row r="13811" spans="12:16" x14ac:dyDescent="0.25">
      <c r="L13811" s="208">
        <v>45205.548611111109</v>
      </c>
      <c r="M13811" s="28">
        <v>5285.97</v>
      </c>
      <c r="N13811" s="28">
        <v>5291.59</v>
      </c>
      <c r="O13811" s="28">
        <v>5284.95</v>
      </c>
      <c r="P13811" s="28">
        <v>5290.06</v>
      </c>
    </row>
    <row r="13812" spans="12:16" x14ac:dyDescent="0.25">
      <c r="L13812" s="208">
        <v>45205.545138888891</v>
      </c>
      <c r="M13812" s="28">
        <v>5286.48</v>
      </c>
      <c r="N13812" s="28">
        <v>5287.5</v>
      </c>
      <c r="O13812" s="28">
        <v>5280.35</v>
      </c>
      <c r="P13812" s="28">
        <v>5286.48</v>
      </c>
    </row>
    <row r="13813" spans="12:16" x14ac:dyDescent="0.25">
      <c r="L13813" s="208">
        <v>45205.541666666664</v>
      </c>
      <c r="M13813" s="28">
        <v>5282.4</v>
      </c>
      <c r="N13813" s="28">
        <v>5287.5</v>
      </c>
      <c r="O13813" s="28">
        <v>5281.38</v>
      </c>
      <c r="P13813" s="28">
        <v>5286.48</v>
      </c>
    </row>
    <row r="13814" spans="12:16" x14ac:dyDescent="0.25">
      <c r="L13814" s="208">
        <v>45205.538194444445</v>
      </c>
      <c r="M13814" s="28">
        <v>5281.89</v>
      </c>
      <c r="N13814" s="28">
        <v>5283.42</v>
      </c>
      <c r="O13814" s="28">
        <v>5273.71</v>
      </c>
      <c r="P13814" s="28">
        <v>5282.4</v>
      </c>
    </row>
    <row r="13815" spans="12:16" x14ac:dyDescent="0.25">
      <c r="L13815" s="208">
        <v>45205.534722222219</v>
      </c>
      <c r="M13815" s="28">
        <v>5281.89</v>
      </c>
      <c r="N13815" s="28">
        <v>5289.04</v>
      </c>
      <c r="O13815" s="28">
        <v>5280.86</v>
      </c>
      <c r="P13815" s="28">
        <v>5281.89</v>
      </c>
    </row>
    <row r="13816" spans="12:16" x14ac:dyDescent="0.25">
      <c r="L13816" s="208">
        <v>45205.53125</v>
      </c>
      <c r="M13816" s="28">
        <v>5285.46</v>
      </c>
      <c r="N13816" s="28">
        <v>5287.5</v>
      </c>
      <c r="O13816" s="28">
        <v>5278.31</v>
      </c>
      <c r="P13816" s="28">
        <v>5281.38</v>
      </c>
    </row>
    <row r="13817" spans="12:16" x14ac:dyDescent="0.25">
      <c r="L13817" s="208">
        <v>45205.527777777781</v>
      </c>
      <c r="M13817" s="28">
        <v>5283.42</v>
      </c>
      <c r="N13817" s="28">
        <v>5285.97</v>
      </c>
      <c r="O13817" s="28">
        <v>5277.8</v>
      </c>
      <c r="P13817" s="28">
        <v>5285.46</v>
      </c>
    </row>
    <row r="13818" spans="12:16" x14ac:dyDescent="0.25">
      <c r="L13818" s="208">
        <v>45205.524305555555</v>
      </c>
      <c r="M13818" s="28">
        <v>5291.59</v>
      </c>
      <c r="N13818" s="28">
        <v>5294.15</v>
      </c>
      <c r="O13818" s="28">
        <v>5281.38</v>
      </c>
      <c r="P13818" s="28">
        <v>5283.42</v>
      </c>
    </row>
    <row r="13819" spans="12:16" x14ac:dyDescent="0.25">
      <c r="L13819" s="208">
        <v>45205.520833333336</v>
      </c>
      <c r="M13819" s="28">
        <v>5293.12</v>
      </c>
      <c r="N13819" s="28">
        <v>5295.68</v>
      </c>
      <c r="O13819" s="28">
        <v>5289.04</v>
      </c>
      <c r="P13819" s="28">
        <v>5292.1</v>
      </c>
    </row>
    <row r="13820" spans="12:16" x14ac:dyDescent="0.25">
      <c r="L13820" s="208">
        <v>45205.517361111109</v>
      </c>
      <c r="M13820" s="28">
        <v>5297.21</v>
      </c>
      <c r="N13820" s="28">
        <v>5297.72</v>
      </c>
      <c r="O13820" s="28">
        <v>5291.08</v>
      </c>
      <c r="P13820" s="28">
        <v>5294.66</v>
      </c>
    </row>
    <row r="13821" spans="12:16" x14ac:dyDescent="0.25">
      <c r="L13821" s="208">
        <v>45205.513888888891</v>
      </c>
      <c r="M13821" s="28">
        <v>5300.79</v>
      </c>
      <c r="N13821" s="28">
        <v>5301.3</v>
      </c>
      <c r="O13821" s="28">
        <v>5296.19</v>
      </c>
      <c r="P13821" s="28">
        <v>5297.21</v>
      </c>
    </row>
    <row r="13822" spans="12:16" x14ac:dyDescent="0.25">
      <c r="L13822" s="208">
        <v>45205.510416666664</v>
      </c>
      <c r="M13822" s="28">
        <v>5302.83</v>
      </c>
      <c r="N13822" s="28">
        <v>5303.85</v>
      </c>
      <c r="O13822" s="28">
        <v>5299.25</v>
      </c>
      <c r="P13822" s="28">
        <v>5301.3</v>
      </c>
    </row>
    <row r="13823" spans="12:16" x14ac:dyDescent="0.25">
      <c r="L13823" s="208">
        <v>45205.506944444445</v>
      </c>
      <c r="M13823" s="28">
        <v>5305.89</v>
      </c>
      <c r="N13823" s="28">
        <v>5306.41</v>
      </c>
      <c r="O13823" s="28">
        <v>5299.76</v>
      </c>
      <c r="P13823" s="28">
        <v>5303.34</v>
      </c>
    </row>
    <row r="13824" spans="12:16" x14ac:dyDescent="0.25">
      <c r="L13824" s="208">
        <v>45205.503472222219</v>
      </c>
      <c r="M13824" s="28">
        <v>5309.98</v>
      </c>
      <c r="N13824" s="28">
        <v>5314.07</v>
      </c>
      <c r="O13824" s="28">
        <v>5305.38</v>
      </c>
      <c r="P13824" s="28">
        <v>5305.38</v>
      </c>
    </row>
    <row r="13825" spans="12:16" x14ac:dyDescent="0.25">
      <c r="L13825" s="208">
        <v>45205.5</v>
      </c>
      <c r="M13825" s="28">
        <v>5316.11</v>
      </c>
      <c r="N13825" s="28">
        <v>5318.67</v>
      </c>
      <c r="O13825" s="28">
        <v>5308.96</v>
      </c>
      <c r="P13825" s="28">
        <v>5309.47</v>
      </c>
    </row>
    <row r="13826" spans="12:16" x14ac:dyDescent="0.25">
      <c r="L13826" s="208">
        <v>45205.496527777781</v>
      </c>
      <c r="M13826" s="28">
        <v>5316.62</v>
      </c>
      <c r="N13826" s="28">
        <v>5319.69</v>
      </c>
      <c r="O13826" s="28">
        <v>5314.07</v>
      </c>
      <c r="P13826" s="28">
        <v>5316.11</v>
      </c>
    </row>
    <row r="13827" spans="12:16" x14ac:dyDescent="0.25">
      <c r="L13827" s="208">
        <v>45205.493055555555</v>
      </c>
      <c r="M13827" s="28">
        <v>5313.05</v>
      </c>
      <c r="N13827" s="28">
        <v>5317.64</v>
      </c>
      <c r="O13827" s="28">
        <v>5312.54</v>
      </c>
      <c r="P13827" s="28">
        <v>5317.13</v>
      </c>
    </row>
    <row r="13828" spans="12:16" x14ac:dyDescent="0.25">
      <c r="L13828" s="208">
        <v>45205.489583333336</v>
      </c>
      <c r="M13828" s="28">
        <v>5312.54</v>
      </c>
      <c r="N13828" s="28">
        <v>5313.56</v>
      </c>
      <c r="O13828" s="28">
        <v>5307.43</v>
      </c>
      <c r="P13828" s="28">
        <v>5313.05</v>
      </c>
    </row>
    <row r="13829" spans="12:16" x14ac:dyDescent="0.25">
      <c r="L13829" s="208">
        <v>45205.486111111109</v>
      </c>
      <c r="M13829" s="28">
        <v>5310.49</v>
      </c>
      <c r="N13829" s="28">
        <v>5315.6</v>
      </c>
      <c r="O13829" s="28">
        <v>5308.96</v>
      </c>
      <c r="P13829" s="28">
        <v>5311.51</v>
      </c>
    </row>
    <row r="13830" spans="12:16" x14ac:dyDescent="0.25">
      <c r="L13830" s="208">
        <v>45205.482638888891</v>
      </c>
      <c r="M13830" s="28">
        <v>5318.67</v>
      </c>
      <c r="N13830" s="28">
        <v>5321.73</v>
      </c>
      <c r="O13830" s="28">
        <v>5309.47</v>
      </c>
      <c r="P13830" s="28">
        <v>5311</v>
      </c>
    </row>
    <row r="13831" spans="12:16" x14ac:dyDescent="0.25">
      <c r="L13831" s="208">
        <v>45205.479166666664</v>
      </c>
      <c r="M13831" s="28">
        <v>5323.77</v>
      </c>
      <c r="N13831" s="28">
        <v>5323.77</v>
      </c>
      <c r="O13831" s="28">
        <v>5317.13</v>
      </c>
      <c r="P13831" s="28">
        <v>5318.15</v>
      </c>
    </row>
    <row r="13832" spans="12:16" x14ac:dyDescent="0.25">
      <c r="L13832" s="208">
        <v>45205.475694444445</v>
      </c>
      <c r="M13832" s="28">
        <v>5327.86</v>
      </c>
      <c r="N13832" s="28">
        <v>5330.92</v>
      </c>
      <c r="O13832" s="28">
        <v>5323.77</v>
      </c>
      <c r="P13832" s="28">
        <v>5323.77</v>
      </c>
    </row>
    <row r="13833" spans="12:16" x14ac:dyDescent="0.25">
      <c r="L13833" s="208">
        <v>45205.472222222219</v>
      </c>
      <c r="M13833" s="28">
        <v>5336.03</v>
      </c>
      <c r="N13833" s="28">
        <v>5339.1</v>
      </c>
      <c r="O13833" s="28">
        <v>5325.82</v>
      </c>
      <c r="P13833" s="28">
        <v>5327.86</v>
      </c>
    </row>
    <row r="13834" spans="12:16" x14ac:dyDescent="0.25">
      <c r="L13834" s="208">
        <v>45205.46875</v>
      </c>
      <c r="M13834" s="28">
        <v>5336.54</v>
      </c>
      <c r="N13834" s="28">
        <v>5337.05</v>
      </c>
      <c r="O13834" s="28">
        <v>5333.48</v>
      </c>
      <c r="P13834" s="28">
        <v>5335.52</v>
      </c>
    </row>
    <row r="13835" spans="12:16" x14ac:dyDescent="0.25">
      <c r="L13835" s="208">
        <v>45205.465277777781</v>
      </c>
      <c r="M13835" s="28">
        <v>5340.12</v>
      </c>
      <c r="N13835" s="28">
        <v>5341.14</v>
      </c>
      <c r="O13835" s="28">
        <v>5332.97</v>
      </c>
      <c r="P13835" s="28">
        <v>5336.03</v>
      </c>
    </row>
    <row r="13836" spans="12:16" x14ac:dyDescent="0.25">
      <c r="L13836" s="208">
        <v>45205.461805555555</v>
      </c>
      <c r="M13836" s="28">
        <v>5340.12</v>
      </c>
      <c r="N13836" s="28">
        <v>5344.21</v>
      </c>
      <c r="O13836" s="28">
        <v>5338.59</v>
      </c>
      <c r="P13836" s="28">
        <v>5339.61</v>
      </c>
    </row>
    <row r="13837" spans="12:16" x14ac:dyDescent="0.25">
      <c r="L13837" s="208">
        <v>45205.458333333336</v>
      </c>
      <c r="M13837" s="28">
        <v>5344.21</v>
      </c>
      <c r="N13837" s="28">
        <v>5344.72</v>
      </c>
      <c r="O13837" s="28">
        <v>5339.1</v>
      </c>
      <c r="P13837" s="28">
        <v>5339.1</v>
      </c>
    </row>
    <row r="13838" spans="12:16" x14ac:dyDescent="0.25">
      <c r="L13838" s="208">
        <v>45205.454861111109</v>
      </c>
      <c r="M13838" s="28">
        <v>5341.14</v>
      </c>
      <c r="N13838" s="28">
        <v>5346.25</v>
      </c>
      <c r="O13838" s="28">
        <v>5339.61</v>
      </c>
      <c r="P13838" s="28">
        <v>5344.21</v>
      </c>
    </row>
    <row r="13839" spans="12:16" x14ac:dyDescent="0.25">
      <c r="L13839" s="208">
        <v>45205.451388888891</v>
      </c>
      <c r="M13839" s="28">
        <v>5341.65</v>
      </c>
      <c r="N13839" s="28">
        <v>5344.21</v>
      </c>
      <c r="O13839" s="28">
        <v>5338.08</v>
      </c>
      <c r="P13839" s="28">
        <v>5341.65</v>
      </c>
    </row>
    <row r="13840" spans="12:16" x14ac:dyDescent="0.25">
      <c r="L13840" s="208">
        <v>45205.447916666664</v>
      </c>
      <c r="M13840" s="28">
        <v>5335.01</v>
      </c>
      <c r="N13840" s="28">
        <v>5342.16</v>
      </c>
      <c r="O13840" s="28">
        <v>5330.92</v>
      </c>
      <c r="P13840" s="28">
        <v>5342.16</v>
      </c>
    </row>
    <row r="13841" spans="12:16" x14ac:dyDescent="0.25">
      <c r="L13841" s="208">
        <v>45205.444444444445</v>
      </c>
      <c r="M13841" s="28">
        <v>5341.65</v>
      </c>
      <c r="N13841" s="28">
        <v>5343.7</v>
      </c>
      <c r="O13841" s="28">
        <v>5334.5</v>
      </c>
      <c r="P13841" s="28">
        <v>5335.52</v>
      </c>
    </row>
    <row r="13842" spans="12:16" x14ac:dyDescent="0.25">
      <c r="L13842" s="208">
        <v>45205.440972222219</v>
      </c>
      <c r="M13842" s="28">
        <v>5331.44</v>
      </c>
      <c r="N13842" s="28">
        <v>5344.21</v>
      </c>
      <c r="O13842" s="28">
        <v>5330.92</v>
      </c>
      <c r="P13842" s="28">
        <v>5341.65</v>
      </c>
    </row>
    <row r="13843" spans="12:16" x14ac:dyDescent="0.25">
      <c r="L13843" s="208">
        <v>45205.4375</v>
      </c>
      <c r="M13843" s="28">
        <v>5333.99</v>
      </c>
      <c r="N13843" s="28">
        <v>5338.08</v>
      </c>
      <c r="O13843" s="28">
        <v>5327.35</v>
      </c>
      <c r="P13843" s="28">
        <v>5331.95</v>
      </c>
    </row>
    <row r="13844" spans="12:16" x14ac:dyDescent="0.25">
      <c r="L13844" s="208">
        <v>45205.434027777781</v>
      </c>
      <c r="M13844" s="28">
        <v>5327.86</v>
      </c>
      <c r="N13844" s="28">
        <v>5337.57</v>
      </c>
      <c r="O13844" s="28">
        <v>5325.31</v>
      </c>
      <c r="P13844" s="28">
        <v>5335.01</v>
      </c>
    </row>
    <row r="13845" spans="12:16" x14ac:dyDescent="0.25">
      <c r="L13845" s="208">
        <v>45205.430555555555</v>
      </c>
      <c r="M13845" s="28">
        <v>5337.57</v>
      </c>
      <c r="N13845" s="28">
        <v>5338.59</v>
      </c>
      <c r="O13845" s="28">
        <v>5326.33</v>
      </c>
      <c r="P13845" s="28">
        <v>5327.35</v>
      </c>
    </row>
    <row r="13846" spans="12:16" x14ac:dyDescent="0.25">
      <c r="L13846" s="208">
        <v>45205.427083333336</v>
      </c>
      <c r="M13846" s="28">
        <v>5334.5</v>
      </c>
      <c r="N13846" s="28">
        <v>5340.63</v>
      </c>
      <c r="O13846" s="28">
        <v>5332.46</v>
      </c>
      <c r="P13846" s="28">
        <v>5338.08</v>
      </c>
    </row>
    <row r="13847" spans="12:16" x14ac:dyDescent="0.25">
      <c r="L13847" s="208">
        <v>45205.423611111109</v>
      </c>
      <c r="M13847" s="28">
        <v>5338.08</v>
      </c>
      <c r="N13847" s="28">
        <v>5342.67</v>
      </c>
      <c r="O13847" s="28">
        <v>5331.95</v>
      </c>
      <c r="P13847" s="28">
        <v>5335.01</v>
      </c>
    </row>
    <row r="13848" spans="12:16" x14ac:dyDescent="0.25">
      <c r="L13848" s="208">
        <v>45205.420138888891</v>
      </c>
      <c r="M13848" s="28">
        <v>5344.21</v>
      </c>
      <c r="N13848" s="28">
        <v>5345.74</v>
      </c>
      <c r="O13848" s="28">
        <v>5336.03</v>
      </c>
      <c r="P13848" s="28">
        <v>5337.57</v>
      </c>
    </row>
    <row r="13849" spans="12:16" x14ac:dyDescent="0.25">
      <c r="L13849" s="208">
        <v>45205.416666666664</v>
      </c>
      <c r="M13849" s="28">
        <v>5341.14</v>
      </c>
      <c r="N13849" s="28">
        <v>5347.78</v>
      </c>
      <c r="O13849" s="28">
        <v>5337.05</v>
      </c>
      <c r="P13849" s="28">
        <v>5344.21</v>
      </c>
    </row>
    <row r="13850" spans="12:16" x14ac:dyDescent="0.25">
      <c r="L13850" s="208">
        <v>45205.413194444445</v>
      </c>
      <c r="M13850" s="28">
        <v>5343.7</v>
      </c>
      <c r="N13850" s="28">
        <v>5350.34</v>
      </c>
      <c r="O13850" s="28">
        <v>5338.59</v>
      </c>
      <c r="P13850" s="28">
        <v>5341.14</v>
      </c>
    </row>
    <row r="13851" spans="12:16" x14ac:dyDescent="0.25">
      <c r="L13851" s="208">
        <v>45205.409722222219</v>
      </c>
      <c r="M13851" s="28">
        <v>5337.57</v>
      </c>
      <c r="N13851" s="28">
        <v>5347.78</v>
      </c>
      <c r="O13851" s="28">
        <v>5336.54</v>
      </c>
      <c r="P13851" s="28">
        <v>5343.18</v>
      </c>
    </row>
    <row r="13852" spans="12:16" x14ac:dyDescent="0.25">
      <c r="L13852" s="208">
        <v>45205.40625</v>
      </c>
      <c r="M13852" s="28">
        <v>5331.95</v>
      </c>
      <c r="N13852" s="28">
        <v>5339.1</v>
      </c>
      <c r="O13852" s="28">
        <v>5330.92</v>
      </c>
      <c r="P13852" s="28">
        <v>5337.57</v>
      </c>
    </row>
    <row r="13853" spans="12:16" x14ac:dyDescent="0.25">
      <c r="L13853" s="208">
        <v>45205.402777777781</v>
      </c>
      <c r="M13853" s="28">
        <v>5330.41</v>
      </c>
      <c r="N13853" s="28">
        <v>5338.08</v>
      </c>
      <c r="O13853" s="28">
        <v>5326.33</v>
      </c>
      <c r="P13853" s="28">
        <v>5331.44</v>
      </c>
    </row>
    <row r="13854" spans="12:16" x14ac:dyDescent="0.25">
      <c r="L13854" s="208">
        <v>45205.399305555555</v>
      </c>
      <c r="M13854" s="28">
        <v>5344.72</v>
      </c>
      <c r="N13854" s="28">
        <v>5345.23</v>
      </c>
      <c r="O13854" s="28">
        <v>5329.39</v>
      </c>
      <c r="P13854" s="28">
        <v>5330.41</v>
      </c>
    </row>
    <row r="13855" spans="12:16" x14ac:dyDescent="0.25">
      <c r="L13855" s="208">
        <v>45205.395833333336</v>
      </c>
      <c r="M13855" s="28">
        <v>5301.3</v>
      </c>
      <c r="N13855" s="28">
        <v>5350.85</v>
      </c>
      <c r="O13855" s="28">
        <v>5298.23</v>
      </c>
      <c r="P13855" s="28">
        <v>5345.23</v>
      </c>
    </row>
    <row r="13856" spans="12:16" x14ac:dyDescent="0.25">
      <c r="L13856" s="208">
        <v>45205.392361111109</v>
      </c>
      <c r="M13856" s="28">
        <v>5298.23</v>
      </c>
      <c r="N13856" s="28">
        <v>5301.3</v>
      </c>
      <c r="O13856" s="28">
        <v>5294.15</v>
      </c>
      <c r="P13856" s="28">
        <v>5300.79</v>
      </c>
    </row>
    <row r="13857" spans="12:16" x14ac:dyDescent="0.25">
      <c r="L13857" s="208">
        <v>45205.388888888891</v>
      </c>
      <c r="M13857" s="28">
        <v>5302.32</v>
      </c>
      <c r="N13857" s="28">
        <v>5303.34</v>
      </c>
      <c r="O13857" s="28">
        <v>5293.63</v>
      </c>
      <c r="P13857" s="28">
        <v>5298.23</v>
      </c>
    </row>
    <row r="13858" spans="12:16" x14ac:dyDescent="0.25">
      <c r="L13858" s="208">
        <v>45205.385416666664</v>
      </c>
      <c r="M13858" s="28">
        <v>5295.17</v>
      </c>
      <c r="N13858" s="28">
        <v>5303.85</v>
      </c>
      <c r="O13858" s="28">
        <v>5294.66</v>
      </c>
      <c r="P13858" s="28">
        <v>5301.3</v>
      </c>
    </row>
    <row r="13859" spans="12:16" x14ac:dyDescent="0.25">
      <c r="L13859" s="208">
        <v>45205.381944444445</v>
      </c>
      <c r="M13859" s="28">
        <v>5301.3</v>
      </c>
      <c r="N13859" s="28">
        <v>5302.83</v>
      </c>
      <c r="O13859" s="28">
        <v>5293.63</v>
      </c>
      <c r="P13859" s="28">
        <v>5296.19</v>
      </c>
    </row>
    <row r="13860" spans="12:16" x14ac:dyDescent="0.25">
      <c r="L13860" s="208">
        <v>45205.378472222219</v>
      </c>
      <c r="M13860" s="28">
        <v>5295.68</v>
      </c>
      <c r="N13860" s="28">
        <v>5300.79</v>
      </c>
      <c r="O13860" s="28">
        <v>5291.08</v>
      </c>
      <c r="P13860" s="28">
        <v>5300.79</v>
      </c>
    </row>
    <row r="13861" spans="12:16" x14ac:dyDescent="0.25">
      <c r="L13861" s="208">
        <v>45205.375</v>
      </c>
      <c r="M13861" s="28">
        <v>5291.59</v>
      </c>
      <c r="N13861" s="28">
        <v>5305.38</v>
      </c>
      <c r="O13861" s="28">
        <v>5291.59</v>
      </c>
      <c r="P13861" s="28">
        <v>5295.17</v>
      </c>
    </row>
    <row r="13862" spans="12:16" x14ac:dyDescent="0.25">
      <c r="L13862" s="208">
        <v>45204.746527777781</v>
      </c>
      <c r="M13862" s="28">
        <v>5295.68</v>
      </c>
      <c r="N13862" s="28">
        <v>5300.28</v>
      </c>
      <c r="O13862" s="28">
        <v>5295.17</v>
      </c>
      <c r="P13862" s="28">
        <v>5295.17</v>
      </c>
    </row>
    <row r="13863" spans="12:16" x14ac:dyDescent="0.25">
      <c r="L13863" s="208">
        <v>45204.743055555555</v>
      </c>
      <c r="M13863" s="28">
        <v>5297.72</v>
      </c>
      <c r="N13863" s="28">
        <v>5297.72</v>
      </c>
      <c r="O13863" s="28">
        <v>5295.17</v>
      </c>
      <c r="P13863" s="28">
        <v>5296.7</v>
      </c>
    </row>
    <row r="13864" spans="12:16" x14ac:dyDescent="0.25">
      <c r="L13864" s="208">
        <v>45204.739583333336</v>
      </c>
      <c r="M13864" s="28">
        <v>5295.17</v>
      </c>
      <c r="N13864" s="28">
        <v>5298.23</v>
      </c>
      <c r="O13864" s="28">
        <v>5294.15</v>
      </c>
      <c r="P13864" s="28">
        <v>5297.72</v>
      </c>
    </row>
    <row r="13865" spans="12:16" x14ac:dyDescent="0.25">
      <c r="L13865" s="208">
        <v>45204.736111111109</v>
      </c>
      <c r="M13865" s="28">
        <v>5293.63</v>
      </c>
      <c r="N13865" s="28">
        <v>5295.17</v>
      </c>
      <c r="O13865" s="28">
        <v>5293.12</v>
      </c>
      <c r="P13865" s="28">
        <v>5294.66</v>
      </c>
    </row>
    <row r="13866" spans="12:16" x14ac:dyDescent="0.25">
      <c r="L13866" s="208">
        <v>45204.732638888891</v>
      </c>
      <c r="M13866" s="28">
        <v>5297.21</v>
      </c>
      <c r="N13866" s="28">
        <v>5297.72</v>
      </c>
      <c r="O13866" s="28">
        <v>5293.63</v>
      </c>
      <c r="P13866" s="28">
        <v>5294.15</v>
      </c>
    </row>
    <row r="13867" spans="12:16" x14ac:dyDescent="0.25">
      <c r="L13867" s="208">
        <v>45204.729166666664</v>
      </c>
      <c r="M13867" s="28">
        <v>5300.28</v>
      </c>
      <c r="N13867" s="28">
        <v>5300.28</v>
      </c>
      <c r="O13867" s="28">
        <v>5296.7</v>
      </c>
      <c r="P13867" s="28">
        <v>5297.72</v>
      </c>
    </row>
    <row r="13868" spans="12:16" x14ac:dyDescent="0.25">
      <c r="L13868" s="208">
        <v>45204.725694444445</v>
      </c>
      <c r="M13868" s="28">
        <v>5299.25</v>
      </c>
      <c r="N13868" s="28">
        <v>5300.28</v>
      </c>
      <c r="O13868" s="28">
        <v>5297.21</v>
      </c>
      <c r="P13868" s="28">
        <v>5300.28</v>
      </c>
    </row>
    <row r="13869" spans="12:16" x14ac:dyDescent="0.25">
      <c r="L13869" s="208">
        <v>45204.722222222219</v>
      </c>
      <c r="M13869" s="28">
        <v>5299.76</v>
      </c>
      <c r="N13869" s="28">
        <v>5300.79</v>
      </c>
      <c r="O13869" s="28">
        <v>5298.74</v>
      </c>
      <c r="P13869" s="28">
        <v>5299.25</v>
      </c>
    </row>
    <row r="13870" spans="12:16" x14ac:dyDescent="0.25">
      <c r="L13870" s="208">
        <v>45204.71875</v>
      </c>
      <c r="M13870" s="28">
        <v>5299.25</v>
      </c>
      <c r="N13870" s="28">
        <v>5300.79</v>
      </c>
      <c r="O13870" s="28">
        <v>5298.74</v>
      </c>
      <c r="P13870" s="28">
        <v>5300.28</v>
      </c>
    </row>
    <row r="13871" spans="12:16" x14ac:dyDescent="0.25">
      <c r="L13871" s="208">
        <v>45204.715277777781</v>
      </c>
      <c r="M13871" s="28">
        <v>5298.23</v>
      </c>
      <c r="N13871" s="28">
        <v>5299.76</v>
      </c>
      <c r="O13871" s="28">
        <v>5298.23</v>
      </c>
      <c r="P13871" s="28">
        <v>5299.25</v>
      </c>
    </row>
    <row r="13872" spans="12:16" x14ac:dyDescent="0.25">
      <c r="L13872" s="208">
        <v>45204.711805555555</v>
      </c>
      <c r="M13872" s="28">
        <v>5298.74</v>
      </c>
      <c r="N13872" s="28">
        <v>5299.25</v>
      </c>
      <c r="O13872" s="28">
        <v>5297.21</v>
      </c>
      <c r="P13872" s="28">
        <v>5297.72</v>
      </c>
    </row>
    <row r="13873" spans="12:16" x14ac:dyDescent="0.25">
      <c r="L13873" s="208">
        <v>45204.708333333336</v>
      </c>
      <c r="M13873" s="28">
        <v>5298.23</v>
      </c>
      <c r="N13873" s="28">
        <v>5299.25</v>
      </c>
      <c r="O13873" s="28">
        <v>5297.21</v>
      </c>
      <c r="P13873" s="28">
        <v>5298.74</v>
      </c>
    </row>
    <row r="13874" spans="12:16" x14ac:dyDescent="0.25">
      <c r="L13874" s="208">
        <v>45204.704861111109</v>
      </c>
      <c r="M13874" s="28">
        <v>5299.76</v>
      </c>
      <c r="N13874" s="28">
        <v>5301.3</v>
      </c>
      <c r="O13874" s="28">
        <v>5298.23</v>
      </c>
      <c r="P13874" s="28">
        <v>5298.74</v>
      </c>
    </row>
    <row r="13875" spans="12:16" x14ac:dyDescent="0.25">
      <c r="L13875" s="208">
        <v>45204.701388888891</v>
      </c>
      <c r="M13875" s="28">
        <v>5299.25</v>
      </c>
      <c r="N13875" s="28">
        <v>5300.28</v>
      </c>
      <c r="O13875" s="28">
        <v>5298.23</v>
      </c>
      <c r="P13875" s="28">
        <v>5299.25</v>
      </c>
    </row>
    <row r="13876" spans="12:16" x14ac:dyDescent="0.25">
      <c r="L13876" s="208">
        <v>45204.697916666664</v>
      </c>
      <c r="M13876" s="28">
        <v>5300.79</v>
      </c>
      <c r="N13876" s="28">
        <v>5301.3</v>
      </c>
      <c r="O13876" s="28">
        <v>5299.25</v>
      </c>
      <c r="P13876" s="28">
        <v>5299.25</v>
      </c>
    </row>
    <row r="13877" spans="12:16" x14ac:dyDescent="0.25">
      <c r="L13877" s="208">
        <v>45204.694444444445</v>
      </c>
      <c r="M13877" s="28">
        <v>5300.79</v>
      </c>
      <c r="N13877" s="28">
        <v>5301.3</v>
      </c>
      <c r="O13877" s="28">
        <v>5299.25</v>
      </c>
      <c r="P13877" s="28">
        <v>5301.3</v>
      </c>
    </row>
    <row r="13878" spans="12:16" x14ac:dyDescent="0.25">
      <c r="L13878" s="208">
        <v>45204.690972222219</v>
      </c>
      <c r="M13878" s="28">
        <v>5301.81</v>
      </c>
      <c r="N13878" s="28">
        <v>5301.81</v>
      </c>
      <c r="O13878" s="28">
        <v>5299.76</v>
      </c>
      <c r="P13878" s="28">
        <v>5300.79</v>
      </c>
    </row>
    <row r="13879" spans="12:16" x14ac:dyDescent="0.25">
      <c r="L13879" s="208">
        <v>45204.6875</v>
      </c>
      <c r="M13879" s="28">
        <v>5302.32</v>
      </c>
      <c r="N13879" s="28">
        <v>5303.34</v>
      </c>
      <c r="O13879" s="28">
        <v>5301.3</v>
      </c>
      <c r="P13879" s="28">
        <v>5302.32</v>
      </c>
    </row>
    <row r="13880" spans="12:16" x14ac:dyDescent="0.25">
      <c r="L13880" s="208">
        <v>45204.684027777781</v>
      </c>
      <c r="M13880" s="28">
        <v>5304.36</v>
      </c>
      <c r="N13880" s="28">
        <v>5304.87</v>
      </c>
      <c r="O13880" s="28">
        <v>5302.32</v>
      </c>
      <c r="P13880" s="28">
        <v>5302.32</v>
      </c>
    </row>
    <row r="13881" spans="12:16" x14ac:dyDescent="0.25">
      <c r="L13881" s="208">
        <v>45204.680555555555</v>
      </c>
      <c r="M13881" s="28">
        <v>5304.36</v>
      </c>
      <c r="N13881" s="28">
        <v>5305.89</v>
      </c>
      <c r="O13881" s="28">
        <v>5303.34</v>
      </c>
      <c r="P13881" s="28">
        <v>5304.87</v>
      </c>
    </row>
    <row r="13882" spans="12:16" x14ac:dyDescent="0.25">
      <c r="L13882" s="208">
        <v>45204.677083333336</v>
      </c>
      <c r="M13882" s="28">
        <v>5303.34</v>
      </c>
      <c r="N13882" s="28">
        <v>5304.87</v>
      </c>
      <c r="O13882" s="28">
        <v>5302.32</v>
      </c>
      <c r="P13882" s="28">
        <v>5304.36</v>
      </c>
    </row>
    <row r="13883" spans="12:16" x14ac:dyDescent="0.25">
      <c r="L13883" s="208">
        <v>45204.673611111109</v>
      </c>
      <c r="M13883" s="28">
        <v>5298.74</v>
      </c>
      <c r="N13883" s="28">
        <v>5303.34</v>
      </c>
      <c r="O13883" s="28">
        <v>5298.74</v>
      </c>
      <c r="P13883" s="28">
        <v>5303.34</v>
      </c>
    </row>
    <row r="13884" spans="12:16" x14ac:dyDescent="0.25">
      <c r="L13884" s="208">
        <v>45204.670138888891</v>
      </c>
      <c r="M13884" s="28">
        <v>5297.72</v>
      </c>
      <c r="N13884" s="28">
        <v>5299.25</v>
      </c>
      <c r="O13884" s="28">
        <v>5297.21</v>
      </c>
      <c r="P13884" s="28">
        <v>5298.74</v>
      </c>
    </row>
    <row r="13885" spans="12:16" x14ac:dyDescent="0.25">
      <c r="L13885" s="208">
        <v>45204.666666666664</v>
      </c>
      <c r="M13885" s="28">
        <v>5298.23</v>
      </c>
      <c r="N13885" s="28">
        <v>5299.25</v>
      </c>
      <c r="O13885" s="28">
        <v>5297.21</v>
      </c>
      <c r="P13885" s="28">
        <v>5297.21</v>
      </c>
    </row>
    <row r="13886" spans="12:16" x14ac:dyDescent="0.25">
      <c r="L13886" s="208">
        <v>45204.663194444445</v>
      </c>
      <c r="M13886" s="28">
        <v>5299.76</v>
      </c>
      <c r="N13886" s="28">
        <v>5300.79</v>
      </c>
      <c r="O13886" s="28">
        <v>5296.7</v>
      </c>
      <c r="P13886" s="28">
        <v>5298.23</v>
      </c>
    </row>
    <row r="13887" spans="12:16" x14ac:dyDescent="0.25">
      <c r="L13887" s="208">
        <v>45204.659722222219</v>
      </c>
      <c r="M13887" s="28">
        <v>5300.28</v>
      </c>
      <c r="N13887" s="28">
        <v>5300.79</v>
      </c>
      <c r="O13887" s="28">
        <v>5298.74</v>
      </c>
      <c r="P13887" s="28">
        <v>5300.28</v>
      </c>
    </row>
    <row r="13888" spans="12:16" x14ac:dyDescent="0.25">
      <c r="L13888" s="208">
        <v>45204.65625</v>
      </c>
      <c r="M13888" s="28">
        <v>5300.28</v>
      </c>
      <c r="N13888" s="28">
        <v>5300.79</v>
      </c>
      <c r="O13888" s="28">
        <v>5298.74</v>
      </c>
      <c r="P13888" s="28">
        <v>5300.28</v>
      </c>
    </row>
    <row r="13889" spans="12:16" x14ac:dyDescent="0.25">
      <c r="L13889" s="208">
        <v>45204.652777777781</v>
      </c>
      <c r="M13889" s="28">
        <v>5297.21</v>
      </c>
      <c r="N13889" s="28">
        <v>5302.32</v>
      </c>
      <c r="O13889" s="28">
        <v>5297.21</v>
      </c>
      <c r="P13889" s="28">
        <v>5299.76</v>
      </c>
    </row>
    <row r="13890" spans="12:16" x14ac:dyDescent="0.25">
      <c r="L13890" s="208">
        <v>45204.649305555555</v>
      </c>
      <c r="M13890" s="28">
        <v>5297.72</v>
      </c>
      <c r="N13890" s="28">
        <v>5301.3</v>
      </c>
      <c r="O13890" s="28">
        <v>5297.21</v>
      </c>
      <c r="P13890" s="28">
        <v>5297.21</v>
      </c>
    </row>
    <row r="13891" spans="12:16" x14ac:dyDescent="0.25">
      <c r="L13891" s="208">
        <v>45204.645833333336</v>
      </c>
      <c r="M13891" s="28">
        <v>5299.76</v>
      </c>
      <c r="N13891" s="28">
        <v>5300.28</v>
      </c>
      <c r="O13891" s="28">
        <v>5298.23</v>
      </c>
      <c r="P13891" s="28">
        <v>5298.23</v>
      </c>
    </row>
    <row r="13892" spans="12:16" x14ac:dyDescent="0.25">
      <c r="L13892" s="208">
        <v>45204.642361111109</v>
      </c>
      <c r="M13892" s="28">
        <v>5301.3</v>
      </c>
      <c r="N13892" s="28">
        <v>5303.85</v>
      </c>
      <c r="O13892" s="28">
        <v>5299.76</v>
      </c>
      <c r="P13892" s="28">
        <v>5299.76</v>
      </c>
    </row>
    <row r="13893" spans="12:16" x14ac:dyDescent="0.25">
      <c r="L13893" s="208">
        <v>45204.638888888891</v>
      </c>
      <c r="M13893" s="28">
        <v>5299.25</v>
      </c>
      <c r="N13893" s="28">
        <v>5301.81</v>
      </c>
      <c r="O13893" s="28">
        <v>5298.23</v>
      </c>
      <c r="P13893" s="28">
        <v>5300.79</v>
      </c>
    </row>
    <row r="13894" spans="12:16" x14ac:dyDescent="0.25">
      <c r="L13894" s="208">
        <v>45204.635416666664</v>
      </c>
      <c r="M13894" s="28">
        <v>5300.28</v>
      </c>
      <c r="N13894" s="28">
        <v>5301.81</v>
      </c>
      <c r="O13894" s="28">
        <v>5299.25</v>
      </c>
      <c r="P13894" s="28">
        <v>5299.76</v>
      </c>
    </row>
    <row r="13895" spans="12:16" x14ac:dyDescent="0.25">
      <c r="L13895" s="208">
        <v>45204.631944444445</v>
      </c>
      <c r="M13895" s="28">
        <v>5300.79</v>
      </c>
      <c r="N13895" s="28">
        <v>5301.81</v>
      </c>
      <c r="O13895" s="28">
        <v>5299.76</v>
      </c>
      <c r="P13895" s="28">
        <v>5300.79</v>
      </c>
    </row>
    <row r="13896" spans="12:16" x14ac:dyDescent="0.25">
      <c r="L13896" s="208">
        <v>45204.628472222219</v>
      </c>
      <c r="M13896" s="28">
        <v>5297.21</v>
      </c>
      <c r="N13896" s="28">
        <v>5301.81</v>
      </c>
      <c r="O13896" s="28">
        <v>5297.21</v>
      </c>
      <c r="P13896" s="28">
        <v>5301.3</v>
      </c>
    </row>
    <row r="13897" spans="12:16" x14ac:dyDescent="0.25">
      <c r="L13897" s="208">
        <v>45204.625</v>
      </c>
      <c r="M13897" s="28">
        <v>5298.23</v>
      </c>
      <c r="N13897" s="28">
        <v>5298.74</v>
      </c>
      <c r="O13897" s="28">
        <v>5295.17</v>
      </c>
      <c r="P13897" s="28">
        <v>5297.21</v>
      </c>
    </row>
    <row r="13898" spans="12:16" x14ac:dyDescent="0.25">
      <c r="L13898" s="208">
        <v>45204.621527777781</v>
      </c>
      <c r="M13898" s="28">
        <v>5301.3</v>
      </c>
      <c r="N13898" s="28">
        <v>5303.85</v>
      </c>
      <c r="O13898" s="28">
        <v>5297.72</v>
      </c>
      <c r="P13898" s="28">
        <v>5298.74</v>
      </c>
    </row>
    <row r="13899" spans="12:16" x14ac:dyDescent="0.25">
      <c r="L13899" s="208">
        <v>45204.618055555555</v>
      </c>
      <c r="M13899" s="28">
        <v>5299.25</v>
      </c>
      <c r="N13899" s="28">
        <v>5301.3</v>
      </c>
      <c r="O13899" s="28">
        <v>5298.23</v>
      </c>
      <c r="P13899" s="28">
        <v>5300.79</v>
      </c>
    </row>
    <row r="13900" spans="12:16" x14ac:dyDescent="0.25">
      <c r="L13900" s="208">
        <v>45204.614583333336</v>
      </c>
      <c r="M13900" s="28">
        <v>5298.74</v>
      </c>
      <c r="N13900" s="28">
        <v>5300.28</v>
      </c>
      <c r="O13900" s="28">
        <v>5297.72</v>
      </c>
      <c r="P13900" s="28">
        <v>5299.76</v>
      </c>
    </row>
    <row r="13901" spans="12:16" x14ac:dyDescent="0.25">
      <c r="L13901" s="208">
        <v>45204.611111111109</v>
      </c>
      <c r="M13901" s="28">
        <v>5297.72</v>
      </c>
      <c r="N13901" s="28">
        <v>5299.76</v>
      </c>
      <c r="O13901" s="28">
        <v>5297.21</v>
      </c>
      <c r="P13901" s="28">
        <v>5299.25</v>
      </c>
    </row>
    <row r="13902" spans="12:16" x14ac:dyDescent="0.25">
      <c r="L13902" s="208">
        <v>45204.607638888891</v>
      </c>
      <c r="M13902" s="28">
        <v>5298.23</v>
      </c>
      <c r="N13902" s="28">
        <v>5299.25</v>
      </c>
      <c r="O13902" s="28">
        <v>5295.17</v>
      </c>
      <c r="P13902" s="28">
        <v>5297.72</v>
      </c>
    </row>
    <row r="13903" spans="12:16" x14ac:dyDescent="0.25">
      <c r="L13903" s="208">
        <v>45204.604166666664</v>
      </c>
      <c r="M13903" s="28">
        <v>5298.74</v>
      </c>
      <c r="N13903" s="28">
        <v>5304.36</v>
      </c>
      <c r="O13903" s="28">
        <v>5298.23</v>
      </c>
      <c r="P13903" s="28">
        <v>5298.23</v>
      </c>
    </row>
    <row r="13904" spans="12:16" x14ac:dyDescent="0.25">
      <c r="L13904" s="208">
        <v>45204.600694444445</v>
      </c>
      <c r="M13904" s="28">
        <v>5302.32</v>
      </c>
      <c r="N13904" s="28">
        <v>5302.83</v>
      </c>
      <c r="O13904" s="28">
        <v>5298.74</v>
      </c>
      <c r="P13904" s="28">
        <v>5298.74</v>
      </c>
    </row>
    <row r="13905" spans="12:16" x14ac:dyDescent="0.25">
      <c r="L13905" s="208">
        <v>45204.597222222219</v>
      </c>
      <c r="M13905" s="28">
        <v>5302.83</v>
      </c>
      <c r="N13905" s="28">
        <v>5304.36</v>
      </c>
      <c r="O13905" s="28">
        <v>5298.23</v>
      </c>
      <c r="P13905" s="28">
        <v>5301.81</v>
      </c>
    </row>
    <row r="13906" spans="12:16" x14ac:dyDescent="0.25">
      <c r="L13906" s="208">
        <v>45204.59375</v>
      </c>
      <c r="M13906" s="28">
        <v>5302.83</v>
      </c>
      <c r="N13906" s="28">
        <v>5305.38</v>
      </c>
      <c r="O13906" s="28">
        <v>5300.79</v>
      </c>
      <c r="P13906" s="28">
        <v>5302.83</v>
      </c>
    </row>
    <row r="13907" spans="12:16" x14ac:dyDescent="0.25">
      <c r="L13907" s="208">
        <v>45204.590277777781</v>
      </c>
      <c r="M13907" s="28">
        <v>5309.47</v>
      </c>
      <c r="N13907" s="28">
        <v>5310.49</v>
      </c>
      <c r="O13907" s="28">
        <v>5302.32</v>
      </c>
      <c r="P13907" s="28">
        <v>5302.83</v>
      </c>
    </row>
    <row r="13908" spans="12:16" x14ac:dyDescent="0.25">
      <c r="L13908" s="208">
        <v>45204.586805555555</v>
      </c>
      <c r="M13908" s="28">
        <v>5305.38</v>
      </c>
      <c r="N13908" s="28">
        <v>5309.98</v>
      </c>
      <c r="O13908" s="28">
        <v>5304.87</v>
      </c>
      <c r="P13908" s="28">
        <v>5309.47</v>
      </c>
    </row>
    <row r="13909" spans="12:16" x14ac:dyDescent="0.25">
      <c r="L13909" s="208">
        <v>45204.583333333336</v>
      </c>
      <c r="M13909" s="28">
        <v>5305.89</v>
      </c>
      <c r="N13909" s="28">
        <v>5306.41</v>
      </c>
      <c r="O13909" s="28">
        <v>5302.32</v>
      </c>
      <c r="P13909" s="28">
        <v>5305.89</v>
      </c>
    </row>
    <row r="13910" spans="12:16" x14ac:dyDescent="0.25">
      <c r="L13910" s="208">
        <v>45204.579861111109</v>
      </c>
      <c r="M13910" s="28">
        <v>5304.87</v>
      </c>
      <c r="N13910" s="28">
        <v>5307.94</v>
      </c>
      <c r="O13910" s="28">
        <v>5303.85</v>
      </c>
      <c r="P13910" s="28">
        <v>5305.89</v>
      </c>
    </row>
    <row r="13911" spans="12:16" x14ac:dyDescent="0.25">
      <c r="L13911" s="208">
        <v>45204.576388888891</v>
      </c>
      <c r="M13911" s="28">
        <v>5310.49</v>
      </c>
      <c r="N13911" s="28">
        <v>5310.49</v>
      </c>
      <c r="O13911" s="28">
        <v>5305.38</v>
      </c>
      <c r="P13911" s="28">
        <v>5305.38</v>
      </c>
    </row>
    <row r="13912" spans="12:16" x14ac:dyDescent="0.25">
      <c r="L13912" s="208">
        <v>45204.572916666664</v>
      </c>
      <c r="M13912" s="28">
        <v>5307.43</v>
      </c>
      <c r="N13912" s="28">
        <v>5310.49</v>
      </c>
      <c r="O13912" s="28">
        <v>5307.43</v>
      </c>
      <c r="P13912" s="28">
        <v>5310.49</v>
      </c>
    </row>
    <row r="13913" spans="12:16" x14ac:dyDescent="0.25">
      <c r="L13913" s="208">
        <v>45204.569444444445</v>
      </c>
      <c r="M13913" s="28">
        <v>5302.32</v>
      </c>
      <c r="N13913" s="28">
        <v>5307.94</v>
      </c>
      <c r="O13913" s="28">
        <v>5302.32</v>
      </c>
      <c r="P13913" s="28">
        <v>5306.92</v>
      </c>
    </row>
    <row r="13914" spans="12:16" x14ac:dyDescent="0.25">
      <c r="L13914" s="208">
        <v>45204.565972222219</v>
      </c>
      <c r="M13914" s="28">
        <v>5303.85</v>
      </c>
      <c r="N13914" s="28">
        <v>5303.85</v>
      </c>
      <c r="O13914" s="28">
        <v>5301.3</v>
      </c>
      <c r="P13914" s="28">
        <v>5302.32</v>
      </c>
    </row>
    <row r="13915" spans="12:16" x14ac:dyDescent="0.25">
      <c r="L13915" s="208">
        <v>45204.5625</v>
      </c>
      <c r="M13915" s="28">
        <v>5302.32</v>
      </c>
      <c r="N13915" s="28">
        <v>5303.85</v>
      </c>
      <c r="O13915" s="28">
        <v>5300.79</v>
      </c>
      <c r="P13915" s="28">
        <v>5303.34</v>
      </c>
    </row>
    <row r="13916" spans="12:16" x14ac:dyDescent="0.25">
      <c r="L13916" s="208">
        <v>45204.559027777781</v>
      </c>
      <c r="M13916" s="28">
        <v>5305.89</v>
      </c>
      <c r="N13916" s="28">
        <v>5306.41</v>
      </c>
      <c r="O13916" s="28">
        <v>5301.3</v>
      </c>
      <c r="P13916" s="28">
        <v>5301.81</v>
      </c>
    </row>
    <row r="13917" spans="12:16" x14ac:dyDescent="0.25">
      <c r="L13917" s="208">
        <v>45204.555555555555</v>
      </c>
      <c r="M13917" s="28">
        <v>5306.92</v>
      </c>
      <c r="N13917" s="28">
        <v>5306.92</v>
      </c>
      <c r="O13917" s="28">
        <v>5303.34</v>
      </c>
      <c r="P13917" s="28">
        <v>5305.38</v>
      </c>
    </row>
    <row r="13918" spans="12:16" x14ac:dyDescent="0.25">
      <c r="L13918" s="208">
        <v>45204.552083333336</v>
      </c>
      <c r="M13918" s="28">
        <v>5305.89</v>
      </c>
      <c r="N13918" s="28">
        <v>5310.49</v>
      </c>
      <c r="O13918" s="28">
        <v>5305.89</v>
      </c>
      <c r="P13918" s="28">
        <v>5307.43</v>
      </c>
    </row>
    <row r="13919" spans="12:16" x14ac:dyDescent="0.25">
      <c r="L13919" s="208">
        <v>45204.548611111109</v>
      </c>
      <c r="M13919" s="28">
        <v>5306.41</v>
      </c>
      <c r="N13919" s="28">
        <v>5307.94</v>
      </c>
      <c r="O13919" s="28">
        <v>5304.87</v>
      </c>
      <c r="P13919" s="28">
        <v>5305.38</v>
      </c>
    </row>
    <row r="13920" spans="12:16" x14ac:dyDescent="0.25">
      <c r="L13920" s="208">
        <v>45204.545138888891</v>
      </c>
      <c r="M13920" s="28">
        <v>5308.45</v>
      </c>
      <c r="N13920" s="28">
        <v>5308.45</v>
      </c>
      <c r="O13920" s="28">
        <v>5304.87</v>
      </c>
      <c r="P13920" s="28">
        <v>5305.89</v>
      </c>
    </row>
    <row r="13921" spans="12:16" x14ac:dyDescent="0.25">
      <c r="L13921" s="208">
        <v>45204.541666666664</v>
      </c>
      <c r="M13921" s="28">
        <v>5311</v>
      </c>
      <c r="N13921" s="28">
        <v>5312.54</v>
      </c>
      <c r="O13921" s="28">
        <v>5307.43</v>
      </c>
      <c r="P13921" s="28">
        <v>5308.45</v>
      </c>
    </row>
    <row r="13922" spans="12:16" x14ac:dyDescent="0.25">
      <c r="L13922" s="208">
        <v>45204.538194444445</v>
      </c>
      <c r="M13922" s="28">
        <v>5311</v>
      </c>
      <c r="N13922" s="28">
        <v>5313.56</v>
      </c>
      <c r="O13922" s="28">
        <v>5308.45</v>
      </c>
      <c r="P13922" s="28">
        <v>5311.51</v>
      </c>
    </row>
    <row r="13923" spans="12:16" x14ac:dyDescent="0.25">
      <c r="L13923" s="208">
        <v>45204.534722222219</v>
      </c>
      <c r="M13923" s="28">
        <v>5315.09</v>
      </c>
      <c r="N13923" s="28">
        <v>5317.13</v>
      </c>
      <c r="O13923" s="28">
        <v>5310.49</v>
      </c>
      <c r="P13923" s="28">
        <v>5311.51</v>
      </c>
    </row>
    <row r="13924" spans="12:16" x14ac:dyDescent="0.25">
      <c r="L13924" s="208">
        <v>45204.53125</v>
      </c>
      <c r="M13924" s="28">
        <v>5318.15</v>
      </c>
      <c r="N13924" s="28">
        <v>5318.15</v>
      </c>
      <c r="O13924" s="28">
        <v>5313.05</v>
      </c>
      <c r="P13924" s="28">
        <v>5314.58</v>
      </c>
    </row>
    <row r="13925" spans="12:16" x14ac:dyDescent="0.25">
      <c r="L13925" s="208">
        <v>45204.527777777781</v>
      </c>
      <c r="M13925" s="28">
        <v>5308.45</v>
      </c>
      <c r="N13925" s="28">
        <v>5318.67</v>
      </c>
      <c r="O13925" s="28">
        <v>5308.45</v>
      </c>
      <c r="P13925" s="28">
        <v>5318.67</v>
      </c>
    </row>
    <row r="13926" spans="12:16" x14ac:dyDescent="0.25">
      <c r="L13926" s="208">
        <v>45204.524305555555</v>
      </c>
      <c r="M13926" s="28">
        <v>5306.92</v>
      </c>
      <c r="N13926" s="28">
        <v>5309.47</v>
      </c>
      <c r="O13926" s="28">
        <v>5303.34</v>
      </c>
      <c r="P13926" s="28">
        <v>5307.94</v>
      </c>
    </row>
    <row r="13927" spans="12:16" x14ac:dyDescent="0.25">
      <c r="L13927" s="208">
        <v>45204.520833333336</v>
      </c>
      <c r="M13927" s="28">
        <v>5306.41</v>
      </c>
      <c r="N13927" s="28">
        <v>5307.94</v>
      </c>
      <c r="O13927" s="28">
        <v>5304.36</v>
      </c>
      <c r="P13927" s="28">
        <v>5307.43</v>
      </c>
    </row>
    <row r="13928" spans="12:16" x14ac:dyDescent="0.25">
      <c r="L13928" s="208">
        <v>45204.517361111109</v>
      </c>
      <c r="M13928" s="28">
        <v>5304.87</v>
      </c>
      <c r="N13928" s="28">
        <v>5309.47</v>
      </c>
      <c r="O13928" s="28">
        <v>5303.85</v>
      </c>
      <c r="P13928" s="28">
        <v>5306.41</v>
      </c>
    </row>
    <row r="13929" spans="12:16" x14ac:dyDescent="0.25">
      <c r="L13929" s="208">
        <v>45204.513888888891</v>
      </c>
      <c r="M13929" s="28">
        <v>5310.49</v>
      </c>
      <c r="N13929" s="28">
        <v>5312.02</v>
      </c>
      <c r="O13929" s="28">
        <v>5303.34</v>
      </c>
      <c r="P13929" s="28">
        <v>5304.87</v>
      </c>
    </row>
    <row r="13930" spans="12:16" x14ac:dyDescent="0.25">
      <c r="L13930" s="208">
        <v>45204.510416666664</v>
      </c>
      <c r="M13930" s="28">
        <v>5308.96</v>
      </c>
      <c r="N13930" s="28">
        <v>5311</v>
      </c>
      <c r="O13930" s="28">
        <v>5305.38</v>
      </c>
      <c r="P13930" s="28">
        <v>5309.98</v>
      </c>
    </row>
    <row r="13931" spans="12:16" x14ac:dyDescent="0.25">
      <c r="L13931" s="208">
        <v>45204.506944444445</v>
      </c>
      <c r="M13931" s="28">
        <v>5313.56</v>
      </c>
      <c r="N13931" s="28">
        <v>5313.56</v>
      </c>
      <c r="O13931" s="28">
        <v>5306.41</v>
      </c>
      <c r="P13931" s="28">
        <v>5308.45</v>
      </c>
    </row>
    <row r="13932" spans="12:16" x14ac:dyDescent="0.25">
      <c r="L13932" s="208">
        <v>45204.503472222219</v>
      </c>
      <c r="M13932" s="28">
        <v>5315.6</v>
      </c>
      <c r="N13932" s="28">
        <v>5317.64</v>
      </c>
      <c r="O13932" s="28">
        <v>5313.56</v>
      </c>
      <c r="P13932" s="28">
        <v>5314.58</v>
      </c>
    </row>
    <row r="13933" spans="12:16" x14ac:dyDescent="0.25">
      <c r="L13933" s="208">
        <v>45204.5</v>
      </c>
      <c r="M13933" s="28">
        <v>5306.41</v>
      </c>
      <c r="N13933" s="28">
        <v>5316.62</v>
      </c>
      <c r="O13933" s="28">
        <v>5305.38</v>
      </c>
      <c r="P13933" s="28">
        <v>5315.6</v>
      </c>
    </row>
    <row r="13934" spans="12:16" x14ac:dyDescent="0.25">
      <c r="L13934" s="208">
        <v>45204.496527777781</v>
      </c>
      <c r="M13934" s="28">
        <v>5307.43</v>
      </c>
      <c r="N13934" s="28">
        <v>5309.47</v>
      </c>
      <c r="O13934" s="28">
        <v>5305.38</v>
      </c>
      <c r="P13934" s="28">
        <v>5306.41</v>
      </c>
    </row>
    <row r="13935" spans="12:16" x14ac:dyDescent="0.25">
      <c r="L13935" s="208">
        <v>45204.493055555555</v>
      </c>
      <c r="M13935" s="28">
        <v>5308.96</v>
      </c>
      <c r="N13935" s="28">
        <v>5312.02</v>
      </c>
      <c r="O13935" s="28">
        <v>5306.92</v>
      </c>
      <c r="P13935" s="28">
        <v>5307.43</v>
      </c>
    </row>
    <row r="13936" spans="12:16" x14ac:dyDescent="0.25">
      <c r="L13936" s="208">
        <v>45204.489583333336</v>
      </c>
      <c r="M13936" s="28">
        <v>5305.38</v>
      </c>
      <c r="N13936" s="28">
        <v>5309.47</v>
      </c>
      <c r="O13936" s="28">
        <v>5303.85</v>
      </c>
      <c r="P13936" s="28">
        <v>5309.47</v>
      </c>
    </row>
    <row r="13937" spans="12:16" x14ac:dyDescent="0.25">
      <c r="L13937" s="208">
        <v>45204.486111111109</v>
      </c>
      <c r="M13937" s="28">
        <v>5302.32</v>
      </c>
      <c r="N13937" s="28">
        <v>5309.47</v>
      </c>
      <c r="O13937" s="28">
        <v>5301.81</v>
      </c>
      <c r="P13937" s="28">
        <v>5305.89</v>
      </c>
    </row>
    <row r="13938" spans="12:16" x14ac:dyDescent="0.25">
      <c r="L13938" s="208">
        <v>45204.482638888891</v>
      </c>
      <c r="M13938" s="28">
        <v>5298.23</v>
      </c>
      <c r="N13938" s="28">
        <v>5303.34</v>
      </c>
      <c r="O13938" s="28">
        <v>5297.72</v>
      </c>
      <c r="P13938" s="28">
        <v>5301.81</v>
      </c>
    </row>
    <row r="13939" spans="12:16" x14ac:dyDescent="0.25">
      <c r="L13939" s="208">
        <v>45204.479166666664</v>
      </c>
      <c r="M13939" s="28">
        <v>5292.61</v>
      </c>
      <c r="N13939" s="28">
        <v>5300.28</v>
      </c>
      <c r="O13939" s="28">
        <v>5292.61</v>
      </c>
      <c r="P13939" s="28">
        <v>5298.23</v>
      </c>
    </row>
    <row r="13940" spans="12:16" x14ac:dyDescent="0.25">
      <c r="L13940" s="208">
        <v>45204.475694444445</v>
      </c>
      <c r="M13940" s="28">
        <v>5293.63</v>
      </c>
      <c r="N13940" s="28">
        <v>5293.63</v>
      </c>
      <c r="O13940" s="28">
        <v>5288.53</v>
      </c>
      <c r="P13940" s="28">
        <v>5292.61</v>
      </c>
    </row>
    <row r="13941" spans="12:16" x14ac:dyDescent="0.25">
      <c r="L13941" s="208">
        <v>45204.472222222219</v>
      </c>
      <c r="M13941" s="28">
        <v>5291.59</v>
      </c>
      <c r="N13941" s="28">
        <v>5296.19</v>
      </c>
      <c r="O13941" s="28">
        <v>5288.53</v>
      </c>
      <c r="P13941" s="28">
        <v>5294.15</v>
      </c>
    </row>
    <row r="13942" spans="12:16" x14ac:dyDescent="0.25">
      <c r="L13942" s="208">
        <v>45204.46875</v>
      </c>
      <c r="M13942" s="28">
        <v>5293.63</v>
      </c>
      <c r="N13942" s="28">
        <v>5297.21</v>
      </c>
      <c r="O13942" s="28">
        <v>5291.08</v>
      </c>
      <c r="P13942" s="28">
        <v>5292.1</v>
      </c>
    </row>
    <row r="13943" spans="12:16" x14ac:dyDescent="0.25">
      <c r="L13943" s="208">
        <v>45204.465277777781</v>
      </c>
      <c r="M13943" s="28">
        <v>5296.19</v>
      </c>
      <c r="N13943" s="28">
        <v>5299.76</v>
      </c>
      <c r="O13943" s="28">
        <v>5292.1</v>
      </c>
      <c r="P13943" s="28">
        <v>5293.63</v>
      </c>
    </row>
    <row r="13944" spans="12:16" x14ac:dyDescent="0.25">
      <c r="L13944" s="208">
        <v>45204.461805555555</v>
      </c>
      <c r="M13944" s="28">
        <v>5295.68</v>
      </c>
      <c r="N13944" s="28">
        <v>5300.79</v>
      </c>
      <c r="O13944" s="28">
        <v>5294.66</v>
      </c>
      <c r="P13944" s="28">
        <v>5297.21</v>
      </c>
    </row>
    <row r="13945" spans="12:16" x14ac:dyDescent="0.25">
      <c r="L13945" s="208">
        <v>45204.458333333336</v>
      </c>
      <c r="M13945" s="28">
        <v>5285.46</v>
      </c>
      <c r="N13945" s="28">
        <v>5296.19</v>
      </c>
      <c r="O13945" s="28">
        <v>5285.46</v>
      </c>
      <c r="P13945" s="28">
        <v>5295.68</v>
      </c>
    </row>
    <row r="13946" spans="12:16" x14ac:dyDescent="0.25">
      <c r="L13946" s="208">
        <v>45204.454861111109</v>
      </c>
      <c r="M13946" s="28">
        <v>5286.48</v>
      </c>
      <c r="N13946" s="28">
        <v>5286.48</v>
      </c>
      <c r="O13946" s="28">
        <v>5278.82</v>
      </c>
      <c r="P13946" s="28">
        <v>5285.97</v>
      </c>
    </row>
    <row r="13947" spans="12:16" x14ac:dyDescent="0.25">
      <c r="L13947" s="208">
        <v>45204.451388888891</v>
      </c>
      <c r="M13947" s="28">
        <v>5289.04</v>
      </c>
      <c r="N13947" s="28">
        <v>5289.04</v>
      </c>
      <c r="O13947" s="28">
        <v>5284.95</v>
      </c>
      <c r="P13947" s="28">
        <v>5286.48</v>
      </c>
    </row>
    <row r="13948" spans="12:16" x14ac:dyDescent="0.25">
      <c r="L13948" s="208">
        <v>45204.447916666664</v>
      </c>
      <c r="M13948" s="28">
        <v>5290.06</v>
      </c>
      <c r="N13948" s="28">
        <v>5292.61</v>
      </c>
      <c r="O13948" s="28">
        <v>5286.99</v>
      </c>
      <c r="P13948" s="28">
        <v>5289.55</v>
      </c>
    </row>
    <row r="13949" spans="12:16" x14ac:dyDescent="0.25">
      <c r="L13949" s="208">
        <v>45204.444444444445</v>
      </c>
      <c r="M13949" s="28">
        <v>5294.66</v>
      </c>
      <c r="N13949" s="28">
        <v>5296.7</v>
      </c>
      <c r="O13949" s="28">
        <v>5290.06</v>
      </c>
      <c r="P13949" s="28">
        <v>5290.57</v>
      </c>
    </row>
    <row r="13950" spans="12:16" x14ac:dyDescent="0.25">
      <c r="L13950" s="208">
        <v>45204.440972222219</v>
      </c>
      <c r="M13950" s="28">
        <v>5289.04</v>
      </c>
      <c r="N13950" s="28">
        <v>5295.17</v>
      </c>
      <c r="O13950" s="28">
        <v>5288.02</v>
      </c>
      <c r="P13950" s="28">
        <v>5294.66</v>
      </c>
    </row>
    <row r="13951" spans="12:16" x14ac:dyDescent="0.25">
      <c r="L13951" s="208">
        <v>45204.4375</v>
      </c>
      <c r="M13951" s="28">
        <v>5289.55</v>
      </c>
      <c r="N13951" s="28">
        <v>5290.57</v>
      </c>
      <c r="O13951" s="28">
        <v>5283.93</v>
      </c>
      <c r="P13951" s="28">
        <v>5289.55</v>
      </c>
    </row>
    <row r="13952" spans="12:16" x14ac:dyDescent="0.25">
      <c r="L13952" s="208">
        <v>45204.434027777781</v>
      </c>
      <c r="M13952" s="28">
        <v>5291.59</v>
      </c>
      <c r="N13952" s="28">
        <v>5292.1</v>
      </c>
      <c r="O13952" s="28">
        <v>5288.02</v>
      </c>
      <c r="P13952" s="28">
        <v>5289.55</v>
      </c>
    </row>
    <row r="13953" spans="12:16" x14ac:dyDescent="0.25">
      <c r="L13953" s="208">
        <v>45204.430555555555</v>
      </c>
      <c r="M13953" s="28">
        <v>5289.55</v>
      </c>
      <c r="N13953" s="28">
        <v>5292.61</v>
      </c>
      <c r="O13953" s="28">
        <v>5288.53</v>
      </c>
      <c r="P13953" s="28">
        <v>5291.59</v>
      </c>
    </row>
    <row r="13954" spans="12:16" x14ac:dyDescent="0.25">
      <c r="L13954" s="208">
        <v>45204.427083333336</v>
      </c>
      <c r="M13954" s="28">
        <v>5290.57</v>
      </c>
      <c r="N13954" s="28">
        <v>5296.19</v>
      </c>
      <c r="O13954" s="28">
        <v>5289.04</v>
      </c>
      <c r="P13954" s="28">
        <v>5289.04</v>
      </c>
    </row>
    <row r="13955" spans="12:16" x14ac:dyDescent="0.25">
      <c r="L13955" s="208">
        <v>45204.423611111109</v>
      </c>
      <c r="M13955" s="28">
        <v>5291.08</v>
      </c>
      <c r="N13955" s="28">
        <v>5295.68</v>
      </c>
      <c r="O13955" s="28">
        <v>5288.53</v>
      </c>
      <c r="P13955" s="28">
        <v>5291.08</v>
      </c>
    </row>
    <row r="13956" spans="12:16" x14ac:dyDescent="0.25">
      <c r="L13956" s="208">
        <v>45204.420138888891</v>
      </c>
      <c r="M13956" s="28">
        <v>5290.57</v>
      </c>
      <c r="N13956" s="28">
        <v>5294.15</v>
      </c>
      <c r="O13956" s="28">
        <v>5289.04</v>
      </c>
      <c r="P13956" s="28">
        <v>5291.59</v>
      </c>
    </row>
    <row r="13957" spans="12:16" x14ac:dyDescent="0.25">
      <c r="L13957" s="208">
        <v>45204.416666666664</v>
      </c>
      <c r="M13957" s="28">
        <v>5290.57</v>
      </c>
      <c r="N13957" s="28">
        <v>5291.08</v>
      </c>
      <c r="O13957" s="28">
        <v>5285.46</v>
      </c>
      <c r="P13957" s="28">
        <v>5290.06</v>
      </c>
    </row>
    <row r="13958" spans="12:16" x14ac:dyDescent="0.25">
      <c r="L13958" s="208">
        <v>45204.413194444445</v>
      </c>
      <c r="M13958" s="28">
        <v>5293.12</v>
      </c>
      <c r="N13958" s="28">
        <v>5293.12</v>
      </c>
      <c r="O13958" s="28">
        <v>5286.99</v>
      </c>
      <c r="P13958" s="28">
        <v>5290.57</v>
      </c>
    </row>
    <row r="13959" spans="12:16" x14ac:dyDescent="0.25">
      <c r="L13959" s="208">
        <v>45204.409722222219</v>
      </c>
      <c r="M13959" s="28">
        <v>5301.3</v>
      </c>
      <c r="N13959" s="28">
        <v>5302.83</v>
      </c>
      <c r="O13959" s="28">
        <v>5292.1</v>
      </c>
      <c r="P13959" s="28">
        <v>5294.15</v>
      </c>
    </row>
    <row r="13960" spans="12:16" x14ac:dyDescent="0.25">
      <c r="L13960" s="208">
        <v>45204.40625</v>
      </c>
      <c r="M13960" s="28">
        <v>5300.79</v>
      </c>
      <c r="N13960" s="28">
        <v>5302.83</v>
      </c>
      <c r="O13960" s="28">
        <v>5296.19</v>
      </c>
      <c r="P13960" s="28">
        <v>5301.81</v>
      </c>
    </row>
    <row r="13961" spans="12:16" x14ac:dyDescent="0.25">
      <c r="L13961" s="208">
        <v>45204.402777777781</v>
      </c>
      <c r="M13961" s="28">
        <v>5305.38</v>
      </c>
      <c r="N13961" s="28">
        <v>5307.94</v>
      </c>
      <c r="O13961" s="28">
        <v>5299.76</v>
      </c>
      <c r="P13961" s="28">
        <v>5300.79</v>
      </c>
    </row>
    <row r="13962" spans="12:16" x14ac:dyDescent="0.25">
      <c r="L13962" s="208">
        <v>45204.399305555555</v>
      </c>
      <c r="M13962" s="28">
        <v>5304.36</v>
      </c>
      <c r="N13962" s="28">
        <v>5307.94</v>
      </c>
      <c r="O13962" s="28">
        <v>5300.79</v>
      </c>
      <c r="P13962" s="28">
        <v>5305.38</v>
      </c>
    </row>
    <row r="13963" spans="12:16" x14ac:dyDescent="0.25">
      <c r="L13963" s="208">
        <v>45204.395833333336</v>
      </c>
      <c r="M13963" s="28">
        <v>5303.85</v>
      </c>
      <c r="N13963" s="28">
        <v>5304.87</v>
      </c>
      <c r="O13963" s="28">
        <v>5294.15</v>
      </c>
      <c r="P13963" s="28">
        <v>5304.36</v>
      </c>
    </row>
    <row r="13964" spans="12:16" x14ac:dyDescent="0.25">
      <c r="L13964" s="208">
        <v>45204.392361111109</v>
      </c>
      <c r="M13964" s="28">
        <v>5305.89</v>
      </c>
      <c r="N13964" s="28">
        <v>5305.89</v>
      </c>
      <c r="O13964" s="28">
        <v>5298.74</v>
      </c>
      <c r="P13964" s="28">
        <v>5304.36</v>
      </c>
    </row>
    <row r="13965" spans="12:16" x14ac:dyDescent="0.25">
      <c r="L13965" s="208">
        <v>45204.388888888891</v>
      </c>
      <c r="M13965" s="28">
        <v>5309.47</v>
      </c>
      <c r="N13965" s="28">
        <v>5309.47</v>
      </c>
      <c r="O13965" s="28">
        <v>5304.36</v>
      </c>
      <c r="P13965" s="28">
        <v>5306.41</v>
      </c>
    </row>
    <row r="13966" spans="12:16" x14ac:dyDescent="0.25">
      <c r="L13966" s="208">
        <v>45204.385416666664</v>
      </c>
      <c r="M13966" s="28">
        <v>5303.85</v>
      </c>
      <c r="N13966" s="28">
        <v>5310.49</v>
      </c>
      <c r="O13966" s="28">
        <v>5302.32</v>
      </c>
      <c r="P13966" s="28">
        <v>5309.98</v>
      </c>
    </row>
    <row r="13967" spans="12:16" x14ac:dyDescent="0.25">
      <c r="L13967" s="208">
        <v>45204.381944444445</v>
      </c>
      <c r="M13967" s="28">
        <v>5296.7</v>
      </c>
      <c r="N13967" s="28">
        <v>5305.38</v>
      </c>
      <c r="O13967" s="28">
        <v>5296.7</v>
      </c>
      <c r="P13967" s="28">
        <v>5303.85</v>
      </c>
    </row>
    <row r="13968" spans="12:16" x14ac:dyDescent="0.25">
      <c r="L13968" s="208">
        <v>45204.378472222219</v>
      </c>
      <c r="M13968" s="28">
        <v>5293.63</v>
      </c>
      <c r="N13968" s="28">
        <v>5301.3</v>
      </c>
      <c r="O13968" s="28">
        <v>5292.1</v>
      </c>
      <c r="P13968" s="28">
        <v>5296.19</v>
      </c>
    </row>
    <row r="13969" spans="12:16" x14ac:dyDescent="0.25">
      <c r="L13969" s="208">
        <v>45204.375</v>
      </c>
      <c r="M13969" s="28">
        <v>5298.23</v>
      </c>
      <c r="N13969" s="28">
        <v>5306.41</v>
      </c>
      <c r="O13969" s="28">
        <v>5291.59</v>
      </c>
      <c r="P13969" s="28">
        <v>5295.17</v>
      </c>
    </row>
    <row r="13970" spans="12:16" x14ac:dyDescent="0.25">
      <c r="L13970" s="208">
        <v>45203.746527777781</v>
      </c>
      <c r="M13970" s="28">
        <v>5288.53</v>
      </c>
      <c r="N13970" s="28">
        <v>5291.59</v>
      </c>
      <c r="O13970" s="28">
        <v>5284.95</v>
      </c>
      <c r="P13970" s="28">
        <v>5284.95</v>
      </c>
    </row>
    <row r="13971" spans="12:16" x14ac:dyDescent="0.25">
      <c r="L13971" s="208">
        <v>45203.743055555555</v>
      </c>
      <c r="M13971" s="28">
        <v>5288.53</v>
      </c>
      <c r="N13971" s="28">
        <v>5289.55</v>
      </c>
      <c r="O13971" s="28">
        <v>5286.99</v>
      </c>
      <c r="P13971" s="28">
        <v>5288.02</v>
      </c>
    </row>
    <row r="13972" spans="12:16" x14ac:dyDescent="0.25">
      <c r="L13972" s="208">
        <v>45203.739583333336</v>
      </c>
      <c r="M13972" s="28">
        <v>5288.53</v>
      </c>
      <c r="N13972" s="28">
        <v>5289.55</v>
      </c>
      <c r="O13972" s="28">
        <v>5288.02</v>
      </c>
      <c r="P13972" s="28">
        <v>5288.53</v>
      </c>
    </row>
    <row r="13973" spans="12:16" x14ac:dyDescent="0.25">
      <c r="L13973" s="208">
        <v>45203.736111111109</v>
      </c>
      <c r="M13973" s="28">
        <v>5285.97</v>
      </c>
      <c r="N13973" s="28">
        <v>5289.55</v>
      </c>
      <c r="O13973" s="28">
        <v>5285.97</v>
      </c>
      <c r="P13973" s="28">
        <v>5288.53</v>
      </c>
    </row>
    <row r="13974" spans="12:16" x14ac:dyDescent="0.25">
      <c r="L13974" s="208">
        <v>45203.732638888891</v>
      </c>
      <c r="M13974" s="28">
        <v>5283.93</v>
      </c>
      <c r="N13974" s="28">
        <v>5285.97</v>
      </c>
      <c r="O13974" s="28">
        <v>5283.42</v>
      </c>
      <c r="P13974" s="28">
        <v>5285.97</v>
      </c>
    </row>
    <row r="13975" spans="12:16" x14ac:dyDescent="0.25">
      <c r="L13975" s="208">
        <v>45203.729166666664</v>
      </c>
      <c r="M13975" s="28">
        <v>5281.89</v>
      </c>
      <c r="N13975" s="28">
        <v>5284.44</v>
      </c>
      <c r="O13975" s="28">
        <v>5281.38</v>
      </c>
      <c r="P13975" s="28">
        <v>5284.44</v>
      </c>
    </row>
    <row r="13976" spans="12:16" x14ac:dyDescent="0.25">
      <c r="L13976" s="208">
        <v>45203.725694444445</v>
      </c>
      <c r="M13976" s="28">
        <v>5283.93</v>
      </c>
      <c r="N13976" s="28">
        <v>5284.95</v>
      </c>
      <c r="O13976" s="28">
        <v>5281.38</v>
      </c>
      <c r="P13976" s="28">
        <v>5282.4</v>
      </c>
    </row>
    <row r="13977" spans="12:16" x14ac:dyDescent="0.25">
      <c r="L13977" s="208">
        <v>45203.722222222219</v>
      </c>
      <c r="M13977" s="28">
        <v>5289.55</v>
      </c>
      <c r="N13977" s="28">
        <v>5289.55</v>
      </c>
      <c r="O13977" s="28">
        <v>5283.42</v>
      </c>
      <c r="P13977" s="28">
        <v>5283.42</v>
      </c>
    </row>
    <row r="13978" spans="12:16" x14ac:dyDescent="0.25">
      <c r="L13978" s="208">
        <v>45203.71875</v>
      </c>
      <c r="M13978" s="28">
        <v>5292.1</v>
      </c>
      <c r="N13978" s="28">
        <v>5292.61</v>
      </c>
      <c r="O13978" s="28">
        <v>5289.55</v>
      </c>
      <c r="P13978" s="28">
        <v>5290.06</v>
      </c>
    </row>
    <row r="13979" spans="12:16" x14ac:dyDescent="0.25">
      <c r="L13979" s="208">
        <v>45203.715277777781</v>
      </c>
      <c r="M13979" s="28">
        <v>5288.53</v>
      </c>
      <c r="N13979" s="28">
        <v>5292.1</v>
      </c>
      <c r="O13979" s="28">
        <v>5288.02</v>
      </c>
      <c r="P13979" s="28">
        <v>5292.1</v>
      </c>
    </row>
    <row r="13980" spans="12:16" x14ac:dyDescent="0.25">
      <c r="L13980" s="208">
        <v>45203.711805555555</v>
      </c>
      <c r="M13980" s="28">
        <v>5286.99</v>
      </c>
      <c r="N13980" s="28">
        <v>5289.04</v>
      </c>
      <c r="O13980" s="28">
        <v>5286.48</v>
      </c>
      <c r="P13980" s="28">
        <v>5288.53</v>
      </c>
    </row>
    <row r="13981" spans="12:16" x14ac:dyDescent="0.25">
      <c r="L13981" s="208">
        <v>45203.708333333336</v>
      </c>
      <c r="M13981" s="28">
        <v>5283.93</v>
      </c>
      <c r="N13981" s="28">
        <v>5287.5</v>
      </c>
      <c r="O13981" s="28">
        <v>5281.89</v>
      </c>
      <c r="P13981" s="28">
        <v>5286.99</v>
      </c>
    </row>
    <row r="13982" spans="12:16" x14ac:dyDescent="0.25">
      <c r="L13982" s="208">
        <v>45203.704861111109</v>
      </c>
      <c r="M13982" s="28">
        <v>5280.35</v>
      </c>
      <c r="N13982" s="28">
        <v>5283.42</v>
      </c>
      <c r="O13982" s="28">
        <v>5279.84</v>
      </c>
      <c r="P13982" s="28">
        <v>5283.42</v>
      </c>
    </row>
    <row r="13983" spans="12:16" x14ac:dyDescent="0.25">
      <c r="L13983" s="208">
        <v>45203.701388888891</v>
      </c>
      <c r="M13983" s="28">
        <v>5281.38</v>
      </c>
      <c r="N13983" s="28">
        <v>5283.42</v>
      </c>
      <c r="O13983" s="28">
        <v>5278.82</v>
      </c>
      <c r="P13983" s="28">
        <v>5279.84</v>
      </c>
    </row>
    <row r="13984" spans="12:16" x14ac:dyDescent="0.25">
      <c r="L13984" s="208">
        <v>45203.697916666664</v>
      </c>
      <c r="M13984" s="28">
        <v>5277.29</v>
      </c>
      <c r="N13984" s="28">
        <v>5281.38</v>
      </c>
      <c r="O13984" s="28">
        <v>5276.78</v>
      </c>
      <c r="P13984" s="28">
        <v>5281.38</v>
      </c>
    </row>
    <row r="13985" spans="12:16" x14ac:dyDescent="0.25">
      <c r="L13985" s="208">
        <v>45203.694444444445</v>
      </c>
      <c r="M13985" s="28">
        <v>5279.84</v>
      </c>
      <c r="N13985" s="28">
        <v>5279.84</v>
      </c>
      <c r="O13985" s="28">
        <v>5277.29</v>
      </c>
      <c r="P13985" s="28">
        <v>5277.29</v>
      </c>
    </row>
    <row r="13986" spans="12:16" x14ac:dyDescent="0.25">
      <c r="L13986" s="208">
        <v>45203.690972222219</v>
      </c>
      <c r="M13986" s="28">
        <v>5280.35</v>
      </c>
      <c r="N13986" s="28">
        <v>5280.86</v>
      </c>
      <c r="O13986" s="28">
        <v>5277.8</v>
      </c>
      <c r="P13986" s="28">
        <v>5279.84</v>
      </c>
    </row>
    <row r="13987" spans="12:16" x14ac:dyDescent="0.25">
      <c r="L13987" s="208">
        <v>45203.6875</v>
      </c>
      <c r="M13987" s="28">
        <v>5281.38</v>
      </c>
      <c r="N13987" s="28">
        <v>5282.91</v>
      </c>
      <c r="O13987" s="28">
        <v>5279.84</v>
      </c>
      <c r="P13987" s="28">
        <v>5280.86</v>
      </c>
    </row>
    <row r="13988" spans="12:16" x14ac:dyDescent="0.25">
      <c r="L13988" s="208">
        <v>45203.684027777781</v>
      </c>
      <c r="M13988" s="28">
        <v>5278.82</v>
      </c>
      <c r="N13988" s="28">
        <v>5283.42</v>
      </c>
      <c r="O13988" s="28">
        <v>5278.31</v>
      </c>
      <c r="P13988" s="28">
        <v>5281.89</v>
      </c>
    </row>
    <row r="13989" spans="12:16" x14ac:dyDescent="0.25">
      <c r="L13989" s="208">
        <v>45203.680555555555</v>
      </c>
      <c r="M13989" s="28">
        <v>5274.73</v>
      </c>
      <c r="N13989" s="28">
        <v>5280.35</v>
      </c>
      <c r="O13989" s="28">
        <v>5274.73</v>
      </c>
      <c r="P13989" s="28">
        <v>5278.82</v>
      </c>
    </row>
    <row r="13990" spans="12:16" x14ac:dyDescent="0.25">
      <c r="L13990" s="208">
        <v>45203.677083333336</v>
      </c>
      <c r="M13990" s="28">
        <v>5278.31</v>
      </c>
      <c r="N13990" s="28">
        <v>5279.33</v>
      </c>
      <c r="O13990" s="28">
        <v>5272.69</v>
      </c>
      <c r="P13990" s="28">
        <v>5274.73</v>
      </c>
    </row>
    <row r="13991" spans="12:16" x14ac:dyDescent="0.25">
      <c r="L13991" s="208">
        <v>45203.673611111109</v>
      </c>
      <c r="M13991" s="28">
        <v>5277.29</v>
      </c>
      <c r="N13991" s="28">
        <v>5278.82</v>
      </c>
      <c r="O13991" s="28">
        <v>5276.78</v>
      </c>
      <c r="P13991" s="28">
        <v>5278.82</v>
      </c>
    </row>
    <row r="13992" spans="12:16" x14ac:dyDescent="0.25">
      <c r="L13992" s="208">
        <v>45203.670138888891</v>
      </c>
      <c r="M13992" s="28">
        <v>5278.82</v>
      </c>
      <c r="N13992" s="28">
        <v>5279.84</v>
      </c>
      <c r="O13992" s="28">
        <v>5276.78</v>
      </c>
      <c r="P13992" s="28">
        <v>5276.78</v>
      </c>
    </row>
    <row r="13993" spans="12:16" x14ac:dyDescent="0.25">
      <c r="L13993" s="208">
        <v>45203.666666666664</v>
      </c>
      <c r="M13993" s="28">
        <v>5280.35</v>
      </c>
      <c r="N13993" s="28">
        <v>5280.86</v>
      </c>
      <c r="O13993" s="28">
        <v>5276.27</v>
      </c>
      <c r="P13993" s="28">
        <v>5278.82</v>
      </c>
    </row>
    <row r="13994" spans="12:16" x14ac:dyDescent="0.25">
      <c r="L13994" s="208">
        <v>45203.663194444445</v>
      </c>
      <c r="M13994" s="28">
        <v>5283.42</v>
      </c>
      <c r="N13994" s="28">
        <v>5284.95</v>
      </c>
      <c r="O13994" s="28">
        <v>5279.33</v>
      </c>
      <c r="P13994" s="28">
        <v>5280.35</v>
      </c>
    </row>
    <row r="13995" spans="12:16" x14ac:dyDescent="0.25">
      <c r="L13995" s="208">
        <v>45203.659722222219</v>
      </c>
      <c r="M13995" s="28">
        <v>5281.38</v>
      </c>
      <c r="N13995" s="28">
        <v>5282.91</v>
      </c>
      <c r="O13995" s="28">
        <v>5279.84</v>
      </c>
      <c r="P13995" s="28">
        <v>5282.91</v>
      </c>
    </row>
    <row r="13996" spans="12:16" x14ac:dyDescent="0.25">
      <c r="L13996" s="208">
        <v>45203.65625</v>
      </c>
      <c r="M13996" s="28">
        <v>5280.35</v>
      </c>
      <c r="N13996" s="28">
        <v>5281.38</v>
      </c>
      <c r="O13996" s="28">
        <v>5278.31</v>
      </c>
      <c r="P13996" s="28">
        <v>5280.86</v>
      </c>
    </row>
    <row r="13997" spans="12:16" x14ac:dyDescent="0.25">
      <c r="L13997" s="208">
        <v>45203.652777777781</v>
      </c>
      <c r="M13997" s="28">
        <v>5281.38</v>
      </c>
      <c r="N13997" s="28">
        <v>5282.91</v>
      </c>
      <c r="O13997" s="28">
        <v>5279.84</v>
      </c>
      <c r="P13997" s="28">
        <v>5279.84</v>
      </c>
    </row>
    <row r="13998" spans="12:16" x14ac:dyDescent="0.25">
      <c r="L13998" s="208">
        <v>45203.649305555555</v>
      </c>
      <c r="M13998" s="28">
        <v>5282.4</v>
      </c>
      <c r="N13998" s="28">
        <v>5282.91</v>
      </c>
      <c r="O13998" s="28">
        <v>5280.86</v>
      </c>
      <c r="P13998" s="28">
        <v>5280.86</v>
      </c>
    </row>
    <row r="13999" spans="12:16" x14ac:dyDescent="0.25">
      <c r="L13999" s="208">
        <v>45203.645833333336</v>
      </c>
      <c r="M13999" s="28">
        <v>5286.48</v>
      </c>
      <c r="N13999" s="28">
        <v>5286.99</v>
      </c>
      <c r="O13999" s="28">
        <v>5280.35</v>
      </c>
      <c r="P13999" s="28">
        <v>5281.89</v>
      </c>
    </row>
    <row r="14000" spans="12:16" x14ac:dyDescent="0.25">
      <c r="L14000" s="208">
        <v>45203.642361111109</v>
      </c>
      <c r="M14000" s="28">
        <v>5288.02</v>
      </c>
      <c r="N14000" s="28">
        <v>5289.04</v>
      </c>
      <c r="O14000" s="28">
        <v>5284.44</v>
      </c>
      <c r="P14000" s="28">
        <v>5286.99</v>
      </c>
    </row>
    <row r="14001" spans="12:16" x14ac:dyDescent="0.25">
      <c r="L14001" s="208">
        <v>45203.638888888891</v>
      </c>
      <c r="M14001" s="28">
        <v>5279.33</v>
      </c>
      <c r="N14001" s="28">
        <v>5288.02</v>
      </c>
      <c r="O14001" s="28">
        <v>5277.8</v>
      </c>
      <c r="P14001" s="28">
        <v>5287.5</v>
      </c>
    </row>
    <row r="14002" spans="12:16" x14ac:dyDescent="0.25">
      <c r="L14002" s="208">
        <v>45203.635416666664</v>
      </c>
      <c r="M14002" s="28">
        <v>5281.38</v>
      </c>
      <c r="N14002" s="28">
        <v>5282.91</v>
      </c>
      <c r="O14002" s="28">
        <v>5277.8</v>
      </c>
      <c r="P14002" s="28">
        <v>5278.82</v>
      </c>
    </row>
    <row r="14003" spans="12:16" x14ac:dyDescent="0.25">
      <c r="L14003" s="208">
        <v>45203.631944444445</v>
      </c>
      <c r="M14003" s="28">
        <v>5280.86</v>
      </c>
      <c r="N14003" s="28">
        <v>5281.89</v>
      </c>
      <c r="O14003" s="28">
        <v>5278.31</v>
      </c>
      <c r="P14003" s="28">
        <v>5281.89</v>
      </c>
    </row>
    <row r="14004" spans="12:16" x14ac:dyDescent="0.25">
      <c r="L14004" s="208">
        <v>45203.628472222219</v>
      </c>
      <c r="M14004" s="28">
        <v>5279.84</v>
      </c>
      <c r="N14004" s="28">
        <v>5281.38</v>
      </c>
      <c r="O14004" s="28">
        <v>5277.8</v>
      </c>
      <c r="P14004" s="28">
        <v>5280.86</v>
      </c>
    </row>
    <row r="14005" spans="12:16" x14ac:dyDescent="0.25">
      <c r="L14005" s="208">
        <v>45203.625</v>
      </c>
      <c r="M14005" s="28">
        <v>5280.35</v>
      </c>
      <c r="N14005" s="28">
        <v>5282.4</v>
      </c>
      <c r="O14005" s="28">
        <v>5279.33</v>
      </c>
      <c r="P14005" s="28">
        <v>5280.35</v>
      </c>
    </row>
    <row r="14006" spans="12:16" x14ac:dyDescent="0.25">
      <c r="L14006" s="208">
        <v>45203.621527777781</v>
      </c>
      <c r="M14006" s="28">
        <v>5279.84</v>
      </c>
      <c r="N14006" s="28">
        <v>5280.86</v>
      </c>
      <c r="O14006" s="28">
        <v>5276.27</v>
      </c>
      <c r="P14006" s="28">
        <v>5279.84</v>
      </c>
    </row>
    <row r="14007" spans="12:16" x14ac:dyDescent="0.25">
      <c r="L14007" s="208">
        <v>45203.618055555555</v>
      </c>
      <c r="M14007" s="28">
        <v>5275.25</v>
      </c>
      <c r="N14007" s="28">
        <v>5280.35</v>
      </c>
      <c r="O14007" s="28">
        <v>5275.25</v>
      </c>
      <c r="P14007" s="28">
        <v>5279.33</v>
      </c>
    </row>
    <row r="14008" spans="12:16" x14ac:dyDescent="0.25">
      <c r="L14008" s="208">
        <v>45203.614583333336</v>
      </c>
      <c r="M14008" s="28">
        <v>5278.82</v>
      </c>
      <c r="N14008" s="28">
        <v>5278.82</v>
      </c>
      <c r="O14008" s="28">
        <v>5274.73</v>
      </c>
      <c r="P14008" s="28">
        <v>5274.73</v>
      </c>
    </row>
    <row r="14009" spans="12:16" x14ac:dyDescent="0.25">
      <c r="L14009" s="208">
        <v>45203.611111111109</v>
      </c>
      <c r="M14009" s="28">
        <v>5276.78</v>
      </c>
      <c r="N14009" s="28">
        <v>5280.35</v>
      </c>
      <c r="O14009" s="28">
        <v>5274.22</v>
      </c>
      <c r="P14009" s="28">
        <v>5278.82</v>
      </c>
    </row>
    <row r="14010" spans="12:16" x14ac:dyDescent="0.25">
      <c r="L14010" s="208">
        <v>45203.607638888891</v>
      </c>
      <c r="M14010" s="28">
        <v>5274.22</v>
      </c>
      <c r="N14010" s="28">
        <v>5277.29</v>
      </c>
      <c r="O14010" s="28">
        <v>5274.22</v>
      </c>
      <c r="P14010" s="28">
        <v>5276.78</v>
      </c>
    </row>
    <row r="14011" spans="12:16" x14ac:dyDescent="0.25">
      <c r="L14011" s="208">
        <v>45203.604166666664</v>
      </c>
      <c r="M14011" s="28">
        <v>5274.22</v>
      </c>
      <c r="N14011" s="28">
        <v>5277.8</v>
      </c>
      <c r="O14011" s="28">
        <v>5273.2</v>
      </c>
      <c r="P14011" s="28">
        <v>5274.73</v>
      </c>
    </row>
    <row r="14012" spans="12:16" x14ac:dyDescent="0.25">
      <c r="L14012" s="208">
        <v>45203.600694444445</v>
      </c>
      <c r="M14012" s="28">
        <v>5271.16</v>
      </c>
      <c r="N14012" s="28">
        <v>5274.22</v>
      </c>
      <c r="O14012" s="28">
        <v>5271.16</v>
      </c>
      <c r="P14012" s="28">
        <v>5273.71</v>
      </c>
    </row>
    <row r="14013" spans="12:16" x14ac:dyDescent="0.25">
      <c r="L14013" s="208">
        <v>45203.597222222219</v>
      </c>
      <c r="M14013" s="28">
        <v>5272.18</v>
      </c>
      <c r="N14013" s="28">
        <v>5272.18</v>
      </c>
      <c r="O14013" s="28">
        <v>5267.07</v>
      </c>
      <c r="P14013" s="28">
        <v>5271.16</v>
      </c>
    </row>
    <row r="14014" spans="12:16" x14ac:dyDescent="0.25">
      <c r="L14014" s="208">
        <v>45203.59375</v>
      </c>
      <c r="M14014" s="28">
        <v>5273.71</v>
      </c>
      <c r="N14014" s="28">
        <v>5274.22</v>
      </c>
      <c r="O14014" s="28">
        <v>5271.16</v>
      </c>
      <c r="P14014" s="28">
        <v>5272.18</v>
      </c>
    </row>
    <row r="14015" spans="12:16" x14ac:dyDescent="0.25">
      <c r="L14015" s="208">
        <v>45203.590277777781</v>
      </c>
      <c r="M14015" s="28">
        <v>5268.6</v>
      </c>
      <c r="N14015" s="28">
        <v>5274.73</v>
      </c>
      <c r="O14015" s="28">
        <v>5268.09</v>
      </c>
      <c r="P14015" s="28">
        <v>5273.71</v>
      </c>
    </row>
    <row r="14016" spans="12:16" x14ac:dyDescent="0.25">
      <c r="L14016" s="208">
        <v>45203.586805555555</v>
      </c>
      <c r="M14016" s="28">
        <v>5270.65</v>
      </c>
      <c r="N14016" s="28">
        <v>5271.16</v>
      </c>
      <c r="O14016" s="28">
        <v>5269.12</v>
      </c>
      <c r="P14016" s="28">
        <v>5269.12</v>
      </c>
    </row>
    <row r="14017" spans="12:16" x14ac:dyDescent="0.25">
      <c r="L14017" s="208">
        <v>45203.583333333336</v>
      </c>
      <c r="M14017" s="28">
        <v>5266.05</v>
      </c>
      <c r="N14017" s="28">
        <v>5270.65</v>
      </c>
      <c r="O14017" s="28">
        <v>5265.54</v>
      </c>
      <c r="P14017" s="28">
        <v>5270.65</v>
      </c>
    </row>
    <row r="14018" spans="12:16" x14ac:dyDescent="0.25">
      <c r="L14018" s="208">
        <v>45203.579861111109</v>
      </c>
      <c r="M14018" s="28">
        <v>5268.09</v>
      </c>
      <c r="N14018" s="28">
        <v>5269.12</v>
      </c>
      <c r="O14018" s="28">
        <v>5265.54</v>
      </c>
      <c r="P14018" s="28">
        <v>5266.05</v>
      </c>
    </row>
    <row r="14019" spans="12:16" x14ac:dyDescent="0.25">
      <c r="L14019" s="208">
        <v>45203.576388888891</v>
      </c>
      <c r="M14019" s="28">
        <v>5263.5</v>
      </c>
      <c r="N14019" s="28">
        <v>5269.12</v>
      </c>
      <c r="O14019" s="28">
        <v>5262.99</v>
      </c>
      <c r="P14019" s="28">
        <v>5269.12</v>
      </c>
    </row>
    <row r="14020" spans="12:16" x14ac:dyDescent="0.25">
      <c r="L14020" s="208">
        <v>45203.572916666664</v>
      </c>
      <c r="M14020" s="28">
        <v>5264.52</v>
      </c>
      <c r="N14020" s="28">
        <v>5266.05</v>
      </c>
      <c r="O14020" s="28">
        <v>5262.99</v>
      </c>
      <c r="P14020" s="28">
        <v>5262.99</v>
      </c>
    </row>
    <row r="14021" spans="12:16" x14ac:dyDescent="0.25">
      <c r="L14021" s="208">
        <v>45203.569444444445</v>
      </c>
      <c r="M14021" s="28">
        <v>5262.47</v>
      </c>
      <c r="N14021" s="28">
        <v>5265.03</v>
      </c>
      <c r="O14021" s="28">
        <v>5259.92</v>
      </c>
      <c r="P14021" s="28">
        <v>5265.03</v>
      </c>
    </row>
    <row r="14022" spans="12:16" x14ac:dyDescent="0.25">
      <c r="L14022" s="208">
        <v>45203.565972222219</v>
      </c>
      <c r="M14022" s="28">
        <v>5256.86</v>
      </c>
      <c r="N14022" s="28">
        <v>5263.5</v>
      </c>
      <c r="O14022" s="28">
        <v>5256.86</v>
      </c>
      <c r="P14022" s="28">
        <v>5262.47</v>
      </c>
    </row>
    <row r="14023" spans="12:16" x14ac:dyDescent="0.25">
      <c r="L14023" s="208">
        <v>45203.5625</v>
      </c>
      <c r="M14023" s="28">
        <v>5256.86</v>
      </c>
      <c r="N14023" s="28">
        <v>5259.92</v>
      </c>
      <c r="O14023" s="28">
        <v>5254.81</v>
      </c>
      <c r="P14023" s="28">
        <v>5256.34</v>
      </c>
    </row>
    <row r="14024" spans="12:16" x14ac:dyDescent="0.25">
      <c r="L14024" s="208">
        <v>45203.559027777781</v>
      </c>
      <c r="M14024" s="28">
        <v>5262.99</v>
      </c>
      <c r="N14024" s="28">
        <v>5262.99</v>
      </c>
      <c r="O14024" s="28">
        <v>5256.34</v>
      </c>
      <c r="P14024" s="28">
        <v>5256.86</v>
      </c>
    </row>
    <row r="14025" spans="12:16" x14ac:dyDescent="0.25">
      <c r="L14025" s="208">
        <v>45203.555555555555</v>
      </c>
      <c r="M14025" s="28">
        <v>5259.41</v>
      </c>
      <c r="N14025" s="28">
        <v>5263.5</v>
      </c>
      <c r="O14025" s="28">
        <v>5258.39</v>
      </c>
      <c r="P14025" s="28">
        <v>5263.5</v>
      </c>
    </row>
    <row r="14026" spans="12:16" x14ac:dyDescent="0.25">
      <c r="L14026" s="208">
        <v>45203.552083333336</v>
      </c>
      <c r="M14026" s="28">
        <v>5264.01</v>
      </c>
      <c r="N14026" s="28">
        <v>5264.52</v>
      </c>
      <c r="O14026" s="28">
        <v>5259.92</v>
      </c>
      <c r="P14026" s="28">
        <v>5259.92</v>
      </c>
    </row>
    <row r="14027" spans="12:16" x14ac:dyDescent="0.25">
      <c r="L14027" s="208">
        <v>45203.548611111109</v>
      </c>
      <c r="M14027" s="28">
        <v>5264.01</v>
      </c>
      <c r="N14027" s="28">
        <v>5264.01</v>
      </c>
      <c r="O14027" s="28">
        <v>5257.88</v>
      </c>
      <c r="P14027" s="28">
        <v>5263.5</v>
      </c>
    </row>
    <row r="14028" spans="12:16" x14ac:dyDescent="0.25">
      <c r="L14028" s="208">
        <v>45203.545138888891</v>
      </c>
      <c r="M14028" s="28">
        <v>5267.58</v>
      </c>
      <c r="N14028" s="28">
        <v>5268.09</v>
      </c>
      <c r="O14028" s="28">
        <v>5260.94</v>
      </c>
      <c r="P14028" s="28">
        <v>5263.5</v>
      </c>
    </row>
    <row r="14029" spans="12:16" x14ac:dyDescent="0.25">
      <c r="L14029" s="208">
        <v>45203.541666666664</v>
      </c>
      <c r="M14029" s="28">
        <v>5266.56</v>
      </c>
      <c r="N14029" s="28">
        <v>5270.14</v>
      </c>
      <c r="O14029" s="28">
        <v>5264.52</v>
      </c>
      <c r="P14029" s="28">
        <v>5267.58</v>
      </c>
    </row>
    <row r="14030" spans="12:16" x14ac:dyDescent="0.25">
      <c r="L14030" s="208">
        <v>45203.538194444445</v>
      </c>
      <c r="M14030" s="28">
        <v>5269.63</v>
      </c>
      <c r="N14030" s="28">
        <v>5271.16</v>
      </c>
      <c r="O14030" s="28">
        <v>5266.05</v>
      </c>
      <c r="P14030" s="28">
        <v>5266.56</v>
      </c>
    </row>
    <row r="14031" spans="12:16" x14ac:dyDescent="0.25">
      <c r="L14031" s="208">
        <v>45203.534722222219</v>
      </c>
      <c r="M14031" s="28">
        <v>5271.67</v>
      </c>
      <c r="N14031" s="28">
        <v>5272.69</v>
      </c>
      <c r="O14031" s="28">
        <v>5268.6</v>
      </c>
      <c r="P14031" s="28">
        <v>5270.14</v>
      </c>
    </row>
    <row r="14032" spans="12:16" x14ac:dyDescent="0.25">
      <c r="L14032" s="208">
        <v>45203.53125</v>
      </c>
      <c r="M14032" s="28">
        <v>5277.29</v>
      </c>
      <c r="N14032" s="28">
        <v>5277.29</v>
      </c>
      <c r="O14032" s="28">
        <v>5268.6</v>
      </c>
      <c r="P14032" s="28">
        <v>5271.67</v>
      </c>
    </row>
    <row r="14033" spans="12:16" x14ac:dyDescent="0.25">
      <c r="L14033" s="208">
        <v>45203.527777777781</v>
      </c>
      <c r="M14033" s="28">
        <v>5273.71</v>
      </c>
      <c r="N14033" s="28">
        <v>5279.84</v>
      </c>
      <c r="O14033" s="28">
        <v>5273.71</v>
      </c>
      <c r="P14033" s="28">
        <v>5277.8</v>
      </c>
    </row>
    <row r="14034" spans="12:16" x14ac:dyDescent="0.25">
      <c r="L14034" s="208">
        <v>45203.524305555555</v>
      </c>
      <c r="M14034" s="28">
        <v>5276.27</v>
      </c>
      <c r="N14034" s="28">
        <v>5276.78</v>
      </c>
      <c r="O14034" s="28">
        <v>5273.2</v>
      </c>
      <c r="P14034" s="28">
        <v>5273.2</v>
      </c>
    </row>
    <row r="14035" spans="12:16" x14ac:dyDescent="0.25">
      <c r="L14035" s="208">
        <v>45203.520833333336</v>
      </c>
      <c r="M14035" s="28">
        <v>5273.2</v>
      </c>
      <c r="N14035" s="28">
        <v>5279.33</v>
      </c>
      <c r="O14035" s="28">
        <v>5272.69</v>
      </c>
      <c r="P14035" s="28">
        <v>5275.76</v>
      </c>
    </row>
    <row r="14036" spans="12:16" x14ac:dyDescent="0.25">
      <c r="L14036" s="208">
        <v>45203.517361111109</v>
      </c>
      <c r="M14036" s="28">
        <v>5274.73</v>
      </c>
      <c r="N14036" s="28">
        <v>5275.25</v>
      </c>
      <c r="O14036" s="28">
        <v>5271.16</v>
      </c>
      <c r="P14036" s="28">
        <v>5273.2</v>
      </c>
    </row>
    <row r="14037" spans="12:16" x14ac:dyDescent="0.25">
      <c r="L14037" s="208">
        <v>45203.513888888891</v>
      </c>
      <c r="M14037" s="28">
        <v>5274.73</v>
      </c>
      <c r="N14037" s="28">
        <v>5276.27</v>
      </c>
      <c r="O14037" s="28">
        <v>5272.18</v>
      </c>
      <c r="P14037" s="28">
        <v>5275.25</v>
      </c>
    </row>
    <row r="14038" spans="12:16" x14ac:dyDescent="0.25">
      <c r="L14038" s="208">
        <v>45203.510416666664</v>
      </c>
      <c r="M14038" s="28">
        <v>5284.44</v>
      </c>
      <c r="N14038" s="28">
        <v>5284.44</v>
      </c>
      <c r="O14038" s="28">
        <v>5272.69</v>
      </c>
      <c r="P14038" s="28">
        <v>5274.22</v>
      </c>
    </row>
    <row r="14039" spans="12:16" x14ac:dyDescent="0.25">
      <c r="L14039" s="208">
        <v>45203.506944444445</v>
      </c>
      <c r="M14039" s="28">
        <v>5283.93</v>
      </c>
      <c r="N14039" s="28">
        <v>5285.46</v>
      </c>
      <c r="O14039" s="28">
        <v>5280.35</v>
      </c>
      <c r="P14039" s="28">
        <v>5283.93</v>
      </c>
    </row>
    <row r="14040" spans="12:16" x14ac:dyDescent="0.25">
      <c r="L14040" s="208">
        <v>45203.503472222219</v>
      </c>
      <c r="M14040" s="28">
        <v>5290.57</v>
      </c>
      <c r="N14040" s="28">
        <v>5290.57</v>
      </c>
      <c r="O14040" s="28">
        <v>5281.89</v>
      </c>
      <c r="P14040" s="28">
        <v>5283.42</v>
      </c>
    </row>
    <row r="14041" spans="12:16" x14ac:dyDescent="0.25">
      <c r="L14041" s="208">
        <v>45203.5</v>
      </c>
      <c r="M14041" s="28">
        <v>5294.66</v>
      </c>
      <c r="N14041" s="28">
        <v>5298.23</v>
      </c>
      <c r="O14041" s="28">
        <v>5290.57</v>
      </c>
      <c r="P14041" s="28">
        <v>5290.57</v>
      </c>
    </row>
    <row r="14042" spans="12:16" x14ac:dyDescent="0.25">
      <c r="L14042" s="208">
        <v>45203.496527777781</v>
      </c>
      <c r="M14042" s="28">
        <v>5294.15</v>
      </c>
      <c r="N14042" s="28">
        <v>5295.68</v>
      </c>
      <c r="O14042" s="28">
        <v>5292.61</v>
      </c>
      <c r="P14042" s="28">
        <v>5294.15</v>
      </c>
    </row>
    <row r="14043" spans="12:16" x14ac:dyDescent="0.25">
      <c r="L14043" s="208">
        <v>45203.493055555555</v>
      </c>
      <c r="M14043" s="28">
        <v>5296.19</v>
      </c>
      <c r="N14043" s="28">
        <v>5297.21</v>
      </c>
      <c r="O14043" s="28">
        <v>5291.59</v>
      </c>
      <c r="P14043" s="28">
        <v>5293.63</v>
      </c>
    </row>
    <row r="14044" spans="12:16" x14ac:dyDescent="0.25">
      <c r="L14044" s="208">
        <v>45203.489583333336</v>
      </c>
      <c r="M14044" s="28">
        <v>5292.1</v>
      </c>
      <c r="N14044" s="28">
        <v>5296.7</v>
      </c>
      <c r="O14044" s="28">
        <v>5290.57</v>
      </c>
      <c r="P14044" s="28">
        <v>5296.19</v>
      </c>
    </row>
    <row r="14045" spans="12:16" x14ac:dyDescent="0.25">
      <c r="L14045" s="208">
        <v>45203.486111111109</v>
      </c>
      <c r="M14045" s="28">
        <v>5293.12</v>
      </c>
      <c r="N14045" s="28">
        <v>5293.63</v>
      </c>
      <c r="O14045" s="28">
        <v>5287.5</v>
      </c>
      <c r="P14045" s="28">
        <v>5292.1</v>
      </c>
    </row>
    <row r="14046" spans="12:16" x14ac:dyDescent="0.25">
      <c r="L14046" s="208">
        <v>45203.482638888891</v>
      </c>
      <c r="M14046" s="28">
        <v>5291.59</v>
      </c>
      <c r="N14046" s="28">
        <v>5294.66</v>
      </c>
      <c r="O14046" s="28">
        <v>5289.55</v>
      </c>
      <c r="P14046" s="28">
        <v>5292.61</v>
      </c>
    </row>
    <row r="14047" spans="12:16" x14ac:dyDescent="0.25">
      <c r="L14047" s="208">
        <v>45203.479166666664</v>
      </c>
      <c r="M14047" s="28">
        <v>5301.3</v>
      </c>
      <c r="N14047" s="28">
        <v>5303.34</v>
      </c>
      <c r="O14047" s="28">
        <v>5291.59</v>
      </c>
      <c r="P14047" s="28">
        <v>5291.59</v>
      </c>
    </row>
    <row r="14048" spans="12:16" x14ac:dyDescent="0.25">
      <c r="L14048" s="208">
        <v>45203.475694444445</v>
      </c>
      <c r="M14048" s="28">
        <v>5300.28</v>
      </c>
      <c r="N14048" s="28">
        <v>5303.34</v>
      </c>
      <c r="O14048" s="28">
        <v>5297.21</v>
      </c>
      <c r="P14048" s="28">
        <v>5301.81</v>
      </c>
    </row>
    <row r="14049" spans="12:16" x14ac:dyDescent="0.25">
      <c r="L14049" s="208">
        <v>45203.472222222219</v>
      </c>
      <c r="M14049" s="28">
        <v>5297.72</v>
      </c>
      <c r="N14049" s="28">
        <v>5302.32</v>
      </c>
      <c r="O14049" s="28">
        <v>5297.21</v>
      </c>
      <c r="P14049" s="28">
        <v>5301.3</v>
      </c>
    </row>
    <row r="14050" spans="12:16" x14ac:dyDescent="0.25">
      <c r="L14050" s="208">
        <v>45203.46875</v>
      </c>
      <c r="M14050" s="28">
        <v>5294.66</v>
      </c>
      <c r="N14050" s="28">
        <v>5302.83</v>
      </c>
      <c r="O14050" s="28">
        <v>5294.66</v>
      </c>
      <c r="P14050" s="28">
        <v>5298.23</v>
      </c>
    </row>
    <row r="14051" spans="12:16" x14ac:dyDescent="0.25">
      <c r="L14051" s="208">
        <v>45203.465277777781</v>
      </c>
      <c r="M14051" s="28">
        <v>5306.92</v>
      </c>
      <c r="N14051" s="28">
        <v>5308.96</v>
      </c>
      <c r="O14051" s="28">
        <v>5292.61</v>
      </c>
      <c r="P14051" s="28">
        <v>5295.17</v>
      </c>
    </row>
    <row r="14052" spans="12:16" x14ac:dyDescent="0.25">
      <c r="L14052" s="208">
        <v>45203.461805555555</v>
      </c>
      <c r="M14052" s="28">
        <v>5303.34</v>
      </c>
      <c r="N14052" s="28">
        <v>5309.98</v>
      </c>
      <c r="O14052" s="28">
        <v>5296.7</v>
      </c>
      <c r="P14052" s="28">
        <v>5307.43</v>
      </c>
    </row>
    <row r="14053" spans="12:16" x14ac:dyDescent="0.25">
      <c r="L14053" s="208">
        <v>45203.458333333336</v>
      </c>
      <c r="M14053" s="28">
        <v>5292.1</v>
      </c>
      <c r="N14053" s="28">
        <v>5303.85</v>
      </c>
      <c r="O14053" s="28">
        <v>5285.46</v>
      </c>
      <c r="P14053" s="28">
        <v>5303.85</v>
      </c>
    </row>
    <row r="14054" spans="12:16" x14ac:dyDescent="0.25">
      <c r="L14054" s="208">
        <v>45203.454861111109</v>
      </c>
      <c r="M14054" s="28">
        <v>5290.57</v>
      </c>
      <c r="N14054" s="28">
        <v>5297.21</v>
      </c>
      <c r="O14054" s="28">
        <v>5286.99</v>
      </c>
      <c r="P14054" s="28">
        <v>5292.61</v>
      </c>
    </row>
    <row r="14055" spans="12:16" x14ac:dyDescent="0.25">
      <c r="L14055" s="208">
        <v>45203.451388888891</v>
      </c>
      <c r="M14055" s="28">
        <v>5290.57</v>
      </c>
      <c r="N14055" s="28">
        <v>5297.21</v>
      </c>
      <c r="O14055" s="28">
        <v>5288.02</v>
      </c>
      <c r="P14055" s="28">
        <v>5290.57</v>
      </c>
    </row>
    <row r="14056" spans="12:16" x14ac:dyDescent="0.25">
      <c r="L14056" s="208">
        <v>45203.447916666664</v>
      </c>
      <c r="M14056" s="28">
        <v>5286.99</v>
      </c>
      <c r="N14056" s="28">
        <v>5292.1</v>
      </c>
      <c r="O14056" s="28">
        <v>5285.97</v>
      </c>
      <c r="P14056" s="28">
        <v>5291.08</v>
      </c>
    </row>
    <row r="14057" spans="12:16" x14ac:dyDescent="0.25">
      <c r="L14057" s="208">
        <v>45203.444444444445</v>
      </c>
      <c r="M14057" s="28">
        <v>5281.38</v>
      </c>
      <c r="N14057" s="28">
        <v>5288.02</v>
      </c>
      <c r="O14057" s="28">
        <v>5278.82</v>
      </c>
      <c r="P14057" s="28">
        <v>5287.5</v>
      </c>
    </row>
    <row r="14058" spans="12:16" x14ac:dyDescent="0.25">
      <c r="L14058" s="208">
        <v>45203.440972222219</v>
      </c>
      <c r="M14058" s="28">
        <v>5278.31</v>
      </c>
      <c r="N14058" s="28">
        <v>5282.4</v>
      </c>
      <c r="O14058" s="28">
        <v>5276.78</v>
      </c>
      <c r="P14058" s="28">
        <v>5281.38</v>
      </c>
    </row>
    <row r="14059" spans="12:16" x14ac:dyDescent="0.25">
      <c r="L14059" s="208">
        <v>45203.4375</v>
      </c>
      <c r="M14059" s="28">
        <v>5282.4</v>
      </c>
      <c r="N14059" s="28">
        <v>5283.93</v>
      </c>
      <c r="O14059" s="28">
        <v>5277.29</v>
      </c>
      <c r="P14059" s="28">
        <v>5277.8</v>
      </c>
    </row>
    <row r="14060" spans="12:16" x14ac:dyDescent="0.25">
      <c r="L14060" s="208">
        <v>45203.434027777781</v>
      </c>
      <c r="M14060" s="28">
        <v>5279.33</v>
      </c>
      <c r="N14060" s="28">
        <v>5282.91</v>
      </c>
      <c r="O14060" s="28">
        <v>5276.78</v>
      </c>
      <c r="P14060" s="28">
        <v>5282.4</v>
      </c>
    </row>
    <row r="14061" spans="12:16" x14ac:dyDescent="0.25">
      <c r="L14061" s="208">
        <v>45203.430555555555</v>
      </c>
      <c r="M14061" s="28">
        <v>5274.22</v>
      </c>
      <c r="N14061" s="28">
        <v>5279.33</v>
      </c>
      <c r="O14061" s="28">
        <v>5273.2</v>
      </c>
      <c r="P14061" s="28">
        <v>5279.33</v>
      </c>
    </row>
    <row r="14062" spans="12:16" x14ac:dyDescent="0.25">
      <c r="L14062" s="208">
        <v>45203.427083333336</v>
      </c>
      <c r="M14062" s="28">
        <v>5270.65</v>
      </c>
      <c r="N14062" s="28">
        <v>5275.76</v>
      </c>
      <c r="O14062" s="28">
        <v>5268.09</v>
      </c>
      <c r="P14062" s="28">
        <v>5273.71</v>
      </c>
    </row>
    <row r="14063" spans="12:16" x14ac:dyDescent="0.25">
      <c r="L14063" s="208">
        <v>45203.423611111109</v>
      </c>
      <c r="M14063" s="28">
        <v>5262.47</v>
      </c>
      <c r="N14063" s="28">
        <v>5274.22</v>
      </c>
      <c r="O14063" s="28">
        <v>5261.45</v>
      </c>
      <c r="P14063" s="28">
        <v>5270.14</v>
      </c>
    </row>
    <row r="14064" spans="12:16" x14ac:dyDescent="0.25">
      <c r="L14064" s="208">
        <v>45203.420138888891</v>
      </c>
      <c r="M14064" s="28">
        <v>5262.99</v>
      </c>
      <c r="N14064" s="28">
        <v>5267.07</v>
      </c>
      <c r="O14064" s="28">
        <v>5259.92</v>
      </c>
      <c r="P14064" s="28">
        <v>5262.47</v>
      </c>
    </row>
    <row r="14065" spans="12:16" x14ac:dyDescent="0.25">
      <c r="L14065" s="208">
        <v>45203.416666666664</v>
      </c>
      <c r="M14065" s="28">
        <v>5260.43</v>
      </c>
      <c r="N14065" s="28">
        <v>5269.63</v>
      </c>
      <c r="O14065" s="28">
        <v>5259.41</v>
      </c>
      <c r="P14065" s="28">
        <v>5262.99</v>
      </c>
    </row>
    <row r="14066" spans="12:16" x14ac:dyDescent="0.25">
      <c r="L14066" s="208">
        <v>45203.413194444445</v>
      </c>
      <c r="M14066" s="28">
        <v>5260.94</v>
      </c>
      <c r="N14066" s="28">
        <v>5264.52</v>
      </c>
      <c r="O14066" s="28">
        <v>5259.41</v>
      </c>
      <c r="P14066" s="28">
        <v>5260.43</v>
      </c>
    </row>
    <row r="14067" spans="12:16" x14ac:dyDescent="0.25">
      <c r="L14067" s="208">
        <v>45203.409722222219</v>
      </c>
      <c r="M14067" s="28">
        <v>5255.32</v>
      </c>
      <c r="N14067" s="28">
        <v>5264.01</v>
      </c>
      <c r="O14067" s="28">
        <v>5254.81</v>
      </c>
      <c r="P14067" s="28">
        <v>5261.45</v>
      </c>
    </row>
    <row r="14068" spans="12:16" x14ac:dyDescent="0.25">
      <c r="L14068" s="208">
        <v>45203.40625</v>
      </c>
      <c r="M14068" s="28">
        <v>5260.43</v>
      </c>
      <c r="N14068" s="28">
        <v>5261.96</v>
      </c>
      <c r="O14068" s="28">
        <v>5254.3</v>
      </c>
      <c r="P14068" s="28">
        <v>5254.81</v>
      </c>
    </row>
    <row r="14069" spans="12:16" x14ac:dyDescent="0.25">
      <c r="L14069" s="208">
        <v>45203.402777777781</v>
      </c>
      <c r="M14069" s="28">
        <v>5261.45</v>
      </c>
      <c r="N14069" s="28">
        <v>5261.96</v>
      </c>
      <c r="O14069" s="28">
        <v>5257.37</v>
      </c>
      <c r="P14069" s="28">
        <v>5260.43</v>
      </c>
    </row>
    <row r="14070" spans="12:16" x14ac:dyDescent="0.25">
      <c r="L14070" s="208">
        <v>45203.399305555555</v>
      </c>
      <c r="M14070" s="28">
        <v>5262.99</v>
      </c>
      <c r="N14070" s="28">
        <v>5263.5</v>
      </c>
      <c r="O14070" s="28">
        <v>5258.9</v>
      </c>
      <c r="P14070" s="28">
        <v>5261.96</v>
      </c>
    </row>
    <row r="14071" spans="12:16" x14ac:dyDescent="0.25">
      <c r="L14071" s="208">
        <v>45203.395833333336</v>
      </c>
      <c r="M14071" s="28">
        <v>5273.2</v>
      </c>
      <c r="N14071" s="28">
        <v>5273.2</v>
      </c>
      <c r="O14071" s="28">
        <v>5262.47</v>
      </c>
      <c r="P14071" s="28">
        <v>5262.99</v>
      </c>
    </row>
    <row r="14072" spans="12:16" x14ac:dyDescent="0.25">
      <c r="L14072" s="208">
        <v>45203.392361111109</v>
      </c>
      <c r="M14072" s="28">
        <v>5267.58</v>
      </c>
      <c r="N14072" s="28">
        <v>5277.29</v>
      </c>
      <c r="O14072" s="28">
        <v>5266.56</v>
      </c>
      <c r="P14072" s="28">
        <v>5273.2</v>
      </c>
    </row>
    <row r="14073" spans="12:16" x14ac:dyDescent="0.25">
      <c r="L14073" s="208">
        <v>45203.388888888891</v>
      </c>
      <c r="M14073" s="28">
        <v>5262.99</v>
      </c>
      <c r="N14073" s="28">
        <v>5270.14</v>
      </c>
      <c r="O14073" s="28">
        <v>5262.47</v>
      </c>
      <c r="P14073" s="28">
        <v>5267.07</v>
      </c>
    </row>
    <row r="14074" spans="12:16" x14ac:dyDescent="0.25">
      <c r="L14074" s="208">
        <v>45203.385416666664</v>
      </c>
      <c r="M14074" s="28">
        <v>5272.18</v>
      </c>
      <c r="N14074" s="28">
        <v>5272.18</v>
      </c>
      <c r="O14074" s="28">
        <v>5253.79</v>
      </c>
      <c r="P14074" s="28">
        <v>5262.47</v>
      </c>
    </row>
    <row r="14075" spans="12:16" x14ac:dyDescent="0.25">
      <c r="L14075" s="208">
        <v>45203.381944444445</v>
      </c>
      <c r="M14075" s="28">
        <v>5270.14</v>
      </c>
      <c r="N14075" s="28">
        <v>5273.71</v>
      </c>
      <c r="O14075" s="28">
        <v>5268.09</v>
      </c>
      <c r="P14075" s="28">
        <v>5273.2</v>
      </c>
    </row>
    <row r="14076" spans="12:16" x14ac:dyDescent="0.25">
      <c r="L14076" s="208">
        <v>45203.378472222219</v>
      </c>
      <c r="M14076" s="28">
        <v>5273.71</v>
      </c>
      <c r="N14076" s="28">
        <v>5274.22</v>
      </c>
      <c r="O14076" s="28">
        <v>5261.96</v>
      </c>
      <c r="P14076" s="28">
        <v>5270.65</v>
      </c>
    </row>
    <row r="14077" spans="12:16" x14ac:dyDescent="0.25">
      <c r="L14077" s="208">
        <v>45203.375</v>
      </c>
      <c r="M14077" s="28">
        <v>5276.78</v>
      </c>
      <c r="N14077" s="28">
        <v>5279.84</v>
      </c>
      <c r="O14077" s="28">
        <v>5264.52</v>
      </c>
      <c r="P14077" s="28">
        <v>5272.69</v>
      </c>
    </row>
    <row r="14078" spans="12:16" x14ac:dyDescent="0.25">
      <c r="L14078" s="208">
        <v>45202.746527777781</v>
      </c>
      <c r="M14078" s="28">
        <v>5301.81</v>
      </c>
      <c r="N14078" s="28">
        <v>5304.36</v>
      </c>
      <c r="O14078" s="28">
        <v>5298.23</v>
      </c>
      <c r="P14078" s="28">
        <v>5298.23</v>
      </c>
    </row>
    <row r="14079" spans="12:16" x14ac:dyDescent="0.25">
      <c r="L14079" s="208">
        <v>45202.743055555555</v>
      </c>
      <c r="M14079" s="28">
        <v>5300.28</v>
      </c>
      <c r="N14079" s="28">
        <v>5304.87</v>
      </c>
      <c r="O14079" s="28">
        <v>5299.25</v>
      </c>
      <c r="P14079" s="28">
        <v>5301.81</v>
      </c>
    </row>
    <row r="14080" spans="12:16" x14ac:dyDescent="0.25">
      <c r="L14080" s="208">
        <v>45202.739583333336</v>
      </c>
      <c r="M14080" s="28">
        <v>5298.23</v>
      </c>
      <c r="N14080" s="28">
        <v>5303.34</v>
      </c>
      <c r="O14080" s="28">
        <v>5298.23</v>
      </c>
      <c r="P14080" s="28">
        <v>5300.79</v>
      </c>
    </row>
    <row r="14081" spans="12:16" x14ac:dyDescent="0.25">
      <c r="L14081" s="208">
        <v>45202.736111111109</v>
      </c>
      <c r="M14081" s="28">
        <v>5295.17</v>
      </c>
      <c r="N14081" s="28">
        <v>5299.25</v>
      </c>
      <c r="O14081" s="28">
        <v>5293.63</v>
      </c>
      <c r="P14081" s="28">
        <v>5298.23</v>
      </c>
    </row>
    <row r="14082" spans="12:16" x14ac:dyDescent="0.25">
      <c r="L14082" s="208">
        <v>45202.732638888891</v>
      </c>
      <c r="M14082" s="28">
        <v>5291.59</v>
      </c>
      <c r="N14082" s="28">
        <v>5296.19</v>
      </c>
      <c r="O14082" s="28">
        <v>5291.08</v>
      </c>
      <c r="P14082" s="28">
        <v>5295.68</v>
      </c>
    </row>
    <row r="14083" spans="12:16" x14ac:dyDescent="0.25">
      <c r="L14083" s="208">
        <v>45202.729166666664</v>
      </c>
      <c r="M14083" s="28">
        <v>5289.04</v>
      </c>
      <c r="N14083" s="28">
        <v>5292.1</v>
      </c>
      <c r="O14083" s="28">
        <v>5288.02</v>
      </c>
      <c r="P14083" s="28">
        <v>5291.59</v>
      </c>
    </row>
    <row r="14084" spans="12:16" x14ac:dyDescent="0.25">
      <c r="L14084" s="208">
        <v>45202.725694444445</v>
      </c>
      <c r="M14084" s="28">
        <v>5285.46</v>
      </c>
      <c r="N14084" s="28">
        <v>5289.55</v>
      </c>
      <c r="O14084" s="28">
        <v>5284.95</v>
      </c>
      <c r="P14084" s="28">
        <v>5289.04</v>
      </c>
    </row>
    <row r="14085" spans="12:16" x14ac:dyDescent="0.25">
      <c r="L14085" s="208">
        <v>45202.722222222219</v>
      </c>
      <c r="M14085" s="28">
        <v>5286.48</v>
      </c>
      <c r="N14085" s="28">
        <v>5288.02</v>
      </c>
      <c r="O14085" s="28">
        <v>5284.95</v>
      </c>
      <c r="P14085" s="28">
        <v>5285.46</v>
      </c>
    </row>
    <row r="14086" spans="12:16" x14ac:dyDescent="0.25">
      <c r="L14086" s="208">
        <v>45202.71875</v>
      </c>
      <c r="M14086" s="28">
        <v>5287.5</v>
      </c>
      <c r="N14086" s="28">
        <v>5287.5</v>
      </c>
      <c r="O14086" s="28">
        <v>5286.48</v>
      </c>
      <c r="P14086" s="28">
        <v>5286.48</v>
      </c>
    </row>
    <row r="14087" spans="12:16" x14ac:dyDescent="0.25">
      <c r="L14087" s="208">
        <v>45202.715277777781</v>
      </c>
      <c r="M14087" s="28">
        <v>5283.93</v>
      </c>
      <c r="N14087" s="28">
        <v>5287.5</v>
      </c>
      <c r="O14087" s="28">
        <v>5283.93</v>
      </c>
      <c r="P14087" s="28">
        <v>5287.5</v>
      </c>
    </row>
    <row r="14088" spans="12:16" x14ac:dyDescent="0.25">
      <c r="L14088" s="208">
        <v>45202.711805555555</v>
      </c>
      <c r="M14088" s="28">
        <v>5282.4</v>
      </c>
      <c r="N14088" s="28">
        <v>5283.93</v>
      </c>
      <c r="O14088" s="28">
        <v>5281.89</v>
      </c>
      <c r="P14088" s="28">
        <v>5283.93</v>
      </c>
    </row>
    <row r="14089" spans="12:16" x14ac:dyDescent="0.25">
      <c r="L14089" s="208">
        <v>45202.708333333336</v>
      </c>
      <c r="M14089" s="28">
        <v>5286.48</v>
      </c>
      <c r="N14089" s="28">
        <v>5286.48</v>
      </c>
      <c r="O14089" s="28">
        <v>5281.89</v>
      </c>
      <c r="P14089" s="28">
        <v>5282.4</v>
      </c>
    </row>
    <row r="14090" spans="12:16" x14ac:dyDescent="0.25">
      <c r="L14090" s="208">
        <v>45202.704861111109</v>
      </c>
      <c r="M14090" s="28">
        <v>5286.99</v>
      </c>
      <c r="N14090" s="28">
        <v>5288.02</v>
      </c>
      <c r="O14090" s="28">
        <v>5285.97</v>
      </c>
      <c r="P14090" s="28">
        <v>5285.97</v>
      </c>
    </row>
    <row r="14091" spans="12:16" x14ac:dyDescent="0.25">
      <c r="L14091" s="208">
        <v>45202.701388888891</v>
      </c>
      <c r="M14091" s="28">
        <v>5286.99</v>
      </c>
      <c r="N14091" s="28">
        <v>5286.99</v>
      </c>
      <c r="O14091" s="28">
        <v>5284.95</v>
      </c>
      <c r="P14091" s="28">
        <v>5286.99</v>
      </c>
    </row>
    <row r="14092" spans="12:16" x14ac:dyDescent="0.25">
      <c r="L14092" s="208">
        <v>45202.697916666664</v>
      </c>
      <c r="M14092" s="28">
        <v>5285.97</v>
      </c>
      <c r="N14092" s="28">
        <v>5286.99</v>
      </c>
      <c r="O14092" s="28">
        <v>5284.95</v>
      </c>
      <c r="P14092" s="28">
        <v>5286.48</v>
      </c>
    </row>
    <row r="14093" spans="12:16" x14ac:dyDescent="0.25">
      <c r="L14093" s="208">
        <v>45202.694444444445</v>
      </c>
      <c r="M14093" s="28">
        <v>5290.57</v>
      </c>
      <c r="N14093" s="28">
        <v>5290.57</v>
      </c>
      <c r="O14093" s="28">
        <v>5285.46</v>
      </c>
      <c r="P14093" s="28">
        <v>5285.97</v>
      </c>
    </row>
    <row r="14094" spans="12:16" x14ac:dyDescent="0.25">
      <c r="L14094" s="208">
        <v>45202.690972222219</v>
      </c>
      <c r="M14094" s="28">
        <v>5290.06</v>
      </c>
      <c r="N14094" s="28">
        <v>5292.1</v>
      </c>
      <c r="O14094" s="28">
        <v>5288.02</v>
      </c>
      <c r="P14094" s="28">
        <v>5290.57</v>
      </c>
    </row>
    <row r="14095" spans="12:16" x14ac:dyDescent="0.25">
      <c r="L14095" s="208">
        <v>45202.6875</v>
      </c>
      <c r="M14095" s="28">
        <v>5287.5</v>
      </c>
      <c r="N14095" s="28">
        <v>5291.08</v>
      </c>
      <c r="O14095" s="28">
        <v>5285.97</v>
      </c>
      <c r="P14095" s="28">
        <v>5291.08</v>
      </c>
    </row>
    <row r="14096" spans="12:16" x14ac:dyDescent="0.25">
      <c r="L14096" s="208">
        <v>45202.684027777781</v>
      </c>
      <c r="M14096" s="28">
        <v>5283.93</v>
      </c>
      <c r="N14096" s="28">
        <v>5287.5</v>
      </c>
      <c r="O14096" s="28">
        <v>5283.93</v>
      </c>
      <c r="P14096" s="28">
        <v>5286.99</v>
      </c>
    </row>
    <row r="14097" spans="12:16" x14ac:dyDescent="0.25">
      <c r="L14097" s="208">
        <v>45202.680555555555</v>
      </c>
      <c r="M14097" s="28">
        <v>5286.99</v>
      </c>
      <c r="N14097" s="28">
        <v>5286.99</v>
      </c>
      <c r="O14097" s="28">
        <v>5282.91</v>
      </c>
      <c r="P14097" s="28">
        <v>5283.93</v>
      </c>
    </row>
    <row r="14098" spans="12:16" x14ac:dyDescent="0.25">
      <c r="L14098" s="208">
        <v>45202.677083333336</v>
      </c>
      <c r="M14098" s="28">
        <v>5283.93</v>
      </c>
      <c r="N14098" s="28">
        <v>5288.53</v>
      </c>
      <c r="O14098" s="28">
        <v>5283.42</v>
      </c>
      <c r="P14098" s="28">
        <v>5286.99</v>
      </c>
    </row>
    <row r="14099" spans="12:16" x14ac:dyDescent="0.25">
      <c r="L14099" s="208">
        <v>45202.673611111109</v>
      </c>
      <c r="M14099" s="28">
        <v>5279.33</v>
      </c>
      <c r="N14099" s="28">
        <v>5284.44</v>
      </c>
      <c r="O14099" s="28">
        <v>5276.27</v>
      </c>
      <c r="P14099" s="28">
        <v>5283.93</v>
      </c>
    </row>
    <row r="14100" spans="12:16" x14ac:dyDescent="0.25">
      <c r="L14100" s="208">
        <v>45202.670138888891</v>
      </c>
      <c r="M14100" s="28">
        <v>5277.8</v>
      </c>
      <c r="N14100" s="28">
        <v>5280.86</v>
      </c>
      <c r="O14100" s="28">
        <v>5277.29</v>
      </c>
      <c r="P14100" s="28">
        <v>5279.84</v>
      </c>
    </row>
    <row r="14101" spans="12:16" x14ac:dyDescent="0.25">
      <c r="L14101" s="208">
        <v>45202.666666666664</v>
      </c>
      <c r="M14101" s="28">
        <v>5280.35</v>
      </c>
      <c r="N14101" s="28">
        <v>5280.35</v>
      </c>
      <c r="O14101" s="28">
        <v>5275.76</v>
      </c>
      <c r="P14101" s="28">
        <v>5276.78</v>
      </c>
    </row>
    <row r="14102" spans="12:16" x14ac:dyDescent="0.25">
      <c r="L14102" s="208">
        <v>45202.663194444445</v>
      </c>
      <c r="M14102" s="28">
        <v>5279.84</v>
      </c>
      <c r="N14102" s="28">
        <v>5282.4</v>
      </c>
      <c r="O14102" s="28">
        <v>5278.82</v>
      </c>
      <c r="P14102" s="28">
        <v>5280.35</v>
      </c>
    </row>
    <row r="14103" spans="12:16" x14ac:dyDescent="0.25">
      <c r="L14103" s="208">
        <v>45202.659722222219</v>
      </c>
      <c r="M14103" s="28">
        <v>5281.38</v>
      </c>
      <c r="N14103" s="28">
        <v>5283.42</v>
      </c>
      <c r="O14103" s="28">
        <v>5278.82</v>
      </c>
      <c r="P14103" s="28">
        <v>5279.84</v>
      </c>
    </row>
    <row r="14104" spans="12:16" x14ac:dyDescent="0.25">
      <c r="L14104" s="208">
        <v>45202.65625</v>
      </c>
      <c r="M14104" s="28">
        <v>5283.42</v>
      </c>
      <c r="N14104" s="28">
        <v>5284.44</v>
      </c>
      <c r="O14104" s="28">
        <v>5280.86</v>
      </c>
      <c r="P14104" s="28">
        <v>5281.38</v>
      </c>
    </row>
    <row r="14105" spans="12:16" x14ac:dyDescent="0.25">
      <c r="L14105" s="208">
        <v>45202.652777777781</v>
      </c>
      <c r="M14105" s="28">
        <v>5281.38</v>
      </c>
      <c r="N14105" s="28">
        <v>5283.93</v>
      </c>
      <c r="O14105" s="28">
        <v>5280.35</v>
      </c>
      <c r="P14105" s="28">
        <v>5282.91</v>
      </c>
    </row>
    <row r="14106" spans="12:16" x14ac:dyDescent="0.25">
      <c r="L14106" s="208">
        <v>45202.649305555555</v>
      </c>
      <c r="M14106" s="28">
        <v>5282.4</v>
      </c>
      <c r="N14106" s="28">
        <v>5283.93</v>
      </c>
      <c r="O14106" s="28">
        <v>5280.35</v>
      </c>
      <c r="P14106" s="28">
        <v>5280.86</v>
      </c>
    </row>
    <row r="14107" spans="12:16" x14ac:dyDescent="0.25">
      <c r="L14107" s="208">
        <v>45202.645833333336</v>
      </c>
      <c r="M14107" s="28">
        <v>5286.48</v>
      </c>
      <c r="N14107" s="28">
        <v>5288.53</v>
      </c>
      <c r="O14107" s="28">
        <v>5281.89</v>
      </c>
      <c r="P14107" s="28">
        <v>5281.89</v>
      </c>
    </row>
    <row r="14108" spans="12:16" x14ac:dyDescent="0.25">
      <c r="L14108" s="208">
        <v>45202.642361111109</v>
      </c>
      <c r="M14108" s="28">
        <v>5276.27</v>
      </c>
      <c r="N14108" s="28">
        <v>5290.06</v>
      </c>
      <c r="O14108" s="28">
        <v>5275.76</v>
      </c>
      <c r="P14108" s="28">
        <v>5285.97</v>
      </c>
    </row>
    <row r="14109" spans="12:16" x14ac:dyDescent="0.25">
      <c r="L14109" s="208">
        <v>45202.638888888891</v>
      </c>
      <c r="M14109" s="28">
        <v>5277.8</v>
      </c>
      <c r="N14109" s="28">
        <v>5279.33</v>
      </c>
      <c r="O14109" s="28">
        <v>5275.25</v>
      </c>
      <c r="P14109" s="28">
        <v>5276.27</v>
      </c>
    </row>
    <row r="14110" spans="12:16" x14ac:dyDescent="0.25">
      <c r="L14110" s="208">
        <v>45202.635416666664</v>
      </c>
      <c r="M14110" s="28">
        <v>5273.71</v>
      </c>
      <c r="N14110" s="28">
        <v>5279.33</v>
      </c>
      <c r="O14110" s="28">
        <v>5273.71</v>
      </c>
      <c r="P14110" s="28">
        <v>5277.29</v>
      </c>
    </row>
    <row r="14111" spans="12:16" x14ac:dyDescent="0.25">
      <c r="L14111" s="208">
        <v>45202.631944444445</v>
      </c>
      <c r="M14111" s="28">
        <v>5274.73</v>
      </c>
      <c r="N14111" s="28">
        <v>5277.8</v>
      </c>
      <c r="O14111" s="28">
        <v>5272.69</v>
      </c>
      <c r="P14111" s="28">
        <v>5272.69</v>
      </c>
    </row>
    <row r="14112" spans="12:16" x14ac:dyDescent="0.25">
      <c r="L14112" s="208">
        <v>45202.628472222219</v>
      </c>
      <c r="M14112" s="28">
        <v>5269.63</v>
      </c>
      <c r="N14112" s="28">
        <v>5275.25</v>
      </c>
      <c r="O14112" s="28">
        <v>5269.63</v>
      </c>
      <c r="P14112" s="28">
        <v>5274.73</v>
      </c>
    </row>
    <row r="14113" spans="12:16" x14ac:dyDescent="0.25">
      <c r="L14113" s="208">
        <v>45202.625</v>
      </c>
      <c r="M14113" s="28">
        <v>5266.56</v>
      </c>
      <c r="N14113" s="28">
        <v>5271.16</v>
      </c>
      <c r="O14113" s="28">
        <v>5264.01</v>
      </c>
      <c r="P14113" s="28">
        <v>5270.14</v>
      </c>
    </row>
    <row r="14114" spans="12:16" x14ac:dyDescent="0.25">
      <c r="L14114" s="208">
        <v>45202.621527777781</v>
      </c>
      <c r="M14114" s="28">
        <v>5262.99</v>
      </c>
      <c r="N14114" s="28">
        <v>5267.07</v>
      </c>
      <c r="O14114" s="28">
        <v>5262.99</v>
      </c>
      <c r="P14114" s="28">
        <v>5266.56</v>
      </c>
    </row>
    <row r="14115" spans="12:16" x14ac:dyDescent="0.25">
      <c r="L14115" s="208">
        <v>45202.618055555555</v>
      </c>
      <c r="M14115" s="28">
        <v>5261.96</v>
      </c>
      <c r="N14115" s="28">
        <v>5265.03</v>
      </c>
      <c r="O14115" s="28">
        <v>5261.96</v>
      </c>
      <c r="P14115" s="28">
        <v>5262.99</v>
      </c>
    </row>
    <row r="14116" spans="12:16" x14ac:dyDescent="0.25">
      <c r="L14116" s="208">
        <v>45202.614583333336</v>
      </c>
      <c r="M14116" s="28">
        <v>5259.92</v>
      </c>
      <c r="N14116" s="28">
        <v>5262.99</v>
      </c>
      <c r="O14116" s="28">
        <v>5259.92</v>
      </c>
      <c r="P14116" s="28">
        <v>5261.96</v>
      </c>
    </row>
    <row r="14117" spans="12:16" x14ac:dyDescent="0.25">
      <c r="L14117" s="208">
        <v>45202.611111111109</v>
      </c>
      <c r="M14117" s="28">
        <v>5264.52</v>
      </c>
      <c r="N14117" s="28">
        <v>5264.52</v>
      </c>
      <c r="O14117" s="28">
        <v>5258.9</v>
      </c>
      <c r="P14117" s="28">
        <v>5259.92</v>
      </c>
    </row>
    <row r="14118" spans="12:16" x14ac:dyDescent="0.25">
      <c r="L14118" s="208">
        <v>45202.607638888891</v>
      </c>
      <c r="M14118" s="28">
        <v>5264.52</v>
      </c>
      <c r="N14118" s="28">
        <v>5266.05</v>
      </c>
      <c r="O14118" s="28">
        <v>5263.5</v>
      </c>
      <c r="P14118" s="28">
        <v>5264.01</v>
      </c>
    </row>
    <row r="14119" spans="12:16" x14ac:dyDescent="0.25">
      <c r="L14119" s="208">
        <v>45202.604166666664</v>
      </c>
      <c r="M14119" s="28">
        <v>5263.5</v>
      </c>
      <c r="N14119" s="28">
        <v>5265.54</v>
      </c>
      <c r="O14119" s="28">
        <v>5262.99</v>
      </c>
      <c r="P14119" s="28">
        <v>5264.52</v>
      </c>
    </row>
    <row r="14120" spans="12:16" x14ac:dyDescent="0.25">
      <c r="L14120" s="208">
        <v>45202.600694444445</v>
      </c>
      <c r="M14120" s="28">
        <v>5260.43</v>
      </c>
      <c r="N14120" s="28">
        <v>5264.52</v>
      </c>
      <c r="O14120" s="28">
        <v>5260.43</v>
      </c>
      <c r="P14120" s="28">
        <v>5263.5</v>
      </c>
    </row>
    <row r="14121" spans="12:16" x14ac:dyDescent="0.25">
      <c r="L14121" s="208">
        <v>45202.597222222219</v>
      </c>
      <c r="M14121" s="28">
        <v>5259.92</v>
      </c>
      <c r="N14121" s="28">
        <v>5261.96</v>
      </c>
      <c r="O14121" s="28">
        <v>5258.9</v>
      </c>
      <c r="P14121" s="28">
        <v>5259.92</v>
      </c>
    </row>
    <row r="14122" spans="12:16" x14ac:dyDescent="0.25">
      <c r="L14122" s="208">
        <v>45202.59375</v>
      </c>
      <c r="M14122" s="28">
        <v>5261.45</v>
      </c>
      <c r="N14122" s="28">
        <v>5261.96</v>
      </c>
      <c r="O14122" s="28">
        <v>5258.9</v>
      </c>
      <c r="P14122" s="28">
        <v>5259.92</v>
      </c>
    </row>
    <row r="14123" spans="12:16" x14ac:dyDescent="0.25">
      <c r="L14123" s="208">
        <v>45202.590277777781</v>
      </c>
      <c r="M14123" s="28">
        <v>5259.92</v>
      </c>
      <c r="N14123" s="28">
        <v>5264.52</v>
      </c>
      <c r="O14123" s="28">
        <v>5259.41</v>
      </c>
      <c r="P14123" s="28">
        <v>5260.94</v>
      </c>
    </row>
    <row r="14124" spans="12:16" x14ac:dyDescent="0.25">
      <c r="L14124" s="208">
        <v>45202.586805555555</v>
      </c>
      <c r="M14124" s="28">
        <v>5258.9</v>
      </c>
      <c r="N14124" s="28">
        <v>5260.43</v>
      </c>
      <c r="O14124" s="28">
        <v>5257.88</v>
      </c>
      <c r="P14124" s="28">
        <v>5259.41</v>
      </c>
    </row>
    <row r="14125" spans="12:16" x14ac:dyDescent="0.25">
      <c r="L14125" s="208">
        <v>45202.583333333336</v>
      </c>
      <c r="M14125" s="28">
        <v>5261.96</v>
      </c>
      <c r="N14125" s="28">
        <v>5261.96</v>
      </c>
      <c r="O14125" s="28">
        <v>5257.88</v>
      </c>
      <c r="P14125" s="28">
        <v>5258.9</v>
      </c>
    </row>
    <row r="14126" spans="12:16" x14ac:dyDescent="0.25">
      <c r="L14126" s="208">
        <v>45202.579861111109</v>
      </c>
      <c r="M14126" s="28">
        <v>5264.01</v>
      </c>
      <c r="N14126" s="28">
        <v>5264.52</v>
      </c>
      <c r="O14126" s="28">
        <v>5260.43</v>
      </c>
      <c r="P14126" s="28">
        <v>5262.47</v>
      </c>
    </row>
    <row r="14127" spans="12:16" x14ac:dyDescent="0.25">
      <c r="L14127" s="208">
        <v>45202.576388888891</v>
      </c>
      <c r="M14127" s="28">
        <v>5261.45</v>
      </c>
      <c r="N14127" s="28">
        <v>5265.54</v>
      </c>
      <c r="O14127" s="28">
        <v>5261.45</v>
      </c>
      <c r="P14127" s="28">
        <v>5263.5</v>
      </c>
    </row>
    <row r="14128" spans="12:16" x14ac:dyDescent="0.25">
      <c r="L14128" s="208">
        <v>45202.572916666664</v>
      </c>
      <c r="M14128" s="28">
        <v>5260.94</v>
      </c>
      <c r="N14128" s="28">
        <v>5261.96</v>
      </c>
      <c r="O14128" s="28">
        <v>5259.92</v>
      </c>
      <c r="P14128" s="28">
        <v>5260.94</v>
      </c>
    </row>
    <row r="14129" spans="12:16" x14ac:dyDescent="0.25">
      <c r="L14129" s="208">
        <v>45202.569444444445</v>
      </c>
      <c r="M14129" s="28">
        <v>5260.43</v>
      </c>
      <c r="N14129" s="28">
        <v>5261.96</v>
      </c>
      <c r="O14129" s="28">
        <v>5256.86</v>
      </c>
      <c r="P14129" s="28">
        <v>5261.45</v>
      </c>
    </row>
    <row r="14130" spans="12:16" x14ac:dyDescent="0.25">
      <c r="L14130" s="208">
        <v>45202.565972222219</v>
      </c>
      <c r="M14130" s="28">
        <v>5258.39</v>
      </c>
      <c r="N14130" s="28">
        <v>5260.43</v>
      </c>
      <c r="O14130" s="28">
        <v>5257.37</v>
      </c>
      <c r="P14130" s="28">
        <v>5260.43</v>
      </c>
    </row>
    <row r="14131" spans="12:16" x14ac:dyDescent="0.25">
      <c r="L14131" s="208">
        <v>45202.5625</v>
      </c>
      <c r="M14131" s="28">
        <v>5258.9</v>
      </c>
      <c r="N14131" s="28">
        <v>5259.92</v>
      </c>
      <c r="O14131" s="28">
        <v>5256.86</v>
      </c>
      <c r="P14131" s="28">
        <v>5258.39</v>
      </c>
    </row>
    <row r="14132" spans="12:16" x14ac:dyDescent="0.25">
      <c r="L14132" s="208">
        <v>45202.559027777781</v>
      </c>
      <c r="M14132" s="28">
        <v>5262.47</v>
      </c>
      <c r="N14132" s="28">
        <v>5262.99</v>
      </c>
      <c r="O14132" s="28">
        <v>5258.39</v>
      </c>
      <c r="P14132" s="28">
        <v>5258.9</v>
      </c>
    </row>
    <row r="14133" spans="12:16" x14ac:dyDescent="0.25">
      <c r="L14133" s="208">
        <v>45202.555555555555</v>
      </c>
      <c r="M14133" s="28">
        <v>5260.94</v>
      </c>
      <c r="N14133" s="28">
        <v>5263.5</v>
      </c>
      <c r="O14133" s="28">
        <v>5260.94</v>
      </c>
      <c r="P14133" s="28">
        <v>5262.47</v>
      </c>
    </row>
    <row r="14134" spans="12:16" x14ac:dyDescent="0.25">
      <c r="L14134" s="208">
        <v>45202.552083333336</v>
      </c>
      <c r="M14134" s="28">
        <v>5266.05</v>
      </c>
      <c r="N14134" s="28">
        <v>5267.07</v>
      </c>
      <c r="O14134" s="28">
        <v>5260.43</v>
      </c>
      <c r="P14134" s="28">
        <v>5261.45</v>
      </c>
    </row>
    <row r="14135" spans="12:16" x14ac:dyDescent="0.25">
      <c r="L14135" s="208">
        <v>45202.548611111109</v>
      </c>
      <c r="M14135" s="28">
        <v>5265.03</v>
      </c>
      <c r="N14135" s="28">
        <v>5267.58</v>
      </c>
      <c r="O14135" s="28">
        <v>5264.01</v>
      </c>
      <c r="P14135" s="28">
        <v>5266.56</v>
      </c>
    </row>
    <row r="14136" spans="12:16" x14ac:dyDescent="0.25">
      <c r="L14136" s="208">
        <v>45202.545138888891</v>
      </c>
      <c r="M14136" s="28">
        <v>5265.03</v>
      </c>
      <c r="N14136" s="28">
        <v>5266.56</v>
      </c>
      <c r="O14136" s="28">
        <v>5264.01</v>
      </c>
      <c r="P14136" s="28">
        <v>5265.54</v>
      </c>
    </row>
    <row r="14137" spans="12:16" x14ac:dyDescent="0.25">
      <c r="L14137" s="208">
        <v>45202.541666666664</v>
      </c>
      <c r="M14137" s="28">
        <v>5266.56</v>
      </c>
      <c r="N14137" s="28">
        <v>5267.07</v>
      </c>
      <c r="O14137" s="28">
        <v>5263.5</v>
      </c>
      <c r="P14137" s="28">
        <v>5264.01</v>
      </c>
    </row>
    <row r="14138" spans="12:16" x14ac:dyDescent="0.25">
      <c r="L14138" s="208">
        <v>45202.538194444445</v>
      </c>
      <c r="M14138" s="28">
        <v>5265.03</v>
      </c>
      <c r="N14138" s="28">
        <v>5267.58</v>
      </c>
      <c r="O14138" s="28">
        <v>5265.03</v>
      </c>
      <c r="P14138" s="28">
        <v>5266.56</v>
      </c>
    </row>
    <row r="14139" spans="12:16" x14ac:dyDescent="0.25">
      <c r="L14139" s="208">
        <v>45202.534722222219</v>
      </c>
      <c r="M14139" s="28">
        <v>5265.54</v>
      </c>
      <c r="N14139" s="28">
        <v>5266.56</v>
      </c>
      <c r="O14139" s="28">
        <v>5261.96</v>
      </c>
      <c r="P14139" s="28">
        <v>5264.52</v>
      </c>
    </row>
    <row r="14140" spans="12:16" x14ac:dyDescent="0.25">
      <c r="L14140" s="208">
        <v>45202.53125</v>
      </c>
      <c r="M14140" s="28">
        <v>5266.05</v>
      </c>
      <c r="N14140" s="28">
        <v>5267.58</v>
      </c>
      <c r="O14140" s="28">
        <v>5264.52</v>
      </c>
      <c r="P14140" s="28">
        <v>5266.05</v>
      </c>
    </row>
    <row r="14141" spans="12:16" x14ac:dyDescent="0.25">
      <c r="L14141" s="208">
        <v>45202.527777777781</v>
      </c>
      <c r="M14141" s="28">
        <v>5267.07</v>
      </c>
      <c r="N14141" s="28">
        <v>5268.6</v>
      </c>
      <c r="O14141" s="28">
        <v>5265.03</v>
      </c>
      <c r="P14141" s="28">
        <v>5265.54</v>
      </c>
    </row>
    <row r="14142" spans="12:16" x14ac:dyDescent="0.25">
      <c r="L14142" s="208">
        <v>45202.524305555555</v>
      </c>
      <c r="M14142" s="28">
        <v>5263.5</v>
      </c>
      <c r="N14142" s="28">
        <v>5268.09</v>
      </c>
      <c r="O14142" s="28">
        <v>5262.47</v>
      </c>
      <c r="P14142" s="28">
        <v>5267.58</v>
      </c>
    </row>
    <row r="14143" spans="12:16" x14ac:dyDescent="0.25">
      <c r="L14143" s="208">
        <v>45202.520833333336</v>
      </c>
      <c r="M14143" s="28">
        <v>5260.43</v>
      </c>
      <c r="N14143" s="28">
        <v>5264.01</v>
      </c>
      <c r="O14143" s="28">
        <v>5257.37</v>
      </c>
      <c r="P14143" s="28">
        <v>5263.5</v>
      </c>
    </row>
    <row r="14144" spans="12:16" x14ac:dyDescent="0.25">
      <c r="L14144" s="208">
        <v>45202.517361111109</v>
      </c>
      <c r="M14144" s="28">
        <v>5257.88</v>
      </c>
      <c r="N14144" s="28">
        <v>5263.5</v>
      </c>
      <c r="O14144" s="28">
        <v>5257.88</v>
      </c>
      <c r="P14144" s="28">
        <v>5260.43</v>
      </c>
    </row>
    <row r="14145" spans="12:16" x14ac:dyDescent="0.25">
      <c r="L14145" s="208">
        <v>45202.513888888891</v>
      </c>
      <c r="M14145" s="28">
        <v>5261.45</v>
      </c>
      <c r="N14145" s="28">
        <v>5261.96</v>
      </c>
      <c r="O14145" s="28">
        <v>5257.37</v>
      </c>
      <c r="P14145" s="28">
        <v>5257.88</v>
      </c>
    </row>
    <row r="14146" spans="12:16" x14ac:dyDescent="0.25">
      <c r="L14146" s="208">
        <v>45202.510416666664</v>
      </c>
      <c r="M14146" s="28">
        <v>5261.96</v>
      </c>
      <c r="N14146" s="28">
        <v>5265.03</v>
      </c>
      <c r="O14146" s="28">
        <v>5259.92</v>
      </c>
      <c r="P14146" s="28">
        <v>5261.45</v>
      </c>
    </row>
    <row r="14147" spans="12:16" x14ac:dyDescent="0.25">
      <c r="L14147" s="208">
        <v>45202.506944444445</v>
      </c>
      <c r="M14147" s="28">
        <v>5258.9</v>
      </c>
      <c r="N14147" s="28">
        <v>5265.03</v>
      </c>
      <c r="O14147" s="28">
        <v>5257.88</v>
      </c>
      <c r="P14147" s="28">
        <v>5261.96</v>
      </c>
    </row>
    <row r="14148" spans="12:16" x14ac:dyDescent="0.25">
      <c r="L14148" s="208">
        <v>45202.503472222219</v>
      </c>
      <c r="M14148" s="28">
        <v>5264.01</v>
      </c>
      <c r="N14148" s="28">
        <v>5265.03</v>
      </c>
      <c r="O14148" s="28">
        <v>5257.88</v>
      </c>
      <c r="P14148" s="28">
        <v>5258.9</v>
      </c>
    </row>
    <row r="14149" spans="12:16" x14ac:dyDescent="0.25">
      <c r="L14149" s="208">
        <v>45202.5</v>
      </c>
      <c r="M14149" s="28">
        <v>5261.96</v>
      </c>
      <c r="N14149" s="28">
        <v>5267.07</v>
      </c>
      <c r="O14149" s="28">
        <v>5258.9</v>
      </c>
      <c r="P14149" s="28">
        <v>5264.01</v>
      </c>
    </row>
    <row r="14150" spans="12:16" x14ac:dyDescent="0.25">
      <c r="L14150" s="208">
        <v>45202.496527777781</v>
      </c>
      <c r="M14150" s="28">
        <v>5257.37</v>
      </c>
      <c r="N14150" s="28">
        <v>5262.99</v>
      </c>
      <c r="O14150" s="28">
        <v>5256.34</v>
      </c>
      <c r="P14150" s="28">
        <v>5261.96</v>
      </c>
    </row>
    <row r="14151" spans="12:16" x14ac:dyDescent="0.25">
      <c r="L14151" s="208">
        <v>45202.493055555555</v>
      </c>
      <c r="M14151" s="28">
        <v>5253.28</v>
      </c>
      <c r="N14151" s="28">
        <v>5260.43</v>
      </c>
      <c r="O14151" s="28">
        <v>5252.26</v>
      </c>
      <c r="P14151" s="28">
        <v>5256.86</v>
      </c>
    </row>
    <row r="14152" spans="12:16" x14ac:dyDescent="0.25">
      <c r="L14152" s="208">
        <v>45202.489583333336</v>
      </c>
      <c r="M14152" s="28">
        <v>5244.6</v>
      </c>
      <c r="N14152" s="28">
        <v>5254.3</v>
      </c>
      <c r="O14152" s="28">
        <v>5244.6</v>
      </c>
      <c r="P14152" s="28">
        <v>5253.28</v>
      </c>
    </row>
    <row r="14153" spans="12:16" x14ac:dyDescent="0.25">
      <c r="L14153" s="208">
        <v>45202.486111111109</v>
      </c>
      <c r="M14153" s="28">
        <v>5246.13</v>
      </c>
      <c r="N14153" s="28">
        <v>5247.66</v>
      </c>
      <c r="O14153" s="28">
        <v>5242.55</v>
      </c>
      <c r="P14153" s="28">
        <v>5244.6</v>
      </c>
    </row>
    <row r="14154" spans="12:16" x14ac:dyDescent="0.25">
      <c r="L14154" s="208">
        <v>45202.482638888891</v>
      </c>
      <c r="M14154" s="28">
        <v>5236.93</v>
      </c>
      <c r="N14154" s="28">
        <v>5245.62</v>
      </c>
      <c r="O14154" s="28">
        <v>5230.8</v>
      </c>
      <c r="P14154" s="28">
        <v>5245.11</v>
      </c>
    </row>
    <row r="14155" spans="12:16" x14ac:dyDescent="0.25">
      <c r="L14155" s="208">
        <v>45202.479166666664</v>
      </c>
      <c r="M14155" s="28">
        <v>5238.9799999999996</v>
      </c>
      <c r="N14155" s="28">
        <v>5244.09</v>
      </c>
      <c r="O14155" s="28">
        <v>5235.91</v>
      </c>
      <c r="P14155" s="28">
        <v>5237.4399999999996</v>
      </c>
    </row>
    <row r="14156" spans="12:16" x14ac:dyDescent="0.25">
      <c r="L14156" s="208">
        <v>45202.475694444445</v>
      </c>
      <c r="M14156" s="28">
        <v>5228.25</v>
      </c>
      <c r="N14156" s="28">
        <v>5239.49</v>
      </c>
      <c r="O14156" s="28">
        <v>5223.1400000000003</v>
      </c>
      <c r="P14156" s="28">
        <v>5238.47</v>
      </c>
    </row>
    <row r="14157" spans="12:16" x14ac:dyDescent="0.25">
      <c r="L14157" s="208">
        <v>45202.472222222219</v>
      </c>
      <c r="M14157" s="28">
        <v>5227.2299999999996</v>
      </c>
      <c r="N14157" s="28">
        <v>5229.78</v>
      </c>
      <c r="O14157" s="28">
        <v>5221.6099999999997</v>
      </c>
      <c r="P14157" s="28">
        <v>5227.74</v>
      </c>
    </row>
    <row r="14158" spans="12:16" x14ac:dyDescent="0.25">
      <c r="L14158" s="208">
        <v>45202.46875</v>
      </c>
      <c r="M14158" s="28">
        <v>5217.5200000000004</v>
      </c>
      <c r="N14158" s="28">
        <v>5228.25</v>
      </c>
      <c r="O14158" s="28">
        <v>5217.5200000000004</v>
      </c>
      <c r="P14158" s="28">
        <v>5227.2299999999996</v>
      </c>
    </row>
    <row r="14159" spans="12:16" x14ac:dyDescent="0.25">
      <c r="L14159" s="208">
        <v>45202.465277777781</v>
      </c>
      <c r="M14159" s="28">
        <v>5224.16</v>
      </c>
      <c r="N14159" s="28">
        <v>5224.16</v>
      </c>
      <c r="O14159" s="28">
        <v>5212.93</v>
      </c>
      <c r="P14159" s="28">
        <v>5218.03</v>
      </c>
    </row>
    <row r="14160" spans="12:16" x14ac:dyDescent="0.25">
      <c r="L14160" s="208">
        <v>45202.461805555555</v>
      </c>
      <c r="M14160" s="28">
        <v>5225.7</v>
      </c>
      <c r="N14160" s="28">
        <v>5227.2299999999996</v>
      </c>
      <c r="O14160" s="28">
        <v>5221.6099999999997</v>
      </c>
      <c r="P14160" s="28">
        <v>5224.16</v>
      </c>
    </row>
    <row r="14161" spans="12:16" x14ac:dyDescent="0.25">
      <c r="L14161" s="208">
        <v>45202.458333333336</v>
      </c>
      <c r="M14161" s="28">
        <v>5203.22</v>
      </c>
      <c r="N14161" s="28">
        <v>5226.72</v>
      </c>
      <c r="O14161" s="28">
        <v>5203.22</v>
      </c>
      <c r="P14161" s="28">
        <v>5225.7</v>
      </c>
    </row>
    <row r="14162" spans="12:16" x14ac:dyDescent="0.25">
      <c r="L14162" s="208">
        <v>45202.454861111109</v>
      </c>
      <c r="M14162" s="28">
        <v>5202.2</v>
      </c>
      <c r="N14162" s="28">
        <v>5204.75</v>
      </c>
      <c r="O14162" s="28">
        <v>5200.67</v>
      </c>
      <c r="P14162" s="28">
        <v>5203.7299999999996</v>
      </c>
    </row>
    <row r="14163" spans="12:16" x14ac:dyDescent="0.25">
      <c r="L14163" s="208">
        <v>45202.451388888891</v>
      </c>
      <c r="M14163" s="28">
        <v>5202.71</v>
      </c>
      <c r="N14163" s="28">
        <v>5205.7700000000004</v>
      </c>
      <c r="O14163" s="28">
        <v>5202.2</v>
      </c>
      <c r="P14163" s="28">
        <v>5202.2</v>
      </c>
    </row>
    <row r="14164" spans="12:16" x14ac:dyDescent="0.25">
      <c r="L14164" s="208">
        <v>45202.447916666664</v>
      </c>
      <c r="M14164" s="28">
        <v>5204.24</v>
      </c>
      <c r="N14164" s="28">
        <v>5207.3100000000004</v>
      </c>
      <c r="O14164" s="28">
        <v>5201.18</v>
      </c>
      <c r="P14164" s="28">
        <v>5202.71</v>
      </c>
    </row>
    <row r="14165" spans="12:16" x14ac:dyDescent="0.25">
      <c r="L14165" s="208">
        <v>45202.444444444445</v>
      </c>
      <c r="M14165" s="28">
        <v>5208.84</v>
      </c>
      <c r="N14165" s="28">
        <v>5210.88</v>
      </c>
      <c r="O14165" s="28">
        <v>5202.71</v>
      </c>
      <c r="P14165" s="28">
        <v>5204.24</v>
      </c>
    </row>
    <row r="14166" spans="12:16" x14ac:dyDescent="0.25">
      <c r="L14166" s="208">
        <v>45202.440972222219</v>
      </c>
      <c r="M14166" s="28">
        <v>5214.97</v>
      </c>
      <c r="N14166" s="28">
        <v>5218.54</v>
      </c>
      <c r="O14166" s="28">
        <v>5207.3100000000004</v>
      </c>
      <c r="P14166" s="28">
        <v>5209.3500000000004</v>
      </c>
    </row>
    <row r="14167" spans="12:16" x14ac:dyDescent="0.25">
      <c r="L14167" s="208">
        <v>45202.4375</v>
      </c>
      <c r="M14167" s="28">
        <v>5217.5200000000004</v>
      </c>
      <c r="N14167" s="28">
        <v>5219.57</v>
      </c>
      <c r="O14167" s="28">
        <v>5214.97</v>
      </c>
      <c r="P14167" s="28">
        <v>5215.4799999999996</v>
      </c>
    </row>
    <row r="14168" spans="12:16" x14ac:dyDescent="0.25">
      <c r="L14168" s="208">
        <v>45202.434027777781</v>
      </c>
      <c r="M14168" s="28">
        <v>5212.41</v>
      </c>
      <c r="N14168" s="28">
        <v>5218.03</v>
      </c>
      <c r="O14168" s="28">
        <v>5210.37</v>
      </c>
      <c r="P14168" s="28">
        <v>5217.5200000000004</v>
      </c>
    </row>
    <row r="14169" spans="12:16" x14ac:dyDescent="0.25">
      <c r="L14169" s="208">
        <v>45202.430555555555</v>
      </c>
      <c r="M14169" s="28">
        <v>5212.41</v>
      </c>
      <c r="N14169" s="28">
        <v>5214.46</v>
      </c>
      <c r="O14169" s="28">
        <v>5211.8999999999996</v>
      </c>
      <c r="P14169" s="28">
        <v>5212.93</v>
      </c>
    </row>
    <row r="14170" spans="12:16" x14ac:dyDescent="0.25">
      <c r="L14170" s="208">
        <v>45202.427083333336</v>
      </c>
      <c r="M14170" s="28">
        <v>5214.97</v>
      </c>
      <c r="N14170" s="28">
        <v>5214.97</v>
      </c>
      <c r="O14170" s="28">
        <v>5209.8599999999997</v>
      </c>
      <c r="P14170" s="28">
        <v>5211.8999999999996</v>
      </c>
    </row>
    <row r="14171" spans="12:16" x14ac:dyDescent="0.25">
      <c r="L14171" s="208">
        <v>45202.423611111109</v>
      </c>
      <c r="M14171" s="28">
        <v>5210.88</v>
      </c>
      <c r="N14171" s="28">
        <v>5215.4799999999996</v>
      </c>
      <c r="O14171" s="28">
        <v>5210.37</v>
      </c>
      <c r="P14171" s="28">
        <v>5214.46</v>
      </c>
    </row>
    <row r="14172" spans="12:16" x14ac:dyDescent="0.25">
      <c r="L14172" s="208">
        <v>45202.420138888891</v>
      </c>
      <c r="M14172" s="28">
        <v>5214.97</v>
      </c>
      <c r="N14172" s="28">
        <v>5215.4799999999996</v>
      </c>
      <c r="O14172" s="28">
        <v>5210.88</v>
      </c>
      <c r="P14172" s="28">
        <v>5210.88</v>
      </c>
    </row>
    <row r="14173" spans="12:16" x14ac:dyDescent="0.25">
      <c r="L14173" s="208">
        <v>45202.416666666664</v>
      </c>
      <c r="M14173" s="28">
        <v>5219.0600000000004</v>
      </c>
      <c r="N14173" s="28">
        <v>5220.08</v>
      </c>
      <c r="O14173" s="28">
        <v>5213.95</v>
      </c>
      <c r="P14173" s="28">
        <v>5214.46</v>
      </c>
    </row>
    <row r="14174" spans="12:16" x14ac:dyDescent="0.25">
      <c r="L14174" s="208">
        <v>45202.413194444445</v>
      </c>
      <c r="M14174" s="28">
        <v>5216.5</v>
      </c>
      <c r="N14174" s="28">
        <v>5219.57</v>
      </c>
      <c r="O14174" s="28">
        <v>5213.4399999999996</v>
      </c>
      <c r="P14174" s="28">
        <v>5219.0600000000004</v>
      </c>
    </row>
    <row r="14175" spans="12:16" x14ac:dyDescent="0.25">
      <c r="L14175" s="208">
        <v>45202.409722222219</v>
      </c>
      <c r="M14175" s="28">
        <v>5211.8999999999996</v>
      </c>
      <c r="N14175" s="28">
        <v>5217.01</v>
      </c>
      <c r="O14175" s="28">
        <v>5211.8999999999996</v>
      </c>
      <c r="P14175" s="28">
        <v>5215.99</v>
      </c>
    </row>
    <row r="14176" spans="12:16" x14ac:dyDescent="0.25">
      <c r="L14176" s="208">
        <v>45202.40625</v>
      </c>
      <c r="M14176" s="28">
        <v>5212.41</v>
      </c>
      <c r="N14176" s="28">
        <v>5212.93</v>
      </c>
      <c r="O14176" s="28">
        <v>5206.28</v>
      </c>
      <c r="P14176" s="28">
        <v>5211.8999999999996</v>
      </c>
    </row>
    <row r="14177" spans="12:16" x14ac:dyDescent="0.25">
      <c r="L14177" s="208">
        <v>45202.402777777781</v>
      </c>
      <c r="M14177" s="28">
        <v>5210.88</v>
      </c>
      <c r="N14177" s="28">
        <v>5214.97</v>
      </c>
      <c r="O14177" s="28">
        <v>5210.88</v>
      </c>
      <c r="P14177" s="28">
        <v>5212.41</v>
      </c>
    </row>
    <row r="14178" spans="12:16" x14ac:dyDescent="0.25">
      <c r="L14178" s="208">
        <v>45202.399305555555</v>
      </c>
      <c r="M14178" s="28">
        <v>5210.88</v>
      </c>
      <c r="N14178" s="28">
        <v>5215.4799999999996</v>
      </c>
      <c r="O14178" s="28">
        <v>5210.37</v>
      </c>
      <c r="P14178" s="28">
        <v>5210.88</v>
      </c>
    </row>
    <row r="14179" spans="12:16" x14ac:dyDescent="0.25">
      <c r="L14179" s="208">
        <v>45202.395833333336</v>
      </c>
      <c r="M14179" s="28">
        <v>5209.8599999999997</v>
      </c>
      <c r="N14179" s="28">
        <v>5214.97</v>
      </c>
      <c r="O14179" s="28">
        <v>5209.3500000000004</v>
      </c>
      <c r="P14179" s="28">
        <v>5211.3900000000003</v>
      </c>
    </row>
    <row r="14180" spans="12:16" x14ac:dyDescent="0.25">
      <c r="L14180" s="208">
        <v>45202.392361111109</v>
      </c>
      <c r="M14180" s="28">
        <v>5213.4399999999996</v>
      </c>
      <c r="N14180" s="28">
        <v>5213.95</v>
      </c>
      <c r="O14180" s="28">
        <v>5207.3100000000004</v>
      </c>
      <c r="P14180" s="28">
        <v>5209.3500000000004</v>
      </c>
    </row>
    <row r="14181" spans="12:16" x14ac:dyDescent="0.25">
      <c r="L14181" s="208">
        <v>45202.388888888891</v>
      </c>
      <c r="M14181" s="28">
        <v>5217.01</v>
      </c>
      <c r="N14181" s="28">
        <v>5218.03</v>
      </c>
      <c r="O14181" s="28">
        <v>5211.8999999999996</v>
      </c>
      <c r="P14181" s="28">
        <v>5213.4399999999996</v>
      </c>
    </row>
    <row r="14182" spans="12:16" x14ac:dyDescent="0.25">
      <c r="L14182" s="208">
        <v>45202.385416666664</v>
      </c>
      <c r="M14182" s="28">
        <v>5216.5</v>
      </c>
      <c r="N14182" s="28">
        <v>5221.6099999999997</v>
      </c>
      <c r="O14182" s="28">
        <v>5214.97</v>
      </c>
      <c r="P14182" s="28">
        <v>5216.5</v>
      </c>
    </row>
    <row r="14183" spans="12:16" x14ac:dyDescent="0.25">
      <c r="L14183" s="208">
        <v>45202.381944444445</v>
      </c>
      <c r="M14183" s="28">
        <v>5227.2299999999996</v>
      </c>
      <c r="N14183" s="28">
        <v>5227.74</v>
      </c>
      <c r="O14183" s="28">
        <v>5215.99</v>
      </c>
      <c r="P14183" s="28">
        <v>5216.5</v>
      </c>
    </row>
    <row r="14184" spans="12:16" x14ac:dyDescent="0.25">
      <c r="L14184" s="208">
        <v>45202.378472222219</v>
      </c>
      <c r="M14184" s="28">
        <v>5221.6099999999997</v>
      </c>
      <c r="N14184" s="28">
        <v>5229.2700000000004</v>
      </c>
      <c r="O14184" s="28">
        <v>5220.59</v>
      </c>
      <c r="P14184" s="28">
        <v>5227.74</v>
      </c>
    </row>
    <row r="14185" spans="12:16" x14ac:dyDescent="0.25">
      <c r="L14185" s="208">
        <v>45202.375</v>
      </c>
      <c r="M14185" s="28">
        <v>5212.41</v>
      </c>
      <c r="N14185" s="28">
        <v>5221.6099999999997</v>
      </c>
      <c r="O14185" s="28">
        <v>5207.82</v>
      </c>
      <c r="P14185" s="28">
        <v>5221.6099999999997</v>
      </c>
    </row>
    <row r="14186" spans="12:16" x14ac:dyDescent="0.25">
      <c r="L14186" s="208">
        <v>45201.746527777781</v>
      </c>
      <c r="M14186" s="28">
        <v>5190.45</v>
      </c>
      <c r="N14186" s="28">
        <v>5194.54</v>
      </c>
      <c r="O14186" s="28">
        <v>5189.9399999999996</v>
      </c>
      <c r="P14186" s="28">
        <v>5194.54</v>
      </c>
    </row>
    <row r="14187" spans="12:16" x14ac:dyDescent="0.25">
      <c r="L14187" s="208">
        <v>45201.743055555555</v>
      </c>
      <c r="M14187" s="28">
        <v>5188.92</v>
      </c>
      <c r="N14187" s="28">
        <v>5190.45</v>
      </c>
      <c r="O14187" s="28">
        <v>5188.41</v>
      </c>
      <c r="P14187" s="28">
        <v>5189.9399999999996</v>
      </c>
    </row>
    <row r="14188" spans="12:16" x14ac:dyDescent="0.25">
      <c r="L14188" s="208">
        <v>45201.739583333336</v>
      </c>
      <c r="M14188" s="28">
        <v>5188.92</v>
      </c>
      <c r="N14188" s="28">
        <v>5192.49</v>
      </c>
      <c r="O14188" s="28">
        <v>5188.41</v>
      </c>
      <c r="P14188" s="28">
        <v>5188.92</v>
      </c>
    </row>
    <row r="14189" spans="12:16" x14ac:dyDescent="0.25">
      <c r="L14189" s="208">
        <v>45201.736111111109</v>
      </c>
      <c r="M14189" s="28">
        <v>5191.9799999999996</v>
      </c>
      <c r="N14189" s="28">
        <v>5191.9799999999996</v>
      </c>
      <c r="O14189" s="28">
        <v>5188.41</v>
      </c>
      <c r="P14189" s="28">
        <v>5189.43</v>
      </c>
    </row>
    <row r="14190" spans="12:16" x14ac:dyDescent="0.25">
      <c r="L14190" s="208">
        <v>45201.732638888891</v>
      </c>
      <c r="M14190" s="28">
        <v>5190.96</v>
      </c>
      <c r="N14190" s="28">
        <v>5192.49</v>
      </c>
      <c r="O14190" s="28">
        <v>5190.45</v>
      </c>
      <c r="P14190" s="28">
        <v>5191.9799999999996</v>
      </c>
    </row>
    <row r="14191" spans="12:16" x14ac:dyDescent="0.25">
      <c r="L14191" s="208">
        <v>45201.729166666664</v>
      </c>
      <c r="M14191" s="28">
        <v>5187.38</v>
      </c>
      <c r="N14191" s="28">
        <v>5190.96</v>
      </c>
      <c r="O14191" s="28">
        <v>5185.8500000000004</v>
      </c>
      <c r="P14191" s="28">
        <v>5190.96</v>
      </c>
    </row>
    <row r="14192" spans="12:16" x14ac:dyDescent="0.25">
      <c r="L14192" s="208">
        <v>45201.725694444445</v>
      </c>
      <c r="M14192" s="28">
        <v>5189.9399999999996</v>
      </c>
      <c r="N14192" s="28">
        <v>5189.9399999999996</v>
      </c>
      <c r="O14192" s="28">
        <v>5186.87</v>
      </c>
      <c r="P14192" s="28">
        <v>5187.8900000000003</v>
      </c>
    </row>
    <row r="14193" spans="12:16" x14ac:dyDescent="0.25">
      <c r="L14193" s="208">
        <v>45201.722222222219</v>
      </c>
      <c r="M14193" s="28">
        <v>5192.49</v>
      </c>
      <c r="N14193" s="28">
        <v>5193</v>
      </c>
      <c r="O14193" s="28">
        <v>5190.45</v>
      </c>
      <c r="P14193" s="28">
        <v>5190.45</v>
      </c>
    </row>
    <row r="14194" spans="12:16" x14ac:dyDescent="0.25">
      <c r="L14194" s="208">
        <v>45201.71875</v>
      </c>
      <c r="M14194" s="28">
        <v>5193.51</v>
      </c>
      <c r="N14194" s="28">
        <v>5193.51</v>
      </c>
      <c r="O14194" s="28">
        <v>5192.49</v>
      </c>
      <c r="P14194" s="28">
        <v>5193</v>
      </c>
    </row>
    <row r="14195" spans="12:16" x14ac:dyDescent="0.25">
      <c r="L14195" s="208">
        <v>45201.715277777781</v>
      </c>
      <c r="M14195" s="28">
        <v>5194.54</v>
      </c>
      <c r="N14195" s="28">
        <v>5194.54</v>
      </c>
      <c r="O14195" s="28">
        <v>5193</v>
      </c>
      <c r="P14195" s="28">
        <v>5193.51</v>
      </c>
    </row>
    <row r="14196" spans="12:16" x14ac:dyDescent="0.25">
      <c r="L14196" s="208">
        <v>45201.711805555555</v>
      </c>
      <c r="M14196" s="28">
        <v>5196.07</v>
      </c>
      <c r="N14196" s="28">
        <v>5196.07</v>
      </c>
      <c r="O14196" s="28">
        <v>5194.0200000000004</v>
      </c>
      <c r="P14196" s="28">
        <v>5194.54</v>
      </c>
    </row>
    <row r="14197" spans="12:16" x14ac:dyDescent="0.25">
      <c r="L14197" s="208">
        <v>45201.708333333336</v>
      </c>
      <c r="M14197" s="28">
        <v>5197.6000000000004</v>
      </c>
      <c r="N14197" s="28">
        <v>5197.6000000000004</v>
      </c>
      <c r="O14197" s="28">
        <v>5195.5600000000004</v>
      </c>
      <c r="P14197" s="28">
        <v>5196.07</v>
      </c>
    </row>
    <row r="14198" spans="12:16" x14ac:dyDescent="0.25">
      <c r="L14198" s="208">
        <v>45201.704861111109</v>
      </c>
      <c r="M14198" s="28">
        <v>5198.1099999999997</v>
      </c>
      <c r="N14198" s="28">
        <v>5198.62</v>
      </c>
      <c r="O14198" s="28">
        <v>5195.5600000000004</v>
      </c>
      <c r="P14198" s="28">
        <v>5197.6000000000004</v>
      </c>
    </row>
    <row r="14199" spans="12:16" x14ac:dyDescent="0.25">
      <c r="L14199" s="208">
        <v>45201.701388888891</v>
      </c>
      <c r="M14199" s="28">
        <v>5200.1499999999996</v>
      </c>
      <c r="N14199" s="28">
        <v>5201.18</v>
      </c>
      <c r="O14199" s="28">
        <v>5198.1099999999997</v>
      </c>
      <c r="P14199" s="28">
        <v>5198.1099999999997</v>
      </c>
    </row>
    <row r="14200" spans="12:16" x14ac:dyDescent="0.25">
      <c r="L14200" s="208">
        <v>45201.697916666664</v>
      </c>
      <c r="M14200" s="28">
        <v>5198.62</v>
      </c>
      <c r="N14200" s="28">
        <v>5201.18</v>
      </c>
      <c r="O14200" s="28">
        <v>5198.1099999999997</v>
      </c>
      <c r="P14200" s="28">
        <v>5199.6400000000003</v>
      </c>
    </row>
    <row r="14201" spans="12:16" x14ac:dyDescent="0.25">
      <c r="L14201" s="208">
        <v>45201.694444444445</v>
      </c>
      <c r="M14201" s="28">
        <v>5197.6000000000004</v>
      </c>
      <c r="N14201" s="28">
        <v>5199.6400000000003</v>
      </c>
      <c r="O14201" s="28">
        <v>5197.6000000000004</v>
      </c>
      <c r="P14201" s="28">
        <v>5199.13</v>
      </c>
    </row>
    <row r="14202" spans="12:16" x14ac:dyDescent="0.25">
      <c r="L14202" s="208">
        <v>45201.690972222219</v>
      </c>
      <c r="M14202" s="28">
        <v>5197.09</v>
      </c>
      <c r="N14202" s="28">
        <v>5198.62</v>
      </c>
      <c r="O14202" s="28">
        <v>5196.58</v>
      </c>
      <c r="P14202" s="28">
        <v>5197.6000000000004</v>
      </c>
    </row>
    <row r="14203" spans="12:16" x14ac:dyDescent="0.25">
      <c r="L14203" s="208">
        <v>45201.6875</v>
      </c>
      <c r="M14203" s="28">
        <v>5197.6000000000004</v>
      </c>
      <c r="N14203" s="28">
        <v>5197.6000000000004</v>
      </c>
      <c r="O14203" s="28">
        <v>5196.07</v>
      </c>
      <c r="P14203" s="28">
        <v>5196.58</v>
      </c>
    </row>
    <row r="14204" spans="12:16" x14ac:dyDescent="0.25">
      <c r="L14204" s="208">
        <v>45201.684027777781</v>
      </c>
      <c r="M14204" s="28">
        <v>5200.67</v>
      </c>
      <c r="N14204" s="28">
        <v>5200.67</v>
      </c>
      <c r="O14204" s="28">
        <v>5197.09</v>
      </c>
      <c r="P14204" s="28">
        <v>5197.6000000000004</v>
      </c>
    </row>
    <row r="14205" spans="12:16" x14ac:dyDescent="0.25">
      <c r="L14205" s="208">
        <v>45201.680555555555</v>
      </c>
      <c r="M14205" s="28">
        <v>5204.24</v>
      </c>
      <c r="N14205" s="28">
        <v>5205.26</v>
      </c>
      <c r="O14205" s="28">
        <v>5201.18</v>
      </c>
      <c r="P14205" s="28">
        <v>5201.18</v>
      </c>
    </row>
    <row r="14206" spans="12:16" x14ac:dyDescent="0.25">
      <c r="L14206" s="208">
        <v>45201.677083333336</v>
      </c>
      <c r="M14206" s="28">
        <v>5203.7299999999996</v>
      </c>
      <c r="N14206" s="28">
        <v>5203.7299999999996</v>
      </c>
      <c r="O14206" s="28">
        <v>5202.2</v>
      </c>
      <c r="P14206" s="28">
        <v>5203.7299999999996</v>
      </c>
    </row>
    <row r="14207" spans="12:16" x14ac:dyDescent="0.25">
      <c r="L14207" s="208">
        <v>45201.673611111109</v>
      </c>
      <c r="M14207" s="28">
        <v>5203.22</v>
      </c>
      <c r="N14207" s="28">
        <v>5205.7700000000004</v>
      </c>
      <c r="O14207" s="28">
        <v>5202.71</v>
      </c>
      <c r="P14207" s="28">
        <v>5204.24</v>
      </c>
    </row>
    <row r="14208" spans="12:16" x14ac:dyDescent="0.25">
      <c r="L14208" s="208">
        <v>45201.670138888891</v>
      </c>
      <c r="M14208" s="28">
        <v>5204.75</v>
      </c>
      <c r="N14208" s="28">
        <v>5204.75</v>
      </c>
      <c r="O14208" s="28">
        <v>5202.2</v>
      </c>
      <c r="P14208" s="28">
        <v>5203.22</v>
      </c>
    </row>
    <row r="14209" spans="12:16" x14ac:dyDescent="0.25">
      <c r="L14209" s="208">
        <v>45201.666666666664</v>
      </c>
      <c r="M14209" s="28">
        <v>5206.8</v>
      </c>
      <c r="N14209" s="28">
        <v>5208.33</v>
      </c>
      <c r="O14209" s="28">
        <v>5204.75</v>
      </c>
      <c r="P14209" s="28">
        <v>5204.75</v>
      </c>
    </row>
    <row r="14210" spans="12:16" x14ac:dyDescent="0.25">
      <c r="L14210" s="208">
        <v>45201.663194444445</v>
      </c>
      <c r="M14210" s="28">
        <v>5204.75</v>
      </c>
      <c r="N14210" s="28">
        <v>5207.82</v>
      </c>
      <c r="O14210" s="28">
        <v>5204.75</v>
      </c>
      <c r="P14210" s="28">
        <v>5207.82</v>
      </c>
    </row>
    <row r="14211" spans="12:16" x14ac:dyDescent="0.25">
      <c r="L14211" s="208">
        <v>45201.659722222219</v>
      </c>
      <c r="M14211" s="28">
        <v>5203.7299999999996</v>
      </c>
      <c r="N14211" s="28">
        <v>5204.75</v>
      </c>
      <c r="O14211" s="28">
        <v>5201.18</v>
      </c>
      <c r="P14211" s="28">
        <v>5204.75</v>
      </c>
    </row>
    <row r="14212" spans="12:16" x14ac:dyDescent="0.25">
      <c r="L14212" s="208">
        <v>45201.65625</v>
      </c>
      <c r="M14212" s="28">
        <v>5203.7299999999996</v>
      </c>
      <c r="N14212" s="28">
        <v>5206.28</v>
      </c>
      <c r="O14212" s="28">
        <v>5202.71</v>
      </c>
      <c r="P14212" s="28">
        <v>5203.22</v>
      </c>
    </row>
    <row r="14213" spans="12:16" x14ac:dyDescent="0.25">
      <c r="L14213" s="208">
        <v>45201.652777777781</v>
      </c>
      <c r="M14213" s="28">
        <v>5205.26</v>
      </c>
      <c r="N14213" s="28">
        <v>5206.28</v>
      </c>
      <c r="O14213" s="28">
        <v>5203.7299999999996</v>
      </c>
      <c r="P14213" s="28">
        <v>5204.24</v>
      </c>
    </row>
    <row r="14214" spans="12:16" x14ac:dyDescent="0.25">
      <c r="L14214" s="208">
        <v>45201.649305555555</v>
      </c>
      <c r="M14214" s="28">
        <v>5204.24</v>
      </c>
      <c r="N14214" s="28">
        <v>5206.28</v>
      </c>
      <c r="O14214" s="28">
        <v>5203.7299999999996</v>
      </c>
      <c r="P14214" s="28">
        <v>5205.26</v>
      </c>
    </row>
    <row r="14215" spans="12:16" x14ac:dyDescent="0.25">
      <c r="L14215" s="208">
        <v>45201.645833333336</v>
      </c>
      <c r="M14215" s="28">
        <v>5205.26</v>
      </c>
      <c r="N14215" s="28">
        <v>5206.28</v>
      </c>
      <c r="O14215" s="28">
        <v>5202.71</v>
      </c>
      <c r="P14215" s="28">
        <v>5204.24</v>
      </c>
    </row>
    <row r="14216" spans="12:16" x14ac:dyDescent="0.25">
      <c r="L14216" s="208">
        <v>45201.642361111109</v>
      </c>
      <c r="M14216" s="28">
        <v>5202.2</v>
      </c>
      <c r="N14216" s="28">
        <v>5204.75</v>
      </c>
      <c r="O14216" s="28">
        <v>5202.2</v>
      </c>
      <c r="P14216" s="28">
        <v>5204.24</v>
      </c>
    </row>
    <row r="14217" spans="12:16" x14ac:dyDescent="0.25">
      <c r="L14217" s="208">
        <v>45201.638888888891</v>
      </c>
      <c r="M14217" s="28">
        <v>5201.18</v>
      </c>
      <c r="N14217" s="28">
        <v>5202.2</v>
      </c>
      <c r="O14217" s="28">
        <v>5199.6400000000003</v>
      </c>
      <c r="P14217" s="28">
        <v>5202.2</v>
      </c>
    </row>
    <row r="14218" spans="12:16" x14ac:dyDescent="0.25">
      <c r="L14218" s="208">
        <v>45201.635416666664</v>
      </c>
      <c r="M14218" s="28">
        <v>5197.6000000000004</v>
      </c>
      <c r="N14218" s="28">
        <v>5203.22</v>
      </c>
      <c r="O14218" s="28">
        <v>5197.6000000000004</v>
      </c>
      <c r="P14218" s="28">
        <v>5201.18</v>
      </c>
    </row>
    <row r="14219" spans="12:16" x14ac:dyDescent="0.25">
      <c r="L14219" s="208">
        <v>45201.631944444445</v>
      </c>
      <c r="M14219" s="28">
        <v>5202.71</v>
      </c>
      <c r="N14219" s="28">
        <v>5202.71</v>
      </c>
      <c r="O14219" s="28">
        <v>5196.58</v>
      </c>
      <c r="P14219" s="28">
        <v>5198.1099999999997</v>
      </c>
    </row>
    <row r="14220" spans="12:16" x14ac:dyDescent="0.25">
      <c r="L14220" s="208">
        <v>45201.628472222219</v>
      </c>
      <c r="M14220" s="28">
        <v>5200.67</v>
      </c>
      <c r="N14220" s="28">
        <v>5202.71</v>
      </c>
      <c r="O14220" s="28">
        <v>5199.6400000000003</v>
      </c>
      <c r="P14220" s="28">
        <v>5202.71</v>
      </c>
    </row>
    <row r="14221" spans="12:16" x14ac:dyDescent="0.25">
      <c r="L14221" s="208">
        <v>45201.625</v>
      </c>
      <c r="M14221" s="28">
        <v>5200.67</v>
      </c>
      <c r="N14221" s="28">
        <v>5202.2</v>
      </c>
      <c r="O14221" s="28">
        <v>5199.6400000000003</v>
      </c>
      <c r="P14221" s="28">
        <v>5200.67</v>
      </c>
    </row>
    <row r="14222" spans="12:16" x14ac:dyDescent="0.25">
      <c r="L14222" s="208">
        <v>45201.621527777781</v>
      </c>
      <c r="M14222" s="28">
        <v>5198.1099999999997</v>
      </c>
      <c r="N14222" s="28">
        <v>5201.18</v>
      </c>
      <c r="O14222" s="28">
        <v>5197.6000000000004</v>
      </c>
      <c r="P14222" s="28">
        <v>5201.18</v>
      </c>
    </row>
    <row r="14223" spans="12:16" x14ac:dyDescent="0.25">
      <c r="L14223" s="208">
        <v>45201.618055555555</v>
      </c>
      <c r="M14223" s="28">
        <v>5197.6000000000004</v>
      </c>
      <c r="N14223" s="28">
        <v>5198.62</v>
      </c>
      <c r="O14223" s="28">
        <v>5196.58</v>
      </c>
      <c r="P14223" s="28">
        <v>5198.1099999999997</v>
      </c>
    </row>
    <row r="14224" spans="12:16" x14ac:dyDescent="0.25">
      <c r="L14224" s="208">
        <v>45201.614583333336</v>
      </c>
      <c r="M14224" s="28">
        <v>5197.09</v>
      </c>
      <c r="N14224" s="28">
        <v>5198.1099999999997</v>
      </c>
      <c r="O14224" s="28">
        <v>5195.5600000000004</v>
      </c>
      <c r="P14224" s="28">
        <v>5197.6000000000004</v>
      </c>
    </row>
    <row r="14225" spans="12:16" x14ac:dyDescent="0.25">
      <c r="L14225" s="208">
        <v>45201.611111111109</v>
      </c>
      <c r="M14225" s="28">
        <v>5196.58</v>
      </c>
      <c r="N14225" s="28">
        <v>5197.6000000000004</v>
      </c>
      <c r="O14225" s="28">
        <v>5195.05</v>
      </c>
      <c r="P14225" s="28">
        <v>5196.58</v>
      </c>
    </row>
    <row r="14226" spans="12:16" x14ac:dyDescent="0.25">
      <c r="L14226" s="208">
        <v>45201.607638888891</v>
      </c>
      <c r="M14226" s="28">
        <v>5194.0200000000004</v>
      </c>
      <c r="N14226" s="28">
        <v>5196.58</v>
      </c>
      <c r="O14226" s="28">
        <v>5191.9799999999996</v>
      </c>
      <c r="P14226" s="28">
        <v>5196.58</v>
      </c>
    </row>
    <row r="14227" spans="12:16" x14ac:dyDescent="0.25">
      <c r="L14227" s="208">
        <v>45201.604166666664</v>
      </c>
      <c r="M14227" s="28">
        <v>5193</v>
      </c>
      <c r="N14227" s="28">
        <v>5194.54</v>
      </c>
      <c r="O14227" s="28">
        <v>5190.96</v>
      </c>
      <c r="P14227" s="28">
        <v>5194.54</v>
      </c>
    </row>
    <row r="14228" spans="12:16" x14ac:dyDescent="0.25">
      <c r="L14228" s="208">
        <v>45201.600694444445</v>
      </c>
      <c r="M14228" s="28">
        <v>5194.54</v>
      </c>
      <c r="N14228" s="28">
        <v>5195.05</v>
      </c>
      <c r="O14228" s="28">
        <v>5191.9799999999996</v>
      </c>
      <c r="P14228" s="28">
        <v>5193</v>
      </c>
    </row>
    <row r="14229" spans="12:16" x14ac:dyDescent="0.25">
      <c r="L14229" s="208">
        <v>45201.597222222219</v>
      </c>
      <c r="M14229" s="28">
        <v>5194.54</v>
      </c>
      <c r="N14229" s="28">
        <v>5196.07</v>
      </c>
      <c r="O14229" s="28">
        <v>5194.0200000000004</v>
      </c>
      <c r="P14229" s="28">
        <v>5195.05</v>
      </c>
    </row>
    <row r="14230" spans="12:16" x14ac:dyDescent="0.25">
      <c r="L14230" s="208">
        <v>45201.59375</v>
      </c>
      <c r="M14230" s="28">
        <v>5197.6000000000004</v>
      </c>
      <c r="N14230" s="28">
        <v>5197.6000000000004</v>
      </c>
      <c r="O14230" s="28">
        <v>5193.51</v>
      </c>
      <c r="P14230" s="28">
        <v>5194.0200000000004</v>
      </c>
    </row>
    <row r="14231" spans="12:16" x14ac:dyDescent="0.25">
      <c r="L14231" s="208">
        <v>45201.590277777781</v>
      </c>
      <c r="M14231" s="28">
        <v>5195.5600000000004</v>
      </c>
      <c r="N14231" s="28">
        <v>5198.62</v>
      </c>
      <c r="O14231" s="28">
        <v>5195.5600000000004</v>
      </c>
      <c r="P14231" s="28">
        <v>5197.6000000000004</v>
      </c>
    </row>
    <row r="14232" spans="12:16" x14ac:dyDescent="0.25">
      <c r="L14232" s="208">
        <v>45201.586805555555</v>
      </c>
      <c r="M14232" s="28">
        <v>5200.1499999999996</v>
      </c>
      <c r="N14232" s="28">
        <v>5200.1499999999996</v>
      </c>
      <c r="O14232" s="28">
        <v>5195.5600000000004</v>
      </c>
      <c r="P14232" s="28">
        <v>5195.5600000000004</v>
      </c>
    </row>
    <row r="14233" spans="12:16" x14ac:dyDescent="0.25">
      <c r="L14233" s="208">
        <v>45201.583333333336</v>
      </c>
      <c r="M14233" s="28">
        <v>5203.22</v>
      </c>
      <c r="N14233" s="28">
        <v>5203.22</v>
      </c>
      <c r="O14233" s="28">
        <v>5199.6400000000003</v>
      </c>
      <c r="P14233" s="28">
        <v>5200.1499999999996</v>
      </c>
    </row>
    <row r="14234" spans="12:16" x14ac:dyDescent="0.25">
      <c r="L14234" s="208">
        <v>45201.579861111109</v>
      </c>
      <c r="M14234" s="28">
        <v>5202.71</v>
      </c>
      <c r="N14234" s="28">
        <v>5203.7299999999996</v>
      </c>
      <c r="O14234" s="28">
        <v>5201.18</v>
      </c>
      <c r="P14234" s="28">
        <v>5203.22</v>
      </c>
    </row>
    <row r="14235" spans="12:16" x14ac:dyDescent="0.25">
      <c r="L14235" s="208">
        <v>45201.576388888891</v>
      </c>
      <c r="M14235" s="28">
        <v>5206.28</v>
      </c>
      <c r="N14235" s="28">
        <v>5206.8</v>
      </c>
      <c r="O14235" s="28">
        <v>5201.18</v>
      </c>
      <c r="P14235" s="28">
        <v>5202.2</v>
      </c>
    </row>
    <row r="14236" spans="12:16" x14ac:dyDescent="0.25">
      <c r="L14236" s="208">
        <v>45201.572916666664</v>
      </c>
      <c r="M14236" s="28">
        <v>5203.22</v>
      </c>
      <c r="N14236" s="28">
        <v>5206.8</v>
      </c>
      <c r="O14236" s="28">
        <v>5202.2</v>
      </c>
      <c r="P14236" s="28">
        <v>5206.28</v>
      </c>
    </row>
    <row r="14237" spans="12:16" x14ac:dyDescent="0.25">
      <c r="L14237" s="208">
        <v>45201.569444444445</v>
      </c>
      <c r="M14237" s="28">
        <v>5204.75</v>
      </c>
      <c r="N14237" s="28">
        <v>5204.75</v>
      </c>
      <c r="O14237" s="28">
        <v>5201.6899999999996</v>
      </c>
      <c r="P14237" s="28">
        <v>5203.22</v>
      </c>
    </row>
    <row r="14238" spans="12:16" x14ac:dyDescent="0.25">
      <c r="L14238" s="208">
        <v>45201.565972222219</v>
      </c>
      <c r="M14238" s="28">
        <v>5204.75</v>
      </c>
      <c r="N14238" s="28">
        <v>5206.8</v>
      </c>
      <c r="O14238" s="28">
        <v>5204.24</v>
      </c>
      <c r="P14238" s="28">
        <v>5204.75</v>
      </c>
    </row>
    <row r="14239" spans="12:16" x14ac:dyDescent="0.25">
      <c r="L14239" s="208">
        <v>45201.5625</v>
      </c>
      <c r="M14239" s="28">
        <v>5204.75</v>
      </c>
      <c r="N14239" s="28">
        <v>5206.8</v>
      </c>
      <c r="O14239" s="28">
        <v>5204.24</v>
      </c>
      <c r="P14239" s="28">
        <v>5204.75</v>
      </c>
    </row>
    <row r="14240" spans="12:16" x14ac:dyDescent="0.25">
      <c r="L14240" s="208">
        <v>45201.559027777781</v>
      </c>
      <c r="M14240" s="28">
        <v>5205.26</v>
      </c>
      <c r="N14240" s="28">
        <v>5206.8</v>
      </c>
      <c r="O14240" s="28">
        <v>5203.7299999999996</v>
      </c>
      <c r="P14240" s="28">
        <v>5204.24</v>
      </c>
    </row>
    <row r="14241" spans="12:16" x14ac:dyDescent="0.25">
      <c r="L14241" s="208">
        <v>45201.555555555555</v>
      </c>
      <c r="M14241" s="28">
        <v>5205.7700000000004</v>
      </c>
      <c r="N14241" s="28">
        <v>5205.7700000000004</v>
      </c>
      <c r="O14241" s="28">
        <v>5205.26</v>
      </c>
      <c r="P14241" s="28">
        <v>5205.26</v>
      </c>
    </row>
    <row r="14242" spans="12:16" x14ac:dyDescent="0.25">
      <c r="L14242" s="208">
        <v>45201.552083333336</v>
      </c>
      <c r="M14242" s="28">
        <v>5206.8</v>
      </c>
      <c r="N14242" s="28">
        <v>5207.3100000000004</v>
      </c>
      <c r="O14242" s="28">
        <v>5205.7700000000004</v>
      </c>
      <c r="P14242" s="28">
        <v>5206.28</v>
      </c>
    </row>
    <row r="14243" spans="12:16" x14ac:dyDescent="0.25">
      <c r="L14243" s="208">
        <v>45201.548611111109</v>
      </c>
      <c r="M14243" s="28">
        <v>5208.84</v>
      </c>
      <c r="N14243" s="28">
        <v>5210.88</v>
      </c>
      <c r="O14243" s="28">
        <v>5205.7700000000004</v>
      </c>
      <c r="P14243" s="28">
        <v>5206.8</v>
      </c>
    </row>
    <row r="14244" spans="12:16" x14ac:dyDescent="0.25">
      <c r="L14244" s="208">
        <v>45201.545138888891</v>
      </c>
      <c r="M14244" s="28">
        <v>5210.37</v>
      </c>
      <c r="N14244" s="28">
        <v>5210.88</v>
      </c>
      <c r="O14244" s="28">
        <v>5207.82</v>
      </c>
      <c r="P14244" s="28">
        <v>5208.33</v>
      </c>
    </row>
    <row r="14245" spans="12:16" x14ac:dyDescent="0.25">
      <c r="L14245" s="208">
        <v>45201.541666666664</v>
      </c>
      <c r="M14245" s="28">
        <v>5207.82</v>
      </c>
      <c r="N14245" s="28">
        <v>5210.88</v>
      </c>
      <c r="O14245" s="28">
        <v>5207.82</v>
      </c>
      <c r="P14245" s="28">
        <v>5210.37</v>
      </c>
    </row>
    <row r="14246" spans="12:16" x14ac:dyDescent="0.25">
      <c r="L14246" s="208">
        <v>45201.538194444445</v>
      </c>
      <c r="M14246" s="28">
        <v>5204.75</v>
      </c>
      <c r="N14246" s="28">
        <v>5208.33</v>
      </c>
      <c r="O14246" s="28">
        <v>5204.24</v>
      </c>
      <c r="P14246" s="28">
        <v>5207.82</v>
      </c>
    </row>
    <row r="14247" spans="12:16" x14ac:dyDescent="0.25">
      <c r="L14247" s="208">
        <v>45201.534722222219</v>
      </c>
      <c r="M14247" s="28">
        <v>5199.6400000000003</v>
      </c>
      <c r="N14247" s="28">
        <v>5205.26</v>
      </c>
      <c r="O14247" s="28">
        <v>5199.13</v>
      </c>
      <c r="P14247" s="28">
        <v>5204.75</v>
      </c>
    </row>
    <row r="14248" spans="12:16" x14ac:dyDescent="0.25">
      <c r="L14248" s="208">
        <v>45201.53125</v>
      </c>
      <c r="M14248" s="28">
        <v>5195.05</v>
      </c>
      <c r="N14248" s="28">
        <v>5201.18</v>
      </c>
      <c r="O14248" s="28">
        <v>5195.05</v>
      </c>
      <c r="P14248" s="28">
        <v>5200.1499999999996</v>
      </c>
    </row>
    <row r="14249" spans="12:16" x14ac:dyDescent="0.25">
      <c r="L14249" s="208">
        <v>45201.527777777781</v>
      </c>
      <c r="M14249" s="28">
        <v>5194.54</v>
      </c>
      <c r="N14249" s="28">
        <v>5196.07</v>
      </c>
      <c r="O14249" s="28">
        <v>5192.49</v>
      </c>
      <c r="P14249" s="28">
        <v>5195.05</v>
      </c>
    </row>
    <row r="14250" spans="12:16" x14ac:dyDescent="0.25">
      <c r="L14250" s="208">
        <v>45201.524305555555</v>
      </c>
      <c r="M14250" s="28">
        <v>5189.9399999999996</v>
      </c>
      <c r="N14250" s="28">
        <v>5195.5600000000004</v>
      </c>
      <c r="O14250" s="28">
        <v>5189.43</v>
      </c>
      <c r="P14250" s="28">
        <v>5194.0200000000004</v>
      </c>
    </row>
    <row r="14251" spans="12:16" x14ac:dyDescent="0.25">
      <c r="L14251" s="208">
        <v>45201.520833333336</v>
      </c>
      <c r="M14251" s="28">
        <v>5192.49</v>
      </c>
      <c r="N14251" s="28">
        <v>5193</v>
      </c>
      <c r="O14251" s="28">
        <v>5187.8900000000003</v>
      </c>
      <c r="P14251" s="28">
        <v>5189.9399999999996</v>
      </c>
    </row>
    <row r="14252" spans="12:16" x14ac:dyDescent="0.25">
      <c r="L14252" s="208">
        <v>45201.517361111109</v>
      </c>
      <c r="M14252" s="28">
        <v>5191.9799999999996</v>
      </c>
      <c r="N14252" s="28">
        <v>5194.54</v>
      </c>
      <c r="O14252" s="28">
        <v>5191.9799999999996</v>
      </c>
      <c r="P14252" s="28">
        <v>5193</v>
      </c>
    </row>
    <row r="14253" spans="12:16" x14ac:dyDescent="0.25">
      <c r="L14253" s="208">
        <v>45201.513888888891</v>
      </c>
      <c r="M14253" s="28">
        <v>5193</v>
      </c>
      <c r="N14253" s="28">
        <v>5194.54</v>
      </c>
      <c r="O14253" s="28">
        <v>5190.45</v>
      </c>
      <c r="P14253" s="28">
        <v>5191.9799999999996</v>
      </c>
    </row>
    <row r="14254" spans="12:16" x14ac:dyDescent="0.25">
      <c r="L14254" s="208">
        <v>45201.510416666664</v>
      </c>
      <c r="M14254" s="28">
        <v>5195.05</v>
      </c>
      <c r="N14254" s="28">
        <v>5195.05</v>
      </c>
      <c r="O14254" s="28">
        <v>5192.49</v>
      </c>
      <c r="P14254" s="28">
        <v>5193</v>
      </c>
    </row>
    <row r="14255" spans="12:16" x14ac:dyDescent="0.25">
      <c r="L14255" s="208">
        <v>45201.506944444445</v>
      </c>
      <c r="M14255" s="28">
        <v>5199.6400000000003</v>
      </c>
      <c r="N14255" s="28">
        <v>5200.1499999999996</v>
      </c>
      <c r="O14255" s="28">
        <v>5195.05</v>
      </c>
      <c r="P14255" s="28">
        <v>5195.05</v>
      </c>
    </row>
    <row r="14256" spans="12:16" x14ac:dyDescent="0.25">
      <c r="L14256" s="208">
        <v>45201.503472222219</v>
      </c>
      <c r="M14256" s="28">
        <v>5202.71</v>
      </c>
      <c r="N14256" s="28">
        <v>5202.71</v>
      </c>
      <c r="O14256" s="28">
        <v>5199.6400000000003</v>
      </c>
      <c r="P14256" s="28">
        <v>5200.1499999999996</v>
      </c>
    </row>
    <row r="14257" spans="12:16" x14ac:dyDescent="0.25">
      <c r="L14257" s="208">
        <v>45201.5</v>
      </c>
      <c r="M14257" s="28">
        <v>5202.2</v>
      </c>
      <c r="N14257" s="28">
        <v>5202.71</v>
      </c>
      <c r="O14257" s="28">
        <v>5198.62</v>
      </c>
      <c r="P14257" s="28">
        <v>5202.2</v>
      </c>
    </row>
    <row r="14258" spans="12:16" x14ac:dyDescent="0.25">
      <c r="L14258" s="208">
        <v>45201.496527777781</v>
      </c>
      <c r="M14258" s="28">
        <v>5200.67</v>
      </c>
      <c r="N14258" s="28">
        <v>5204.75</v>
      </c>
      <c r="O14258" s="28">
        <v>5200.1499999999996</v>
      </c>
      <c r="P14258" s="28">
        <v>5202.71</v>
      </c>
    </row>
    <row r="14259" spans="12:16" x14ac:dyDescent="0.25">
      <c r="L14259" s="208">
        <v>45201.493055555555</v>
      </c>
      <c r="M14259" s="28">
        <v>5200.67</v>
      </c>
      <c r="N14259" s="28">
        <v>5200.67</v>
      </c>
      <c r="O14259" s="28">
        <v>5196.58</v>
      </c>
      <c r="P14259" s="28">
        <v>5200.67</v>
      </c>
    </row>
    <row r="14260" spans="12:16" x14ac:dyDescent="0.25">
      <c r="L14260" s="208">
        <v>45201.489583333336</v>
      </c>
      <c r="M14260" s="28">
        <v>5193.51</v>
      </c>
      <c r="N14260" s="28">
        <v>5202.2</v>
      </c>
      <c r="O14260" s="28">
        <v>5193.51</v>
      </c>
      <c r="P14260" s="28">
        <v>5200.67</v>
      </c>
    </row>
    <row r="14261" spans="12:16" x14ac:dyDescent="0.25">
      <c r="L14261" s="208">
        <v>45201.486111111109</v>
      </c>
      <c r="M14261" s="28">
        <v>5191.9799999999996</v>
      </c>
      <c r="N14261" s="28">
        <v>5197.6000000000004</v>
      </c>
      <c r="O14261" s="28">
        <v>5190.45</v>
      </c>
      <c r="P14261" s="28">
        <v>5194.0200000000004</v>
      </c>
    </row>
    <row r="14262" spans="12:16" x14ac:dyDescent="0.25">
      <c r="L14262" s="208">
        <v>45201.482638888891</v>
      </c>
      <c r="M14262" s="28">
        <v>5187.38</v>
      </c>
      <c r="N14262" s="28">
        <v>5195.05</v>
      </c>
      <c r="O14262" s="28">
        <v>5186.3599999999997</v>
      </c>
      <c r="P14262" s="28">
        <v>5191.9799999999996</v>
      </c>
    </row>
    <row r="14263" spans="12:16" x14ac:dyDescent="0.25">
      <c r="L14263" s="208">
        <v>45201.479166666664</v>
      </c>
      <c r="M14263" s="28">
        <v>5190.45</v>
      </c>
      <c r="N14263" s="28">
        <v>5192.49</v>
      </c>
      <c r="O14263" s="28">
        <v>5186.3599999999997</v>
      </c>
      <c r="P14263" s="28">
        <v>5187.38</v>
      </c>
    </row>
    <row r="14264" spans="12:16" x14ac:dyDescent="0.25">
      <c r="L14264" s="208">
        <v>45201.475694444445</v>
      </c>
      <c r="M14264" s="28">
        <v>5187.8900000000003</v>
      </c>
      <c r="N14264" s="28">
        <v>5190.96</v>
      </c>
      <c r="O14264" s="28">
        <v>5184.83</v>
      </c>
      <c r="P14264" s="28">
        <v>5190.45</v>
      </c>
    </row>
    <row r="14265" spans="12:16" x14ac:dyDescent="0.25">
      <c r="L14265" s="208">
        <v>45201.472222222219</v>
      </c>
      <c r="M14265" s="28">
        <v>5193</v>
      </c>
      <c r="N14265" s="28">
        <v>5194.54</v>
      </c>
      <c r="O14265" s="28">
        <v>5188.41</v>
      </c>
      <c r="P14265" s="28">
        <v>5188.41</v>
      </c>
    </row>
    <row r="14266" spans="12:16" x14ac:dyDescent="0.25">
      <c r="L14266" s="208">
        <v>45201.46875</v>
      </c>
      <c r="M14266" s="28">
        <v>5198.1099999999997</v>
      </c>
      <c r="N14266" s="28">
        <v>5198.1099999999997</v>
      </c>
      <c r="O14266" s="28">
        <v>5190.96</v>
      </c>
      <c r="P14266" s="28">
        <v>5191.9799999999996</v>
      </c>
    </row>
    <row r="14267" spans="12:16" x14ac:dyDescent="0.25">
      <c r="L14267" s="208">
        <v>45201.465277777781</v>
      </c>
      <c r="M14267" s="28">
        <v>5191.47</v>
      </c>
      <c r="N14267" s="28">
        <v>5199.13</v>
      </c>
      <c r="O14267" s="28">
        <v>5189.43</v>
      </c>
      <c r="P14267" s="28">
        <v>5199.13</v>
      </c>
    </row>
    <row r="14268" spans="12:16" x14ac:dyDescent="0.25">
      <c r="L14268" s="208">
        <v>45201.461805555555</v>
      </c>
      <c r="M14268" s="28">
        <v>5184.32</v>
      </c>
      <c r="N14268" s="28">
        <v>5193.51</v>
      </c>
      <c r="O14268" s="28">
        <v>5184.32</v>
      </c>
      <c r="P14268" s="28">
        <v>5190.45</v>
      </c>
    </row>
    <row r="14269" spans="12:16" x14ac:dyDescent="0.25">
      <c r="L14269" s="208">
        <v>45201.458333333336</v>
      </c>
      <c r="M14269" s="28">
        <v>5195.5600000000004</v>
      </c>
      <c r="N14269" s="28">
        <v>5199.13</v>
      </c>
      <c r="O14269" s="28">
        <v>5182.79</v>
      </c>
      <c r="P14269" s="28">
        <v>5184.32</v>
      </c>
    </row>
    <row r="14270" spans="12:16" x14ac:dyDescent="0.25">
      <c r="L14270" s="208">
        <v>45201.454861111109</v>
      </c>
      <c r="M14270" s="28">
        <v>5195.5600000000004</v>
      </c>
      <c r="N14270" s="28">
        <v>5197.09</v>
      </c>
      <c r="O14270" s="28">
        <v>5192.49</v>
      </c>
      <c r="P14270" s="28">
        <v>5194.54</v>
      </c>
    </row>
    <row r="14271" spans="12:16" x14ac:dyDescent="0.25">
      <c r="L14271" s="208">
        <v>45201.451388888891</v>
      </c>
      <c r="M14271" s="28">
        <v>5191.47</v>
      </c>
      <c r="N14271" s="28">
        <v>5197.6000000000004</v>
      </c>
      <c r="O14271" s="28">
        <v>5190.45</v>
      </c>
      <c r="P14271" s="28">
        <v>5195.05</v>
      </c>
    </row>
    <row r="14272" spans="12:16" x14ac:dyDescent="0.25">
      <c r="L14272" s="208">
        <v>45201.447916666664</v>
      </c>
      <c r="M14272" s="28">
        <v>5183.3</v>
      </c>
      <c r="N14272" s="28">
        <v>5191.47</v>
      </c>
      <c r="O14272" s="28">
        <v>5183.3</v>
      </c>
      <c r="P14272" s="28">
        <v>5191.47</v>
      </c>
    </row>
    <row r="14273" spans="12:16" x14ac:dyDescent="0.25">
      <c r="L14273" s="208">
        <v>45201.444444444445</v>
      </c>
      <c r="M14273" s="28">
        <v>5185.8500000000004</v>
      </c>
      <c r="N14273" s="28">
        <v>5186.87</v>
      </c>
      <c r="O14273" s="28">
        <v>5180.2299999999996</v>
      </c>
      <c r="P14273" s="28">
        <v>5182.28</v>
      </c>
    </row>
    <row r="14274" spans="12:16" x14ac:dyDescent="0.25">
      <c r="L14274" s="208">
        <v>45201.440972222219</v>
      </c>
      <c r="M14274" s="28">
        <v>5185.8500000000004</v>
      </c>
      <c r="N14274" s="28">
        <v>5187.8900000000003</v>
      </c>
      <c r="O14274" s="28">
        <v>5183.8100000000004</v>
      </c>
      <c r="P14274" s="28">
        <v>5184.83</v>
      </c>
    </row>
    <row r="14275" spans="12:16" x14ac:dyDescent="0.25">
      <c r="L14275" s="208">
        <v>45201.4375</v>
      </c>
      <c r="M14275" s="28">
        <v>5186.87</v>
      </c>
      <c r="N14275" s="28">
        <v>5188.92</v>
      </c>
      <c r="O14275" s="28">
        <v>5184.83</v>
      </c>
      <c r="P14275" s="28">
        <v>5186.87</v>
      </c>
    </row>
    <row r="14276" spans="12:16" x14ac:dyDescent="0.25">
      <c r="L14276" s="208">
        <v>45201.434027777781</v>
      </c>
      <c r="M14276" s="28">
        <v>5184.32</v>
      </c>
      <c r="N14276" s="28">
        <v>5187.38</v>
      </c>
      <c r="O14276" s="28">
        <v>5184.32</v>
      </c>
      <c r="P14276" s="28">
        <v>5186.87</v>
      </c>
    </row>
    <row r="14277" spans="12:16" x14ac:dyDescent="0.25">
      <c r="L14277" s="208">
        <v>45201.430555555555</v>
      </c>
      <c r="M14277" s="28">
        <v>5189.43</v>
      </c>
      <c r="N14277" s="28">
        <v>5191.47</v>
      </c>
      <c r="O14277" s="28">
        <v>5183.8100000000004</v>
      </c>
      <c r="P14277" s="28">
        <v>5184.83</v>
      </c>
    </row>
    <row r="14278" spans="12:16" x14ac:dyDescent="0.25">
      <c r="L14278" s="208">
        <v>45201.427083333336</v>
      </c>
      <c r="M14278" s="28">
        <v>5191.47</v>
      </c>
      <c r="N14278" s="28">
        <v>5193</v>
      </c>
      <c r="O14278" s="28">
        <v>5189.43</v>
      </c>
      <c r="P14278" s="28">
        <v>5189.43</v>
      </c>
    </row>
    <row r="14279" spans="12:16" x14ac:dyDescent="0.25">
      <c r="L14279" s="208">
        <v>45201.423611111109</v>
      </c>
      <c r="M14279" s="28">
        <v>5188.41</v>
      </c>
      <c r="N14279" s="28">
        <v>5192.49</v>
      </c>
      <c r="O14279" s="28">
        <v>5187.38</v>
      </c>
      <c r="P14279" s="28">
        <v>5190.96</v>
      </c>
    </row>
    <row r="14280" spans="12:16" x14ac:dyDescent="0.25">
      <c r="L14280" s="208">
        <v>45201.420138888891</v>
      </c>
      <c r="M14280" s="28">
        <v>5190.45</v>
      </c>
      <c r="N14280" s="28">
        <v>5191.9799999999996</v>
      </c>
      <c r="O14280" s="28">
        <v>5187.8900000000003</v>
      </c>
      <c r="P14280" s="28">
        <v>5188.41</v>
      </c>
    </row>
    <row r="14281" spans="12:16" x14ac:dyDescent="0.25">
      <c r="L14281" s="208">
        <v>45201.416666666664</v>
      </c>
      <c r="M14281" s="28">
        <v>5181.7700000000004</v>
      </c>
      <c r="N14281" s="28">
        <v>5190.96</v>
      </c>
      <c r="O14281" s="28">
        <v>5181.25</v>
      </c>
      <c r="P14281" s="28">
        <v>5190.96</v>
      </c>
    </row>
    <row r="14282" spans="12:16" x14ac:dyDescent="0.25">
      <c r="L14282" s="208">
        <v>45201.413194444445</v>
      </c>
      <c r="M14282" s="28">
        <v>5183.3</v>
      </c>
      <c r="N14282" s="28">
        <v>5183.3</v>
      </c>
      <c r="O14282" s="28">
        <v>5179.21</v>
      </c>
      <c r="P14282" s="28">
        <v>5181.7700000000004</v>
      </c>
    </row>
    <row r="14283" spans="12:16" x14ac:dyDescent="0.25">
      <c r="L14283" s="208">
        <v>45201.409722222219</v>
      </c>
      <c r="M14283" s="28">
        <v>5174.1000000000004</v>
      </c>
      <c r="N14283" s="28">
        <v>5183.3</v>
      </c>
      <c r="O14283" s="28">
        <v>5174.1000000000004</v>
      </c>
      <c r="P14283" s="28">
        <v>5182.79</v>
      </c>
    </row>
    <row r="14284" spans="12:16" x14ac:dyDescent="0.25">
      <c r="L14284" s="208">
        <v>45201.40625</v>
      </c>
      <c r="M14284" s="28">
        <v>5171.55</v>
      </c>
      <c r="N14284" s="28">
        <v>5175.6400000000003</v>
      </c>
      <c r="O14284" s="28">
        <v>5170.0200000000004</v>
      </c>
      <c r="P14284" s="28">
        <v>5174.1000000000004</v>
      </c>
    </row>
    <row r="14285" spans="12:16" x14ac:dyDescent="0.25">
      <c r="L14285" s="208">
        <v>45201.402777777781</v>
      </c>
      <c r="M14285" s="28">
        <v>5172.57</v>
      </c>
      <c r="N14285" s="28">
        <v>5175.12</v>
      </c>
      <c r="O14285" s="28">
        <v>5170.53</v>
      </c>
      <c r="P14285" s="28">
        <v>5171.04</v>
      </c>
    </row>
    <row r="14286" spans="12:16" x14ac:dyDescent="0.25">
      <c r="L14286" s="208">
        <v>45201.399305555555</v>
      </c>
      <c r="M14286" s="28">
        <v>5173.08</v>
      </c>
      <c r="N14286" s="28">
        <v>5175.6400000000003</v>
      </c>
      <c r="O14286" s="28">
        <v>5171.04</v>
      </c>
      <c r="P14286" s="28">
        <v>5173.08</v>
      </c>
    </row>
    <row r="14287" spans="12:16" x14ac:dyDescent="0.25">
      <c r="L14287" s="208">
        <v>45201.395833333336</v>
      </c>
      <c r="M14287" s="28">
        <v>5171.04</v>
      </c>
      <c r="N14287" s="28">
        <v>5174.1000000000004</v>
      </c>
      <c r="O14287" s="28">
        <v>5166.95</v>
      </c>
      <c r="P14287" s="28">
        <v>5173.59</v>
      </c>
    </row>
    <row r="14288" spans="12:16" x14ac:dyDescent="0.25">
      <c r="L14288" s="208">
        <v>45201.392361111109</v>
      </c>
      <c r="M14288" s="28">
        <v>5171.04</v>
      </c>
      <c r="N14288" s="28">
        <v>5175.6400000000003</v>
      </c>
      <c r="O14288" s="28">
        <v>5170.53</v>
      </c>
      <c r="P14288" s="28">
        <v>5171.04</v>
      </c>
    </row>
    <row r="14289" spans="12:16" x14ac:dyDescent="0.25">
      <c r="L14289" s="208">
        <v>45201.388888888891</v>
      </c>
      <c r="M14289" s="28">
        <v>5180.74</v>
      </c>
      <c r="N14289" s="28">
        <v>5181.25</v>
      </c>
      <c r="O14289" s="28">
        <v>5171.04</v>
      </c>
      <c r="P14289" s="28">
        <v>5171.04</v>
      </c>
    </row>
    <row r="14290" spans="12:16" x14ac:dyDescent="0.25">
      <c r="L14290" s="208">
        <v>45201.385416666664</v>
      </c>
      <c r="M14290" s="28">
        <v>5187.38</v>
      </c>
      <c r="N14290" s="28">
        <v>5188.92</v>
      </c>
      <c r="O14290" s="28">
        <v>5180.74</v>
      </c>
      <c r="P14290" s="28">
        <v>5181.25</v>
      </c>
    </row>
    <row r="14291" spans="12:16" x14ac:dyDescent="0.25">
      <c r="L14291" s="208">
        <v>45201.381944444445</v>
      </c>
      <c r="M14291" s="28">
        <v>5187.38</v>
      </c>
      <c r="N14291" s="28">
        <v>5188.41</v>
      </c>
      <c r="O14291" s="28">
        <v>5181.7700000000004</v>
      </c>
      <c r="P14291" s="28">
        <v>5187.38</v>
      </c>
    </row>
    <row r="14292" spans="12:16" x14ac:dyDescent="0.25">
      <c r="L14292" s="208">
        <v>45201.378472222219</v>
      </c>
      <c r="M14292" s="28">
        <v>5185.8500000000004</v>
      </c>
      <c r="N14292" s="28">
        <v>5189.9399999999996</v>
      </c>
      <c r="O14292" s="28">
        <v>5182.79</v>
      </c>
      <c r="P14292" s="28">
        <v>5187.8900000000003</v>
      </c>
    </row>
    <row r="14293" spans="12:16" x14ac:dyDescent="0.25">
      <c r="L14293" s="208">
        <v>45201.375</v>
      </c>
      <c r="M14293" s="28">
        <v>5195.05</v>
      </c>
      <c r="N14293" s="28">
        <v>5199.13</v>
      </c>
      <c r="O14293" s="28">
        <v>5185.34</v>
      </c>
      <c r="P14293" s="28">
        <v>5186.3599999999997</v>
      </c>
    </row>
    <row r="14294" spans="12:16" x14ac:dyDescent="0.25">
      <c r="L14294" s="208">
        <v>45198.746527777781</v>
      </c>
      <c r="M14294" s="28">
        <v>5163.38</v>
      </c>
      <c r="N14294" s="28">
        <v>5166.4399999999996</v>
      </c>
      <c r="O14294" s="28">
        <v>5162.8599999999997</v>
      </c>
      <c r="P14294" s="28">
        <v>5165.42</v>
      </c>
    </row>
    <row r="14295" spans="12:16" x14ac:dyDescent="0.25">
      <c r="L14295" s="208">
        <v>45198.743055555555</v>
      </c>
      <c r="M14295" s="28">
        <v>5163.8900000000003</v>
      </c>
      <c r="N14295" s="28">
        <v>5163.8900000000003</v>
      </c>
      <c r="O14295" s="28">
        <v>5162.3500000000004</v>
      </c>
      <c r="P14295" s="28">
        <v>5163.38</v>
      </c>
    </row>
    <row r="14296" spans="12:16" x14ac:dyDescent="0.25">
      <c r="L14296" s="208">
        <v>45198.739583333336</v>
      </c>
      <c r="M14296" s="28">
        <v>5159.29</v>
      </c>
      <c r="N14296" s="28">
        <v>5164.3999999999996</v>
      </c>
      <c r="O14296" s="28">
        <v>5158.78</v>
      </c>
      <c r="P14296" s="28">
        <v>5164.3999999999996</v>
      </c>
    </row>
    <row r="14297" spans="12:16" x14ac:dyDescent="0.25">
      <c r="L14297" s="208">
        <v>45198.736111111109</v>
      </c>
      <c r="M14297" s="28">
        <v>5158.2700000000004</v>
      </c>
      <c r="N14297" s="28">
        <v>5160.3100000000004</v>
      </c>
      <c r="O14297" s="28">
        <v>5158.2700000000004</v>
      </c>
      <c r="P14297" s="28">
        <v>5159.8</v>
      </c>
    </row>
    <row r="14298" spans="12:16" x14ac:dyDescent="0.25">
      <c r="L14298" s="208">
        <v>45198.732638888891</v>
      </c>
      <c r="M14298" s="28">
        <v>5158.78</v>
      </c>
      <c r="N14298" s="28">
        <v>5160.3100000000004</v>
      </c>
      <c r="O14298" s="28">
        <v>5157.25</v>
      </c>
      <c r="P14298" s="28">
        <v>5158.2700000000004</v>
      </c>
    </row>
    <row r="14299" spans="12:16" x14ac:dyDescent="0.25">
      <c r="L14299" s="208">
        <v>45198.729166666664</v>
      </c>
      <c r="M14299" s="28">
        <v>5159.29</v>
      </c>
      <c r="N14299" s="28">
        <v>5159.8</v>
      </c>
      <c r="O14299" s="28">
        <v>5157.25</v>
      </c>
      <c r="P14299" s="28">
        <v>5159.29</v>
      </c>
    </row>
    <row r="14300" spans="12:16" x14ac:dyDescent="0.25">
      <c r="L14300" s="208">
        <v>45198.725694444445</v>
      </c>
      <c r="M14300" s="28">
        <v>5158.2700000000004</v>
      </c>
      <c r="N14300" s="28">
        <v>5160.3100000000004</v>
      </c>
      <c r="O14300" s="28">
        <v>5157.25</v>
      </c>
      <c r="P14300" s="28">
        <v>5157.76</v>
      </c>
    </row>
    <row r="14301" spans="12:16" x14ac:dyDescent="0.25">
      <c r="L14301" s="208">
        <v>45198.722222222219</v>
      </c>
      <c r="M14301" s="28">
        <v>5157.25</v>
      </c>
      <c r="N14301" s="28">
        <v>5159.29</v>
      </c>
      <c r="O14301" s="28">
        <v>5156.7299999999996</v>
      </c>
      <c r="P14301" s="28">
        <v>5158.2700000000004</v>
      </c>
    </row>
    <row r="14302" spans="12:16" x14ac:dyDescent="0.25">
      <c r="L14302" s="208">
        <v>45198.71875</v>
      </c>
      <c r="M14302" s="28">
        <v>5156.22</v>
      </c>
      <c r="N14302" s="28">
        <v>5157.76</v>
      </c>
      <c r="O14302" s="28">
        <v>5155.2</v>
      </c>
      <c r="P14302" s="28">
        <v>5157.25</v>
      </c>
    </row>
    <row r="14303" spans="12:16" x14ac:dyDescent="0.25">
      <c r="L14303" s="208">
        <v>45198.715277777781</v>
      </c>
      <c r="M14303" s="28">
        <v>5157.25</v>
      </c>
      <c r="N14303" s="28">
        <v>5157.25</v>
      </c>
      <c r="O14303" s="28">
        <v>5155.71</v>
      </c>
      <c r="P14303" s="28">
        <v>5156.22</v>
      </c>
    </row>
    <row r="14304" spans="12:16" x14ac:dyDescent="0.25">
      <c r="L14304" s="208">
        <v>45198.711805555555</v>
      </c>
      <c r="M14304" s="28">
        <v>5156.22</v>
      </c>
      <c r="N14304" s="28">
        <v>5157.25</v>
      </c>
      <c r="O14304" s="28">
        <v>5154.6899999999996</v>
      </c>
      <c r="P14304" s="28">
        <v>5157.25</v>
      </c>
    </row>
    <row r="14305" spans="12:16" x14ac:dyDescent="0.25">
      <c r="L14305" s="208">
        <v>45198.708333333336</v>
      </c>
      <c r="M14305" s="28">
        <v>5157.76</v>
      </c>
      <c r="N14305" s="28">
        <v>5157.76</v>
      </c>
      <c r="O14305" s="28">
        <v>5154.6899999999996</v>
      </c>
      <c r="P14305" s="28">
        <v>5156.22</v>
      </c>
    </row>
    <row r="14306" spans="12:16" x14ac:dyDescent="0.25">
      <c r="L14306" s="208">
        <v>45198.704861111109</v>
      </c>
      <c r="M14306" s="28">
        <v>5154.18</v>
      </c>
      <c r="N14306" s="28">
        <v>5158.78</v>
      </c>
      <c r="O14306" s="28">
        <v>5154.18</v>
      </c>
      <c r="P14306" s="28">
        <v>5157.76</v>
      </c>
    </row>
    <row r="14307" spans="12:16" x14ac:dyDescent="0.25">
      <c r="L14307" s="208">
        <v>45198.701388888891</v>
      </c>
      <c r="M14307" s="28">
        <v>5153.67</v>
      </c>
      <c r="N14307" s="28">
        <v>5155.2</v>
      </c>
      <c r="O14307" s="28">
        <v>5151.63</v>
      </c>
      <c r="P14307" s="28">
        <v>5154.18</v>
      </c>
    </row>
    <row r="14308" spans="12:16" x14ac:dyDescent="0.25">
      <c r="L14308" s="208">
        <v>45198.697916666664</v>
      </c>
      <c r="M14308" s="28">
        <v>5156.7299999999996</v>
      </c>
      <c r="N14308" s="28">
        <v>5156.7299999999996</v>
      </c>
      <c r="O14308" s="28">
        <v>5153.16</v>
      </c>
      <c r="P14308" s="28">
        <v>5153.16</v>
      </c>
    </row>
    <row r="14309" spans="12:16" x14ac:dyDescent="0.25">
      <c r="L14309" s="208">
        <v>45198.694444444445</v>
      </c>
      <c r="M14309" s="28">
        <v>5158.78</v>
      </c>
      <c r="N14309" s="28">
        <v>5159.29</v>
      </c>
      <c r="O14309" s="28">
        <v>5156.22</v>
      </c>
      <c r="P14309" s="28">
        <v>5156.7299999999996</v>
      </c>
    </row>
    <row r="14310" spans="12:16" x14ac:dyDescent="0.25">
      <c r="L14310" s="208">
        <v>45198.690972222219</v>
      </c>
      <c r="M14310" s="28">
        <v>5159.29</v>
      </c>
      <c r="N14310" s="28">
        <v>5159.8</v>
      </c>
      <c r="O14310" s="28">
        <v>5157.25</v>
      </c>
      <c r="P14310" s="28">
        <v>5158.2700000000004</v>
      </c>
    </row>
    <row r="14311" spans="12:16" x14ac:dyDescent="0.25">
      <c r="L14311" s="208">
        <v>45198.6875</v>
      </c>
      <c r="M14311" s="28">
        <v>5158.78</v>
      </c>
      <c r="N14311" s="28">
        <v>5160.3100000000004</v>
      </c>
      <c r="O14311" s="28">
        <v>5157.25</v>
      </c>
      <c r="P14311" s="28">
        <v>5159.29</v>
      </c>
    </row>
    <row r="14312" spans="12:16" x14ac:dyDescent="0.25">
      <c r="L14312" s="208">
        <v>45198.684027777781</v>
      </c>
      <c r="M14312" s="28">
        <v>5159.8</v>
      </c>
      <c r="N14312" s="28">
        <v>5160.82</v>
      </c>
      <c r="O14312" s="28">
        <v>5157.76</v>
      </c>
      <c r="P14312" s="28">
        <v>5159.29</v>
      </c>
    </row>
    <row r="14313" spans="12:16" x14ac:dyDescent="0.25">
      <c r="L14313" s="208">
        <v>45198.680555555555</v>
      </c>
      <c r="M14313" s="28">
        <v>5156.7299999999996</v>
      </c>
      <c r="N14313" s="28">
        <v>5160.82</v>
      </c>
      <c r="O14313" s="28">
        <v>5156.7299999999996</v>
      </c>
      <c r="P14313" s="28">
        <v>5160.82</v>
      </c>
    </row>
    <row r="14314" spans="12:16" x14ac:dyDescent="0.25">
      <c r="L14314" s="208">
        <v>45198.677083333336</v>
      </c>
      <c r="M14314" s="28">
        <v>5155.71</v>
      </c>
      <c r="N14314" s="28">
        <v>5157.76</v>
      </c>
      <c r="O14314" s="28">
        <v>5155.2</v>
      </c>
      <c r="P14314" s="28">
        <v>5156.7299999999996</v>
      </c>
    </row>
    <row r="14315" spans="12:16" x14ac:dyDescent="0.25">
      <c r="L14315" s="208">
        <v>45198.673611111109</v>
      </c>
      <c r="M14315" s="28">
        <v>5156.22</v>
      </c>
      <c r="N14315" s="28">
        <v>5156.7299999999996</v>
      </c>
      <c r="O14315" s="28">
        <v>5153.67</v>
      </c>
      <c r="P14315" s="28">
        <v>5156.22</v>
      </c>
    </row>
    <row r="14316" spans="12:16" x14ac:dyDescent="0.25">
      <c r="L14316" s="208">
        <v>45198.670138888891</v>
      </c>
      <c r="M14316" s="28">
        <v>5154.18</v>
      </c>
      <c r="N14316" s="28">
        <v>5157.25</v>
      </c>
      <c r="O14316" s="28">
        <v>5152.1400000000003</v>
      </c>
      <c r="P14316" s="28">
        <v>5156.7299999999996</v>
      </c>
    </row>
    <row r="14317" spans="12:16" x14ac:dyDescent="0.25">
      <c r="L14317" s="208">
        <v>45198.666666666664</v>
      </c>
      <c r="M14317" s="28">
        <v>5154.6899999999996</v>
      </c>
      <c r="N14317" s="28">
        <v>5156.7299999999996</v>
      </c>
      <c r="O14317" s="28">
        <v>5153.16</v>
      </c>
      <c r="P14317" s="28">
        <v>5154.18</v>
      </c>
    </row>
    <row r="14318" spans="12:16" x14ac:dyDescent="0.25">
      <c r="L14318" s="208">
        <v>45198.663194444445</v>
      </c>
      <c r="M14318" s="28">
        <v>5162.3500000000004</v>
      </c>
      <c r="N14318" s="28">
        <v>5162.3500000000004</v>
      </c>
      <c r="O14318" s="28">
        <v>5154.18</v>
      </c>
      <c r="P14318" s="28">
        <v>5154.6899999999996</v>
      </c>
    </row>
    <row r="14319" spans="12:16" x14ac:dyDescent="0.25">
      <c r="L14319" s="208">
        <v>45198.659722222219</v>
      </c>
      <c r="M14319" s="28">
        <v>5162.8599999999997</v>
      </c>
      <c r="N14319" s="28">
        <v>5164.91</v>
      </c>
      <c r="O14319" s="28">
        <v>5160.82</v>
      </c>
      <c r="P14319" s="28">
        <v>5161.84</v>
      </c>
    </row>
    <row r="14320" spans="12:16" x14ac:dyDescent="0.25">
      <c r="L14320" s="208">
        <v>45198.65625</v>
      </c>
      <c r="M14320" s="28">
        <v>5162.3500000000004</v>
      </c>
      <c r="N14320" s="28">
        <v>5166.4399999999996</v>
      </c>
      <c r="O14320" s="28">
        <v>5162.3500000000004</v>
      </c>
      <c r="P14320" s="28">
        <v>5162.8599999999997</v>
      </c>
    </row>
    <row r="14321" spans="12:16" x14ac:dyDescent="0.25">
      <c r="L14321" s="208">
        <v>45198.652777777781</v>
      </c>
      <c r="M14321" s="28">
        <v>5161.84</v>
      </c>
      <c r="N14321" s="28">
        <v>5163.38</v>
      </c>
      <c r="O14321" s="28">
        <v>5160.82</v>
      </c>
      <c r="P14321" s="28">
        <v>5162.3500000000004</v>
      </c>
    </row>
    <row r="14322" spans="12:16" x14ac:dyDescent="0.25">
      <c r="L14322" s="208">
        <v>45198.649305555555</v>
      </c>
      <c r="M14322" s="28">
        <v>5160.3100000000004</v>
      </c>
      <c r="N14322" s="28">
        <v>5163.38</v>
      </c>
      <c r="O14322" s="28">
        <v>5158.78</v>
      </c>
      <c r="P14322" s="28">
        <v>5161.33</v>
      </c>
    </row>
    <row r="14323" spans="12:16" x14ac:dyDescent="0.25">
      <c r="L14323" s="208">
        <v>45198.645833333336</v>
      </c>
      <c r="M14323" s="28">
        <v>5162.8599999999997</v>
      </c>
      <c r="N14323" s="28">
        <v>5162.8599999999997</v>
      </c>
      <c r="O14323" s="28">
        <v>5159.29</v>
      </c>
      <c r="P14323" s="28">
        <v>5159.8</v>
      </c>
    </row>
    <row r="14324" spans="12:16" x14ac:dyDescent="0.25">
      <c r="L14324" s="208">
        <v>45198.642361111109</v>
      </c>
      <c r="M14324" s="28">
        <v>5160.82</v>
      </c>
      <c r="N14324" s="28">
        <v>5162.8599999999997</v>
      </c>
      <c r="O14324" s="28">
        <v>5158.78</v>
      </c>
      <c r="P14324" s="28">
        <v>5162.3500000000004</v>
      </c>
    </row>
    <row r="14325" spans="12:16" x14ac:dyDescent="0.25">
      <c r="L14325" s="208">
        <v>45198.638888888891</v>
      </c>
      <c r="M14325" s="28">
        <v>5155.2</v>
      </c>
      <c r="N14325" s="28">
        <v>5161.84</v>
      </c>
      <c r="O14325" s="28">
        <v>5154.18</v>
      </c>
      <c r="P14325" s="28">
        <v>5160.3100000000004</v>
      </c>
    </row>
    <row r="14326" spans="12:16" x14ac:dyDescent="0.25">
      <c r="L14326" s="208">
        <v>45198.635416666664</v>
      </c>
      <c r="M14326" s="28">
        <v>5147.54</v>
      </c>
      <c r="N14326" s="28">
        <v>5157.25</v>
      </c>
      <c r="O14326" s="28">
        <v>5147.54</v>
      </c>
      <c r="P14326" s="28">
        <v>5155.2</v>
      </c>
    </row>
    <row r="14327" spans="12:16" x14ac:dyDescent="0.25">
      <c r="L14327" s="208">
        <v>45198.631944444445</v>
      </c>
      <c r="M14327" s="28">
        <v>5141.92</v>
      </c>
      <c r="N14327" s="28">
        <v>5147.03</v>
      </c>
      <c r="O14327" s="28">
        <v>5141.41</v>
      </c>
      <c r="P14327" s="28">
        <v>5146.5200000000004</v>
      </c>
    </row>
    <row r="14328" spans="12:16" x14ac:dyDescent="0.25">
      <c r="L14328" s="208">
        <v>45198.628472222219</v>
      </c>
      <c r="M14328" s="28">
        <v>5141.92</v>
      </c>
      <c r="N14328" s="28">
        <v>5145.5</v>
      </c>
      <c r="O14328" s="28">
        <v>5137.32</v>
      </c>
      <c r="P14328" s="28">
        <v>5142.43</v>
      </c>
    </row>
    <row r="14329" spans="12:16" x14ac:dyDescent="0.25">
      <c r="L14329" s="208">
        <v>45198.625</v>
      </c>
      <c r="M14329" s="28">
        <v>5147.03</v>
      </c>
      <c r="N14329" s="28">
        <v>5148.5600000000004</v>
      </c>
      <c r="O14329" s="28">
        <v>5140.8999999999996</v>
      </c>
      <c r="P14329" s="28">
        <v>5142.43</v>
      </c>
    </row>
    <row r="14330" spans="12:16" x14ac:dyDescent="0.25">
      <c r="L14330" s="208">
        <v>45198.621527777781</v>
      </c>
      <c r="M14330" s="28">
        <v>5144.99</v>
      </c>
      <c r="N14330" s="28">
        <v>5148.05</v>
      </c>
      <c r="O14330" s="28">
        <v>5143.45</v>
      </c>
      <c r="P14330" s="28">
        <v>5147.03</v>
      </c>
    </row>
    <row r="14331" spans="12:16" x14ac:dyDescent="0.25">
      <c r="L14331" s="208">
        <v>45198.618055555555</v>
      </c>
      <c r="M14331" s="28">
        <v>5144.4799999999996</v>
      </c>
      <c r="N14331" s="28">
        <v>5146.5200000000004</v>
      </c>
      <c r="O14331" s="28">
        <v>5142.43</v>
      </c>
      <c r="P14331" s="28">
        <v>5144.4799999999996</v>
      </c>
    </row>
    <row r="14332" spans="12:16" x14ac:dyDescent="0.25">
      <c r="L14332" s="208">
        <v>45198.614583333336</v>
      </c>
      <c r="M14332" s="28">
        <v>5141.41</v>
      </c>
      <c r="N14332" s="28">
        <v>5143.96</v>
      </c>
      <c r="O14332" s="28">
        <v>5139.37</v>
      </c>
      <c r="P14332" s="28">
        <v>5143.96</v>
      </c>
    </row>
    <row r="14333" spans="12:16" x14ac:dyDescent="0.25">
      <c r="L14333" s="208">
        <v>45198.611111111109</v>
      </c>
      <c r="M14333" s="28">
        <v>5143.96</v>
      </c>
      <c r="N14333" s="28">
        <v>5144.4799999999996</v>
      </c>
      <c r="O14333" s="28">
        <v>5140.3900000000003</v>
      </c>
      <c r="P14333" s="28">
        <v>5140.8999999999996</v>
      </c>
    </row>
    <row r="14334" spans="12:16" x14ac:dyDescent="0.25">
      <c r="L14334" s="208">
        <v>45198.607638888891</v>
      </c>
      <c r="M14334" s="28">
        <v>5145.5</v>
      </c>
      <c r="N14334" s="28">
        <v>5145.5</v>
      </c>
      <c r="O14334" s="28">
        <v>5142.43</v>
      </c>
      <c r="P14334" s="28">
        <v>5143.45</v>
      </c>
    </row>
    <row r="14335" spans="12:16" x14ac:dyDescent="0.25">
      <c r="L14335" s="208">
        <v>45198.604166666664</v>
      </c>
      <c r="M14335" s="28">
        <v>5144.99</v>
      </c>
      <c r="N14335" s="28">
        <v>5146.5200000000004</v>
      </c>
      <c r="O14335" s="28">
        <v>5143.45</v>
      </c>
      <c r="P14335" s="28">
        <v>5144.99</v>
      </c>
    </row>
    <row r="14336" spans="12:16" x14ac:dyDescent="0.25">
      <c r="L14336" s="208">
        <v>45198.600694444445</v>
      </c>
      <c r="M14336" s="28">
        <v>5146.5200000000004</v>
      </c>
      <c r="N14336" s="28">
        <v>5146.5200000000004</v>
      </c>
      <c r="O14336" s="28">
        <v>5143.45</v>
      </c>
      <c r="P14336" s="28">
        <v>5144.99</v>
      </c>
    </row>
    <row r="14337" spans="12:16" x14ac:dyDescent="0.25">
      <c r="L14337" s="208">
        <v>45198.597222222219</v>
      </c>
      <c r="M14337" s="28">
        <v>5147.54</v>
      </c>
      <c r="N14337" s="28">
        <v>5147.54</v>
      </c>
      <c r="O14337" s="28">
        <v>5144.99</v>
      </c>
      <c r="P14337" s="28">
        <v>5146.01</v>
      </c>
    </row>
    <row r="14338" spans="12:16" x14ac:dyDescent="0.25">
      <c r="L14338" s="208">
        <v>45198.59375</v>
      </c>
      <c r="M14338" s="28">
        <v>5144.99</v>
      </c>
      <c r="N14338" s="28">
        <v>5151.12</v>
      </c>
      <c r="O14338" s="28">
        <v>5144.99</v>
      </c>
      <c r="P14338" s="28">
        <v>5147.54</v>
      </c>
    </row>
    <row r="14339" spans="12:16" x14ac:dyDescent="0.25">
      <c r="L14339" s="208">
        <v>45198.590277777781</v>
      </c>
      <c r="M14339" s="28">
        <v>5146.01</v>
      </c>
      <c r="N14339" s="28">
        <v>5147.54</v>
      </c>
      <c r="O14339" s="28">
        <v>5142.9399999999996</v>
      </c>
      <c r="P14339" s="28">
        <v>5145.5</v>
      </c>
    </row>
    <row r="14340" spans="12:16" x14ac:dyDescent="0.25">
      <c r="L14340" s="208">
        <v>45198.586805555555</v>
      </c>
      <c r="M14340" s="28">
        <v>5144.4799999999996</v>
      </c>
      <c r="N14340" s="28">
        <v>5147.03</v>
      </c>
      <c r="O14340" s="28">
        <v>5144.4799999999996</v>
      </c>
      <c r="P14340" s="28">
        <v>5146.01</v>
      </c>
    </row>
    <row r="14341" spans="12:16" x14ac:dyDescent="0.25">
      <c r="L14341" s="208">
        <v>45198.583333333336</v>
      </c>
      <c r="M14341" s="28">
        <v>5139.37</v>
      </c>
      <c r="N14341" s="28">
        <v>5147.03</v>
      </c>
      <c r="O14341" s="28">
        <v>5138.8599999999997</v>
      </c>
      <c r="P14341" s="28">
        <v>5144.4799999999996</v>
      </c>
    </row>
    <row r="14342" spans="12:16" x14ac:dyDescent="0.25">
      <c r="L14342" s="208">
        <v>45198.579861111109</v>
      </c>
      <c r="M14342" s="28">
        <v>5143.45</v>
      </c>
      <c r="N14342" s="28">
        <v>5143.45</v>
      </c>
      <c r="O14342" s="28">
        <v>5138.8599999999997</v>
      </c>
      <c r="P14342" s="28">
        <v>5139.88</v>
      </c>
    </row>
    <row r="14343" spans="12:16" x14ac:dyDescent="0.25">
      <c r="L14343" s="208">
        <v>45198.576388888891</v>
      </c>
      <c r="M14343" s="28">
        <v>5141.92</v>
      </c>
      <c r="N14343" s="28">
        <v>5145.5</v>
      </c>
      <c r="O14343" s="28">
        <v>5141.92</v>
      </c>
      <c r="P14343" s="28">
        <v>5143.45</v>
      </c>
    </row>
    <row r="14344" spans="12:16" x14ac:dyDescent="0.25">
      <c r="L14344" s="208">
        <v>45198.572916666664</v>
      </c>
      <c r="M14344" s="28">
        <v>5140.3900000000003</v>
      </c>
      <c r="N14344" s="28">
        <v>5142.43</v>
      </c>
      <c r="O14344" s="28">
        <v>5135.79</v>
      </c>
      <c r="P14344" s="28">
        <v>5142.43</v>
      </c>
    </row>
    <row r="14345" spans="12:16" x14ac:dyDescent="0.25">
      <c r="L14345" s="208">
        <v>45198.569444444445</v>
      </c>
      <c r="M14345" s="28">
        <v>5137.32</v>
      </c>
      <c r="N14345" s="28">
        <v>5141.41</v>
      </c>
      <c r="O14345" s="28">
        <v>5134.7700000000004</v>
      </c>
      <c r="P14345" s="28">
        <v>5140.3900000000003</v>
      </c>
    </row>
    <row r="14346" spans="12:16" x14ac:dyDescent="0.25">
      <c r="L14346" s="208">
        <v>45198.565972222219</v>
      </c>
      <c r="M14346" s="28">
        <v>5137.32</v>
      </c>
      <c r="N14346" s="28">
        <v>5137.83</v>
      </c>
      <c r="O14346" s="28">
        <v>5135.28</v>
      </c>
      <c r="P14346" s="28">
        <v>5137.32</v>
      </c>
    </row>
    <row r="14347" spans="12:16" x14ac:dyDescent="0.25">
      <c r="L14347" s="208">
        <v>45198.5625</v>
      </c>
      <c r="M14347" s="28">
        <v>5136.8100000000004</v>
      </c>
      <c r="N14347" s="28">
        <v>5139.37</v>
      </c>
      <c r="O14347" s="28">
        <v>5135.79</v>
      </c>
      <c r="P14347" s="28">
        <v>5136.8100000000004</v>
      </c>
    </row>
    <row r="14348" spans="12:16" x14ac:dyDescent="0.25">
      <c r="L14348" s="208">
        <v>45198.559027777781</v>
      </c>
      <c r="M14348" s="28">
        <v>5138.8599999999997</v>
      </c>
      <c r="N14348" s="28">
        <v>5138.8599999999997</v>
      </c>
      <c r="O14348" s="28">
        <v>5134.26</v>
      </c>
      <c r="P14348" s="28">
        <v>5136.8100000000004</v>
      </c>
    </row>
    <row r="14349" spans="12:16" x14ac:dyDescent="0.25">
      <c r="L14349" s="208">
        <v>45198.555555555555</v>
      </c>
      <c r="M14349" s="28">
        <v>5135.79</v>
      </c>
      <c r="N14349" s="28">
        <v>5139.88</v>
      </c>
      <c r="O14349" s="28">
        <v>5134.26</v>
      </c>
      <c r="P14349" s="28">
        <v>5138.8599999999997</v>
      </c>
    </row>
    <row r="14350" spans="12:16" x14ac:dyDescent="0.25">
      <c r="L14350" s="208">
        <v>45198.552083333336</v>
      </c>
      <c r="M14350" s="28">
        <v>5139.88</v>
      </c>
      <c r="N14350" s="28">
        <v>5139.88</v>
      </c>
      <c r="O14350" s="28">
        <v>5134.26</v>
      </c>
      <c r="P14350" s="28">
        <v>5135.28</v>
      </c>
    </row>
    <row r="14351" spans="12:16" x14ac:dyDescent="0.25">
      <c r="L14351" s="208">
        <v>45198.548611111109</v>
      </c>
      <c r="M14351" s="28">
        <v>5137.32</v>
      </c>
      <c r="N14351" s="28">
        <v>5142.9399999999996</v>
      </c>
      <c r="O14351" s="28">
        <v>5136.3</v>
      </c>
      <c r="P14351" s="28">
        <v>5139.88</v>
      </c>
    </row>
    <row r="14352" spans="12:16" x14ac:dyDescent="0.25">
      <c r="L14352" s="208">
        <v>45198.545138888891</v>
      </c>
      <c r="M14352" s="28">
        <v>5136.3</v>
      </c>
      <c r="N14352" s="28">
        <v>5136.8100000000004</v>
      </c>
      <c r="O14352" s="28">
        <v>5134.7700000000004</v>
      </c>
      <c r="P14352" s="28">
        <v>5136.8100000000004</v>
      </c>
    </row>
    <row r="14353" spans="12:16" x14ac:dyDescent="0.25">
      <c r="L14353" s="208">
        <v>45198.541666666664</v>
      </c>
      <c r="M14353" s="28">
        <v>5132.7299999999996</v>
      </c>
      <c r="N14353" s="28">
        <v>5137.83</v>
      </c>
      <c r="O14353" s="28">
        <v>5132.7299999999996</v>
      </c>
      <c r="P14353" s="28">
        <v>5136.3</v>
      </c>
    </row>
    <row r="14354" spans="12:16" x14ac:dyDescent="0.25">
      <c r="L14354" s="208">
        <v>45198.538194444445</v>
      </c>
      <c r="M14354" s="28">
        <v>5130.17</v>
      </c>
      <c r="N14354" s="28">
        <v>5133.24</v>
      </c>
      <c r="O14354" s="28">
        <v>5128.6400000000003</v>
      </c>
      <c r="P14354" s="28">
        <v>5132.7299999999996</v>
      </c>
    </row>
    <row r="14355" spans="12:16" x14ac:dyDescent="0.25">
      <c r="L14355" s="208">
        <v>45198.534722222219</v>
      </c>
      <c r="M14355" s="28">
        <v>5130.68</v>
      </c>
      <c r="N14355" s="28">
        <v>5132.22</v>
      </c>
      <c r="O14355" s="28">
        <v>5128.6400000000003</v>
      </c>
      <c r="P14355" s="28">
        <v>5130.68</v>
      </c>
    </row>
    <row r="14356" spans="12:16" x14ac:dyDescent="0.25">
      <c r="L14356" s="208">
        <v>45198.53125</v>
      </c>
      <c r="M14356" s="28">
        <v>5128.13</v>
      </c>
      <c r="N14356" s="28">
        <v>5131.7</v>
      </c>
      <c r="O14356" s="28">
        <v>5125.57</v>
      </c>
      <c r="P14356" s="28">
        <v>5130.68</v>
      </c>
    </row>
    <row r="14357" spans="12:16" x14ac:dyDescent="0.25">
      <c r="L14357" s="208">
        <v>45198.527777777781</v>
      </c>
      <c r="M14357" s="28">
        <v>5129.1499999999996</v>
      </c>
      <c r="N14357" s="28">
        <v>5131.1899999999996</v>
      </c>
      <c r="O14357" s="28">
        <v>5128.6400000000003</v>
      </c>
      <c r="P14357" s="28">
        <v>5128.6400000000003</v>
      </c>
    </row>
    <row r="14358" spans="12:16" x14ac:dyDescent="0.25">
      <c r="L14358" s="208">
        <v>45198.524305555555</v>
      </c>
      <c r="M14358" s="28">
        <v>5125.57</v>
      </c>
      <c r="N14358" s="28">
        <v>5130.68</v>
      </c>
      <c r="O14358" s="28">
        <v>5125.57</v>
      </c>
      <c r="P14358" s="28">
        <v>5128.6400000000003</v>
      </c>
    </row>
    <row r="14359" spans="12:16" x14ac:dyDescent="0.25">
      <c r="L14359" s="208">
        <v>45198.520833333336</v>
      </c>
      <c r="M14359" s="28">
        <v>5124.04</v>
      </c>
      <c r="N14359" s="28">
        <v>5126.09</v>
      </c>
      <c r="O14359" s="28">
        <v>5119.96</v>
      </c>
      <c r="P14359" s="28">
        <v>5126.09</v>
      </c>
    </row>
    <row r="14360" spans="12:16" x14ac:dyDescent="0.25">
      <c r="L14360" s="208">
        <v>45198.517361111109</v>
      </c>
      <c r="M14360" s="28">
        <v>5123.0200000000004</v>
      </c>
      <c r="N14360" s="28">
        <v>5125.0600000000004</v>
      </c>
      <c r="O14360" s="28">
        <v>5118.42</v>
      </c>
      <c r="P14360" s="28">
        <v>5124.55</v>
      </c>
    </row>
    <row r="14361" spans="12:16" x14ac:dyDescent="0.25">
      <c r="L14361" s="208">
        <v>45198.513888888891</v>
      </c>
      <c r="M14361" s="28">
        <v>5129.66</v>
      </c>
      <c r="N14361" s="28">
        <v>5131.1899999999996</v>
      </c>
      <c r="O14361" s="28">
        <v>5122</v>
      </c>
      <c r="P14361" s="28">
        <v>5123.0200000000004</v>
      </c>
    </row>
    <row r="14362" spans="12:16" x14ac:dyDescent="0.25">
      <c r="L14362" s="208">
        <v>45198.510416666664</v>
      </c>
      <c r="M14362" s="28">
        <v>5129.1499999999996</v>
      </c>
      <c r="N14362" s="28">
        <v>5134.7700000000004</v>
      </c>
      <c r="O14362" s="28">
        <v>5129.1499999999996</v>
      </c>
      <c r="P14362" s="28">
        <v>5130.17</v>
      </c>
    </row>
    <row r="14363" spans="12:16" x14ac:dyDescent="0.25">
      <c r="L14363" s="208">
        <v>45198.506944444445</v>
      </c>
      <c r="M14363" s="28">
        <v>5136.8100000000004</v>
      </c>
      <c r="N14363" s="28">
        <v>5136.8100000000004</v>
      </c>
      <c r="O14363" s="28">
        <v>5128.6400000000003</v>
      </c>
      <c r="P14363" s="28">
        <v>5129.1499999999996</v>
      </c>
    </row>
    <row r="14364" spans="12:16" x14ac:dyDescent="0.25">
      <c r="L14364" s="208">
        <v>45198.503472222219</v>
      </c>
      <c r="M14364" s="28">
        <v>5136.3</v>
      </c>
      <c r="N14364" s="28">
        <v>5141.92</v>
      </c>
      <c r="O14364" s="28">
        <v>5136.3</v>
      </c>
      <c r="P14364" s="28">
        <v>5136.8100000000004</v>
      </c>
    </row>
    <row r="14365" spans="12:16" x14ac:dyDescent="0.25">
      <c r="L14365" s="208">
        <v>45198.5</v>
      </c>
      <c r="M14365" s="28">
        <v>5136.3</v>
      </c>
      <c r="N14365" s="28">
        <v>5136.8100000000004</v>
      </c>
      <c r="O14365" s="28">
        <v>5132.7299999999996</v>
      </c>
      <c r="P14365" s="28">
        <v>5135.79</v>
      </c>
    </row>
    <row r="14366" spans="12:16" x14ac:dyDescent="0.25">
      <c r="L14366" s="208">
        <v>45198.496527777781</v>
      </c>
      <c r="M14366" s="28">
        <v>5138.8599999999997</v>
      </c>
      <c r="N14366" s="28">
        <v>5138.8599999999997</v>
      </c>
      <c r="O14366" s="28">
        <v>5131.7</v>
      </c>
      <c r="P14366" s="28">
        <v>5136.8100000000004</v>
      </c>
    </row>
    <row r="14367" spans="12:16" x14ac:dyDescent="0.25">
      <c r="L14367" s="208">
        <v>45198.493055555555</v>
      </c>
      <c r="M14367" s="28">
        <v>5143.45</v>
      </c>
      <c r="N14367" s="28">
        <v>5146.01</v>
      </c>
      <c r="O14367" s="28">
        <v>5136.8100000000004</v>
      </c>
      <c r="P14367" s="28">
        <v>5138.3500000000004</v>
      </c>
    </row>
    <row r="14368" spans="12:16" x14ac:dyDescent="0.25">
      <c r="L14368" s="208">
        <v>45198.489583333336</v>
      </c>
      <c r="M14368" s="28">
        <v>5145.5</v>
      </c>
      <c r="N14368" s="28">
        <v>5146.01</v>
      </c>
      <c r="O14368" s="28">
        <v>5140.3900000000003</v>
      </c>
      <c r="P14368" s="28">
        <v>5143.45</v>
      </c>
    </row>
    <row r="14369" spans="12:16" x14ac:dyDescent="0.25">
      <c r="L14369" s="208">
        <v>45198.486111111109</v>
      </c>
      <c r="M14369" s="28">
        <v>5152.1400000000003</v>
      </c>
      <c r="N14369" s="28">
        <v>5152.6499999999996</v>
      </c>
      <c r="O14369" s="28">
        <v>5144.99</v>
      </c>
      <c r="P14369" s="28">
        <v>5146.01</v>
      </c>
    </row>
    <row r="14370" spans="12:16" x14ac:dyDescent="0.25">
      <c r="L14370" s="208">
        <v>45198.482638888891</v>
      </c>
      <c r="M14370" s="28">
        <v>5152.1400000000003</v>
      </c>
      <c r="N14370" s="28">
        <v>5155.71</v>
      </c>
      <c r="O14370" s="28">
        <v>5151.63</v>
      </c>
      <c r="P14370" s="28">
        <v>5152.6499999999996</v>
      </c>
    </row>
    <row r="14371" spans="12:16" x14ac:dyDescent="0.25">
      <c r="L14371" s="208">
        <v>45198.479166666664</v>
      </c>
      <c r="M14371" s="28">
        <v>5152.6499999999996</v>
      </c>
      <c r="N14371" s="28">
        <v>5153.16</v>
      </c>
      <c r="O14371" s="28">
        <v>5149.07</v>
      </c>
      <c r="P14371" s="28">
        <v>5152.6499999999996</v>
      </c>
    </row>
    <row r="14372" spans="12:16" x14ac:dyDescent="0.25">
      <c r="L14372" s="208">
        <v>45198.475694444445</v>
      </c>
      <c r="M14372" s="28">
        <v>5157.25</v>
      </c>
      <c r="N14372" s="28">
        <v>5158.2700000000004</v>
      </c>
      <c r="O14372" s="28">
        <v>5151.63</v>
      </c>
      <c r="P14372" s="28">
        <v>5153.16</v>
      </c>
    </row>
    <row r="14373" spans="12:16" x14ac:dyDescent="0.25">
      <c r="L14373" s="208">
        <v>45198.472222222219</v>
      </c>
      <c r="M14373" s="28">
        <v>5147.03</v>
      </c>
      <c r="N14373" s="28">
        <v>5160.3100000000004</v>
      </c>
      <c r="O14373" s="28">
        <v>5147.03</v>
      </c>
      <c r="P14373" s="28">
        <v>5156.7299999999996</v>
      </c>
    </row>
    <row r="14374" spans="12:16" x14ac:dyDescent="0.25">
      <c r="L14374" s="208">
        <v>45198.46875</v>
      </c>
      <c r="M14374" s="28">
        <v>5147.03</v>
      </c>
      <c r="N14374" s="28">
        <v>5151.12</v>
      </c>
      <c r="O14374" s="28">
        <v>5146.01</v>
      </c>
      <c r="P14374" s="28">
        <v>5147.54</v>
      </c>
    </row>
    <row r="14375" spans="12:16" x14ac:dyDescent="0.25">
      <c r="L14375" s="208">
        <v>45198.465277777781</v>
      </c>
      <c r="M14375" s="28">
        <v>5146.01</v>
      </c>
      <c r="N14375" s="28">
        <v>5150.09</v>
      </c>
      <c r="O14375" s="28">
        <v>5142.9399999999996</v>
      </c>
      <c r="P14375" s="28">
        <v>5147.03</v>
      </c>
    </row>
    <row r="14376" spans="12:16" x14ac:dyDescent="0.25">
      <c r="L14376" s="208">
        <v>45198.461805555555</v>
      </c>
      <c r="M14376" s="28">
        <v>5143.96</v>
      </c>
      <c r="N14376" s="28">
        <v>5154.18</v>
      </c>
      <c r="O14376" s="28">
        <v>5143.96</v>
      </c>
      <c r="P14376" s="28">
        <v>5146.01</v>
      </c>
    </row>
    <row r="14377" spans="12:16" x14ac:dyDescent="0.25">
      <c r="L14377" s="208">
        <v>45198.458333333336</v>
      </c>
      <c r="M14377" s="28">
        <v>5138.3500000000004</v>
      </c>
      <c r="N14377" s="28">
        <v>5146.5200000000004</v>
      </c>
      <c r="O14377" s="28">
        <v>5137.83</v>
      </c>
      <c r="P14377" s="28">
        <v>5144.4799999999996</v>
      </c>
    </row>
    <row r="14378" spans="12:16" x14ac:dyDescent="0.25">
      <c r="L14378" s="208">
        <v>45198.454861111109</v>
      </c>
      <c r="M14378" s="28">
        <v>5143.96</v>
      </c>
      <c r="N14378" s="28">
        <v>5144.4799999999996</v>
      </c>
      <c r="O14378" s="28">
        <v>5135.28</v>
      </c>
      <c r="P14378" s="28">
        <v>5139.37</v>
      </c>
    </row>
    <row r="14379" spans="12:16" x14ac:dyDescent="0.25">
      <c r="L14379" s="208">
        <v>45198.451388888891</v>
      </c>
      <c r="M14379" s="28">
        <v>5148.05</v>
      </c>
      <c r="N14379" s="28">
        <v>5150.09</v>
      </c>
      <c r="O14379" s="28">
        <v>5143.96</v>
      </c>
      <c r="P14379" s="28">
        <v>5144.4799999999996</v>
      </c>
    </row>
    <row r="14380" spans="12:16" x14ac:dyDescent="0.25">
      <c r="L14380" s="208">
        <v>45198.447916666664</v>
      </c>
      <c r="M14380" s="28">
        <v>5147.03</v>
      </c>
      <c r="N14380" s="28">
        <v>5149.07</v>
      </c>
      <c r="O14380" s="28">
        <v>5143.96</v>
      </c>
      <c r="P14380" s="28">
        <v>5148.05</v>
      </c>
    </row>
    <row r="14381" spans="12:16" x14ac:dyDescent="0.25">
      <c r="L14381" s="208">
        <v>45198.444444444445</v>
      </c>
      <c r="M14381" s="28">
        <v>5141.41</v>
      </c>
      <c r="N14381" s="28">
        <v>5149.58</v>
      </c>
      <c r="O14381" s="28">
        <v>5139.88</v>
      </c>
      <c r="P14381" s="28">
        <v>5147.03</v>
      </c>
    </row>
    <row r="14382" spans="12:16" x14ac:dyDescent="0.25">
      <c r="L14382" s="208">
        <v>45198.440972222219</v>
      </c>
      <c r="M14382" s="28">
        <v>5139.37</v>
      </c>
      <c r="N14382" s="28">
        <v>5142.9399999999996</v>
      </c>
      <c r="O14382" s="28">
        <v>5137.32</v>
      </c>
      <c r="P14382" s="28">
        <v>5141.92</v>
      </c>
    </row>
    <row r="14383" spans="12:16" x14ac:dyDescent="0.25">
      <c r="L14383" s="208">
        <v>45198.4375</v>
      </c>
      <c r="M14383" s="28">
        <v>5138.8599999999997</v>
      </c>
      <c r="N14383" s="28">
        <v>5140.8999999999996</v>
      </c>
      <c r="O14383" s="28">
        <v>5137.32</v>
      </c>
      <c r="P14383" s="28">
        <v>5139.88</v>
      </c>
    </row>
    <row r="14384" spans="12:16" x14ac:dyDescent="0.25">
      <c r="L14384" s="208">
        <v>45198.434027777781</v>
      </c>
      <c r="M14384" s="28">
        <v>5137.83</v>
      </c>
      <c r="N14384" s="28">
        <v>5139.37</v>
      </c>
      <c r="O14384" s="28">
        <v>5134.7700000000004</v>
      </c>
      <c r="P14384" s="28">
        <v>5138.8599999999997</v>
      </c>
    </row>
    <row r="14385" spans="12:16" x14ac:dyDescent="0.25">
      <c r="L14385" s="208">
        <v>45198.430555555555</v>
      </c>
      <c r="M14385" s="28">
        <v>5132.22</v>
      </c>
      <c r="N14385" s="28">
        <v>5138.8599999999997</v>
      </c>
      <c r="O14385" s="28">
        <v>5131.7</v>
      </c>
      <c r="P14385" s="28">
        <v>5137.32</v>
      </c>
    </row>
    <row r="14386" spans="12:16" x14ac:dyDescent="0.25">
      <c r="L14386" s="208">
        <v>45198.427083333336</v>
      </c>
      <c r="M14386" s="28">
        <v>5130.17</v>
      </c>
      <c r="N14386" s="28">
        <v>5132.7299999999996</v>
      </c>
      <c r="O14386" s="28">
        <v>5127.62</v>
      </c>
      <c r="P14386" s="28">
        <v>5132.22</v>
      </c>
    </row>
    <row r="14387" spans="12:16" x14ac:dyDescent="0.25">
      <c r="L14387" s="208">
        <v>45198.423611111109</v>
      </c>
      <c r="M14387" s="28">
        <v>5134.26</v>
      </c>
      <c r="N14387" s="28">
        <v>5135.28</v>
      </c>
      <c r="O14387" s="28">
        <v>5128.6400000000003</v>
      </c>
      <c r="P14387" s="28">
        <v>5129.1499999999996</v>
      </c>
    </row>
    <row r="14388" spans="12:16" x14ac:dyDescent="0.25">
      <c r="L14388" s="208">
        <v>45198.420138888891</v>
      </c>
      <c r="M14388" s="28">
        <v>5135.28</v>
      </c>
      <c r="N14388" s="28">
        <v>5138.8599999999997</v>
      </c>
      <c r="O14388" s="28">
        <v>5132.7299999999996</v>
      </c>
      <c r="P14388" s="28">
        <v>5134.26</v>
      </c>
    </row>
    <row r="14389" spans="12:16" x14ac:dyDescent="0.25">
      <c r="L14389" s="208">
        <v>45198.416666666664</v>
      </c>
      <c r="M14389" s="28">
        <v>5128.6400000000003</v>
      </c>
      <c r="N14389" s="28">
        <v>5136.3</v>
      </c>
      <c r="O14389" s="28">
        <v>5128.13</v>
      </c>
      <c r="P14389" s="28">
        <v>5135.79</v>
      </c>
    </row>
    <row r="14390" spans="12:16" x14ac:dyDescent="0.25">
      <c r="L14390" s="208">
        <v>45198.413194444445</v>
      </c>
      <c r="M14390" s="28">
        <v>5129.66</v>
      </c>
      <c r="N14390" s="28">
        <v>5132.7299999999996</v>
      </c>
      <c r="O14390" s="28">
        <v>5124.55</v>
      </c>
      <c r="P14390" s="28">
        <v>5128.6400000000003</v>
      </c>
    </row>
    <row r="14391" spans="12:16" x14ac:dyDescent="0.25">
      <c r="L14391" s="208">
        <v>45198.409722222219</v>
      </c>
      <c r="M14391" s="28">
        <v>5124.55</v>
      </c>
      <c r="N14391" s="28">
        <v>5129.66</v>
      </c>
      <c r="O14391" s="28">
        <v>5122</v>
      </c>
      <c r="P14391" s="28">
        <v>5129.1499999999996</v>
      </c>
    </row>
    <row r="14392" spans="12:16" x14ac:dyDescent="0.25">
      <c r="L14392" s="208">
        <v>45198.40625</v>
      </c>
      <c r="M14392" s="28">
        <v>5127.62</v>
      </c>
      <c r="N14392" s="28">
        <v>5131.1899999999996</v>
      </c>
      <c r="O14392" s="28">
        <v>5122.51</v>
      </c>
      <c r="P14392" s="28">
        <v>5124.55</v>
      </c>
    </row>
    <row r="14393" spans="12:16" x14ac:dyDescent="0.25">
      <c r="L14393" s="208">
        <v>45198.402777777781</v>
      </c>
      <c r="M14393" s="28">
        <v>5126.09</v>
      </c>
      <c r="N14393" s="28">
        <v>5128.6400000000003</v>
      </c>
      <c r="O14393" s="28">
        <v>5123.0200000000004</v>
      </c>
      <c r="P14393" s="28">
        <v>5127.62</v>
      </c>
    </row>
    <row r="14394" spans="12:16" x14ac:dyDescent="0.25">
      <c r="L14394" s="208">
        <v>45198.399305555555</v>
      </c>
      <c r="M14394" s="28">
        <v>5136.8100000000004</v>
      </c>
      <c r="N14394" s="28">
        <v>5137.83</v>
      </c>
      <c r="O14394" s="28">
        <v>5122</v>
      </c>
      <c r="P14394" s="28">
        <v>5126.6000000000004</v>
      </c>
    </row>
    <row r="14395" spans="12:16" x14ac:dyDescent="0.25">
      <c r="L14395" s="208">
        <v>45198.395833333336</v>
      </c>
      <c r="M14395" s="28">
        <v>5134.26</v>
      </c>
      <c r="N14395" s="28">
        <v>5138.3500000000004</v>
      </c>
      <c r="O14395" s="28">
        <v>5122</v>
      </c>
      <c r="P14395" s="28">
        <v>5137.32</v>
      </c>
    </row>
    <row r="14396" spans="12:16" x14ac:dyDescent="0.25">
      <c r="L14396" s="208">
        <v>45198.392361111109</v>
      </c>
      <c r="M14396" s="28">
        <v>5138.3500000000004</v>
      </c>
      <c r="N14396" s="28">
        <v>5140.3900000000003</v>
      </c>
      <c r="O14396" s="28">
        <v>5133.75</v>
      </c>
      <c r="P14396" s="28">
        <v>5134.7700000000004</v>
      </c>
    </row>
    <row r="14397" spans="12:16" x14ac:dyDescent="0.25">
      <c r="L14397" s="208">
        <v>45198.388888888891</v>
      </c>
      <c r="M14397" s="28">
        <v>5139.88</v>
      </c>
      <c r="N14397" s="28">
        <v>5140.8999999999996</v>
      </c>
      <c r="O14397" s="28">
        <v>5136.3</v>
      </c>
      <c r="P14397" s="28">
        <v>5138.3500000000004</v>
      </c>
    </row>
    <row r="14398" spans="12:16" x14ac:dyDescent="0.25">
      <c r="L14398" s="208">
        <v>45198.385416666664</v>
      </c>
      <c r="M14398" s="28">
        <v>5137.83</v>
      </c>
      <c r="N14398" s="28">
        <v>5144.99</v>
      </c>
      <c r="O14398" s="28">
        <v>5136.8100000000004</v>
      </c>
      <c r="P14398" s="28">
        <v>5139.88</v>
      </c>
    </row>
    <row r="14399" spans="12:16" x14ac:dyDescent="0.25">
      <c r="L14399" s="208">
        <v>45198.381944444445</v>
      </c>
      <c r="M14399" s="28">
        <v>5140.8999999999996</v>
      </c>
      <c r="N14399" s="28">
        <v>5141.41</v>
      </c>
      <c r="O14399" s="28">
        <v>5130.68</v>
      </c>
      <c r="P14399" s="28">
        <v>5138.3500000000004</v>
      </c>
    </row>
    <row r="14400" spans="12:16" x14ac:dyDescent="0.25">
      <c r="L14400" s="208">
        <v>45198.378472222219</v>
      </c>
      <c r="M14400" s="28">
        <v>5136.8100000000004</v>
      </c>
      <c r="N14400" s="28">
        <v>5140.8999999999996</v>
      </c>
      <c r="O14400" s="28">
        <v>5132.22</v>
      </c>
      <c r="P14400" s="28">
        <v>5140.3900000000003</v>
      </c>
    </row>
    <row r="14401" spans="12:16" x14ac:dyDescent="0.25">
      <c r="L14401" s="208">
        <v>45198.375</v>
      </c>
      <c r="M14401" s="28">
        <v>5151.63</v>
      </c>
      <c r="N14401" s="28">
        <v>5151.63</v>
      </c>
      <c r="O14401" s="28">
        <v>5133.75</v>
      </c>
      <c r="P14401" s="28">
        <v>5136.3</v>
      </c>
    </row>
    <row r="14402" spans="12:16" x14ac:dyDescent="0.25">
      <c r="L14402" s="208">
        <v>45197.746527777781</v>
      </c>
      <c r="M14402" s="28">
        <v>5165.92</v>
      </c>
      <c r="N14402" s="28">
        <v>5169</v>
      </c>
      <c r="O14402" s="28">
        <v>5164.8900000000003</v>
      </c>
      <c r="P14402" s="28">
        <v>5168.4799999999996</v>
      </c>
    </row>
    <row r="14403" spans="12:16" x14ac:dyDescent="0.25">
      <c r="L14403" s="208">
        <v>45197.743055555555</v>
      </c>
      <c r="M14403" s="28">
        <v>5165.92</v>
      </c>
      <c r="N14403" s="28">
        <v>5167.46</v>
      </c>
      <c r="O14403" s="28">
        <v>5163.3500000000004</v>
      </c>
      <c r="P14403" s="28">
        <v>5165.92</v>
      </c>
    </row>
    <row r="14404" spans="12:16" x14ac:dyDescent="0.25">
      <c r="L14404" s="208">
        <v>45197.739583333336</v>
      </c>
      <c r="M14404" s="28">
        <v>5165.41</v>
      </c>
      <c r="N14404" s="28">
        <v>5167.46</v>
      </c>
      <c r="O14404" s="28">
        <v>5164.8900000000003</v>
      </c>
      <c r="P14404" s="28">
        <v>5165.41</v>
      </c>
    </row>
    <row r="14405" spans="12:16" x14ac:dyDescent="0.25">
      <c r="L14405" s="208">
        <v>45197.736111111109</v>
      </c>
      <c r="M14405" s="28">
        <v>5163.3500000000004</v>
      </c>
      <c r="N14405" s="28">
        <v>5166.9399999999996</v>
      </c>
      <c r="O14405" s="28">
        <v>5162.84</v>
      </c>
      <c r="P14405" s="28">
        <v>5166.43</v>
      </c>
    </row>
    <row r="14406" spans="12:16" x14ac:dyDescent="0.25">
      <c r="L14406" s="208">
        <v>45197.732638888891</v>
      </c>
      <c r="M14406" s="28">
        <v>5167.97</v>
      </c>
      <c r="N14406" s="28">
        <v>5167.97</v>
      </c>
      <c r="O14406" s="28">
        <v>5162.84</v>
      </c>
      <c r="P14406" s="28">
        <v>5163.3500000000004</v>
      </c>
    </row>
    <row r="14407" spans="12:16" x14ac:dyDescent="0.25">
      <c r="L14407" s="208">
        <v>45197.729166666664</v>
      </c>
      <c r="M14407" s="28">
        <v>5169.51</v>
      </c>
      <c r="N14407" s="28">
        <v>5171.5600000000004</v>
      </c>
      <c r="O14407" s="28">
        <v>5167.46</v>
      </c>
      <c r="P14407" s="28">
        <v>5167.97</v>
      </c>
    </row>
    <row r="14408" spans="12:16" x14ac:dyDescent="0.25">
      <c r="L14408" s="208">
        <v>45197.725694444445</v>
      </c>
      <c r="M14408" s="28">
        <v>5165.92</v>
      </c>
      <c r="N14408" s="28">
        <v>5170.54</v>
      </c>
      <c r="O14408" s="28">
        <v>5165.41</v>
      </c>
      <c r="P14408" s="28">
        <v>5170.0200000000004</v>
      </c>
    </row>
    <row r="14409" spans="12:16" x14ac:dyDescent="0.25">
      <c r="L14409" s="208">
        <v>45197.722222222219</v>
      </c>
      <c r="M14409" s="28">
        <v>5167.46</v>
      </c>
      <c r="N14409" s="28">
        <v>5167.97</v>
      </c>
      <c r="O14409" s="28">
        <v>5165.41</v>
      </c>
      <c r="P14409" s="28">
        <v>5165.41</v>
      </c>
    </row>
    <row r="14410" spans="12:16" x14ac:dyDescent="0.25">
      <c r="L14410" s="208">
        <v>45197.71875</v>
      </c>
      <c r="M14410" s="28">
        <v>5169</v>
      </c>
      <c r="N14410" s="28">
        <v>5169</v>
      </c>
      <c r="O14410" s="28">
        <v>5165.92</v>
      </c>
      <c r="P14410" s="28">
        <v>5166.43</v>
      </c>
    </row>
    <row r="14411" spans="12:16" x14ac:dyDescent="0.25">
      <c r="L14411" s="208">
        <v>45197.715277777781</v>
      </c>
      <c r="M14411" s="28">
        <v>5165.41</v>
      </c>
      <c r="N14411" s="28">
        <v>5171.05</v>
      </c>
      <c r="O14411" s="28">
        <v>5163.87</v>
      </c>
      <c r="P14411" s="28">
        <v>5168.4799999999996</v>
      </c>
    </row>
    <row r="14412" spans="12:16" x14ac:dyDescent="0.25">
      <c r="L14412" s="208">
        <v>45197.711805555555</v>
      </c>
      <c r="M14412" s="28">
        <v>5173.1000000000004</v>
      </c>
      <c r="N14412" s="28">
        <v>5173.1000000000004</v>
      </c>
      <c r="O14412" s="28">
        <v>5164.8900000000003</v>
      </c>
      <c r="P14412" s="28">
        <v>5165.92</v>
      </c>
    </row>
    <row r="14413" spans="12:16" x14ac:dyDescent="0.25">
      <c r="L14413" s="208">
        <v>45197.708333333336</v>
      </c>
      <c r="M14413" s="28">
        <v>5172.08</v>
      </c>
      <c r="N14413" s="28">
        <v>5173.6099999999997</v>
      </c>
      <c r="O14413" s="28">
        <v>5172.08</v>
      </c>
      <c r="P14413" s="28">
        <v>5173.1000000000004</v>
      </c>
    </row>
    <row r="14414" spans="12:16" x14ac:dyDescent="0.25">
      <c r="L14414" s="208">
        <v>45197.704861111109</v>
      </c>
      <c r="M14414" s="28">
        <v>5172.08</v>
      </c>
      <c r="N14414" s="28">
        <v>5173.1000000000004</v>
      </c>
      <c r="O14414" s="28">
        <v>5170.54</v>
      </c>
      <c r="P14414" s="28">
        <v>5172.59</v>
      </c>
    </row>
    <row r="14415" spans="12:16" x14ac:dyDescent="0.25">
      <c r="L14415" s="208">
        <v>45197.701388888891</v>
      </c>
      <c r="M14415" s="28">
        <v>5173.1000000000004</v>
      </c>
      <c r="N14415" s="28">
        <v>5174.13</v>
      </c>
      <c r="O14415" s="28">
        <v>5171.05</v>
      </c>
      <c r="P14415" s="28">
        <v>5172.08</v>
      </c>
    </row>
    <row r="14416" spans="12:16" x14ac:dyDescent="0.25">
      <c r="L14416" s="208">
        <v>45197.697916666664</v>
      </c>
      <c r="M14416" s="28">
        <v>5172.08</v>
      </c>
      <c r="N14416" s="28">
        <v>5174.13</v>
      </c>
      <c r="O14416" s="28">
        <v>5171.05</v>
      </c>
      <c r="P14416" s="28">
        <v>5173.1000000000004</v>
      </c>
    </row>
    <row r="14417" spans="12:16" x14ac:dyDescent="0.25">
      <c r="L14417" s="208">
        <v>45197.694444444445</v>
      </c>
      <c r="M14417" s="28">
        <v>5174.13</v>
      </c>
      <c r="N14417" s="28">
        <v>5175.1499999999996</v>
      </c>
      <c r="O14417" s="28">
        <v>5172.08</v>
      </c>
      <c r="P14417" s="28">
        <v>5172.08</v>
      </c>
    </row>
    <row r="14418" spans="12:16" x14ac:dyDescent="0.25">
      <c r="L14418" s="208">
        <v>45197.690972222219</v>
      </c>
      <c r="M14418" s="28">
        <v>5171.5600000000004</v>
      </c>
      <c r="N14418" s="28">
        <v>5175.67</v>
      </c>
      <c r="O14418" s="28">
        <v>5170.54</v>
      </c>
      <c r="P14418" s="28">
        <v>5173.6099999999997</v>
      </c>
    </row>
    <row r="14419" spans="12:16" x14ac:dyDescent="0.25">
      <c r="L14419" s="208">
        <v>45197.6875</v>
      </c>
      <c r="M14419" s="28">
        <v>5171.05</v>
      </c>
      <c r="N14419" s="28">
        <v>5173.1000000000004</v>
      </c>
      <c r="O14419" s="28">
        <v>5168.4799999999996</v>
      </c>
      <c r="P14419" s="28">
        <v>5171.5600000000004</v>
      </c>
    </row>
    <row r="14420" spans="12:16" x14ac:dyDescent="0.25">
      <c r="L14420" s="208">
        <v>45197.684027777781</v>
      </c>
      <c r="M14420" s="28">
        <v>5172.08</v>
      </c>
      <c r="N14420" s="28">
        <v>5172.59</v>
      </c>
      <c r="O14420" s="28">
        <v>5169</v>
      </c>
      <c r="P14420" s="28">
        <v>5169.51</v>
      </c>
    </row>
    <row r="14421" spans="12:16" x14ac:dyDescent="0.25">
      <c r="L14421" s="208">
        <v>45197.680555555555</v>
      </c>
      <c r="M14421" s="28">
        <v>5176.6899999999996</v>
      </c>
      <c r="N14421" s="28">
        <v>5177.72</v>
      </c>
      <c r="O14421" s="28">
        <v>5171.5600000000004</v>
      </c>
      <c r="P14421" s="28">
        <v>5172.08</v>
      </c>
    </row>
    <row r="14422" spans="12:16" x14ac:dyDescent="0.25">
      <c r="L14422" s="208">
        <v>45197.677083333336</v>
      </c>
      <c r="M14422" s="28">
        <v>5179.26</v>
      </c>
      <c r="N14422" s="28">
        <v>5179.26</v>
      </c>
      <c r="O14422" s="28">
        <v>5176.18</v>
      </c>
      <c r="P14422" s="28">
        <v>5177.21</v>
      </c>
    </row>
    <row r="14423" spans="12:16" x14ac:dyDescent="0.25">
      <c r="L14423" s="208">
        <v>45197.673611111109</v>
      </c>
      <c r="M14423" s="28">
        <v>5180.8</v>
      </c>
      <c r="N14423" s="28">
        <v>5182.34</v>
      </c>
      <c r="O14423" s="28">
        <v>5178.75</v>
      </c>
      <c r="P14423" s="28">
        <v>5179.26</v>
      </c>
    </row>
    <row r="14424" spans="12:16" x14ac:dyDescent="0.25">
      <c r="L14424" s="208">
        <v>45197.670138888891</v>
      </c>
      <c r="M14424" s="28">
        <v>5180.29</v>
      </c>
      <c r="N14424" s="28">
        <v>5183.3599999999997</v>
      </c>
      <c r="O14424" s="28">
        <v>5180.29</v>
      </c>
      <c r="P14424" s="28">
        <v>5181.82</v>
      </c>
    </row>
    <row r="14425" spans="12:16" x14ac:dyDescent="0.25">
      <c r="L14425" s="208">
        <v>45197.666666666664</v>
      </c>
      <c r="M14425" s="28">
        <v>5183.3599999999997</v>
      </c>
      <c r="N14425" s="28">
        <v>5184.8999999999996</v>
      </c>
      <c r="O14425" s="28">
        <v>5180.29</v>
      </c>
      <c r="P14425" s="28">
        <v>5180.8</v>
      </c>
    </row>
    <row r="14426" spans="12:16" x14ac:dyDescent="0.25">
      <c r="L14426" s="208">
        <v>45197.663194444445</v>
      </c>
      <c r="M14426" s="28">
        <v>5182.34</v>
      </c>
      <c r="N14426" s="28">
        <v>5185.42</v>
      </c>
      <c r="O14426" s="28">
        <v>5181.82</v>
      </c>
      <c r="P14426" s="28">
        <v>5183.88</v>
      </c>
    </row>
    <row r="14427" spans="12:16" x14ac:dyDescent="0.25">
      <c r="L14427" s="208">
        <v>45197.659722222219</v>
      </c>
      <c r="M14427" s="28">
        <v>5182.8500000000004</v>
      </c>
      <c r="N14427" s="28">
        <v>5183.88</v>
      </c>
      <c r="O14427" s="28">
        <v>5180.29</v>
      </c>
      <c r="P14427" s="28">
        <v>5182.8500000000004</v>
      </c>
    </row>
    <row r="14428" spans="12:16" x14ac:dyDescent="0.25">
      <c r="L14428" s="208">
        <v>45197.65625</v>
      </c>
      <c r="M14428" s="28">
        <v>5178.75</v>
      </c>
      <c r="N14428" s="28">
        <v>5183.3599999999997</v>
      </c>
      <c r="O14428" s="28">
        <v>5176.6899999999996</v>
      </c>
      <c r="P14428" s="28">
        <v>5182.34</v>
      </c>
    </row>
    <row r="14429" spans="12:16" x14ac:dyDescent="0.25">
      <c r="L14429" s="208">
        <v>45197.652777777781</v>
      </c>
      <c r="M14429" s="28">
        <v>5179.7700000000004</v>
      </c>
      <c r="N14429" s="28">
        <v>5180.29</v>
      </c>
      <c r="O14429" s="28">
        <v>5177.72</v>
      </c>
      <c r="P14429" s="28">
        <v>5177.72</v>
      </c>
    </row>
    <row r="14430" spans="12:16" x14ac:dyDescent="0.25">
      <c r="L14430" s="208">
        <v>45197.649305555555</v>
      </c>
      <c r="M14430" s="28">
        <v>5181.3100000000004</v>
      </c>
      <c r="N14430" s="28">
        <v>5182.34</v>
      </c>
      <c r="O14430" s="28">
        <v>5179.26</v>
      </c>
      <c r="P14430" s="28">
        <v>5179.7700000000004</v>
      </c>
    </row>
    <row r="14431" spans="12:16" x14ac:dyDescent="0.25">
      <c r="L14431" s="208">
        <v>45197.645833333336</v>
      </c>
      <c r="M14431" s="28">
        <v>5177.72</v>
      </c>
      <c r="N14431" s="28">
        <v>5181.3100000000004</v>
      </c>
      <c r="O14431" s="28">
        <v>5175.67</v>
      </c>
      <c r="P14431" s="28">
        <v>5180.8</v>
      </c>
    </row>
    <row r="14432" spans="12:16" x14ac:dyDescent="0.25">
      <c r="L14432" s="208">
        <v>45197.642361111109</v>
      </c>
      <c r="M14432" s="28">
        <v>5178.75</v>
      </c>
      <c r="N14432" s="28">
        <v>5179.26</v>
      </c>
      <c r="O14432" s="28">
        <v>5175.67</v>
      </c>
      <c r="P14432" s="28">
        <v>5177.21</v>
      </c>
    </row>
    <row r="14433" spans="12:16" x14ac:dyDescent="0.25">
      <c r="L14433" s="208">
        <v>45197.638888888891</v>
      </c>
      <c r="M14433" s="28">
        <v>5178.75</v>
      </c>
      <c r="N14433" s="28">
        <v>5180.29</v>
      </c>
      <c r="O14433" s="28">
        <v>5176.18</v>
      </c>
      <c r="P14433" s="28">
        <v>5178.2299999999996</v>
      </c>
    </row>
    <row r="14434" spans="12:16" x14ac:dyDescent="0.25">
      <c r="L14434" s="208">
        <v>45197.635416666664</v>
      </c>
      <c r="M14434" s="28">
        <v>5179.26</v>
      </c>
      <c r="N14434" s="28">
        <v>5180.29</v>
      </c>
      <c r="O14434" s="28">
        <v>5176.6899999999996</v>
      </c>
      <c r="P14434" s="28">
        <v>5178.2299999999996</v>
      </c>
    </row>
    <row r="14435" spans="12:16" x14ac:dyDescent="0.25">
      <c r="L14435" s="208">
        <v>45197.631944444445</v>
      </c>
      <c r="M14435" s="28">
        <v>5181.3100000000004</v>
      </c>
      <c r="N14435" s="28">
        <v>5182.8500000000004</v>
      </c>
      <c r="O14435" s="28">
        <v>5179.26</v>
      </c>
      <c r="P14435" s="28">
        <v>5179.26</v>
      </c>
    </row>
    <row r="14436" spans="12:16" x14ac:dyDescent="0.25">
      <c r="L14436" s="208">
        <v>45197.628472222219</v>
      </c>
      <c r="M14436" s="28">
        <v>5182.8500000000004</v>
      </c>
      <c r="N14436" s="28">
        <v>5184.3900000000003</v>
      </c>
      <c r="O14436" s="28">
        <v>5180.29</v>
      </c>
      <c r="P14436" s="28">
        <v>5180.8</v>
      </c>
    </row>
    <row r="14437" spans="12:16" x14ac:dyDescent="0.25">
      <c r="L14437" s="208">
        <v>45197.625</v>
      </c>
      <c r="M14437" s="28">
        <v>5179.26</v>
      </c>
      <c r="N14437" s="28">
        <v>5182.8500000000004</v>
      </c>
      <c r="O14437" s="28">
        <v>5179.26</v>
      </c>
      <c r="P14437" s="28">
        <v>5182.34</v>
      </c>
    </row>
    <row r="14438" spans="12:16" x14ac:dyDescent="0.25">
      <c r="L14438" s="208">
        <v>45197.621527777781</v>
      </c>
      <c r="M14438" s="28">
        <v>5179.7700000000004</v>
      </c>
      <c r="N14438" s="28">
        <v>5181.3100000000004</v>
      </c>
      <c r="O14438" s="28">
        <v>5178.75</v>
      </c>
      <c r="P14438" s="28">
        <v>5179.26</v>
      </c>
    </row>
    <row r="14439" spans="12:16" x14ac:dyDescent="0.25">
      <c r="L14439" s="208">
        <v>45197.618055555555</v>
      </c>
      <c r="M14439" s="28">
        <v>5178.2299999999996</v>
      </c>
      <c r="N14439" s="28">
        <v>5180.29</v>
      </c>
      <c r="O14439" s="28">
        <v>5178.2299999999996</v>
      </c>
      <c r="P14439" s="28">
        <v>5179.26</v>
      </c>
    </row>
    <row r="14440" spans="12:16" x14ac:dyDescent="0.25">
      <c r="L14440" s="208">
        <v>45197.614583333336</v>
      </c>
      <c r="M14440" s="28">
        <v>5180.8</v>
      </c>
      <c r="N14440" s="28">
        <v>5180.8</v>
      </c>
      <c r="O14440" s="28">
        <v>5177.21</v>
      </c>
      <c r="P14440" s="28">
        <v>5177.72</v>
      </c>
    </row>
    <row r="14441" spans="12:16" x14ac:dyDescent="0.25">
      <c r="L14441" s="208">
        <v>45197.611111111109</v>
      </c>
      <c r="M14441" s="28">
        <v>5173.6099999999997</v>
      </c>
      <c r="N14441" s="28">
        <v>5181.3100000000004</v>
      </c>
      <c r="O14441" s="28">
        <v>5173.6099999999997</v>
      </c>
      <c r="P14441" s="28">
        <v>5181.3100000000004</v>
      </c>
    </row>
    <row r="14442" spans="12:16" x14ac:dyDescent="0.25">
      <c r="L14442" s="208">
        <v>45197.607638888891</v>
      </c>
      <c r="M14442" s="28">
        <v>5181.82</v>
      </c>
      <c r="N14442" s="28">
        <v>5181.82</v>
      </c>
      <c r="O14442" s="28">
        <v>5171.5600000000004</v>
      </c>
      <c r="P14442" s="28">
        <v>5173.6099999999997</v>
      </c>
    </row>
    <row r="14443" spans="12:16" x14ac:dyDescent="0.25">
      <c r="L14443" s="208">
        <v>45197.604166666664</v>
      </c>
      <c r="M14443" s="28">
        <v>5179.26</v>
      </c>
      <c r="N14443" s="28">
        <v>5182.34</v>
      </c>
      <c r="O14443" s="28">
        <v>5178.75</v>
      </c>
      <c r="P14443" s="28">
        <v>5181.82</v>
      </c>
    </row>
    <row r="14444" spans="12:16" x14ac:dyDescent="0.25">
      <c r="L14444" s="208">
        <v>45197.600694444445</v>
      </c>
      <c r="M14444" s="28">
        <v>5175.1499999999996</v>
      </c>
      <c r="N14444" s="28">
        <v>5180.8</v>
      </c>
      <c r="O14444" s="28">
        <v>5175.1499999999996</v>
      </c>
      <c r="P14444" s="28">
        <v>5179.26</v>
      </c>
    </row>
    <row r="14445" spans="12:16" x14ac:dyDescent="0.25">
      <c r="L14445" s="208">
        <v>45197.597222222219</v>
      </c>
      <c r="M14445" s="28">
        <v>5178.2299999999996</v>
      </c>
      <c r="N14445" s="28">
        <v>5178.2299999999996</v>
      </c>
      <c r="O14445" s="28">
        <v>5172.59</v>
      </c>
      <c r="P14445" s="28">
        <v>5175.67</v>
      </c>
    </row>
    <row r="14446" spans="12:16" x14ac:dyDescent="0.25">
      <c r="L14446" s="208">
        <v>45197.59375</v>
      </c>
      <c r="M14446" s="28">
        <v>5177.72</v>
      </c>
      <c r="N14446" s="28">
        <v>5180.29</v>
      </c>
      <c r="O14446" s="28">
        <v>5177.21</v>
      </c>
      <c r="P14446" s="28">
        <v>5178.2299999999996</v>
      </c>
    </row>
    <row r="14447" spans="12:16" x14ac:dyDescent="0.25">
      <c r="L14447" s="208">
        <v>45197.590277777781</v>
      </c>
      <c r="M14447" s="28">
        <v>5179.7700000000004</v>
      </c>
      <c r="N14447" s="28">
        <v>5180.8</v>
      </c>
      <c r="O14447" s="28">
        <v>5175.67</v>
      </c>
      <c r="P14447" s="28">
        <v>5177.21</v>
      </c>
    </row>
    <row r="14448" spans="12:16" x14ac:dyDescent="0.25">
      <c r="L14448" s="208">
        <v>45197.586805555555</v>
      </c>
      <c r="M14448" s="28">
        <v>5183.88</v>
      </c>
      <c r="N14448" s="28">
        <v>5184.8999999999996</v>
      </c>
      <c r="O14448" s="28">
        <v>5179.26</v>
      </c>
      <c r="P14448" s="28">
        <v>5179.26</v>
      </c>
    </row>
    <row r="14449" spans="12:16" x14ac:dyDescent="0.25">
      <c r="L14449" s="208">
        <v>45197.583333333336</v>
      </c>
      <c r="M14449" s="28">
        <v>5181.82</v>
      </c>
      <c r="N14449" s="28">
        <v>5184.3900000000003</v>
      </c>
      <c r="O14449" s="28">
        <v>5179.7700000000004</v>
      </c>
      <c r="P14449" s="28">
        <v>5183.88</v>
      </c>
    </row>
    <row r="14450" spans="12:16" x14ac:dyDescent="0.25">
      <c r="L14450" s="208">
        <v>45197.579861111109</v>
      </c>
      <c r="M14450" s="28">
        <v>5183.88</v>
      </c>
      <c r="N14450" s="28">
        <v>5185.93</v>
      </c>
      <c r="O14450" s="28">
        <v>5179.7700000000004</v>
      </c>
      <c r="P14450" s="28">
        <v>5181.82</v>
      </c>
    </row>
    <row r="14451" spans="12:16" x14ac:dyDescent="0.25">
      <c r="L14451" s="208">
        <v>45197.576388888891</v>
      </c>
      <c r="M14451" s="28">
        <v>5180.29</v>
      </c>
      <c r="N14451" s="28">
        <v>5184.3900000000003</v>
      </c>
      <c r="O14451" s="28">
        <v>5178.2299999999996</v>
      </c>
      <c r="P14451" s="28">
        <v>5183.88</v>
      </c>
    </row>
    <row r="14452" spans="12:16" x14ac:dyDescent="0.25">
      <c r="L14452" s="208">
        <v>45197.572916666664</v>
      </c>
      <c r="M14452" s="28">
        <v>5176.6899999999996</v>
      </c>
      <c r="N14452" s="28">
        <v>5179.7700000000004</v>
      </c>
      <c r="O14452" s="28">
        <v>5176.6899999999996</v>
      </c>
      <c r="P14452" s="28">
        <v>5179.7700000000004</v>
      </c>
    </row>
    <row r="14453" spans="12:16" x14ac:dyDescent="0.25">
      <c r="L14453" s="208">
        <v>45197.569444444445</v>
      </c>
      <c r="M14453" s="28">
        <v>5178.75</v>
      </c>
      <c r="N14453" s="28">
        <v>5180.8</v>
      </c>
      <c r="O14453" s="28">
        <v>5176.18</v>
      </c>
      <c r="P14453" s="28">
        <v>5177.21</v>
      </c>
    </row>
    <row r="14454" spans="12:16" x14ac:dyDescent="0.25">
      <c r="L14454" s="208">
        <v>45197.565972222219</v>
      </c>
      <c r="M14454" s="28">
        <v>5174.13</v>
      </c>
      <c r="N14454" s="28">
        <v>5179.26</v>
      </c>
      <c r="O14454" s="28">
        <v>5174.13</v>
      </c>
      <c r="P14454" s="28">
        <v>5178.2299999999996</v>
      </c>
    </row>
    <row r="14455" spans="12:16" x14ac:dyDescent="0.25">
      <c r="L14455" s="208">
        <v>45197.5625</v>
      </c>
      <c r="M14455" s="28">
        <v>5172.59</v>
      </c>
      <c r="N14455" s="28">
        <v>5175.1499999999996</v>
      </c>
      <c r="O14455" s="28">
        <v>5171.5600000000004</v>
      </c>
      <c r="P14455" s="28">
        <v>5174.13</v>
      </c>
    </row>
    <row r="14456" spans="12:16" x14ac:dyDescent="0.25">
      <c r="L14456" s="208">
        <v>45197.559027777781</v>
      </c>
      <c r="M14456" s="28">
        <v>5173.1000000000004</v>
      </c>
      <c r="N14456" s="28">
        <v>5175.1499999999996</v>
      </c>
      <c r="O14456" s="28">
        <v>5171.05</v>
      </c>
      <c r="P14456" s="28">
        <v>5172.08</v>
      </c>
    </row>
    <row r="14457" spans="12:16" x14ac:dyDescent="0.25">
      <c r="L14457" s="208">
        <v>45197.555555555555</v>
      </c>
      <c r="M14457" s="28">
        <v>5173.1000000000004</v>
      </c>
      <c r="N14457" s="28">
        <v>5175.1499999999996</v>
      </c>
      <c r="O14457" s="28">
        <v>5172.59</v>
      </c>
      <c r="P14457" s="28">
        <v>5173.6099999999997</v>
      </c>
    </row>
    <row r="14458" spans="12:16" x14ac:dyDescent="0.25">
      <c r="L14458" s="208">
        <v>45197.552083333336</v>
      </c>
      <c r="M14458" s="28">
        <v>5171.5600000000004</v>
      </c>
      <c r="N14458" s="28">
        <v>5174.13</v>
      </c>
      <c r="O14458" s="28">
        <v>5171.5600000000004</v>
      </c>
      <c r="P14458" s="28">
        <v>5174.13</v>
      </c>
    </row>
    <row r="14459" spans="12:16" x14ac:dyDescent="0.25">
      <c r="L14459" s="208">
        <v>45197.548611111109</v>
      </c>
      <c r="M14459" s="28">
        <v>5175.67</v>
      </c>
      <c r="N14459" s="28">
        <v>5177.21</v>
      </c>
      <c r="O14459" s="28">
        <v>5171.5600000000004</v>
      </c>
      <c r="P14459" s="28">
        <v>5172.08</v>
      </c>
    </row>
    <row r="14460" spans="12:16" x14ac:dyDescent="0.25">
      <c r="L14460" s="208">
        <v>45197.545138888891</v>
      </c>
      <c r="M14460" s="28">
        <v>5170.54</v>
      </c>
      <c r="N14460" s="28">
        <v>5175.67</v>
      </c>
      <c r="O14460" s="28">
        <v>5170.54</v>
      </c>
      <c r="P14460" s="28">
        <v>5175.1499999999996</v>
      </c>
    </row>
    <row r="14461" spans="12:16" x14ac:dyDescent="0.25">
      <c r="L14461" s="208">
        <v>45197.541666666664</v>
      </c>
      <c r="M14461" s="28">
        <v>5169</v>
      </c>
      <c r="N14461" s="28">
        <v>5175.1499999999996</v>
      </c>
      <c r="O14461" s="28">
        <v>5167.97</v>
      </c>
      <c r="P14461" s="28">
        <v>5170.54</v>
      </c>
    </row>
    <row r="14462" spans="12:16" x14ac:dyDescent="0.25">
      <c r="L14462" s="208">
        <v>45197.538194444445</v>
      </c>
      <c r="M14462" s="28">
        <v>5164.8900000000003</v>
      </c>
      <c r="N14462" s="28">
        <v>5170.0200000000004</v>
      </c>
      <c r="O14462" s="28">
        <v>5164.8900000000003</v>
      </c>
      <c r="P14462" s="28">
        <v>5168.4799999999996</v>
      </c>
    </row>
    <row r="14463" spans="12:16" x14ac:dyDescent="0.25">
      <c r="L14463" s="208">
        <v>45197.534722222219</v>
      </c>
      <c r="M14463" s="28">
        <v>5167.97</v>
      </c>
      <c r="N14463" s="28">
        <v>5168.4799999999996</v>
      </c>
      <c r="O14463" s="28">
        <v>5164.38</v>
      </c>
      <c r="P14463" s="28">
        <v>5164.8900000000003</v>
      </c>
    </row>
    <row r="14464" spans="12:16" x14ac:dyDescent="0.25">
      <c r="L14464" s="208">
        <v>45197.53125</v>
      </c>
      <c r="M14464" s="28">
        <v>5171.05</v>
      </c>
      <c r="N14464" s="28">
        <v>5171.05</v>
      </c>
      <c r="O14464" s="28">
        <v>5167.46</v>
      </c>
      <c r="P14464" s="28">
        <v>5168.4799999999996</v>
      </c>
    </row>
    <row r="14465" spans="12:16" x14ac:dyDescent="0.25">
      <c r="L14465" s="208">
        <v>45197.527777777781</v>
      </c>
      <c r="M14465" s="28">
        <v>5174.13</v>
      </c>
      <c r="N14465" s="28">
        <v>5175.1499999999996</v>
      </c>
      <c r="O14465" s="28">
        <v>5170.54</v>
      </c>
      <c r="P14465" s="28">
        <v>5171.05</v>
      </c>
    </row>
    <row r="14466" spans="12:16" x14ac:dyDescent="0.25">
      <c r="L14466" s="208">
        <v>45197.524305555555</v>
      </c>
      <c r="M14466" s="28">
        <v>5168.4799999999996</v>
      </c>
      <c r="N14466" s="28">
        <v>5174.13</v>
      </c>
      <c r="O14466" s="28">
        <v>5167.46</v>
      </c>
      <c r="P14466" s="28">
        <v>5174.13</v>
      </c>
    </row>
    <row r="14467" spans="12:16" x14ac:dyDescent="0.25">
      <c r="L14467" s="208">
        <v>45197.520833333336</v>
      </c>
      <c r="M14467" s="28">
        <v>5173.6099999999997</v>
      </c>
      <c r="N14467" s="28">
        <v>5175.1499999999996</v>
      </c>
      <c r="O14467" s="28">
        <v>5167.97</v>
      </c>
      <c r="P14467" s="28">
        <v>5168.4799999999996</v>
      </c>
    </row>
    <row r="14468" spans="12:16" x14ac:dyDescent="0.25">
      <c r="L14468" s="208">
        <v>45197.517361111109</v>
      </c>
      <c r="M14468" s="28">
        <v>5180.8</v>
      </c>
      <c r="N14468" s="28">
        <v>5180.8</v>
      </c>
      <c r="O14468" s="28">
        <v>5172.08</v>
      </c>
      <c r="P14468" s="28">
        <v>5173.1000000000004</v>
      </c>
    </row>
    <row r="14469" spans="12:16" x14ac:dyDescent="0.25">
      <c r="L14469" s="208">
        <v>45197.513888888891</v>
      </c>
      <c r="M14469" s="28">
        <v>5181.82</v>
      </c>
      <c r="N14469" s="28">
        <v>5189.01</v>
      </c>
      <c r="O14469" s="28">
        <v>5180.29</v>
      </c>
      <c r="P14469" s="28">
        <v>5180.29</v>
      </c>
    </row>
    <row r="14470" spans="12:16" x14ac:dyDescent="0.25">
      <c r="L14470" s="208">
        <v>45197.510416666664</v>
      </c>
      <c r="M14470" s="28">
        <v>5178.2299999999996</v>
      </c>
      <c r="N14470" s="28">
        <v>5181.82</v>
      </c>
      <c r="O14470" s="28">
        <v>5176.18</v>
      </c>
      <c r="P14470" s="28">
        <v>5181.82</v>
      </c>
    </row>
    <row r="14471" spans="12:16" x14ac:dyDescent="0.25">
      <c r="L14471" s="208">
        <v>45197.506944444445</v>
      </c>
      <c r="M14471" s="28">
        <v>5176.18</v>
      </c>
      <c r="N14471" s="28">
        <v>5179.26</v>
      </c>
      <c r="O14471" s="28">
        <v>5173.1000000000004</v>
      </c>
      <c r="P14471" s="28">
        <v>5177.72</v>
      </c>
    </row>
    <row r="14472" spans="12:16" x14ac:dyDescent="0.25">
      <c r="L14472" s="208">
        <v>45197.503472222219</v>
      </c>
      <c r="M14472" s="28">
        <v>5178.2299999999996</v>
      </c>
      <c r="N14472" s="28">
        <v>5179.7700000000004</v>
      </c>
      <c r="O14472" s="28">
        <v>5173.1000000000004</v>
      </c>
      <c r="P14472" s="28">
        <v>5176.6899999999996</v>
      </c>
    </row>
    <row r="14473" spans="12:16" x14ac:dyDescent="0.25">
      <c r="L14473" s="208">
        <v>45197.5</v>
      </c>
      <c r="M14473" s="28">
        <v>5178.75</v>
      </c>
      <c r="N14473" s="28">
        <v>5183.3599999999997</v>
      </c>
      <c r="O14473" s="28">
        <v>5175.67</v>
      </c>
      <c r="P14473" s="28">
        <v>5178.75</v>
      </c>
    </row>
    <row r="14474" spans="12:16" x14ac:dyDescent="0.25">
      <c r="L14474" s="208">
        <v>45197.496527777781</v>
      </c>
      <c r="M14474" s="28">
        <v>5183.3599999999997</v>
      </c>
      <c r="N14474" s="28">
        <v>5186.4399999999996</v>
      </c>
      <c r="O14474" s="28">
        <v>5178.2299999999996</v>
      </c>
      <c r="P14474" s="28">
        <v>5178.75</v>
      </c>
    </row>
    <row r="14475" spans="12:16" x14ac:dyDescent="0.25">
      <c r="L14475" s="208">
        <v>45197.493055555555</v>
      </c>
      <c r="M14475" s="28">
        <v>5182.34</v>
      </c>
      <c r="N14475" s="28">
        <v>5183.88</v>
      </c>
      <c r="O14475" s="28">
        <v>5178.75</v>
      </c>
      <c r="P14475" s="28">
        <v>5182.8500000000004</v>
      </c>
    </row>
    <row r="14476" spans="12:16" x14ac:dyDescent="0.25">
      <c r="L14476" s="208">
        <v>45197.489583333336</v>
      </c>
      <c r="M14476" s="28">
        <v>5186.4399999999996</v>
      </c>
      <c r="N14476" s="28">
        <v>5189.01</v>
      </c>
      <c r="O14476" s="28">
        <v>5180.29</v>
      </c>
      <c r="P14476" s="28">
        <v>5182.34</v>
      </c>
    </row>
    <row r="14477" spans="12:16" x14ac:dyDescent="0.25">
      <c r="L14477" s="208">
        <v>45197.486111111109</v>
      </c>
      <c r="M14477" s="28">
        <v>5190.03</v>
      </c>
      <c r="N14477" s="28">
        <v>5194.6499999999996</v>
      </c>
      <c r="O14477" s="28">
        <v>5184.8999999999996</v>
      </c>
      <c r="P14477" s="28">
        <v>5185.93</v>
      </c>
    </row>
    <row r="14478" spans="12:16" x14ac:dyDescent="0.25">
      <c r="L14478" s="208">
        <v>45197.482638888891</v>
      </c>
      <c r="M14478" s="28">
        <v>5190.03</v>
      </c>
      <c r="N14478" s="28">
        <v>5191.57</v>
      </c>
      <c r="O14478" s="28">
        <v>5187.47</v>
      </c>
      <c r="P14478" s="28">
        <v>5189.01</v>
      </c>
    </row>
    <row r="14479" spans="12:16" x14ac:dyDescent="0.25">
      <c r="L14479" s="208">
        <v>45197.479166666664</v>
      </c>
      <c r="M14479" s="28">
        <v>5184.8999999999996</v>
      </c>
      <c r="N14479" s="28">
        <v>5195.17</v>
      </c>
      <c r="O14479" s="28">
        <v>5183.3599999999997</v>
      </c>
      <c r="P14479" s="28">
        <v>5190.55</v>
      </c>
    </row>
    <row r="14480" spans="12:16" x14ac:dyDescent="0.25">
      <c r="L14480" s="208">
        <v>45197.475694444445</v>
      </c>
      <c r="M14480" s="28">
        <v>5187.47</v>
      </c>
      <c r="N14480" s="28">
        <v>5191.0600000000004</v>
      </c>
      <c r="O14480" s="28">
        <v>5183.88</v>
      </c>
      <c r="P14480" s="28">
        <v>5185.42</v>
      </c>
    </row>
    <row r="14481" spans="12:16" x14ac:dyDescent="0.25">
      <c r="L14481" s="208">
        <v>45197.472222222219</v>
      </c>
      <c r="M14481" s="28">
        <v>5188.49</v>
      </c>
      <c r="N14481" s="28">
        <v>5190.55</v>
      </c>
      <c r="O14481" s="28">
        <v>5184.3900000000003</v>
      </c>
      <c r="P14481" s="28">
        <v>5187.47</v>
      </c>
    </row>
    <row r="14482" spans="12:16" x14ac:dyDescent="0.25">
      <c r="L14482" s="208">
        <v>45197.46875</v>
      </c>
      <c r="M14482" s="28">
        <v>5182.8500000000004</v>
      </c>
      <c r="N14482" s="28">
        <v>5192.09</v>
      </c>
      <c r="O14482" s="28">
        <v>5182.34</v>
      </c>
      <c r="P14482" s="28">
        <v>5188.49</v>
      </c>
    </row>
    <row r="14483" spans="12:16" x14ac:dyDescent="0.25">
      <c r="L14483" s="208">
        <v>45197.465277777781</v>
      </c>
      <c r="M14483" s="28">
        <v>5183.3599999999997</v>
      </c>
      <c r="N14483" s="28">
        <v>5183.88</v>
      </c>
      <c r="O14483" s="28">
        <v>5180.8</v>
      </c>
      <c r="P14483" s="28">
        <v>5183.3599999999997</v>
      </c>
    </row>
    <row r="14484" spans="12:16" x14ac:dyDescent="0.25">
      <c r="L14484" s="208">
        <v>45197.461805555555</v>
      </c>
      <c r="M14484" s="28">
        <v>5185.42</v>
      </c>
      <c r="N14484" s="28">
        <v>5190.55</v>
      </c>
      <c r="O14484" s="28">
        <v>5181.82</v>
      </c>
      <c r="P14484" s="28">
        <v>5183.3599999999997</v>
      </c>
    </row>
    <row r="14485" spans="12:16" x14ac:dyDescent="0.25">
      <c r="L14485" s="208">
        <v>45197.458333333336</v>
      </c>
      <c r="M14485" s="28">
        <v>5193.63</v>
      </c>
      <c r="N14485" s="28">
        <v>5194.1400000000003</v>
      </c>
      <c r="O14485" s="28">
        <v>5184.3900000000003</v>
      </c>
      <c r="P14485" s="28">
        <v>5184.8999999999996</v>
      </c>
    </row>
    <row r="14486" spans="12:16" x14ac:dyDescent="0.25">
      <c r="L14486" s="208">
        <v>45197.454861111109</v>
      </c>
      <c r="M14486" s="28">
        <v>5193.1099999999997</v>
      </c>
      <c r="N14486" s="28">
        <v>5193.63</v>
      </c>
      <c r="O14486" s="28">
        <v>5190.03</v>
      </c>
      <c r="P14486" s="28">
        <v>5193.1099999999997</v>
      </c>
    </row>
    <row r="14487" spans="12:16" x14ac:dyDescent="0.25">
      <c r="L14487" s="208">
        <v>45197.451388888891</v>
      </c>
      <c r="M14487" s="28">
        <v>5199.78</v>
      </c>
      <c r="N14487" s="28">
        <v>5199.78</v>
      </c>
      <c r="O14487" s="28">
        <v>5190.55</v>
      </c>
      <c r="P14487" s="28">
        <v>5193.1099999999997</v>
      </c>
    </row>
    <row r="14488" spans="12:16" x14ac:dyDescent="0.25">
      <c r="L14488" s="208">
        <v>45197.447916666664</v>
      </c>
      <c r="M14488" s="28">
        <v>5201.32</v>
      </c>
      <c r="N14488" s="28">
        <v>5203.37</v>
      </c>
      <c r="O14488" s="28">
        <v>5195.68</v>
      </c>
      <c r="P14488" s="28">
        <v>5200.3</v>
      </c>
    </row>
    <row r="14489" spans="12:16" x14ac:dyDescent="0.25">
      <c r="L14489" s="208">
        <v>45197.444444444445</v>
      </c>
      <c r="M14489" s="28">
        <v>5192.09</v>
      </c>
      <c r="N14489" s="28">
        <v>5203.37</v>
      </c>
      <c r="O14489" s="28">
        <v>5190.55</v>
      </c>
      <c r="P14489" s="28">
        <v>5200.8100000000004</v>
      </c>
    </row>
    <row r="14490" spans="12:16" x14ac:dyDescent="0.25">
      <c r="L14490" s="208">
        <v>45197.440972222219</v>
      </c>
      <c r="M14490" s="28">
        <v>5186.4399999999996</v>
      </c>
      <c r="N14490" s="28">
        <v>5194.6499999999996</v>
      </c>
      <c r="O14490" s="28">
        <v>5186.4399999999996</v>
      </c>
      <c r="P14490" s="28">
        <v>5191.57</v>
      </c>
    </row>
    <row r="14491" spans="12:16" x14ac:dyDescent="0.25">
      <c r="L14491" s="208">
        <v>45197.4375</v>
      </c>
      <c r="M14491" s="28">
        <v>5190.55</v>
      </c>
      <c r="N14491" s="28">
        <v>5194.6499999999996</v>
      </c>
      <c r="O14491" s="28">
        <v>5185.42</v>
      </c>
      <c r="P14491" s="28">
        <v>5186.4399999999996</v>
      </c>
    </row>
    <row r="14492" spans="12:16" x14ac:dyDescent="0.25">
      <c r="L14492" s="208">
        <v>45197.434027777781</v>
      </c>
      <c r="M14492" s="28">
        <v>5194.1400000000003</v>
      </c>
      <c r="N14492" s="28">
        <v>5195.17</v>
      </c>
      <c r="O14492" s="28">
        <v>5191.0600000000004</v>
      </c>
      <c r="P14492" s="28">
        <v>5191.0600000000004</v>
      </c>
    </row>
    <row r="14493" spans="12:16" x14ac:dyDescent="0.25">
      <c r="L14493" s="208">
        <v>45197.430555555555</v>
      </c>
      <c r="M14493" s="28">
        <v>5193.1099999999997</v>
      </c>
      <c r="N14493" s="28">
        <v>5195.17</v>
      </c>
      <c r="O14493" s="28">
        <v>5190.03</v>
      </c>
      <c r="P14493" s="28">
        <v>5194.6499999999996</v>
      </c>
    </row>
    <row r="14494" spans="12:16" x14ac:dyDescent="0.25">
      <c r="L14494" s="208">
        <v>45197.427083333336</v>
      </c>
      <c r="M14494" s="28">
        <v>5192.09</v>
      </c>
      <c r="N14494" s="28">
        <v>5195.17</v>
      </c>
      <c r="O14494" s="28">
        <v>5187.47</v>
      </c>
      <c r="P14494" s="28">
        <v>5193.1099999999997</v>
      </c>
    </row>
    <row r="14495" spans="12:16" x14ac:dyDescent="0.25">
      <c r="L14495" s="208">
        <v>45197.423611111109</v>
      </c>
      <c r="M14495" s="28">
        <v>5185.42</v>
      </c>
      <c r="N14495" s="28">
        <v>5193.1099999999997</v>
      </c>
      <c r="O14495" s="28">
        <v>5184.8999999999996</v>
      </c>
      <c r="P14495" s="28">
        <v>5193.1099999999997</v>
      </c>
    </row>
    <row r="14496" spans="12:16" x14ac:dyDescent="0.25">
      <c r="L14496" s="208">
        <v>45197.420138888891</v>
      </c>
      <c r="M14496" s="28">
        <v>5182.34</v>
      </c>
      <c r="N14496" s="28">
        <v>5187.47</v>
      </c>
      <c r="O14496" s="28">
        <v>5180.29</v>
      </c>
      <c r="P14496" s="28">
        <v>5185.93</v>
      </c>
    </row>
    <row r="14497" spans="12:16" x14ac:dyDescent="0.25">
      <c r="L14497" s="208">
        <v>45197.416666666664</v>
      </c>
      <c r="M14497" s="28">
        <v>5191.57</v>
      </c>
      <c r="N14497" s="28">
        <v>5193.63</v>
      </c>
      <c r="O14497" s="28">
        <v>5180.8</v>
      </c>
      <c r="P14497" s="28">
        <v>5182.34</v>
      </c>
    </row>
    <row r="14498" spans="12:16" x14ac:dyDescent="0.25">
      <c r="L14498" s="208">
        <v>45197.413194444445</v>
      </c>
      <c r="M14498" s="28">
        <v>5180.8</v>
      </c>
      <c r="N14498" s="28">
        <v>5194.6499999999996</v>
      </c>
      <c r="O14498" s="28">
        <v>5180.8</v>
      </c>
      <c r="P14498" s="28">
        <v>5191.0600000000004</v>
      </c>
    </row>
    <row r="14499" spans="12:16" x14ac:dyDescent="0.25">
      <c r="L14499" s="208">
        <v>45197.409722222219</v>
      </c>
      <c r="M14499" s="28">
        <v>5181.82</v>
      </c>
      <c r="N14499" s="28">
        <v>5189.01</v>
      </c>
      <c r="O14499" s="28">
        <v>5176.6899999999996</v>
      </c>
      <c r="P14499" s="28">
        <v>5180.8</v>
      </c>
    </row>
    <row r="14500" spans="12:16" x14ac:dyDescent="0.25">
      <c r="L14500" s="208">
        <v>45197.40625</v>
      </c>
      <c r="M14500" s="28">
        <v>5171.05</v>
      </c>
      <c r="N14500" s="28">
        <v>5189.01</v>
      </c>
      <c r="O14500" s="28">
        <v>5171.05</v>
      </c>
      <c r="P14500" s="28">
        <v>5181.3100000000004</v>
      </c>
    </row>
    <row r="14501" spans="12:16" x14ac:dyDescent="0.25">
      <c r="L14501" s="208">
        <v>45197.402777777781</v>
      </c>
      <c r="M14501" s="28">
        <v>5155.1400000000003</v>
      </c>
      <c r="N14501" s="28">
        <v>5171.5600000000004</v>
      </c>
      <c r="O14501" s="28">
        <v>5155.1400000000003</v>
      </c>
      <c r="P14501" s="28">
        <v>5170.54</v>
      </c>
    </row>
    <row r="14502" spans="12:16" x14ac:dyDescent="0.25">
      <c r="L14502" s="208">
        <v>45197.399305555555</v>
      </c>
      <c r="M14502" s="28">
        <v>5151.04</v>
      </c>
      <c r="N14502" s="28">
        <v>5159.25</v>
      </c>
      <c r="O14502" s="28">
        <v>5148.99</v>
      </c>
      <c r="P14502" s="28">
        <v>5155.1400000000003</v>
      </c>
    </row>
    <row r="14503" spans="12:16" x14ac:dyDescent="0.25">
      <c r="L14503" s="208">
        <v>45197.395833333336</v>
      </c>
      <c r="M14503" s="28">
        <v>5176.18</v>
      </c>
      <c r="N14503" s="28">
        <v>5179.26</v>
      </c>
      <c r="O14503" s="28">
        <v>5146.93</v>
      </c>
      <c r="P14503" s="28">
        <v>5151.04</v>
      </c>
    </row>
    <row r="14504" spans="12:16" x14ac:dyDescent="0.25">
      <c r="L14504" s="208">
        <v>45197.392361111109</v>
      </c>
      <c r="M14504" s="28">
        <v>5169.51</v>
      </c>
      <c r="N14504" s="28">
        <v>5176.18</v>
      </c>
      <c r="O14504" s="28">
        <v>5167.97</v>
      </c>
      <c r="P14504" s="28">
        <v>5175.1499999999996</v>
      </c>
    </row>
    <row r="14505" spans="12:16" x14ac:dyDescent="0.25">
      <c r="L14505" s="208">
        <v>45197.388888888891</v>
      </c>
      <c r="M14505" s="28">
        <v>5166.9399999999996</v>
      </c>
      <c r="N14505" s="28">
        <v>5171.5600000000004</v>
      </c>
      <c r="O14505" s="28">
        <v>5163.3500000000004</v>
      </c>
      <c r="P14505" s="28">
        <v>5170.0200000000004</v>
      </c>
    </row>
    <row r="14506" spans="12:16" x14ac:dyDescent="0.25">
      <c r="L14506" s="208">
        <v>45197.385416666664</v>
      </c>
      <c r="M14506" s="28">
        <v>5166.43</v>
      </c>
      <c r="N14506" s="28">
        <v>5170.0200000000004</v>
      </c>
      <c r="O14506" s="28">
        <v>5165.41</v>
      </c>
      <c r="P14506" s="28">
        <v>5166.9399999999996</v>
      </c>
    </row>
    <row r="14507" spans="12:16" x14ac:dyDescent="0.25">
      <c r="L14507" s="208">
        <v>45197.381944444445</v>
      </c>
      <c r="M14507" s="28">
        <v>5172.08</v>
      </c>
      <c r="N14507" s="28">
        <v>5173.1000000000004</v>
      </c>
      <c r="O14507" s="28">
        <v>5165.92</v>
      </c>
      <c r="P14507" s="28">
        <v>5166.43</v>
      </c>
    </row>
    <row r="14508" spans="12:16" x14ac:dyDescent="0.25">
      <c r="L14508" s="208">
        <v>45197.378472222219</v>
      </c>
      <c r="M14508" s="28">
        <v>5162.84</v>
      </c>
      <c r="N14508" s="28">
        <v>5172.59</v>
      </c>
      <c r="O14508" s="28">
        <v>5162.33</v>
      </c>
      <c r="P14508" s="28">
        <v>5172.08</v>
      </c>
    </row>
    <row r="14509" spans="12:16" x14ac:dyDescent="0.25">
      <c r="L14509" s="208">
        <v>45197.375</v>
      </c>
      <c r="M14509" s="28">
        <v>5171.05</v>
      </c>
      <c r="N14509" s="28">
        <v>5173.1000000000004</v>
      </c>
      <c r="O14509" s="28">
        <v>5162.33</v>
      </c>
      <c r="P14509" s="28">
        <v>5163.3500000000004</v>
      </c>
    </row>
    <row r="14510" spans="12:16" x14ac:dyDescent="0.25">
      <c r="L14510" s="208">
        <v>45196.746527777781</v>
      </c>
      <c r="M14510" s="28">
        <v>5176.6899999999996</v>
      </c>
      <c r="N14510" s="28">
        <v>5179.26</v>
      </c>
      <c r="O14510" s="28">
        <v>5174.6400000000003</v>
      </c>
      <c r="P14510" s="28">
        <v>5175.67</v>
      </c>
    </row>
    <row r="14511" spans="12:16" x14ac:dyDescent="0.25">
      <c r="L14511" s="208">
        <v>45196.743055555555</v>
      </c>
      <c r="M14511" s="28">
        <v>5179.26</v>
      </c>
      <c r="N14511" s="28">
        <v>5179.26</v>
      </c>
      <c r="O14511" s="28">
        <v>5175.67</v>
      </c>
      <c r="P14511" s="28">
        <v>5176.18</v>
      </c>
    </row>
    <row r="14512" spans="12:16" x14ac:dyDescent="0.25">
      <c r="L14512" s="208">
        <v>45196.739583333336</v>
      </c>
      <c r="M14512" s="28">
        <v>5177.72</v>
      </c>
      <c r="N14512" s="28">
        <v>5182.34</v>
      </c>
      <c r="O14512" s="28">
        <v>5177.21</v>
      </c>
      <c r="P14512" s="28">
        <v>5179.7700000000004</v>
      </c>
    </row>
    <row r="14513" spans="12:16" x14ac:dyDescent="0.25">
      <c r="L14513" s="208">
        <v>45196.736111111109</v>
      </c>
      <c r="M14513" s="28">
        <v>5179.7700000000004</v>
      </c>
      <c r="N14513" s="28">
        <v>5179.7700000000004</v>
      </c>
      <c r="O14513" s="28">
        <v>5176.18</v>
      </c>
      <c r="P14513" s="28">
        <v>5177.21</v>
      </c>
    </row>
    <row r="14514" spans="12:16" x14ac:dyDescent="0.25">
      <c r="L14514" s="208">
        <v>45196.732638888891</v>
      </c>
      <c r="M14514" s="28">
        <v>5181.82</v>
      </c>
      <c r="N14514" s="28">
        <v>5181.82</v>
      </c>
      <c r="O14514" s="28">
        <v>5178.75</v>
      </c>
      <c r="P14514" s="28">
        <v>5179.26</v>
      </c>
    </row>
    <row r="14515" spans="12:16" x14ac:dyDescent="0.25">
      <c r="L14515" s="208">
        <v>45196.729166666664</v>
      </c>
      <c r="M14515" s="28">
        <v>5182.8500000000004</v>
      </c>
      <c r="N14515" s="28">
        <v>5183.88</v>
      </c>
      <c r="O14515" s="28">
        <v>5181.3100000000004</v>
      </c>
      <c r="P14515" s="28">
        <v>5181.82</v>
      </c>
    </row>
    <row r="14516" spans="12:16" x14ac:dyDescent="0.25">
      <c r="L14516" s="208">
        <v>45196.725694444445</v>
      </c>
      <c r="M14516" s="28">
        <v>5183.88</v>
      </c>
      <c r="N14516" s="28">
        <v>5183.88</v>
      </c>
      <c r="O14516" s="28">
        <v>5182.34</v>
      </c>
      <c r="P14516" s="28">
        <v>5182.8500000000004</v>
      </c>
    </row>
    <row r="14517" spans="12:16" x14ac:dyDescent="0.25">
      <c r="L14517" s="208">
        <v>45196.722222222219</v>
      </c>
      <c r="M14517" s="28">
        <v>5181.82</v>
      </c>
      <c r="N14517" s="28">
        <v>5184.3900000000003</v>
      </c>
      <c r="O14517" s="28">
        <v>5180.29</v>
      </c>
      <c r="P14517" s="28">
        <v>5184.3900000000003</v>
      </c>
    </row>
    <row r="14518" spans="12:16" x14ac:dyDescent="0.25">
      <c r="L14518" s="208">
        <v>45196.71875</v>
      </c>
      <c r="M14518" s="28">
        <v>5181.82</v>
      </c>
      <c r="N14518" s="28">
        <v>5182.8500000000004</v>
      </c>
      <c r="O14518" s="28">
        <v>5181.3100000000004</v>
      </c>
      <c r="P14518" s="28">
        <v>5181.82</v>
      </c>
    </row>
    <row r="14519" spans="12:16" x14ac:dyDescent="0.25">
      <c r="L14519" s="208">
        <v>45196.715277777781</v>
      </c>
      <c r="M14519" s="28">
        <v>5181.82</v>
      </c>
      <c r="N14519" s="28">
        <v>5182.34</v>
      </c>
      <c r="O14519" s="28">
        <v>5180.8</v>
      </c>
      <c r="P14519" s="28">
        <v>5181.82</v>
      </c>
    </row>
    <row r="14520" spans="12:16" x14ac:dyDescent="0.25">
      <c r="L14520" s="208">
        <v>45196.711805555555</v>
      </c>
      <c r="M14520" s="28">
        <v>5179.26</v>
      </c>
      <c r="N14520" s="28">
        <v>5182.8500000000004</v>
      </c>
      <c r="O14520" s="28">
        <v>5179.26</v>
      </c>
      <c r="P14520" s="28">
        <v>5181.82</v>
      </c>
    </row>
    <row r="14521" spans="12:16" x14ac:dyDescent="0.25">
      <c r="L14521" s="208">
        <v>45196.708333333336</v>
      </c>
      <c r="M14521" s="28">
        <v>5178.2299999999996</v>
      </c>
      <c r="N14521" s="28">
        <v>5179.7700000000004</v>
      </c>
      <c r="O14521" s="28">
        <v>5177.72</v>
      </c>
      <c r="P14521" s="28">
        <v>5179.26</v>
      </c>
    </row>
    <row r="14522" spans="12:16" x14ac:dyDescent="0.25">
      <c r="L14522" s="208">
        <v>45196.704861111109</v>
      </c>
      <c r="M14522" s="28">
        <v>5179.26</v>
      </c>
      <c r="N14522" s="28">
        <v>5180.8</v>
      </c>
      <c r="O14522" s="28">
        <v>5178.2299999999996</v>
      </c>
      <c r="P14522" s="28">
        <v>5178.75</v>
      </c>
    </row>
    <row r="14523" spans="12:16" x14ac:dyDescent="0.25">
      <c r="L14523" s="208">
        <v>45196.701388888891</v>
      </c>
      <c r="M14523" s="28">
        <v>5183.88</v>
      </c>
      <c r="N14523" s="28">
        <v>5183.88</v>
      </c>
      <c r="O14523" s="28">
        <v>5178.2299999999996</v>
      </c>
      <c r="P14523" s="28">
        <v>5179.26</v>
      </c>
    </row>
    <row r="14524" spans="12:16" x14ac:dyDescent="0.25">
      <c r="L14524" s="208">
        <v>45196.697916666664</v>
      </c>
      <c r="M14524" s="28">
        <v>5185.42</v>
      </c>
      <c r="N14524" s="28">
        <v>5185.93</v>
      </c>
      <c r="O14524" s="28">
        <v>5183.3599999999997</v>
      </c>
      <c r="P14524" s="28">
        <v>5183.88</v>
      </c>
    </row>
    <row r="14525" spans="12:16" x14ac:dyDescent="0.25">
      <c r="L14525" s="208">
        <v>45196.694444444445</v>
      </c>
      <c r="M14525" s="28">
        <v>5182.34</v>
      </c>
      <c r="N14525" s="28">
        <v>5185.93</v>
      </c>
      <c r="O14525" s="28">
        <v>5181.82</v>
      </c>
      <c r="P14525" s="28">
        <v>5184.8999999999996</v>
      </c>
    </row>
    <row r="14526" spans="12:16" x14ac:dyDescent="0.25">
      <c r="L14526" s="208">
        <v>45196.690972222219</v>
      </c>
      <c r="M14526" s="28">
        <v>5183.88</v>
      </c>
      <c r="N14526" s="28">
        <v>5184.3900000000003</v>
      </c>
      <c r="O14526" s="28">
        <v>5180.8</v>
      </c>
      <c r="P14526" s="28">
        <v>5181.3100000000004</v>
      </c>
    </row>
    <row r="14527" spans="12:16" x14ac:dyDescent="0.25">
      <c r="L14527" s="208">
        <v>45196.6875</v>
      </c>
      <c r="M14527" s="28">
        <v>5182.8500000000004</v>
      </c>
      <c r="N14527" s="28">
        <v>5185.93</v>
      </c>
      <c r="O14527" s="28">
        <v>5182.8500000000004</v>
      </c>
      <c r="P14527" s="28">
        <v>5183.88</v>
      </c>
    </row>
    <row r="14528" spans="12:16" x14ac:dyDescent="0.25">
      <c r="L14528" s="208">
        <v>45196.684027777781</v>
      </c>
      <c r="M14528" s="28">
        <v>5182.34</v>
      </c>
      <c r="N14528" s="28">
        <v>5183.3599999999997</v>
      </c>
      <c r="O14528" s="28">
        <v>5180.8</v>
      </c>
      <c r="P14528" s="28">
        <v>5182.8500000000004</v>
      </c>
    </row>
    <row r="14529" spans="12:16" x14ac:dyDescent="0.25">
      <c r="L14529" s="208">
        <v>45196.680555555555</v>
      </c>
      <c r="M14529" s="28">
        <v>5181.82</v>
      </c>
      <c r="N14529" s="28">
        <v>5184.3900000000003</v>
      </c>
      <c r="O14529" s="28">
        <v>5180.8</v>
      </c>
      <c r="P14529" s="28">
        <v>5182.34</v>
      </c>
    </row>
    <row r="14530" spans="12:16" x14ac:dyDescent="0.25">
      <c r="L14530" s="208">
        <v>45196.677083333336</v>
      </c>
      <c r="M14530" s="28">
        <v>5182.8500000000004</v>
      </c>
      <c r="N14530" s="28">
        <v>5183.3599999999997</v>
      </c>
      <c r="O14530" s="28">
        <v>5180.8</v>
      </c>
      <c r="P14530" s="28">
        <v>5181.82</v>
      </c>
    </row>
    <row r="14531" spans="12:16" x14ac:dyDescent="0.25">
      <c r="L14531" s="208">
        <v>45196.673611111109</v>
      </c>
      <c r="M14531" s="28">
        <v>5182.34</v>
      </c>
      <c r="N14531" s="28">
        <v>5183.3599999999997</v>
      </c>
      <c r="O14531" s="28">
        <v>5178.2299999999996</v>
      </c>
      <c r="P14531" s="28">
        <v>5182.34</v>
      </c>
    </row>
    <row r="14532" spans="12:16" x14ac:dyDescent="0.25">
      <c r="L14532" s="208">
        <v>45196.670138888891</v>
      </c>
      <c r="M14532" s="28">
        <v>5183.3599999999997</v>
      </c>
      <c r="N14532" s="28">
        <v>5183.3599999999997</v>
      </c>
      <c r="O14532" s="28">
        <v>5180.8</v>
      </c>
      <c r="P14532" s="28">
        <v>5182.34</v>
      </c>
    </row>
    <row r="14533" spans="12:16" x14ac:dyDescent="0.25">
      <c r="L14533" s="208">
        <v>45196.666666666664</v>
      </c>
      <c r="M14533" s="28">
        <v>5190.55</v>
      </c>
      <c r="N14533" s="28">
        <v>5190.55</v>
      </c>
      <c r="O14533" s="28">
        <v>5182.34</v>
      </c>
      <c r="P14533" s="28">
        <v>5183.3599999999997</v>
      </c>
    </row>
    <row r="14534" spans="12:16" x14ac:dyDescent="0.25">
      <c r="L14534" s="208">
        <v>45196.663194444445</v>
      </c>
      <c r="M14534" s="28">
        <v>5189.5200000000004</v>
      </c>
      <c r="N14534" s="28">
        <v>5191.0600000000004</v>
      </c>
      <c r="O14534" s="28">
        <v>5188.49</v>
      </c>
      <c r="P14534" s="28">
        <v>5191.0600000000004</v>
      </c>
    </row>
    <row r="14535" spans="12:16" x14ac:dyDescent="0.25">
      <c r="L14535" s="208">
        <v>45196.659722222219</v>
      </c>
      <c r="M14535" s="28">
        <v>5185.93</v>
      </c>
      <c r="N14535" s="28">
        <v>5191.0600000000004</v>
      </c>
      <c r="O14535" s="28">
        <v>5185.93</v>
      </c>
      <c r="P14535" s="28">
        <v>5189.01</v>
      </c>
    </row>
    <row r="14536" spans="12:16" x14ac:dyDescent="0.25">
      <c r="L14536" s="208">
        <v>45196.65625</v>
      </c>
      <c r="M14536" s="28">
        <v>5180.29</v>
      </c>
      <c r="N14536" s="28">
        <v>5185.93</v>
      </c>
      <c r="O14536" s="28">
        <v>5178.2299999999996</v>
      </c>
      <c r="P14536" s="28">
        <v>5185.93</v>
      </c>
    </row>
    <row r="14537" spans="12:16" x14ac:dyDescent="0.25">
      <c r="L14537" s="208">
        <v>45196.652777777781</v>
      </c>
      <c r="M14537" s="28">
        <v>5183.3599999999997</v>
      </c>
      <c r="N14537" s="28">
        <v>5185.93</v>
      </c>
      <c r="O14537" s="28">
        <v>5179.7700000000004</v>
      </c>
      <c r="P14537" s="28">
        <v>5180.29</v>
      </c>
    </row>
    <row r="14538" spans="12:16" x14ac:dyDescent="0.25">
      <c r="L14538" s="208">
        <v>45196.649305555555</v>
      </c>
      <c r="M14538" s="28">
        <v>5191.0600000000004</v>
      </c>
      <c r="N14538" s="28">
        <v>5191.0600000000004</v>
      </c>
      <c r="O14538" s="28">
        <v>5182.8500000000004</v>
      </c>
      <c r="P14538" s="28">
        <v>5183.3599999999997</v>
      </c>
    </row>
    <row r="14539" spans="12:16" x14ac:dyDescent="0.25">
      <c r="L14539" s="208">
        <v>45196.645833333336</v>
      </c>
      <c r="M14539" s="28">
        <v>5197.22</v>
      </c>
      <c r="N14539" s="28">
        <v>5198.24</v>
      </c>
      <c r="O14539" s="28">
        <v>5190.55</v>
      </c>
      <c r="P14539" s="28">
        <v>5191.0600000000004</v>
      </c>
    </row>
    <row r="14540" spans="12:16" x14ac:dyDescent="0.25">
      <c r="L14540" s="208">
        <v>45196.642361111109</v>
      </c>
      <c r="M14540" s="28">
        <v>5201.84</v>
      </c>
      <c r="N14540" s="28">
        <v>5202.3500000000004</v>
      </c>
      <c r="O14540" s="28">
        <v>5196.7</v>
      </c>
      <c r="P14540" s="28">
        <v>5197.22</v>
      </c>
    </row>
    <row r="14541" spans="12:16" x14ac:dyDescent="0.25">
      <c r="L14541" s="208">
        <v>45196.638888888891</v>
      </c>
      <c r="M14541" s="28">
        <v>5202.3500000000004</v>
      </c>
      <c r="N14541" s="28">
        <v>5204.91</v>
      </c>
      <c r="O14541" s="28">
        <v>5200.8100000000004</v>
      </c>
      <c r="P14541" s="28">
        <v>5201.84</v>
      </c>
    </row>
    <row r="14542" spans="12:16" x14ac:dyDescent="0.25">
      <c r="L14542" s="208">
        <v>45196.635416666664</v>
      </c>
      <c r="M14542" s="28">
        <v>5201.84</v>
      </c>
      <c r="N14542" s="28">
        <v>5202.3500000000004</v>
      </c>
      <c r="O14542" s="28">
        <v>5196.7</v>
      </c>
      <c r="P14542" s="28">
        <v>5201.84</v>
      </c>
    </row>
    <row r="14543" spans="12:16" x14ac:dyDescent="0.25">
      <c r="L14543" s="208">
        <v>45196.631944444445</v>
      </c>
      <c r="M14543" s="28">
        <v>5203.37</v>
      </c>
      <c r="N14543" s="28">
        <v>5205.43</v>
      </c>
      <c r="O14543" s="28">
        <v>5200.3</v>
      </c>
      <c r="P14543" s="28">
        <v>5201.32</v>
      </c>
    </row>
    <row r="14544" spans="12:16" x14ac:dyDescent="0.25">
      <c r="L14544" s="208">
        <v>45196.628472222219</v>
      </c>
      <c r="M14544" s="28">
        <v>5205.43</v>
      </c>
      <c r="N14544" s="28">
        <v>5205.9399999999996</v>
      </c>
      <c r="O14544" s="28">
        <v>5202.3500000000004</v>
      </c>
      <c r="P14544" s="28">
        <v>5203.37</v>
      </c>
    </row>
    <row r="14545" spans="12:16" x14ac:dyDescent="0.25">
      <c r="L14545" s="208">
        <v>45196.625</v>
      </c>
      <c r="M14545" s="28">
        <v>5204.3999999999996</v>
      </c>
      <c r="N14545" s="28">
        <v>5206.97</v>
      </c>
      <c r="O14545" s="28">
        <v>5203.8900000000003</v>
      </c>
      <c r="P14545" s="28">
        <v>5205.43</v>
      </c>
    </row>
    <row r="14546" spans="12:16" x14ac:dyDescent="0.25">
      <c r="L14546" s="208">
        <v>45196.621527777781</v>
      </c>
      <c r="M14546" s="28">
        <v>5201.84</v>
      </c>
      <c r="N14546" s="28">
        <v>5206.45</v>
      </c>
      <c r="O14546" s="28">
        <v>5199.2700000000004</v>
      </c>
      <c r="P14546" s="28">
        <v>5204.3999999999996</v>
      </c>
    </row>
    <row r="14547" spans="12:16" x14ac:dyDescent="0.25">
      <c r="L14547" s="208">
        <v>45196.618055555555</v>
      </c>
      <c r="M14547" s="28">
        <v>5204.91</v>
      </c>
      <c r="N14547" s="28">
        <v>5204.91</v>
      </c>
      <c r="O14547" s="28">
        <v>5198.76</v>
      </c>
      <c r="P14547" s="28">
        <v>5201.84</v>
      </c>
    </row>
    <row r="14548" spans="12:16" x14ac:dyDescent="0.25">
      <c r="L14548" s="208">
        <v>45196.614583333336</v>
      </c>
      <c r="M14548" s="28">
        <v>5199.78</v>
      </c>
      <c r="N14548" s="28">
        <v>5206.45</v>
      </c>
      <c r="O14548" s="28">
        <v>5198.24</v>
      </c>
      <c r="P14548" s="28">
        <v>5204.91</v>
      </c>
    </row>
    <row r="14549" spans="12:16" x14ac:dyDescent="0.25">
      <c r="L14549" s="208">
        <v>45196.611111111109</v>
      </c>
      <c r="M14549" s="28">
        <v>5205.43</v>
      </c>
      <c r="N14549" s="28">
        <v>5206.97</v>
      </c>
      <c r="O14549" s="28">
        <v>5199.2700000000004</v>
      </c>
      <c r="P14549" s="28">
        <v>5199.78</v>
      </c>
    </row>
    <row r="14550" spans="12:16" x14ac:dyDescent="0.25">
      <c r="L14550" s="208">
        <v>45196.607638888891</v>
      </c>
      <c r="M14550" s="28">
        <v>5206.45</v>
      </c>
      <c r="N14550" s="28">
        <v>5207.99</v>
      </c>
      <c r="O14550" s="28">
        <v>5204.3999999999996</v>
      </c>
      <c r="P14550" s="28">
        <v>5204.91</v>
      </c>
    </row>
    <row r="14551" spans="12:16" x14ac:dyDescent="0.25">
      <c r="L14551" s="208">
        <v>45196.604166666664</v>
      </c>
      <c r="M14551" s="28">
        <v>5210.05</v>
      </c>
      <c r="N14551" s="28">
        <v>5211.58</v>
      </c>
      <c r="O14551" s="28">
        <v>5205.9399999999996</v>
      </c>
      <c r="P14551" s="28">
        <v>5206.45</v>
      </c>
    </row>
    <row r="14552" spans="12:16" x14ac:dyDescent="0.25">
      <c r="L14552" s="208">
        <v>45196.600694444445</v>
      </c>
      <c r="M14552" s="28">
        <v>5205.9399999999996</v>
      </c>
      <c r="N14552" s="28">
        <v>5212.6099999999997</v>
      </c>
      <c r="O14552" s="28">
        <v>5205.43</v>
      </c>
      <c r="P14552" s="28">
        <v>5209.53</v>
      </c>
    </row>
    <row r="14553" spans="12:16" x14ac:dyDescent="0.25">
      <c r="L14553" s="208">
        <v>45196.597222222219</v>
      </c>
      <c r="M14553" s="28">
        <v>5198.24</v>
      </c>
      <c r="N14553" s="28">
        <v>5211.58</v>
      </c>
      <c r="O14553" s="28">
        <v>5198.24</v>
      </c>
      <c r="P14553" s="28">
        <v>5205.9399999999996</v>
      </c>
    </row>
    <row r="14554" spans="12:16" x14ac:dyDescent="0.25">
      <c r="L14554" s="208">
        <v>45196.59375</v>
      </c>
      <c r="M14554" s="28">
        <v>5198.76</v>
      </c>
      <c r="N14554" s="28">
        <v>5201.32</v>
      </c>
      <c r="O14554" s="28">
        <v>5196.7</v>
      </c>
      <c r="P14554" s="28">
        <v>5198.24</v>
      </c>
    </row>
    <row r="14555" spans="12:16" x14ac:dyDescent="0.25">
      <c r="L14555" s="208">
        <v>45196.590277777781</v>
      </c>
      <c r="M14555" s="28">
        <v>5184.3900000000003</v>
      </c>
      <c r="N14555" s="28">
        <v>5202.8599999999997</v>
      </c>
      <c r="O14555" s="28">
        <v>5184.3900000000003</v>
      </c>
      <c r="P14555" s="28">
        <v>5198.76</v>
      </c>
    </row>
    <row r="14556" spans="12:16" x14ac:dyDescent="0.25">
      <c r="L14556" s="208">
        <v>45196.586805555555</v>
      </c>
      <c r="M14556" s="28">
        <v>5183.3599999999997</v>
      </c>
      <c r="N14556" s="28">
        <v>5185.42</v>
      </c>
      <c r="O14556" s="28">
        <v>5183.3599999999997</v>
      </c>
      <c r="P14556" s="28">
        <v>5184.8999999999996</v>
      </c>
    </row>
    <row r="14557" spans="12:16" x14ac:dyDescent="0.25">
      <c r="L14557" s="208">
        <v>45196.583333333336</v>
      </c>
      <c r="M14557" s="28">
        <v>5185.93</v>
      </c>
      <c r="N14557" s="28">
        <v>5186.4399999999996</v>
      </c>
      <c r="O14557" s="28">
        <v>5181.82</v>
      </c>
      <c r="P14557" s="28">
        <v>5183.3599999999997</v>
      </c>
    </row>
    <row r="14558" spans="12:16" x14ac:dyDescent="0.25">
      <c r="L14558" s="208">
        <v>45196.579861111109</v>
      </c>
      <c r="M14558" s="28">
        <v>5186.4399999999996</v>
      </c>
      <c r="N14558" s="28">
        <v>5188.49</v>
      </c>
      <c r="O14558" s="28">
        <v>5184.8999999999996</v>
      </c>
      <c r="P14558" s="28">
        <v>5185.42</v>
      </c>
    </row>
    <row r="14559" spans="12:16" x14ac:dyDescent="0.25">
      <c r="L14559" s="208">
        <v>45196.576388888891</v>
      </c>
      <c r="M14559" s="28">
        <v>5183.88</v>
      </c>
      <c r="N14559" s="28">
        <v>5187.47</v>
      </c>
      <c r="O14559" s="28">
        <v>5183.3599999999997</v>
      </c>
      <c r="P14559" s="28">
        <v>5186.4399999999996</v>
      </c>
    </row>
    <row r="14560" spans="12:16" x14ac:dyDescent="0.25">
      <c r="L14560" s="208">
        <v>45196.572916666664</v>
      </c>
      <c r="M14560" s="28">
        <v>5181.82</v>
      </c>
      <c r="N14560" s="28">
        <v>5183.88</v>
      </c>
      <c r="O14560" s="28">
        <v>5180.29</v>
      </c>
      <c r="P14560" s="28">
        <v>5183.88</v>
      </c>
    </row>
    <row r="14561" spans="12:16" x14ac:dyDescent="0.25">
      <c r="L14561" s="208">
        <v>45196.569444444445</v>
      </c>
      <c r="M14561" s="28">
        <v>5184.8999999999996</v>
      </c>
      <c r="N14561" s="28">
        <v>5185.42</v>
      </c>
      <c r="O14561" s="28">
        <v>5181.3100000000004</v>
      </c>
      <c r="P14561" s="28">
        <v>5181.82</v>
      </c>
    </row>
    <row r="14562" spans="12:16" x14ac:dyDescent="0.25">
      <c r="L14562" s="208">
        <v>45196.565972222219</v>
      </c>
      <c r="M14562" s="28">
        <v>5185.42</v>
      </c>
      <c r="N14562" s="28">
        <v>5186.4399999999996</v>
      </c>
      <c r="O14562" s="28">
        <v>5184.3900000000003</v>
      </c>
      <c r="P14562" s="28">
        <v>5184.8999999999996</v>
      </c>
    </row>
    <row r="14563" spans="12:16" x14ac:dyDescent="0.25">
      <c r="L14563" s="208">
        <v>45196.5625</v>
      </c>
      <c r="M14563" s="28">
        <v>5187.47</v>
      </c>
      <c r="N14563" s="28">
        <v>5187.9799999999996</v>
      </c>
      <c r="O14563" s="28">
        <v>5185.42</v>
      </c>
      <c r="P14563" s="28">
        <v>5185.42</v>
      </c>
    </row>
    <row r="14564" spans="12:16" x14ac:dyDescent="0.25">
      <c r="L14564" s="208">
        <v>45196.559027777781</v>
      </c>
      <c r="M14564" s="28">
        <v>5189.5200000000004</v>
      </c>
      <c r="N14564" s="28">
        <v>5189.5200000000004</v>
      </c>
      <c r="O14564" s="28">
        <v>5187.47</v>
      </c>
      <c r="P14564" s="28">
        <v>5187.47</v>
      </c>
    </row>
    <row r="14565" spans="12:16" x14ac:dyDescent="0.25">
      <c r="L14565" s="208">
        <v>45196.555555555555</v>
      </c>
      <c r="M14565" s="28">
        <v>5187.47</v>
      </c>
      <c r="N14565" s="28">
        <v>5190.55</v>
      </c>
      <c r="O14565" s="28">
        <v>5187.47</v>
      </c>
      <c r="P14565" s="28">
        <v>5189.5200000000004</v>
      </c>
    </row>
    <row r="14566" spans="12:16" x14ac:dyDescent="0.25">
      <c r="L14566" s="208">
        <v>45196.552083333336</v>
      </c>
      <c r="M14566" s="28">
        <v>5188.49</v>
      </c>
      <c r="N14566" s="28">
        <v>5190.03</v>
      </c>
      <c r="O14566" s="28">
        <v>5185.93</v>
      </c>
      <c r="P14566" s="28">
        <v>5186.96</v>
      </c>
    </row>
    <row r="14567" spans="12:16" x14ac:dyDescent="0.25">
      <c r="L14567" s="208">
        <v>45196.548611111109</v>
      </c>
      <c r="M14567" s="28">
        <v>5186.4399999999996</v>
      </c>
      <c r="N14567" s="28">
        <v>5188.49</v>
      </c>
      <c r="O14567" s="28">
        <v>5185.93</v>
      </c>
      <c r="P14567" s="28">
        <v>5187.9799999999996</v>
      </c>
    </row>
    <row r="14568" spans="12:16" x14ac:dyDescent="0.25">
      <c r="L14568" s="208">
        <v>45196.545138888891</v>
      </c>
      <c r="M14568" s="28">
        <v>5189.01</v>
      </c>
      <c r="N14568" s="28">
        <v>5190.55</v>
      </c>
      <c r="O14568" s="28">
        <v>5185.93</v>
      </c>
      <c r="P14568" s="28">
        <v>5186.96</v>
      </c>
    </row>
    <row r="14569" spans="12:16" x14ac:dyDescent="0.25">
      <c r="L14569" s="208">
        <v>45196.541666666664</v>
      </c>
      <c r="M14569" s="28">
        <v>5189.01</v>
      </c>
      <c r="N14569" s="28">
        <v>5190.55</v>
      </c>
      <c r="O14569" s="28">
        <v>5187.47</v>
      </c>
      <c r="P14569" s="28">
        <v>5189.5200000000004</v>
      </c>
    </row>
    <row r="14570" spans="12:16" x14ac:dyDescent="0.25">
      <c r="L14570" s="208">
        <v>45196.538194444445</v>
      </c>
      <c r="M14570" s="28">
        <v>5181.82</v>
      </c>
      <c r="N14570" s="28">
        <v>5191.0600000000004</v>
      </c>
      <c r="O14570" s="28">
        <v>5178.2299999999996</v>
      </c>
      <c r="P14570" s="28">
        <v>5189.5200000000004</v>
      </c>
    </row>
    <row r="14571" spans="12:16" x14ac:dyDescent="0.25">
      <c r="L14571" s="208">
        <v>45196.534722222219</v>
      </c>
      <c r="M14571" s="28">
        <v>5181.82</v>
      </c>
      <c r="N14571" s="28">
        <v>5183.88</v>
      </c>
      <c r="O14571" s="28">
        <v>5179.7700000000004</v>
      </c>
      <c r="P14571" s="28">
        <v>5181.82</v>
      </c>
    </row>
    <row r="14572" spans="12:16" x14ac:dyDescent="0.25">
      <c r="L14572" s="208">
        <v>45196.53125</v>
      </c>
      <c r="M14572" s="28">
        <v>5178.2299999999996</v>
      </c>
      <c r="N14572" s="28">
        <v>5183.3599999999997</v>
      </c>
      <c r="O14572" s="28">
        <v>5177.21</v>
      </c>
      <c r="P14572" s="28">
        <v>5181.82</v>
      </c>
    </row>
    <row r="14573" spans="12:16" x14ac:dyDescent="0.25">
      <c r="L14573" s="208">
        <v>45196.527777777781</v>
      </c>
      <c r="M14573" s="28">
        <v>5175.67</v>
      </c>
      <c r="N14573" s="28">
        <v>5178.75</v>
      </c>
      <c r="O14573" s="28">
        <v>5175.67</v>
      </c>
      <c r="P14573" s="28">
        <v>5178.2299999999996</v>
      </c>
    </row>
    <row r="14574" spans="12:16" x14ac:dyDescent="0.25">
      <c r="L14574" s="208">
        <v>45196.524305555555</v>
      </c>
      <c r="M14574" s="28">
        <v>5172.08</v>
      </c>
      <c r="N14574" s="28">
        <v>5175.67</v>
      </c>
      <c r="O14574" s="28">
        <v>5170.54</v>
      </c>
      <c r="P14574" s="28">
        <v>5175.67</v>
      </c>
    </row>
    <row r="14575" spans="12:16" x14ac:dyDescent="0.25">
      <c r="L14575" s="208">
        <v>45196.520833333336</v>
      </c>
      <c r="M14575" s="28">
        <v>5172.59</v>
      </c>
      <c r="N14575" s="28">
        <v>5177.21</v>
      </c>
      <c r="O14575" s="28">
        <v>5171.5600000000004</v>
      </c>
      <c r="P14575" s="28">
        <v>5172.08</v>
      </c>
    </row>
    <row r="14576" spans="12:16" x14ac:dyDescent="0.25">
      <c r="L14576" s="208">
        <v>45196.517361111109</v>
      </c>
      <c r="M14576" s="28">
        <v>5173.6099999999997</v>
      </c>
      <c r="N14576" s="28">
        <v>5175.67</v>
      </c>
      <c r="O14576" s="28">
        <v>5173.1000000000004</v>
      </c>
      <c r="P14576" s="28">
        <v>5173.1000000000004</v>
      </c>
    </row>
    <row r="14577" spans="12:16" x14ac:dyDescent="0.25">
      <c r="L14577" s="208">
        <v>45196.513888888891</v>
      </c>
      <c r="M14577" s="28">
        <v>5166.43</v>
      </c>
      <c r="N14577" s="28">
        <v>5175.67</v>
      </c>
      <c r="O14577" s="28">
        <v>5165.92</v>
      </c>
      <c r="P14577" s="28">
        <v>5173.6099999999997</v>
      </c>
    </row>
    <row r="14578" spans="12:16" x14ac:dyDescent="0.25">
      <c r="L14578" s="208">
        <v>45196.510416666664</v>
      </c>
      <c r="M14578" s="28">
        <v>5158.7299999999996</v>
      </c>
      <c r="N14578" s="28">
        <v>5167.46</v>
      </c>
      <c r="O14578" s="28">
        <v>5158.7299999999996</v>
      </c>
      <c r="P14578" s="28">
        <v>5166.43</v>
      </c>
    </row>
    <row r="14579" spans="12:16" x14ac:dyDescent="0.25">
      <c r="L14579" s="208">
        <v>45196.506944444445</v>
      </c>
      <c r="M14579" s="28">
        <v>5157.2</v>
      </c>
      <c r="N14579" s="28">
        <v>5159.76</v>
      </c>
      <c r="O14579" s="28">
        <v>5156.68</v>
      </c>
      <c r="P14579" s="28">
        <v>5158.7299999999996</v>
      </c>
    </row>
    <row r="14580" spans="12:16" x14ac:dyDescent="0.25">
      <c r="L14580" s="208">
        <v>45196.503472222219</v>
      </c>
      <c r="M14580" s="28">
        <v>5157.2</v>
      </c>
      <c r="N14580" s="28">
        <v>5158.7299999999996</v>
      </c>
      <c r="O14580" s="28">
        <v>5156.68</v>
      </c>
      <c r="P14580" s="28">
        <v>5157.2</v>
      </c>
    </row>
    <row r="14581" spans="12:16" x14ac:dyDescent="0.25">
      <c r="L14581" s="208">
        <v>45196.5</v>
      </c>
      <c r="M14581" s="28">
        <v>5162.33</v>
      </c>
      <c r="N14581" s="28">
        <v>5162.84</v>
      </c>
      <c r="O14581" s="28">
        <v>5157.2</v>
      </c>
      <c r="P14581" s="28">
        <v>5157.2</v>
      </c>
    </row>
    <row r="14582" spans="12:16" x14ac:dyDescent="0.25">
      <c r="L14582" s="208">
        <v>45196.496527777781</v>
      </c>
      <c r="M14582" s="28">
        <v>5157.2</v>
      </c>
      <c r="N14582" s="28">
        <v>5163.3500000000004</v>
      </c>
      <c r="O14582" s="28">
        <v>5156.68</v>
      </c>
      <c r="P14582" s="28">
        <v>5162.33</v>
      </c>
    </row>
    <row r="14583" spans="12:16" x14ac:dyDescent="0.25">
      <c r="L14583" s="208">
        <v>45196.493055555555</v>
      </c>
      <c r="M14583" s="28">
        <v>5154.12</v>
      </c>
      <c r="N14583" s="28">
        <v>5158.22</v>
      </c>
      <c r="O14583" s="28">
        <v>5153.6000000000004</v>
      </c>
      <c r="P14583" s="28">
        <v>5157.2</v>
      </c>
    </row>
    <row r="14584" spans="12:16" x14ac:dyDescent="0.25">
      <c r="L14584" s="208">
        <v>45196.489583333336</v>
      </c>
      <c r="M14584" s="28">
        <v>5151.55</v>
      </c>
      <c r="N14584" s="28">
        <v>5154.63</v>
      </c>
      <c r="O14584" s="28">
        <v>5151.55</v>
      </c>
      <c r="P14584" s="28">
        <v>5154.12</v>
      </c>
    </row>
    <row r="14585" spans="12:16" x14ac:dyDescent="0.25">
      <c r="L14585" s="208">
        <v>45196.486111111109</v>
      </c>
      <c r="M14585" s="28">
        <v>5153.09</v>
      </c>
      <c r="N14585" s="28">
        <v>5154.63</v>
      </c>
      <c r="O14585" s="28">
        <v>5151.55</v>
      </c>
      <c r="P14585" s="28">
        <v>5152.0600000000004</v>
      </c>
    </row>
    <row r="14586" spans="12:16" x14ac:dyDescent="0.25">
      <c r="L14586" s="208">
        <v>45196.482638888891</v>
      </c>
      <c r="M14586" s="28">
        <v>5152.58</v>
      </c>
      <c r="N14586" s="28">
        <v>5154.12</v>
      </c>
      <c r="O14586" s="28">
        <v>5151.04</v>
      </c>
      <c r="P14586" s="28">
        <v>5153.09</v>
      </c>
    </row>
    <row r="14587" spans="12:16" x14ac:dyDescent="0.25">
      <c r="L14587" s="208">
        <v>45196.479166666664</v>
      </c>
      <c r="M14587" s="28">
        <v>5151.55</v>
      </c>
      <c r="N14587" s="28">
        <v>5154.12</v>
      </c>
      <c r="O14587" s="28">
        <v>5151.04</v>
      </c>
      <c r="P14587" s="28">
        <v>5152.0600000000004</v>
      </c>
    </row>
    <row r="14588" spans="12:16" x14ac:dyDescent="0.25">
      <c r="L14588" s="208">
        <v>45196.475694444445</v>
      </c>
      <c r="M14588" s="28">
        <v>5150.01</v>
      </c>
      <c r="N14588" s="28">
        <v>5151.55</v>
      </c>
      <c r="O14588" s="28">
        <v>5147.96</v>
      </c>
      <c r="P14588" s="28">
        <v>5151.55</v>
      </c>
    </row>
    <row r="14589" spans="12:16" x14ac:dyDescent="0.25">
      <c r="L14589" s="208">
        <v>45196.472222222219</v>
      </c>
      <c r="M14589" s="28">
        <v>5157.2</v>
      </c>
      <c r="N14589" s="28">
        <v>5157.2</v>
      </c>
      <c r="O14589" s="28">
        <v>5148.99</v>
      </c>
      <c r="P14589" s="28">
        <v>5149.5</v>
      </c>
    </row>
    <row r="14590" spans="12:16" x14ac:dyDescent="0.25">
      <c r="L14590" s="208">
        <v>45196.46875</v>
      </c>
      <c r="M14590" s="28">
        <v>5159.25</v>
      </c>
      <c r="N14590" s="28">
        <v>5159.25</v>
      </c>
      <c r="O14590" s="28">
        <v>5154.63</v>
      </c>
      <c r="P14590" s="28">
        <v>5157.2</v>
      </c>
    </row>
    <row r="14591" spans="12:16" x14ac:dyDescent="0.25">
      <c r="L14591" s="208">
        <v>45196.465277777781</v>
      </c>
      <c r="M14591" s="28">
        <v>5157.2</v>
      </c>
      <c r="N14591" s="28">
        <v>5160.79</v>
      </c>
      <c r="O14591" s="28">
        <v>5156.17</v>
      </c>
      <c r="P14591" s="28">
        <v>5158.7299999999996</v>
      </c>
    </row>
    <row r="14592" spans="12:16" x14ac:dyDescent="0.25">
      <c r="L14592" s="208">
        <v>45196.461805555555</v>
      </c>
      <c r="M14592" s="28">
        <v>5149.5</v>
      </c>
      <c r="N14592" s="28">
        <v>5158.22</v>
      </c>
      <c r="O14592" s="28">
        <v>5149.5</v>
      </c>
      <c r="P14592" s="28">
        <v>5157.71</v>
      </c>
    </row>
    <row r="14593" spans="12:16" x14ac:dyDescent="0.25">
      <c r="L14593" s="208">
        <v>45196.458333333336</v>
      </c>
      <c r="M14593" s="28">
        <v>5152.0600000000004</v>
      </c>
      <c r="N14593" s="28">
        <v>5152.0600000000004</v>
      </c>
      <c r="O14593" s="28">
        <v>5148.47</v>
      </c>
      <c r="P14593" s="28">
        <v>5149.5</v>
      </c>
    </row>
    <row r="14594" spans="12:16" x14ac:dyDescent="0.25">
      <c r="L14594" s="208">
        <v>45196.454861111109</v>
      </c>
      <c r="M14594" s="28">
        <v>5149.5</v>
      </c>
      <c r="N14594" s="28">
        <v>5152.58</v>
      </c>
      <c r="O14594" s="28">
        <v>5147.45</v>
      </c>
      <c r="P14594" s="28">
        <v>5151.55</v>
      </c>
    </row>
    <row r="14595" spans="12:16" x14ac:dyDescent="0.25">
      <c r="L14595" s="208">
        <v>45196.451388888891</v>
      </c>
      <c r="M14595" s="28">
        <v>5141.8</v>
      </c>
      <c r="N14595" s="28">
        <v>5150.53</v>
      </c>
      <c r="O14595" s="28">
        <v>5141.29</v>
      </c>
      <c r="P14595" s="28">
        <v>5149.5</v>
      </c>
    </row>
    <row r="14596" spans="12:16" x14ac:dyDescent="0.25">
      <c r="L14596" s="208">
        <v>45196.447916666664</v>
      </c>
      <c r="M14596" s="28">
        <v>5139.75</v>
      </c>
      <c r="N14596" s="28">
        <v>5142.83</v>
      </c>
      <c r="O14596" s="28">
        <v>5138.21</v>
      </c>
      <c r="P14596" s="28">
        <v>5142.32</v>
      </c>
    </row>
    <row r="14597" spans="12:16" x14ac:dyDescent="0.25">
      <c r="L14597" s="208">
        <v>45196.444444444445</v>
      </c>
      <c r="M14597" s="28">
        <v>5142.83</v>
      </c>
      <c r="N14597" s="28">
        <v>5144.37</v>
      </c>
      <c r="O14597" s="28">
        <v>5139.24</v>
      </c>
      <c r="P14597" s="28">
        <v>5139.75</v>
      </c>
    </row>
    <row r="14598" spans="12:16" x14ac:dyDescent="0.25">
      <c r="L14598" s="208">
        <v>45196.440972222219</v>
      </c>
      <c r="M14598" s="28">
        <v>5139.24</v>
      </c>
      <c r="N14598" s="28">
        <v>5143.8500000000004</v>
      </c>
      <c r="O14598" s="28">
        <v>5137.7</v>
      </c>
      <c r="P14598" s="28">
        <v>5142.83</v>
      </c>
    </row>
    <row r="14599" spans="12:16" x14ac:dyDescent="0.25">
      <c r="L14599" s="208">
        <v>45196.4375</v>
      </c>
      <c r="M14599" s="28">
        <v>5137.18</v>
      </c>
      <c r="N14599" s="28">
        <v>5141.29</v>
      </c>
      <c r="O14599" s="28">
        <v>5134.62</v>
      </c>
      <c r="P14599" s="28">
        <v>5139.24</v>
      </c>
    </row>
    <row r="14600" spans="12:16" x14ac:dyDescent="0.25">
      <c r="L14600" s="208">
        <v>45196.434027777781</v>
      </c>
      <c r="M14600" s="28">
        <v>5132.57</v>
      </c>
      <c r="N14600" s="28">
        <v>5137.18</v>
      </c>
      <c r="O14600" s="28">
        <v>5132.05</v>
      </c>
      <c r="P14600" s="28">
        <v>5137.18</v>
      </c>
    </row>
    <row r="14601" spans="12:16" x14ac:dyDescent="0.25">
      <c r="L14601" s="208">
        <v>45196.430555555555</v>
      </c>
      <c r="M14601" s="28">
        <v>5130</v>
      </c>
      <c r="N14601" s="28">
        <v>5133.59</v>
      </c>
      <c r="O14601" s="28">
        <v>5130</v>
      </c>
      <c r="P14601" s="28">
        <v>5132.57</v>
      </c>
    </row>
    <row r="14602" spans="12:16" x14ac:dyDescent="0.25">
      <c r="L14602" s="208">
        <v>45196.427083333336</v>
      </c>
      <c r="M14602" s="28">
        <v>5130</v>
      </c>
      <c r="N14602" s="28">
        <v>5132.57</v>
      </c>
      <c r="O14602" s="28">
        <v>5127.95</v>
      </c>
      <c r="P14602" s="28">
        <v>5129.49</v>
      </c>
    </row>
    <row r="14603" spans="12:16" x14ac:dyDescent="0.25">
      <c r="L14603" s="208">
        <v>45196.423611111109</v>
      </c>
      <c r="M14603" s="28">
        <v>5133.59</v>
      </c>
      <c r="N14603" s="28">
        <v>5135.13</v>
      </c>
      <c r="O14603" s="28">
        <v>5128.46</v>
      </c>
      <c r="P14603" s="28">
        <v>5130</v>
      </c>
    </row>
    <row r="14604" spans="12:16" x14ac:dyDescent="0.25">
      <c r="L14604" s="208">
        <v>45196.420138888891</v>
      </c>
      <c r="M14604" s="28">
        <v>5142.32</v>
      </c>
      <c r="N14604" s="28">
        <v>5142.83</v>
      </c>
      <c r="O14604" s="28">
        <v>5133.59</v>
      </c>
      <c r="P14604" s="28">
        <v>5134.1099999999997</v>
      </c>
    </row>
    <row r="14605" spans="12:16" x14ac:dyDescent="0.25">
      <c r="L14605" s="208">
        <v>45196.416666666664</v>
      </c>
      <c r="M14605" s="28">
        <v>5139.24</v>
      </c>
      <c r="N14605" s="28">
        <v>5143.8500000000004</v>
      </c>
      <c r="O14605" s="28">
        <v>5138.72</v>
      </c>
      <c r="P14605" s="28">
        <v>5142.32</v>
      </c>
    </row>
    <row r="14606" spans="12:16" x14ac:dyDescent="0.25">
      <c r="L14606" s="208">
        <v>45196.413194444445</v>
      </c>
      <c r="M14606" s="28">
        <v>5139.24</v>
      </c>
      <c r="N14606" s="28">
        <v>5139.24</v>
      </c>
      <c r="O14606" s="28">
        <v>5136.67</v>
      </c>
      <c r="P14606" s="28">
        <v>5138.72</v>
      </c>
    </row>
    <row r="14607" spans="12:16" x14ac:dyDescent="0.25">
      <c r="L14607" s="208">
        <v>45196.409722222219</v>
      </c>
      <c r="M14607" s="28">
        <v>5141.8</v>
      </c>
      <c r="N14607" s="28">
        <v>5142.83</v>
      </c>
      <c r="O14607" s="28">
        <v>5138.21</v>
      </c>
      <c r="P14607" s="28">
        <v>5139.24</v>
      </c>
    </row>
    <row r="14608" spans="12:16" x14ac:dyDescent="0.25">
      <c r="L14608" s="208">
        <v>45196.40625</v>
      </c>
      <c r="M14608" s="28">
        <v>5141.8</v>
      </c>
      <c r="N14608" s="28">
        <v>5142.32</v>
      </c>
      <c r="O14608" s="28">
        <v>5136.67</v>
      </c>
      <c r="P14608" s="28">
        <v>5141.8</v>
      </c>
    </row>
    <row r="14609" spans="12:16" x14ac:dyDescent="0.25">
      <c r="L14609" s="208">
        <v>45196.402777777781</v>
      </c>
      <c r="M14609" s="28">
        <v>5142.83</v>
      </c>
      <c r="N14609" s="28">
        <v>5147.45</v>
      </c>
      <c r="O14609" s="28">
        <v>5141.8</v>
      </c>
      <c r="P14609" s="28">
        <v>5141.8</v>
      </c>
    </row>
    <row r="14610" spans="12:16" x14ac:dyDescent="0.25">
      <c r="L14610" s="208">
        <v>45196.399305555555</v>
      </c>
      <c r="M14610" s="28">
        <v>5144.88</v>
      </c>
      <c r="N14610" s="28">
        <v>5145.91</v>
      </c>
      <c r="O14610" s="28">
        <v>5138.72</v>
      </c>
      <c r="P14610" s="28">
        <v>5143.34</v>
      </c>
    </row>
    <row r="14611" spans="12:16" x14ac:dyDescent="0.25">
      <c r="L14611" s="208">
        <v>45196.395833333336</v>
      </c>
      <c r="M14611" s="28">
        <v>5145.3900000000003</v>
      </c>
      <c r="N14611" s="28">
        <v>5148.99</v>
      </c>
      <c r="O14611" s="28">
        <v>5140.26</v>
      </c>
      <c r="P14611" s="28">
        <v>5145.3900000000003</v>
      </c>
    </row>
    <row r="14612" spans="12:16" x14ac:dyDescent="0.25">
      <c r="L14612" s="208">
        <v>45196.392361111109</v>
      </c>
      <c r="M14612" s="28">
        <v>5144.88</v>
      </c>
      <c r="N14612" s="28">
        <v>5148.99</v>
      </c>
      <c r="O14612" s="28">
        <v>5143.8500000000004</v>
      </c>
      <c r="P14612" s="28">
        <v>5144.88</v>
      </c>
    </row>
    <row r="14613" spans="12:16" x14ac:dyDescent="0.25">
      <c r="L14613" s="208">
        <v>45196.388888888891</v>
      </c>
      <c r="M14613" s="28">
        <v>5144.88</v>
      </c>
      <c r="N14613" s="28">
        <v>5146.42</v>
      </c>
      <c r="O14613" s="28">
        <v>5141.29</v>
      </c>
      <c r="P14613" s="28">
        <v>5144.88</v>
      </c>
    </row>
    <row r="14614" spans="12:16" x14ac:dyDescent="0.25">
      <c r="L14614" s="208">
        <v>45196.385416666664</v>
      </c>
      <c r="M14614" s="28">
        <v>5137.7</v>
      </c>
      <c r="N14614" s="28">
        <v>5147.45</v>
      </c>
      <c r="O14614" s="28">
        <v>5137.7</v>
      </c>
      <c r="P14614" s="28">
        <v>5145.3900000000003</v>
      </c>
    </row>
    <row r="14615" spans="12:16" x14ac:dyDescent="0.25">
      <c r="L14615" s="208">
        <v>45196.381944444445</v>
      </c>
      <c r="M14615" s="28">
        <v>5135.6499999999996</v>
      </c>
      <c r="N14615" s="28">
        <v>5139.75</v>
      </c>
      <c r="O14615" s="28">
        <v>5131.03</v>
      </c>
      <c r="P14615" s="28">
        <v>5138.21</v>
      </c>
    </row>
    <row r="14616" spans="12:16" x14ac:dyDescent="0.25">
      <c r="L14616" s="208">
        <v>45196.378472222219</v>
      </c>
      <c r="M14616" s="28">
        <v>5121.79</v>
      </c>
      <c r="N14616" s="28">
        <v>5137.18</v>
      </c>
      <c r="O14616" s="28">
        <v>5121.79</v>
      </c>
      <c r="P14616" s="28">
        <v>5135.6499999999996</v>
      </c>
    </row>
    <row r="14617" spans="12:16" x14ac:dyDescent="0.25">
      <c r="L14617" s="208">
        <v>45196.375</v>
      </c>
      <c r="M14617" s="28">
        <v>5117.6899999999996</v>
      </c>
      <c r="N14617" s="28">
        <v>5126.41</v>
      </c>
      <c r="O14617" s="28">
        <v>5117.6899999999996</v>
      </c>
      <c r="P14617" s="28">
        <v>5122.82</v>
      </c>
    </row>
    <row r="14618" spans="12:16" x14ac:dyDescent="0.25">
      <c r="L14618" s="208">
        <v>45195.746527777781</v>
      </c>
      <c r="M14618" s="28">
        <v>5122.82</v>
      </c>
      <c r="N14618" s="28">
        <v>5124.87</v>
      </c>
      <c r="O14618" s="28">
        <v>5121.28</v>
      </c>
      <c r="P14618" s="28">
        <v>5122.3</v>
      </c>
    </row>
    <row r="14619" spans="12:16" x14ac:dyDescent="0.25">
      <c r="L14619" s="208">
        <v>45195.743055555555</v>
      </c>
      <c r="M14619" s="28">
        <v>5124.87</v>
      </c>
      <c r="N14619" s="28">
        <v>5125.8999999999996</v>
      </c>
      <c r="O14619" s="28">
        <v>5122.3</v>
      </c>
      <c r="P14619" s="28">
        <v>5122.82</v>
      </c>
    </row>
    <row r="14620" spans="12:16" x14ac:dyDescent="0.25">
      <c r="L14620" s="208">
        <v>45195.739583333336</v>
      </c>
      <c r="M14620" s="28">
        <v>5123.33</v>
      </c>
      <c r="N14620" s="28">
        <v>5125.8999999999996</v>
      </c>
      <c r="O14620" s="28">
        <v>5122.82</v>
      </c>
      <c r="P14620" s="28">
        <v>5124.87</v>
      </c>
    </row>
    <row r="14621" spans="12:16" x14ac:dyDescent="0.25">
      <c r="L14621" s="208">
        <v>45195.736111111109</v>
      </c>
      <c r="M14621" s="28">
        <v>5122.3</v>
      </c>
      <c r="N14621" s="28">
        <v>5123.33</v>
      </c>
      <c r="O14621" s="28">
        <v>5121.79</v>
      </c>
      <c r="P14621" s="28">
        <v>5123.33</v>
      </c>
    </row>
    <row r="14622" spans="12:16" x14ac:dyDescent="0.25">
      <c r="L14622" s="208">
        <v>45195.732638888891</v>
      </c>
      <c r="M14622" s="28">
        <v>5119.74</v>
      </c>
      <c r="N14622" s="28">
        <v>5122.82</v>
      </c>
      <c r="O14622" s="28">
        <v>5119.74</v>
      </c>
      <c r="P14622" s="28">
        <v>5122.3</v>
      </c>
    </row>
    <row r="14623" spans="12:16" x14ac:dyDescent="0.25">
      <c r="L14623" s="208">
        <v>45195.729166666664</v>
      </c>
      <c r="M14623" s="28">
        <v>5119.2299999999996</v>
      </c>
      <c r="N14623" s="28">
        <v>5120.25</v>
      </c>
      <c r="O14623" s="28">
        <v>5118.2</v>
      </c>
      <c r="P14623" s="28">
        <v>5119.74</v>
      </c>
    </row>
    <row r="14624" spans="12:16" x14ac:dyDescent="0.25">
      <c r="L14624" s="208">
        <v>45195.725694444445</v>
      </c>
      <c r="M14624" s="28">
        <v>5116.66</v>
      </c>
      <c r="N14624" s="28">
        <v>5120.25</v>
      </c>
      <c r="O14624" s="28">
        <v>5116.66</v>
      </c>
      <c r="P14624" s="28">
        <v>5119.74</v>
      </c>
    </row>
    <row r="14625" spans="12:16" x14ac:dyDescent="0.25">
      <c r="L14625" s="208">
        <v>45195.722222222219</v>
      </c>
      <c r="M14625" s="28">
        <v>5116.1499999999996</v>
      </c>
      <c r="N14625" s="28">
        <v>5117.17</v>
      </c>
      <c r="O14625" s="28">
        <v>5116.1499999999996</v>
      </c>
      <c r="P14625" s="28">
        <v>5117.17</v>
      </c>
    </row>
    <row r="14626" spans="12:16" x14ac:dyDescent="0.25">
      <c r="L14626" s="208">
        <v>45195.71875</v>
      </c>
      <c r="M14626" s="28">
        <v>5115.63</v>
      </c>
      <c r="N14626" s="28">
        <v>5117.6899999999996</v>
      </c>
      <c r="O14626" s="28">
        <v>5115.63</v>
      </c>
      <c r="P14626" s="28">
        <v>5116.66</v>
      </c>
    </row>
    <row r="14627" spans="12:16" x14ac:dyDescent="0.25">
      <c r="L14627" s="208">
        <v>45195.715277777781</v>
      </c>
      <c r="M14627" s="28">
        <v>5116.1499999999996</v>
      </c>
      <c r="N14627" s="28">
        <v>5116.66</v>
      </c>
      <c r="O14627" s="28">
        <v>5115.63</v>
      </c>
      <c r="P14627" s="28">
        <v>5116.1499999999996</v>
      </c>
    </row>
    <row r="14628" spans="12:16" x14ac:dyDescent="0.25">
      <c r="L14628" s="208">
        <v>45195.711805555555</v>
      </c>
      <c r="M14628" s="28">
        <v>5117.6899999999996</v>
      </c>
      <c r="N14628" s="28">
        <v>5117.6899999999996</v>
      </c>
      <c r="O14628" s="28">
        <v>5115.63</v>
      </c>
      <c r="P14628" s="28">
        <v>5116.1499999999996</v>
      </c>
    </row>
    <row r="14629" spans="12:16" x14ac:dyDescent="0.25">
      <c r="L14629" s="208">
        <v>45195.708333333336</v>
      </c>
      <c r="M14629" s="28">
        <v>5120.25</v>
      </c>
      <c r="N14629" s="28">
        <v>5120.25</v>
      </c>
      <c r="O14629" s="28">
        <v>5116.66</v>
      </c>
      <c r="P14629" s="28">
        <v>5117.6899999999996</v>
      </c>
    </row>
    <row r="14630" spans="12:16" x14ac:dyDescent="0.25">
      <c r="L14630" s="208">
        <v>45195.704861111109</v>
      </c>
      <c r="M14630" s="28">
        <v>5121.79</v>
      </c>
      <c r="N14630" s="28">
        <v>5122.3</v>
      </c>
      <c r="O14630" s="28">
        <v>5119.74</v>
      </c>
      <c r="P14630" s="28">
        <v>5120.25</v>
      </c>
    </row>
    <row r="14631" spans="12:16" x14ac:dyDescent="0.25">
      <c r="L14631" s="208">
        <v>45195.701388888891</v>
      </c>
      <c r="M14631" s="28">
        <v>5123.84</v>
      </c>
      <c r="N14631" s="28">
        <v>5124.3599999999997</v>
      </c>
      <c r="O14631" s="28">
        <v>5120.25</v>
      </c>
      <c r="P14631" s="28">
        <v>5121.28</v>
      </c>
    </row>
    <row r="14632" spans="12:16" x14ac:dyDescent="0.25">
      <c r="L14632" s="208">
        <v>45195.697916666664</v>
      </c>
      <c r="M14632" s="28">
        <v>5123.33</v>
      </c>
      <c r="N14632" s="28">
        <v>5124.3599999999997</v>
      </c>
      <c r="O14632" s="28">
        <v>5122.3</v>
      </c>
      <c r="P14632" s="28">
        <v>5123.33</v>
      </c>
    </row>
    <row r="14633" spans="12:16" x14ac:dyDescent="0.25">
      <c r="L14633" s="208">
        <v>45195.694444444445</v>
      </c>
      <c r="M14633" s="28">
        <v>5122.82</v>
      </c>
      <c r="N14633" s="28">
        <v>5124.3599999999997</v>
      </c>
      <c r="O14633" s="28">
        <v>5122.82</v>
      </c>
      <c r="P14633" s="28">
        <v>5123.33</v>
      </c>
    </row>
    <row r="14634" spans="12:16" x14ac:dyDescent="0.25">
      <c r="L14634" s="208">
        <v>45195.690972222219</v>
      </c>
      <c r="M14634" s="28">
        <v>5124.87</v>
      </c>
      <c r="N14634" s="28">
        <v>5125.8999999999996</v>
      </c>
      <c r="O14634" s="28">
        <v>5122.3</v>
      </c>
      <c r="P14634" s="28">
        <v>5122.82</v>
      </c>
    </row>
    <row r="14635" spans="12:16" x14ac:dyDescent="0.25">
      <c r="L14635" s="208">
        <v>45195.6875</v>
      </c>
      <c r="M14635" s="28">
        <v>5121.79</v>
      </c>
      <c r="N14635" s="28">
        <v>5124.3599999999997</v>
      </c>
      <c r="O14635" s="28">
        <v>5120.7700000000004</v>
      </c>
      <c r="P14635" s="28">
        <v>5124.3599999999997</v>
      </c>
    </row>
    <row r="14636" spans="12:16" x14ac:dyDescent="0.25">
      <c r="L14636" s="208">
        <v>45195.684027777781</v>
      </c>
      <c r="M14636" s="28">
        <v>5121.79</v>
      </c>
      <c r="N14636" s="28">
        <v>5123.33</v>
      </c>
      <c r="O14636" s="28">
        <v>5121.79</v>
      </c>
      <c r="P14636" s="28">
        <v>5121.79</v>
      </c>
    </row>
    <row r="14637" spans="12:16" x14ac:dyDescent="0.25">
      <c r="L14637" s="208">
        <v>45195.680555555555</v>
      </c>
      <c r="M14637" s="28">
        <v>5119.2299999999996</v>
      </c>
      <c r="N14637" s="28">
        <v>5121.79</v>
      </c>
      <c r="O14637" s="28">
        <v>5119.2299999999996</v>
      </c>
      <c r="P14637" s="28">
        <v>5121.79</v>
      </c>
    </row>
    <row r="14638" spans="12:16" x14ac:dyDescent="0.25">
      <c r="L14638" s="208">
        <v>45195.677083333336</v>
      </c>
      <c r="M14638" s="28">
        <v>5117.17</v>
      </c>
      <c r="N14638" s="28">
        <v>5119.2299999999996</v>
      </c>
      <c r="O14638" s="28">
        <v>5117.17</v>
      </c>
      <c r="P14638" s="28">
        <v>5118.71</v>
      </c>
    </row>
    <row r="14639" spans="12:16" x14ac:dyDescent="0.25">
      <c r="L14639" s="208">
        <v>45195.673611111109</v>
      </c>
      <c r="M14639" s="28">
        <v>5116.66</v>
      </c>
      <c r="N14639" s="28">
        <v>5117.6899999999996</v>
      </c>
      <c r="O14639" s="28">
        <v>5113.58</v>
      </c>
      <c r="P14639" s="28">
        <v>5117.6899999999996</v>
      </c>
    </row>
    <row r="14640" spans="12:16" x14ac:dyDescent="0.25">
      <c r="L14640" s="208">
        <v>45195.670138888891</v>
      </c>
      <c r="M14640" s="28">
        <v>5118.71</v>
      </c>
      <c r="N14640" s="28">
        <v>5118.71</v>
      </c>
      <c r="O14640" s="28">
        <v>5116.66</v>
      </c>
      <c r="P14640" s="28">
        <v>5116.66</v>
      </c>
    </row>
    <row r="14641" spans="12:16" x14ac:dyDescent="0.25">
      <c r="L14641" s="208">
        <v>45195.666666666664</v>
      </c>
      <c r="M14641" s="28">
        <v>5118.71</v>
      </c>
      <c r="N14641" s="28">
        <v>5119.2299999999996</v>
      </c>
      <c r="O14641" s="28">
        <v>5116.66</v>
      </c>
      <c r="P14641" s="28">
        <v>5118.71</v>
      </c>
    </row>
    <row r="14642" spans="12:16" x14ac:dyDescent="0.25">
      <c r="L14642" s="208">
        <v>45195.663194444445</v>
      </c>
      <c r="M14642" s="28">
        <v>5119.74</v>
      </c>
      <c r="N14642" s="28">
        <v>5120.25</v>
      </c>
      <c r="O14642" s="28">
        <v>5118.2</v>
      </c>
      <c r="P14642" s="28">
        <v>5118.71</v>
      </c>
    </row>
    <row r="14643" spans="12:16" x14ac:dyDescent="0.25">
      <c r="L14643" s="208">
        <v>45195.659722222219</v>
      </c>
      <c r="M14643" s="28">
        <v>5116.66</v>
      </c>
      <c r="N14643" s="28">
        <v>5120.7700000000004</v>
      </c>
      <c r="O14643" s="28">
        <v>5116.1499999999996</v>
      </c>
      <c r="P14643" s="28">
        <v>5120.25</v>
      </c>
    </row>
    <row r="14644" spans="12:16" x14ac:dyDescent="0.25">
      <c r="L14644" s="208">
        <v>45195.65625</v>
      </c>
      <c r="M14644" s="28">
        <v>5115.63</v>
      </c>
      <c r="N14644" s="28">
        <v>5118.2</v>
      </c>
      <c r="O14644" s="28">
        <v>5115.63</v>
      </c>
      <c r="P14644" s="28">
        <v>5116.66</v>
      </c>
    </row>
    <row r="14645" spans="12:16" x14ac:dyDescent="0.25">
      <c r="L14645" s="208">
        <v>45195.652777777781</v>
      </c>
      <c r="M14645" s="28">
        <v>5118.2</v>
      </c>
      <c r="N14645" s="28">
        <v>5118.2</v>
      </c>
      <c r="O14645" s="28">
        <v>5114.09</v>
      </c>
      <c r="P14645" s="28">
        <v>5115.63</v>
      </c>
    </row>
    <row r="14646" spans="12:16" x14ac:dyDescent="0.25">
      <c r="L14646" s="208">
        <v>45195.649305555555</v>
      </c>
      <c r="M14646" s="28">
        <v>5115.63</v>
      </c>
      <c r="N14646" s="28">
        <v>5118.71</v>
      </c>
      <c r="O14646" s="28">
        <v>5114.6099999999997</v>
      </c>
      <c r="P14646" s="28">
        <v>5118.2</v>
      </c>
    </row>
    <row r="14647" spans="12:16" x14ac:dyDescent="0.25">
      <c r="L14647" s="208">
        <v>45195.645833333336</v>
      </c>
      <c r="M14647" s="28">
        <v>5115.12</v>
      </c>
      <c r="N14647" s="28">
        <v>5115.63</v>
      </c>
      <c r="O14647" s="28">
        <v>5113.58</v>
      </c>
      <c r="P14647" s="28">
        <v>5115.12</v>
      </c>
    </row>
    <row r="14648" spans="12:16" x14ac:dyDescent="0.25">
      <c r="L14648" s="208">
        <v>45195.642361111109</v>
      </c>
      <c r="M14648" s="28">
        <v>5112.5600000000004</v>
      </c>
      <c r="N14648" s="28">
        <v>5115.12</v>
      </c>
      <c r="O14648" s="28">
        <v>5112.04</v>
      </c>
      <c r="P14648" s="28">
        <v>5115.12</v>
      </c>
    </row>
    <row r="14649" spans="12:16" x14ac:dyDescent="0.25">
      <c r="L14649" s="208">
        <v>45195.638888888891</v>
      </c>
      <c r="M14649" s="28">
        <v>5110.5</v>
      </c>
      <c r="N14649" s="28">
        <v>5114.6099999999997</v>
      </c>
      <c r="O14649" s="28">
        <v>5110.5</v>
      </c>
      <c r="P14649" s="28">
        <v>5111.53</v>
      </c>
    </row>
    <row r="14650" spans="12:16" x14ac:dyDescent="0.25">
      <c r="L14650" s="208">
        <v>45195.635416666664</v>
      </c>
      <c r="M14650" s="28">
        <v>5110.5</v>
      </c>
      <c r="N14650" s="28">
        <v>5110.5</v>
      </c>
      <c r="O14650" s="28">
        <v>5108.45</v>
      </c>
      <c r="P14650" s="28">
        <v>5110.5</v>
      </c>
    </row>
    <row r="14651" spans="12:16" x14ac:dyDescent="0.25">
      <c r="L14651" s="208">
        <v>45195.631944444445</v>
      </c>
      <c r="M14651" s="28">
        <v>5109.99</v>
      </c>
      <c r="N14651" s="28">
        <v>5111.0200000000004</v>
      </c>
      <c r="O14651" s="28">
        <v>5105.8900000000003</v>
      </c>
      <c r="P14651" s="28">
        <v>5110.5</v>
      </c>
    </row>
    <row r="14652" spans="12:16" x14ac:dyDescent="0.25">
      <c r="L14652" s="208">
        <v>45195.628472222219</v>
      </c>
      <c r="M14652" s="28">
        <v>5107.42</v>
      </c>
      <c r="N14652" s="28">
        <v>5109.99</v>
      </c>
      <c r="O14652" s="28">
        <v>5107.42</v>
      </c>
      <c r="P14652" s="28">
        <v>5108.96</v>
      </c>
    </row>
    <row r="14653" spans="12:16" x14ac:dyDescent="0.25">
      <c r="L14653" s="208">
        <v>45195.625</v>
      </c>
      <c r="M14653" s="28">
        <v>5107.42</v>
      </c>
      <c r="N14653" s="28">
        <v>5108.45</v>
      </c>
      <c r="O14653" s="28">
        <v>5106.3999999999996</v>
      </c>
      <c r="P14653" s="28">
        <v>5107.42</v>
      </c>
    </row>
    <row r="14654" spans="12:16" x14ac:dyDescent="0.25">
      <c r="L14654" s="208">
        <v>45195.621527777781</v>
      </c>
      <c r="M14654" s="28">
        <v>5107.42</v>
      </c>
      <c r="N14654" s="28">
        <v>5109.99</v>
      </c>
      <c r="O14654" s="28">
        <v>5106.3999999999996</v>
      </c>
      <c r="P14654" s="28">
        <v>5107.42</v>
      </c>
    </row>
    <row r="14655" spans="12:16" x14ac:dyDescent="0.25">
      <c r="L14655" s="208">
        <v>45195.618055555555</v>
      </c>
      <c r="M14655" s="28">
        <v>5113.07</v>
      </c>
      <c r="N14655" s="28">
        <v>5113.58</v>
      </c>
      <c r="O14655" s="28">
        <v>5105.8900000000003</v>
      </c>
      <c r="P14655" s="28">
        <v>5107.42</v>
      </c>
    </row>
    <row r="14656" spans="12:16" x14ac:dyDescent="0.25">
      <c r="L14656" s="208">
        <v>45195.614583333336</v>
      </c>
      <c r="M14656" s="28">
        <v>5115.12</v>
      </c>
      <c r="N14656" s="28">
        <v>5115.12</v>
      </c>
      <c r="O14656" s="28">
        <v>5113.58</v>
      </c>
      <c r="P14656" s="28">
        <v>5113.58</v>
      </c>
    </row>
    <row r="14657" spans="12:16" x14ac:dyDescent="0.25">
      <c r="L14657" s="208">
        <v>45195.611111111109</v>
      </c>
      <c r="M14657" s="28">
        <v>5119.2299999999996</v>
      </c>
      <c r="N14657" s="28">
        <v>5119.2299999999996</v>
      </c>
      <c r="O14657" s="28">
        <v>5114.6099999999997</v>
      </c>
      <c r="P14657" s="28">
        <v>5115.12</v>
      </c>
    </row>
    <row r="14658" spans="12:16" x14ac:dyDescent="0.25">
      <c r="L14658" s="208">
        <v>45195.607638888891</v>
      </c>
      <c r="M14658" s="28">
        <v>5116.1499999999996</v>
      </c>
      <c r="N14658" s="28">
        <v>5119.74</v>
      </c>
      <c r="O14658" s="28">
        <v>5115.63</v>
      </c>
      <c r="P14658" s="28">
        <v>5118.71</v>
      </c>
    </row>
    <row r="14659" spans="12:16" x14ac:dyDescent="0.25">
      <c r="L14659" s="208">
        <v>45195.604166666664</v>
      </c>
      <c r="M14659" s="28">
        <v>5114.6099999999997</v>
      </c>
      <c r="N14659" s="28">
        <v>5118.2</v>
      </c>
      <c r="O14659" s="28">
        <v>5114.6099999999997</v>
      </c>
      <c r="P14659" s="28">
        <v>5116.1499999999996</v>
      </c>
    </row>
    <row r="14660" spans="12:16" x14ac:dyDescent="0.25">
      <c r="L14660" s="208">
        <v>45195.600694444445</v>
      </c>
      <c r="M14660" s="28">
        <v>5114.09</v>
      </c>
      <c r="N14660" s="28">
        <v>5115.12</v>
      </c>
      <c r="O14660" s="28">
        <v>5113.07</v>
      </c>
      <c r="P14660" s="28">
        <v>5114.6099999999997</v>
      </c>
    </row>
    <row r="14661" spans="12:16" x14ac:dyDescent="0.25">
      <c r="L14661" s="208">
        <v>45195.597222222219</v>
      </c>
      <c r="M14661" s="28">
        <v>5113.58</v>
      </c>
      <c r="N14661" s="28">
        <v>5114.09</v>
      </c>
      <c r="O14661" s="28">
        <v>5113.07</v>
      </c>
      <c r="P14661" s="28">
        <v>5113.07</v>
      </c>
    </row>
    <row r="14662" spans="12:16" x14ac:dyDescent="0.25">
      <c r="L14662" s="208">
        <v>45195.59375</v>
      </c>
      <c r="M14662" s="28">
        <v>5112.04</v>
      </c>
      <c r="N14662" s="28">
        <v>5113.58</v>
      </c>
      <c r="O14662" s="28">
        <v>5111.53</v>
      </c>
      <c r="P14662" s="28">
        <v>5113.58</v>
      </c>
    </row>
    <row r="14663" spans="12:16" x14ac:dyDescent="0.25">
      <c r="L14663" s="208">
        <v>45195.590277777781</v>
      </c>
      <c r="M14663" s="28">
        <v>5113.07</v>
      </c>
      <c r="N14663" s="28">
        <v>5113.58</v>
      </c>
      <c r="O14663" s="28">
        <v>5111.0200000000004</v>
      </c>
      <c r="P14663" s="28">
        <v>5112.5600000000004</v>
      </c>
    </row>
    <row r="14664" spans="12:16" x14ac:dyDescent="0.25">
      <c r="L14664" s="208">
        <v>45195.586805555555</v>
      </c>
      <c r="M14664" s="28">
        <v>5114.6099999999997</v>
      </c>
      <c r="N14664" s="28">
        <v>5115.12</v>
      </c>
      <c r="O14664" s="28">
        <v>5112.5600000000004</v>
      </c>
      <c r="P14664" s="28">
        <v>5113.07</v>
      </c>
    </row>
    <row r="14665" spans="12:16" x14ac:dyDescent="0.25">
      <c r="L14665" s="208">
        <v>45195.583333333336</v>
      </c>
      <c r="M14665" s="28">
        <v>5114.6099999999997</v>
      </c>
      <c r="N14665" s="28">
        <v>5116.1499999999996</v>
      </c>
      <c r="O14665" s="28">
        <v>5113.58</v>
      </c>
      <c r="P14665" s="28">
        <v>5114.6099999999997</v>
      </c>
    </row>
    <row r="14666" spans="12:16" x14ac:dyDescent="0.25">
      <c r="L14666" s="208">
        <v>45195.579861111109</v>
      </c>
      <c r="M14666" s="28">
        <v>5114.09</v>
      </c>
      <c r="N14666" s="28">
        <v>5115.63</v>
      </c>
      <c r="O14666" s="28">
        <v>5113.58</v>
      </c>
      <c r="P14666" s="28">
        <v>5115.12</v>
      </c>
    </row>
    <row r="14667" spans="12:16" x14ac:dyDescent="0.25">
      <c r="L14667" s="208">
        <v>45195.576388888891</v>
      </c>
      <c r="M14667" s="28">
        <v>5114.09</v>
      </c>
      <c r="N14667" s="28">
        <v>5114.6099999999997</v>
      </c>
      <c r="O14667" s="28">
        <v>5113.07</v>
      </c>
      <c r="P14667" s="28">
        <v>5114.09</v>
      </c>
    </row>
    <row r="14668" spans="12:16" x14ac:dyDescent="0.25">
      <c r="L14668" s="208">
        <v>45195.572916666664</v>
      </c>
      <c r="M14668" s="28">
        <v>5112.5600000000004</v>
      </c>
      <c r="N14668" s="28">
        <v>5114.6099999999997</v>
      </c>
      <c r="O14668" s="28">
        <v>5112.04</v>
      </c>
      <c r="P14668" s="28">
        <v>5114.6099999999997</v>
      </c>
    </row>
    <row r="14669" spans="12:16" x14ac:dyDescent="0.25">
      <c r="L14669" s="208">
        <v>45195.569444444445</v>
      </c>
      <c r="M14669" s="28">
        <v>5113.07</v>
      </c>
      <c r="N14669" s="28">
        <v>5113.58</v>
      </c>
      <c r="O14669" s="28">
        <v>5112.5600000000004</v>
      </c>
      <c r="P14669" s="28">
        <v>5112.5600000000004</v>
      </c>
    </row>
    <row r="14670" spans="12:16" x14ac:dyDescent="0.25">
      <c r="L14670" s="208">
        <v>45195.565972222219</v>
      </c>
      <c r="M14670" s="28">
        <v>5117.6899999999996</v>
      </c>
      <c r="N14670" s="28">
        <v>5118.2</v>
      </c>
      <c r="O14670" s="28">
        <v>5112.04</v>
      </c>
      <c r="P14670" s="28">
        <v>5112.5600000000004</v>
      </c>
    </row>
    <row r="14671" spans="12:16" x14ac:dyDescent="0.25">
      <c r="L14671" s="208">
        <v>45195.5625</v>
      </c>
      <c r="M14671" s="28">
        <v>5115.12</v>
      </c>
      <c r="N14671" s="28">
        <v>5118.2</v>
      </c>
      <c r="O14671" s="28">
        <v>5114.09</v>
      </c>
      <c r="P14671" s="28">
        <v>5117.6899999999996</v>
      </c>
    </row>
    <row r="14672" spans="12:16" x14ac:dyDescent="0.25">
      <c r="L14672" s="208">
        <v>45195.559027777781</v>
      </c>
      <c r="M14672" s="28">
        <v>5115.63</v>
      </c>
      <c r="N14672" s="28">
        <v>5118.2</v>
      </c>
      <c r="O14672" s="28">
        <v>5113.58</v>
      </c>
      <c r="P14672" s="28">
        <v>5114.6099999999997</v>
      </c>
    </row>
    <row r="14673" spans="12:16" x14ac:dyDescent="0.25">
      <c r="L14673" s="208">
        <v>45195.555555555555</v>
      </c>
      <c r="M14673" s="28">
        <v>5117.6899999999996</v>
      </c>
      <c r="N14673" s="28">
        <v>5118.2</v>
      </c>
      <c r="O14673" s="28">
        <v>5114.6099999999997</v>
      </c>
      <c r="P14673" s="28">
        <v>5115.12</v>
      </c>
    </row>
    <row r="14674" spans="12:16" x14ac:dyDescent="0.25">
      <c r="L14674" s="208">
        <v>45195.552083333336</v>
      </c>
      <c r="M14674" s="28">
        <v>5113.58</v>
      </c>
      <c r="N14674" s="28">
        <v>5118.2</v>
      </c>
      <c r="O14674" s="28">
        <v>5113.07</v>
      </c>
      <c r="P14674" s="28">
        <v>5117.6899999999996</v>
      </c>
    </row>
    <row r="14675" spans="12:16" x14ac:dyDescent="0.25">
      <c r="L14675" s="208">
        <v>45195.548611111109</v>
      </c>
      <c r="M14675" s="28">
        <v>5115.12</v>
      </c>
      <c r="N14675" s="28">
        <v>5116.1499999999996</v>
      </c>
      <c r="O14675" s="28">
        <v>5113.58</v>
      </c>
      <c r="P14675" s="28">
        <v>5113.58</v>
      </c>
    </row>
    <row r="14676" spans="12:16" x14ac:dyDescent="0.25">
      <c r="L14676" s="208">
        <v>45195.545138888891</v>
      </c>
      <c r="M14676" s="28">
        <v>5117.6899999999996</v>
      </c>
      <c r="N14676" s="28">
        <v>5117.6899999999996</v>
      </c>
      <c r="O14676" s="28">
        <v>5114.09</v>
      </c>
      <c r="P14676" s="28">
        <v>5114.6099999999997</v>
      </c>
    </row>
    <row r="14677" spans="12:16" x14ac:dyDescent="0.25">
      <c r="L14677" s="208">
        <v>45195.541666666664</v>
      </c>
      <c r="M14677" s="28">
        <v>5116.1499999999996</v>
      </c>
      <c r="N14677" s="28">
        <v>5117.6899999999996</v>
      </c>
      <c r="O14677" s="28">
        <v>5115.63</v>
      </c>
      <c r="P14677" s="28">
        <v>5117.17</v>
      </c>
    </row>
    <row r="14678" spans="12:16" x14ac:dyDescent="0.25">
      <c r="L14678" s="208">
        <v>45195.538194444445</v>
      </c>
      <c r="M14678" s="28">
        <v>5115.12</v>
      </c>
      <c r="N14678" s="28">
        <v>5118.2</v>
      </c>
      <c r="O14678" s="28">
        <v>5114.6099999999997</v>
      </c>
      <c r="P14678" s="28">
        <v>5116.66</v>
      </c>
    </row>
    <row r="14679" spans="12:16" x14ac:dyDescent="0.25">
      <c r="L14679" s="208">
        <v>45195.534722222219</v>
      </c>
      <c r="M14679" s="28">
        <v>5112.5600000000004</v>
      </c>
      <c r="N14679" s="28">
        <v>5115.63</v>
      </c>
      <c r="O14679" s="28">
        <v>5111.53</v>
      </c>
      <c r="P14679" s="28">
        <v>5115.63</v>
      </c>
    </row>
    <row r="14680" spans="12:16" x14ac:dyDescent="0.25">
      <c r="L14680" s="208">
        <v>45195.53125</v>
      </c>
      <c r="M14680" s="28">
        <v>5112.5600000000004</v>
      </c>
      <c r="N14680" s="28">
        <v>5114.09</v>
      </c>
      <c r="O14680" s="28">
        <v>5112.04</v>
      </c>
      <c r="P14680" s="28">
        <v>5112.5600000000004</v>
      </c>
    </row>
    <row r="14681" spans="12:16" x14ac:dyDescent="0.25">
      <c r="L14681" s="208">
        <v>45195.527777777781</v>
      </c>
      <c r="M14681" s="28">
        <v>5110.5</v>
      </c>
      <c r="N14681" s="28">
        <v>5113.07</v>
      </c>
      <c r="O14681" s="28">
        <v>5109.99</v>
      </c>
      <c r="P14681" s="28">
        <v>5112.04</v>
      </c>
    </row>
    <row r="14682" spans="12:16" x14ac:dyDescent="0.25">
      <c r="L14682" s="208">
        <v>45195.524305555555</v>
      </c>
      <c r="M14682" s="28">
        <v>5109.4799999999996</v>
      </c>
      <c r="N14682" s="28">
        <v>5110.5</v>
      </c>
      <c r="O14682" s="28">
        <v>5107.9399999999996</v>
      </c>
      <c r="P14682" s="28">
        <v>5110.5</v>
      </c>
    </row>
    <row r="14683" spans="12:16" x14ac:dyDescent="0.25">
      <c r="L14683" s="208">
        <v>45195.520833333336</v>
      </c>
      <c r="M14683" s="28">
        <v>5111.53</v>
      </c>
      <c r="N14683" s="28">
        <v>5112.04</v>
      </c>
      <c r="O14683" s="28">
        <v>5108.45</v>
      </c>
      <c r="P14683" s="28">
        <v>5109.4799999999996</v>
      </c>
    </row>
    <row r="14684" spans="12:16" x14ac:dyDescent="0.25">
      <c r="L14684" s="208">
        <v>45195.517361111109</v>
      </c>
      <c r="M14684" s="28">
        <v>5107.9399999999996</v>
      </c>
      <c r="N14684" s="28">
        <v>5113.07</v>
      </c>
      <c r="O14684" s="28">
        <v>5106.91</v>
      </c>
      <c r="P14684" s="28">
        <v>5111.53</v>
      </c>
    </row>
    <row r="14685" spans="12:16" x14ac:dyDescent="0.25">
      <c r="L14685" s="208">
        <v>45195.513888888891</v>
      </c>
      <c r="M14685" s="28">
        <v>5105.8900000000003</v>
      </c>
      <c r="N14685" s="28">
        <v>5108.45</v>
      </c>
      <c r="O14685" s="28">
        <v>5105.37</v>
      </c>
      <c r="P14685" s="28">
        <v>5107.9399999999996</v>
      </c>
    </row>
    <row r="14686" spans="12:16" x14ac:dyDescent="0.25">
      <c r="L14686" s="208">
        <v>45195.510416666664</v>
      </c>
      <c r="M14686" s="28">
        <v>5101.2700000000004</v>
      </c>
      <c r="N14686" s="28">
        <v>5105.8900000000003</v>
      </c>
      <c r="O14686" s="28">
        <v>5100.75</v>
      </c>
      <c r="P14686" s="28">
        <v>5105.37</v>
      </c>
    </row>
    <row r="14687" spans="12:16" x14ac:dyDescent="0.25">
      <c r="L14687" s="208">
        <v>45195.506944444445</v>
      </c>
      <c r="M14687" s="28">
        <v>5102.29</v>
      </c>
      <c r="N14687" s="28">
        <v>5103.32</v>
      </c>
      <c r="O14687" s="28">
        <v>5100.24</v>
      </c>
      <c r="P14687" s="28">
        <v>5100.75</v>
      </c>
    </row>
    <row r="14688" spans="12:16" x14ac:dyDescent="0.25">
      <c r="L14688" s="208">
        <v>45195.503472222219</v>
      </c>
      <c r="M14688" s="28">
        <v>5101.2700000000004</v>
      </c>
      <c r="N14688" s="28">
        <v>5103.83</v>
      </c>
      <c r="O14688" s="28">
        <v>5101.2700000000004</v>
      </c>
      <c r="P14688" s="28">
        <v>5102.29</v>
      </c>
    </row>
    <row r="14689" spans="12:16" x14ac:dyDescent="0.25">
      <c r="L14689" s="208">
        <v>45195.5</v>
      </c>
      <c r="M14689" s="28">
        <v>5096.1400000000003</v>
      </c>
      <c r="N14689" s="28">
        <v>5101.78</v>
      </c>
      <c r="O14689" s="28">
        <v>5096.1400000000003</v>
      </c>
      <c r="P14689" s="28">
        <v>5101.2700000000004</v>
      </c>
    </row>
    <row r="14690" spans="12:16" x14ac:dyDescent="0.25">
      <c r="L14690" s="208">
        <v>45195.496527777781</v>
      </c>
      <c r="M14690" s="28">
        <v>5096.6499999999996</v>
      </c>
      <c r="N14690" s="28">
        <v>5097.16</v>
      </c>
      <c r="O14690" s="28">
        <v>5094.6000000000004</v>
      </c>
      <c r="P14690" s="28">
        <v>5096.1400000000003</v>
      </c>
    </row>
    <row r="14691" spans="12:16" x14ac:dyDescent="0.25">
      <c r="L14691" s="208">
        <v>45195.493055555555</v>
      </c>
      <c r="M14691" s="28">
        <v>5097.16</v>
      </c>
      <c r="N14691" s="28">
        <v>5098.1899999999996</v>
      </c>
      <c r="O14691" s="28">
        <v>5096.1400000000003</v>
      </c>
      <c r="P14691" s="28">
        <v>5096.6499999999996</v>
      </c>
    </row>
    <row r="14692" spans="12:16" x14ac:dyDescent="0.25">
      <c r="L14692" s="208">
        <v>45195.489583333336</v>
      </c>
      <c r="M14692" s="28">
        <v>5094.6000000000004</v>
      </c>
      <c r="N14692" s="28">
        <v>5098.7</v>
      </c>
      <c r="O14692" s="28">
        <v>5093.0600000000004</v>
      </c>
      <c r="P14692" s="28">
        <v>5097.68</v>
      </c>
    </row>
    <row r="14693" spans="12:16" x14ac:dyDescent="0.25">
      <c r="L14693" s="208">
        <v>45195.486111111109</v>
      </c>
      <c r="M14693" s="28">
        <v>5096.1400000000003</v>
      </c>
      <c r="N14693" s="28">
        <v>5096.1400000000003</v>
      </c>
      <c r="O14693" s="28">
        <v>5091.01</v>
      </c>
      <c r="P14693" s="28">
        <v>5094.6000000000004</v>
      </c>
    </row>
    <row r="14694" spans="12:16" x14ac:dyDescent="0.25">
      <c r="L14694" s="208">
        <v>45195.482638888891</v>
      </c>
      <c r="M14694" s="28">
        <v>5099.21</v>
      </c>
      <c r="N14694" s="28">
        <v>5099.21</v>
      </c>
      <c r="O14694" s="28">
        <v>5094.08</v>
      </c>
      <c r="P14694" s="28">
        <v>5095.62</v>
      </c>
    </row>
    <row r="14695" spans="12:16" x14ac:dyDescent="0.25">
      <c r="L14695" s="208">
        <v>45195.479166666664</v>
      </c>
      <c r="M14695" s="28">
        <v>5097.68</v>
      </c>
      <c r="N14695" s="28">
        <v>5101.2700000000004</v>
      </c>
      <c r="O14695" s="28">
        <v>5097.16</v>
      </c>
      <c r="P14695" s="28">
        <v>5099.21</v>
      </c>
    </row>
    <row r="14696" spans="12:16" x14ac:dyDescent="0.25">
      <c r="L14696" s="208">
        <v>45195.475694444445</v>
      </c>
      <c r="M14696" s="28">
        <v>5098.1899999999996</v>
      </c>
      <c r="N14696" s="28">
        <v>5100.75</v>
      </c>
      <c r="O14696" s="28">
        <v>5096.6499999999996</v>
      </c>
      <c r="P14696" s="28">
        <v>5097.68</v>
      </c>
    </row>
    <row r="14697" spans="12:16" x14ac:dyDescent="0.25">
      <c r="L14697" s="208">
        <v>45195.472222222219</v>
      </c>
      <c r="M14697" s="28">
        <v>5098.7</v>
      </c>
      <c r="N14697" s="28">
        <v>5099.7299999999996</v>
      </c>
      <c r="O14697" s="28">
        <v>5094.6000000000004</v>
      </c>
      <c r="P14697" s="28">
        <v>5097.68</v>
      </c>
    </row>
    <row r="14698" spans="12:16" x14ac:dyDescent="0.25">
      <c r="L14698" s="208">
        <v>45195.46875</v>
      </c>
      <c r="M14698" s="28">
        <v>5099.21</v>
      </c>
      <c r="N14698" s="28">
        <v>5101.78</v>
      </c>
      <c r="O14698" s="28">
        <v>5098.1899999999996</v>
      </c>
      <c r="P14698" s="28">
        <v>5099.7299999999996</v>
      </c>
    </row>
    <row r="14699" spans="12:16" x14ac:dyDescent="0.25">
      <c r="L14699" s="208">
        <v>45195.465277777781</v>
      </c>
      <c r="M14699" s="28">
        <v>5097.68</v>
      </c>
      <c r="N14699" s="28">
        <v>5101.78</v>
      </c>
      <c r="O14699" s="28">
        <v>5096.6499999999996</v>
      </c>
      <c r="P14699" s="28">
        <v>5099.21</v>
      </c>
    </row>
    <row r="14700" spans="12:16" x14ac:dyDescent="0.25">
      <c r="L14700" s="208">
        <v>45195.461805555555</v>
      </c>
      <c r="M14700" s="28">
        <v>5098.7</v>
      </c>
      <c r="N14700" s="28">
        <v>5099.21</v>
      </c>
      <c r="O14700" s="28">
        <v>5094.08</v>
      </c>
      <c r="P14700" s="28">
        <v>5097.68</v>
      </c>
    </row>
    <row r="14701" spans="12:16" x14ac:dyDescent="0.25">
      <c r="L14701" s="208">
        <v>45195.458333333336</v>
      </c>
      <c r="M14701" s="28">
        <v>5097.68</v>
      </c>
      <c r="N14701" s="28">
        <v>5099.21</v>
      </c>
      <c r="O14701" s="28">
        <v>5092.03</v>
      </c>
      <c r="P14701" s="28">
        <v>5098.1899999999996</v>
      </c>
    </row>
    <row r="14702" spans="12:16" x14ac:dyDescent="0.25">
      <c r="L14702" s="208">
        <v>45195.454861111109</v>
      </c>
      <c r="M14702" s="28">
        <v>5096.6499999999996</v>
      </c>
      <c r="N14702" s="28">
        <v>5100.24</v>
      </c>
      <c r="O14702" s="28">
        <v>5095.62</v>
      </c>
      <c r="P14702" s="28">
        <v>5098.1899999999996</v>
      </c>
    </row>
    <row r="14703" spans="12:16" x14ac:dyDescent="0.25">
      <c r="L14703" s="208">
        <v>45195.451388888891</v>
      </c>
      <c r="M14703" s="28">
        <v>5095.62</v>
      </c>
      <c r="N14703" s="28">
        <v>5100.75</v>
      </c>
      <c r="O14703" s="28">
        <v>5095.62</v>
      </c>
      <c r="P14703" s="28">
        <v>5096.6499999999996</v>
      </c>
    </row>
    <row r="14704" spans="12:16" x14ac:dyDescent="0.25">
      <c r="L14704" s="208">
        <v>45195.447916666664</v>
      </c>
      <c r="M14704" s="28">
        <v>5095.1099999999997</v>
      </c>
      <c r="N14704" s="28">
        <v>5100.75</v>
      </c>
      <c r="O14704" s="28">
        <v>5093.57</v>
      </c>
      <c r="P14704" s="28">
        <v>5095.1099999999997</v>
      </c>
    </row>
    <row r="14705" spans="12:16" x14ac:dyDescent="0.25">
      <c r="L14705" s="208">
        <v>45195.444444444445</v>
      </c>
      <c r="M14705" s="28">
        <v>5099.7299999999996</v>
      </c>
      <c r="N14705" s="28">
        <v>5103.83</v>
      </c>
      <c r="O14705" s="28">
        <v>5094.6000000000004</v>
      </c>
      <c r="P14705" s="28">
        <v>5094.6000000000004</v>
      </c>
    </row>
    <row r="14706" spans="12:16" x14ac:dyDescent="0.25">
      <c r="L14706" s="208">
        <v>45195.440972222219</v>
      </c>
      <c r="M14706" s="28">
        <v>5105.8900000000003</v>
      </c>
      <c r="N14706" s="28">
        <v>5105.8900000000003</v>
      </c>
      <c r="O14706" s="28">
        <v>5096.6499999999996</v>
      </c>
      <c r="P14706" s="28">
        <v>5099.7299999999996</v>
      </c>
    </row>
    <row r="14707" spans="12:16" x14ac:dyDescent="0.25">
      <c r="L14707" s="208">
        <v>45195.4375</v>
      </c>
      <c r="M14707" s="28">
        <v>5105.8900000000003</v>
      </c>
      <c r="N14707" s="28">
        <v>5108.96</v>
      </c>
      <c r="O14707" s="28">
        <v>5103.83</v>
      </c>
      <c r="P14707" s="28">
        <v>5106.3999999999996</v>
      </c>
    </row>
    <row r="14708" spans="12:16" x14ac:dyDescent="0.25">
      <c r="L14708" s="208">
        <v>45195.434027777781</v>
      </c>
      <c r="M14708" s="28">
        <v>5102.29</v>
      </c>
      <c r="N14708" s="28">
        <v>5106.3999999999996</v>
      </c>
      <c r="O14708" s="28">
        <v>5101.2700000000004</v>
      </c>
      <c r="P14708" s="28">
        <v>5105.8900000000003</v>
      </c>
    </row>
    <row r="14709" spans="12:16" x14ac:dyDescent="0.25">
      <c r="L14709" s="208">
        <v>45195.430555555555</v>
      </c>
      <c r="M14709" s="28">
        <v>5100.75</v>
      </c>
      <c r="N14709" s="28">
        <v>5102.29</v>
      </c>
      <c r="O14709" s="28">
        <v>5099.7299999999996</v>
      </c>
      <c r="P14709" s="28">
        <v>5102.29</v>
      </c>
    </row>
    <row r="14710" spans="12:16" x14ac:dyDescent="0.25">
      <c r="L14710" s="208">
        <v>45195.427083333336</v>
      </c>
      <c r="M14710" s="28">
        <v>5102.29</v>
      </c>
      <c r="N14710" s="28">
        <v>5103.83</v>
      </c>
      <c r="O14710" s="28">
        <v>5097.68</v>
      </c>
      <c r="P14710" s="28">
        <v>5100.24</v>
      </c>
    </row>
    <row r="14711" spans="12:16" x14ac:dyDescent="0.25">
      <c r="L14711" s="208">
        <v>45195.423611111109</v>
      </c>
      <c r="M14711" s="28">
        <v>5097.16</v>
      </c>
      <c r="N14711" s="28">
        <v>5104.8599999999997</v>
      </c>
      <c r="O14711" s="28">
        <v>5096.1400000000003</v>
      </c>
      <c r="P14711" s="28">
        <v>5102.29</v>
      </c>
    </row>
    <row r="14712" spans="12:16" x14ac:dyDescent="0.25">
      <c r="L14712" s="208">
        <v>45195.420138888891</v>
      </c>
      <c r="M14712" s="28">
        <v>5094.6000000000004</v>
      </c>
      <c r="N14712" s="28">
        <v>5097.16</v>
      </c>
      <c r="O14712" s="28">
        <v>5093.57</v>
      </c>
      <c r="P14712" s="28">
        <v>5096.6499999999996</v>
      </c>
    </row>
    <row r="14713" spans="12:16" x14ac:dyDescent="0.25">
      <c r="L14713" s="208">
        <v>45195.416666666664</v>
      </c>
      <c r="M14713" s="28">
        <v>5087.93</v>
      </c>
      <c r="N14713" s="28">
        <v>5097.16</v>
      </c>
      <c r="O14713" s="28">
        <v>5087.93</v>
      </c>
      <c r="P14713" s="28">
        <v>5095.1099999999997</v>
      </c>
    </row>
    <row r="14714" spans="12:16" x14ac:dyDescent="0.25">
      <c r="L14714" s="208">
        <v>45195.413194444445</v>
      </c>
      <c r="M14714" s="28">
        <v>5088.95</v>
      </c>
      <c r="N14714" s="28">
        <v>5092.54</v>
      </c>
      <c r="O14714" s="28">
        <v>5086.8999999999996</v>
      </c>
      <c r="P14714" s="28">
        <v>5087.41</v>
      </c>
    </row>
    <row r="14715" spans="12:16" x14ac:dyDescent="0.25">
      <c r="L14715" s="208">
        <v>45195.409722222219</v>
      </c>
      <c r="M14715" s="28">
        <v>5085.87</v>
      </c>
      <c r="N14715" s="28">
        <v>5088.95</v>
      </c>
      <c r="O14715" s="28">
        <v>5083.82</v>
      </c>
      <c r="P14715" s="28">
        <v>5087.93</v>
      </c>
    </row>
    <row r="14716" spans="12:16" x14ac:dyDescent="0.25">
      <c r="L14716" s="208">
        <v>45195.40625</v>
      </c>
      <c r="M14716" s="28">
        <v>5087.41</v>
      </c>
      <c r="N14716" s="28">
        <v>5089.9799999999996</v>
      </c>
      <c r="O14716" s="28">
        <v>5083.3100000000004</v>
      </c>
      <c r="P14716" s="28">
        <v>5085.87</v>
      </c>
    </row>
    <row r="14717" spans="12:16" x14ac:dyDescent="0.25">
      <c r="L14717" s="208">
        <v>45195.402777777781</v>
      </c>
      <c r="M14717" s="28">
        <v>5087.93</v>
      </c>
      <c r="N14717" s="28">
        <v>5090.49</v>
      </c>
      <c r="O14717" s="28">
        <v>5084.33</v>
      </c>
      <c r="P14717" s="28">
        <v>5087.41</v>
      </c>
    </row>
    <row r="14718" spans="12:16" x14ac:dyDescent="0.25">
      <c r="L14718" s="208">
        <v>45195.399305555555</v>
      </c>
      <c r="M14718" s="28">
        <v>5094.08</v>
      </c>
      <c r="N14718" s="28">
        <v>5095.1099999999997</v>
      </c>
      <c r="O14718" s="28">
        <v>5087.93</v>
      </c>
      <c r="P14718" s="28">
        <v>5087.93</v>
      </c>
    </row>
    <row r="14719" spans="12:16" x14ac:dyDescent="0.25">
      <c r="L14719" s="208">
        <v>45195.395833333336</v>
      </c>
      <c r="M14719" s="28">
        <v>5093.57</v>
      </c>
      <c r="N14719" s="28">
        <v>5095.62</v>
      </c>
      <c r="O14719" s="28">
        <v>5091.01</v>
      </c>
      <c r="P14719" s="28">
        <v>5093.0600000000004</v>
      </c>
    </row>
    <row r="14720" spans="12:16" x14ac:dyDescent="0.25">
      <c r="L14720" s="208">
        <v>45195.392361111109</v>
      </c>
      <c r="M14720" s="28">
        <v>5100.24</v>
      </c>
      <c r="N14720" s="28">
        <v>5100.75</v>
      </c>
      <c r="O14720" s="28">
        <v>5093.57</v>
      </c>
      <c r="P14720" s="28">
        <v>5094.08</v>
      </c>
    </row>
    <row r="14721" spans="12:16" x14ac:dyDescent="0.25">
      <c r="L14721" s="208">
        <v>45195.388888888891</v>
      </c>
      <c r="M14721" s="28">
        <v>5096.1400000000003</v>
      </c>
      <c r="N14721" s="28">
        <v>5100.75</v>
      </c>
      <c r="O14721" s="28">
        <v>5093.57</v>
      </c>
      <c r="P14721" s="28">
        <v>5099.7299999999996</v>
      </c>
    </row>
    <row r="14722" spans="12:16" x14ac:dyDescent="0.25">
      <c r="L14722" s="208">
        <v>45195.385416666664</v>
      </c>
      <c r="M14722" s="28">
        <v>5103.83</v>
      </c>
      <c r="N14722" s="28">
        <v>5105.37</v>
      </c>
      <c r="O14722" s="28">
        <v>5095.1099999999997</v>
      </c>
      <c r="P14722" s="28">
        <v>5096.6499999999996</v>
      </c>
    </row>
    <row r="14723" spans="12:16" x14ac:dyDescent="0.25">
      <c r="L14723" s="208">
        <v>45195.381944444445</v>
      </c>
      <c r="M14723" s="28">
        <v>5104.8599999999997</v>
      </c>
      <c r="N14723" s="28">
        <v>5104.8599999999997</v>
      </c>
      <c r="O14723" s="28">
        <v>5099.21</v>
      </c>
      <c r="P14723" s="28">
        <v>5103.83</v>
      </c>
    </row>
    <row r="14724" spans="12:16" x14ac:dyDescent="0.25">
      <c r="L14724" s="208">
        <v>45195.378472222219</v>
      </c>
      <c r="M14724" s="28">
        <v>5107.9399999999996</v>
      </c>
      <c r="N14724" s="28">
        <v>5109.4799999999996</v>
      </c>
      <c r="O14724" s="28">
        <v>5102.29</v>
      </c>
      <c r="P14724" s="28">
        <v>5104.3500000000004</v>
      </c>
    </row>
    <row r="14725" spans="12:16" x14ac:dyDescent="0.25">
      <c r="L14725" s="208">
        <v>45195.375</v>
      </c>
      <c r="M14725" s="28">
        <v>5111.53</v>
      </c>
      <c r="N14725" s="28">
        <v>5115.63</v>
      </c>
      <c r="O14725" s="28">
        <v>5107.42</v>
      </c>
      <c r="P14725" s="28">
        <v>5107.9399999999996</v>
      </c>
    </row>
    <row r="14726" spans="12:16" x14ac:dyDescent="0.25">
      <c r="L14726" s="208">
        <v>45194.746527777781</v>
      </c>
      <c r="M14726" s="28">
        <v>5097.68</v>
      </c>
      <c r="N14726" s="28">
        <v>5103.32</v>
      </c>
      <c r="O14726" s="28">
        <v>5094.6000000000004</v>
      </c>
      <c r="P14726" s="28">
        <v>5102.29</v>
      </c>
    </row>
    <row r="14727" spans="12:16" x14ac:dyDescent="0.25">
      <c r="L14727" s="208">
        <v>45194.743055555555</v>
      </c>
      <c r="M14727" s="28">
        <v>5097.68</v>
      </c>
      <c r="N14727" s="28">
        <v>5098.1899999999996</v>
      </c>
      <c r="O14727" s="28">
        <v>5097.16</v>
      </c>
      <c r="P14727" s="28">
        <v>5097.16</v>
      </c>
    </row>
    <row r="14728" spans="12:16" x14ac:dyDescent="0.25">
      <c r="L14728" s="208">
        <v>45194.739583333336</v>
      </c>
      <c r="M14728" s="28">
        <v>5099.21</v>
      </c>
      <c r="N14728" s="28">
        <v>5099.21</v>
      </c>
      <c r="O14728" s="28">
        <v>5097.68</v>
      </c>
      <c r="P14728" s="28">
        <v>5097.68</v>
      </c>
    </row>
    <row r="14729" spans="12:16" x14ac:dyDescent="0.25">
      <c r="L14729" s="208">
        <v>45194.736111111109</v>
      </c>
      <c r="M14729" s="28">
        <v>5097.68</v>
      </c>
      <c r="N14729" s="28">
        <v>5099.21</v>
      </c>
      <c r="O14729" s="28">
        <v>5097.16</v>
      </c>
      <c r="P14729" s="28">
        <v>5099.21</v>
      </c>
    </row>
    <row r="14730" spans="12:16" x14ac:dyDescent="0.25">
      <c r="L14730" s="208">
        <v>45194.732638888891</v>
      </c>
      <c r="M14730" s="28">
        <v>5098.1899999999996</v>
      </c>
      <c r="N14730" s="28">
        <v>5098.7</v>
      </c>
      <c r="O14730" s="28">
        <v>5097.16</v>
      </c>
      <c r="P14730" s="28">
        <v>5097.68</v>
      </c>
    </row>
    <row r="14731" spans="12:16" x14ac:dyDescent="0.25">
      <c r="L14731" s="208">
        <v>45194.729166666664</v>
      </c>
      <c r="M14731" s="28">
        <v>5096.1400000000003</v>
      </c>
      <c r="N14731" s="28">
        <v>5097.68</v>
      </c>
      <c r="O14731" s="28">
        <v>5095.62</v>
      </c>
      <c r="P14731" s="28">
        <v>5097.68</v>
      </c>
    </row>
    <row r="14732" spans="12:16" x14ac:dyDescent="0.25">
      <c r="L14732" s="208">
        <v>45194.725694444445</v>
      </c>
      <c r="M14732" s="28">
        <v>5097.16</v>
      </c>
      <c r="N14732" s="28">
        <v>5097.16</v>
      </c>
      <c r="O14732" s="28">
        <v>5095.62</v>
      </c>
      <c r="P14732" s="28">
        <v>5096.1400000000003</v>
      </c>
    </row>
    <row r="14733" spans="12:16" x14ac:dyDescent="0.25">
      <c r="L14733" s="208">
        <v>45194.722222222219</v>
      </c>
      <c r="M14733" s="28">
        <v>5097.16</v>
      </c>
      <c r="N14733" s="28">
        <v>5097.16</v>
      </c>
      <c r="O14733" s="28">
        <v>5096.1400000000003</v>
      </c>
      <c r="P14733" s="28">
        <v>5097.16</v>
      </c>
    </row>
    <row r="14734" spans="12:16" x14ac:dyDescent="0.25">
      <c r="L14734" s="208">
        <v>45194.71875</v>
      </c>
      <c r="M14734" s="28">
        <v>5098.1899999999996</v>
      </c>
      <c r="N14734" s="28">
        <v>5099.21</v>
      </c>
      <c r="O14734" s="28">
        <v>5097.68</v>
      </c>
      <c r="P14734" s="28">
        <v>5097.68</v>
      </c>
    </row>
    <row r="14735" spans="12:16" x14ac:dyDescent="0.25">
      <c r="L14735" s="208">
        <v>45194.715277777781</v>
      </c>
      <c r="M14735" s="28">
        <v>5099.21</v>
      </c>
      <c r="N14735" s="28">
        <v>5099.7299999999996</v>
      </c>
      <c r="O14735" s="28">
        <v>5098.1899999999996</v>
      </c>
      <c r="P14735" s="28">
        <v>5098.1899999999996</v>
      </c>
    </row>
    <row r="14736" spans="12:16" x14ac:dyDescent="0.25">
      <c r="L14736" s="208">
        <v>45194.711805555555</v>
      </c>
      <c r="M14736" s="28">
        <v>5098.1899999999996</v>
      </c>
      <c r="N14736" s="28">
        <v>5099.7299999999996</v>
      </c>
      <c r="O14736" s="28">
        <v>5097.68</v>
      </c>
      <c r="P14736" s="28">
        <v>5099.7299999999996</v>
      </c>
    </row>
    <row r="14737" spans="12:16" x14ac:dyDescent="0.25">
      <c r="L14737" s="208">
        <v>45194.708333333336</v>
      </c>
      <c r="M14737" s="28">
        <v>5099.7299999999996</v>
      </c>
      <c r="N14737" s="28">
        <v>5099.7299999999996</v>
      </c>
      <c r="O14737" s="28">
        <v>5098.7</v>
      </c>
      <c r="P14737" s="28">
        <v>5098.7</v>
      </c>
    </row>
    <row r="14738" spans="12:16" x14ac:dyDescent="0.25">
      <c r="L14738" s="208">
        <v>45194.704861111109</v>
      </c>
      <c r="M14738" s="28">
        <v>5100.75</v>
      </c>
      <c r="N14738" s="28">
        <v>5100.75</v>
      </c>
      <c r="O14738" s="28">
        <v>5098.7</v>
      </c>
      <c r="P14738" s="28">
        <v>5099.21</v>
      </c>
    </row>
    <row r="14739" spans="12:16" x14ac:dyDescent="0.25">
      <c r="L14739" s="208">
        <v>45194.701388888891</v>
      </c>
      <c r="M14739" s="28">
        <v>5100.75</v>
      </c>
      <c r="N14739" s="28">
        <v>5101.2700000000004</v>
      </c>
      <c r="O14739" s="28">
        <v>5098.7</v>
      </c>
      <c r="P14739" s="28">
        <v>5100.75</v>
      </c>
    </row>
    <row r="14740" spans="12:16" x14ac:dyDescent="0.25">
      <c r="L14740" s="208">
        <v>45194.697916666664</v>
      </c>
      <c r="M14740" s="28">
        <v>5101.78</v>
      </c>
      <c r="N14740" s="28">
        <v>5102.8100000000004</v>
      </c>
      <c r="O14740" s="28">
        <v>5100.24</v>
      </c>
      <c r="P14740" s="28">
        <v>5100.75</v>
      </c>
    </row>
    <row r="14741" spans="12:16" x14ac:dyDescent="0.25">
      <c r="L14741" s="208">
        <v>45194.694444444445</v>
      </c>
      <c r="M14741" s="28">
        <v>5101.78</v>
      </c>
      <c r="N14741" s="28">
        <v>5102.29</v>
      </c>
      <c r="O14741" s="28">
        <v>5101.2700000000004</v>
      </c>
      <c r="P14741" s="28">
        <v>5101.2700000000004</v>
      </c>
    </row>
    <row r="14742" spans="12:16" x14ac:dyDescent="0.25">
      <c r="L14742" s="208">
        <v>45194.690972222219</v>
      </c>
      <c r="M14742" s="28">
        <v>5102.8100000000004</v>
      </c>
      <c r="N14742" s="28">
        <v>5103.32</v>
      </c>
      <c r="O14742" s="28">
        <v>5101.78</v>
      </c>
      <c r="P14742" s="28">
        <v>5101.78</v>
      </c>
    </row>
    <row r="14743" spans="12:16" x14ac:dyDescent="0.25">
      <c r="L14743" s="208">
        <v>45194.6875</v>
      </c>
      <c r="M14743" s="28">
        <v>5103.83</v>
      </c>
      <c r="N14743" s="28">
        <v>5103.83</v>
      </c>
      <c r="O14743" s="28">
        <v>5102.29</v>
      </c>
      <c r="P14743" s="28">
        <v>5102.8100000000004</v>
      </c>
    </row>
    <row r="14744" spans="12:16" x14ac:dyDescent="0.25">
      <c r="L14744" s="208">
        <v>45194.684027777781</v>
      </c>
      <c r="M14744" s="28">
        <v>5104.3500000000004</v>
      </c>
      <c r="N14744" s="28">
        <v>5104.8599999999997</v>
      </c>
      <c r="O14744" s="28">
        <v>5103.32</v>
      </c>
      <c r="P14744" s="28">
        <v>5103.32</v>
      </c>
    </row>
    <row r="14745" spans="12:16" x14ac:dyDescent="0.25">
      <c r="L14745" s="208">
        <v>45194.680555555555</v>
      </c>
      <c r="M14745" s="28">
        <v>5105.37</v>
      </c>
      <c r="N14745" s="28">
        <v>5105.37</v>
      </c>
      <c r="O14745" s="28">
        <v>5103.83</v>
      </c>
      <c r="P14745" s="28">
        <v>5104.3500000000004</v>
      </c>
    </row>
    <row r="14746" spans="12:16" x14ac:dyDescent="0.25">
      <c r="L14746" s="208">
        <v>45194.677083333336</v>
      </c>
      <c r="M14746" s="28">
        <v>5105.8900000000003</v>
      </c>
      <c r="N14746" s="28">
        <v>5106.3999999999996</v>
      </c>
      <c r="O14746" s="28">
        <v>5104.8599999999997</v>
      </c>
      <c r="P14746" s="28">
        <v>5105.37</v>
      </c>
    </row>
    <row r="14747" spans="12:16" x14ac:dyDescent="0.25">
      <c r="L14747" s="208">
        <v>45194.673611111109</v>
      </c>
      <c r="M14747" s="28">
        <v>5104.8599999999997</v>
      </c>
      <c r="N14747" s="28">
        <v>5106.3999999999996</v>
      </c>
      <c r="O14747" s="28">
        <v>5104.8599999999997</v>
      </c>
      <c r="P14747" s="28">
        <v>5105.37</v>
      </c>
    </row>
    <row r="14748" spans="12:16" x14ac:dyDescent="0.25">
      <c r="L14748" s="208">
        <v>45194.670138888891</v>
      </c>
      <c r="M14748" s="28">
        <v>5105.37</v>
      </c>
      <c r="N14748" s="28">
        <v>5105.37</v>
      </c>
      <c r="O14748" s="28">
        <v>5103.83</v>
      </c>
      <c r="P14748" s="28">
        <v>5104.8599999999997</v>
      </c>
    </row>
    <row r="14749" spans="12:16" x14ac:dyDescent="0.25">
      <c r="L14749" s="208">
        <v>45194.666666666664</v>
      </c>
      <c r="M14749" s="28">
        <v>5105.37</v>
      </c>
      <c r="N14749" s="28">
        <v>5106.91</v>
      </c>
      <c r="O14749" s="28">
        <v>5103.83</v>
      </c>
      <c r="P14749" s="28">
        <v>5105.37</v>
      </c>
    </row>
    <row r="14750" spans="12:16" x14ac:dyDescent="0.25">
      <c r="L14750" s="208">
        <v>45194.663194444445</v>
      </c>
      <c r="M14750" s="28">
        <v>5102.8100000000004</v>
      </c>
      <c r="N14750" s="28">
        <v>5106.3999999999996</v>
      </c>
      <c r="O14750" s="28">
        <v>5102.29</v>
      </c>
      <c r="P14750" s="28">
        <v>5105.37</v>
      </c>
    </row>
    <row r="14751" spans="12:16" x14ac:dyDescent="0.25">
      <c r="L14751" s="208">
        <v>45194.659722222219</v>
      </c>
      <c r="M14751" s="28">
        <v>5102.8100000000004</v>
      </c>
      <c r="N14751" s="28">
        <v>5103.32</v>
      </c>
      <c r="O14751" s="28">
        <v>5101.78</v>
      </c>
      <c r="P14751" s="28">
        <v>5102.29</v>
      </c>
    </row>
    <row r="14752" spans="12:16" x14ac:dyDescent="0.25">
      <c r="L14752" s="208">
        <v>45194.65625</v>
      </c>
      <c r="M14752" s="28">
        <v>5103.32</v>
      </c>
      <c r="N14752" s="28">
        <v>5103.83</v>
      </c>
      <c r="O14752" s="28">
        <v>5101.78</v>
      </c>
      <c r="P14752" s="28">
        <v>5103.32</v>
      </c>
    </row>
    <row r="14753" spans="12:16" x14ac:dyDescent="0.25">
      <c r="L14753" s="208">
        <v>45194.652777777781</v>
      </c>
      <c r="M14753" s="28">
        <v>5098.7</v>
      </c>
      <c r="N14753" s="28">
        <v>5103.83</v>
      </c>
      <c r="O14753" s="28">
        <v>5098.1899999999996</v>
      </c>
      <c r="P14753" s="28">
        <v>5103.32</v>
      </c>
    </row>
    <row r="14754" spans="12:16" x14ac:dyDescent="0.25">
      <c r="L14754" s="208">
        <v>45194.649305555555</v>
      </c>
      <c r="M14754" s="28">
        <v>5099.7299999999996</v>
      </c>
      <c r="N14754" s="28">
        <v>5100.75</v>
      </c>
      <c r="O14754" s="28">
        <v>5098.1899999999996</v>
      </c>
      <c r="P14754" s="28">
        <v>5098.7</v>
      </c>
    </row>
    <row r="14755" spans="12:16" x14ac:dyDescent="0.25">
      <c r="L14755" s="208">
        <v>45194.645833333336</v>
      </c>
      <c r="M14755" s="28">
        <v>5100.24</v>
      </c>
      <c r="N14755" s="28">
        <v>5100.75</v>
      </c>
      <c r="O14755" s="28">
        <v>5098.7</v>
      </c>
      <c r="P14755" s="28">
        <v>5099.7299999999996</v>
      </c>
    </row>
    <row r="14756" spans="12:16" x14ac:dyDescent="0.25">
      <c r="L14756" s="208">
        <v>45194.642361111109</v>
      </c>
      <c r="M14756" s="28">
        <v>5100.24</v>
      </c>
      <c r="N14756" s="28">
        <v>5100.75</v>
      </c>
      <c r="O14756" s="28">
        <v>5099.21</v>
      </c>
      <c r="P14756" s="28">
        <v>5100.24</v>
      </c>
    </row>
    <row r="14757" spans="12:16" x14ac:dyDescent="0.25">
      <c r="L14757" s="208">
        <v>45194.638888888891</v>
      </c>
      <c r="M14757" s="28">
        <v>5098.1899999999996</v>
      </c>
      <c r="N14757" s="28">
        <v>5099.7299999999996</v>
      </c>
      <c r="O14757" s="28">
        <v>5098.1899999999996</v>
      </c>
      <c r="P14757" s="28">
        <v>5099.7299999999996</v>
      </c>
    </row>
    <row r="14758" spans="12:16" x14ac:dyDescent="0.25">
      <c r="L14758" s="208">
        <v>45194.635416666664</v>
      </c>
      <c r="M14758" s="28">
        <v>5098.1899999999996</v>
      </c>
      <c r="N14758" s="28">
        <v>5099.7299999999996</v>
      </c>
      <c r="O14758" s="28">
        <v>5097.68</v>
      </c>
      <c r="P14758" s="28">
        <v>5098.7</v>
      </c>
    </row>
    <row r="14759" spans="12:16" x14ac:dyDescent="0.25">
      <c r="L14759" s="208">
        <v>45194.631944444445</v>
      </c>
      <c r="M14759" s="28">
        <v>5097.16</v>
      </c>
      <c r="N14759" s="28">
        <v>5098.1899999999996</v>
      </c>
      <c r="O14759" s="28">
        <v>5096.1400000000003</v>
      </c>
      <c r="P14759" s="28">
        <v>5097.16</v>
      </c>
    </row>
    <row r="14760" spans="12:16" x14ac:dyDescent="0.25">
      <c r="L14760" s="208">
        <v>45194.628472222219</v>
      </c>
      <c r="M14760" s="28">
        <v>5095.62</v>
      </c>
      <c r="N14760" s="28">
        <v>5098.1899999999996</v>
      </c>
      <c r="O14760" s="28">
        <v>5095.62</v>
      </c>
      <c r="P14760" s="28">
        <v>5097.16</v>
      </c>
    </row>
    <row r="14761" spans="12:16" x14ac:dyDescent="0.25">
      <c r="L14761" s="208">
        <v>45194.625</v>
      </c>
      <c r="M14761" s="28">
        <v>5095.62</v>
      </c>
      <c r="N14761" s="28">
        <v>5096.1400000000003</v>
      </c>
      <c r="O14761" s="28">
        <v>5094.6000000000004</v>
      </c>
      <c r="P14761" s="28">
        <v>5095.62</v>
      </c>
    </row>
    <row r="14762" spans="12:16" x14ac:dyDescent="0.25">
      <c r="L14762" s="208">
        <v>45194.621527777781</v>
      </c>
      <c r="M14762" s="28">
        <v>5095.1099999999997</v>
      </c>
      <c r="N14762" s="28">
        <v>5096.6499999999996</v>
      </c>
      <c r="O14762" s="28">
        <v>5094.08</v>
      </c>
      <c r="P14762" s="28">
        <v>5095.62</v>
      </c>
    </row>
    <row r="14763" spans="12:16" x14ac:dyDescent="0.25">
      <c r="L14763" s="208">
        <v>45194.618055555555</v>
      </c>
      <c r="M14763" s="28">
        <v>5095.62</v>
      </c>
      <c r="N14763" s="28">
        <v>5096.1400000000003</v>
      </c>
      <c r="O14763" s="28">
        <v>5093.57</v>
      </c>
      <c r="P14763" s="28">
        <v>5094.6000000000004</v>
      </c>
    </row>
    <row r="14764" spans="12:16" x14ac:dyDescent="0.25">
      <c r="L14764" s="208">
        <v>45194.614583333336</v>
      </c>
      <c r="M14764" s="28">
        <v>5096.6499999999996</v>
      </c>
      <c r="N14764" s="28">
        <v>5096.6499999999996</v>
      </c>
      <c r="O14764" s="28">
        <v>5095.1099999999997</v>
      </c>
      <c r="P14764" s="28">
        <v>5095.62</v>
      </c>
    </row>
    <row r="14765" spans="12:16" x14ac:dyDescent="0.25">
      <c r="L14765" s="208">
        <v>45194.611111111109</v>
      </c>
      <c r="M14765" s="28">
        <v>5097.16</v>
      </c>
      <c r="N14765" s="28">
        <v>5097.68</v>
      </c>
      <c r="O14765" s="28">
        <v>5096.1400000000003</v>
      </c>
      <c r="P14765" s="28">
        <v>5096.6499999999996</v>
      </c>
    </row>
    <row r="14766" spans="12:16" x14ac:dyDescent="0.25">
      <c r="L14766" s="208">
        <v>45194.607638888891</v>
      </c>
      <c r="M14766" s="28">
        <v>5096.6499999999996</v>
      </c>
      <c r="N14766" s="28">
        <v>5097.16</v>
      </c>
      <c r="O14766" s="28">
        <v>5096.1400000000003</v>
      </c>
      <c r="P14766" s="28">
        <v>5096.6499999999996</v>
      </c>
    </row>
    <row r="14767" spans="12:16" x14ac:dyDescent="0.25">
      <c r="L14767" s="208">
        <v>45194.604166666664</v>
      </c>
      <c r="M14767" s="28">
        <v>5098.1899999999996</v>
      </c>
      <c r="N14767" s="28">
        <v>5098.1899999999996</v>
      </c>
      <c r="O14767" s="28">
        <v>5095.1099999999997</v>
      </c>
      <c r="P14767" s="28">
        <v>5096.6499999999996</v>
      </c>
    </row>
    <row r="14768" spans="12:16" x14ac:dyDescent="0.25">
      <c r="L14768" s="208">
        <v>45194.600694444445</v>
      </c>
      <c r="M14768" s="28">
        <v>5096.6499999999996</v>
      </c>
      <c r="N14768" s="28">
        <v>5098.1899999999996</v>
      </c>
      <c r="O14768" s="28">
        <v>5095.1099999999997</v>
      </c>
      <c r="P14768" s="28">
        <v>5098.1899999999996</v>
      </c>
    </row>
    <row r="14769" spans="12:16" x14ac:dyDescent="0.25">
      <c r="L14769" s="208">
        <v>45194.597222222219</v>
      </c>
      <c r="M14769" s="28">
        <v>5098.1899999999996</v>
      </c>
      <c r="N14769" s="28">
        <v>5098.7</v>
      </c>
      <c r="O14769" s="28">
        <v>5094.6000000000004</v>
      </c>
      <c r="P14769" s="28">
        <v>5096.6499999999996</v>
      </c>
    </row>
    <row r="14770" spans="12:16" x14ac:dyDescent="0.25">
      <c r="L14770" s="208">
        <v>45194.59375</v>
      </c>
      <c r="M14770" s="28">
        <v>5098.1899999999996</v>
      </c>
      <c r="N14770" s="28">
        <v>5098.7</v>
      </c>
      <c r="O14770" s="28">
        <v>5097.68</v>
      </c>
      <c r="P14770" s="28">
        <v>5097.68</v>
      </c>
    </row>
    <row r="14771" spans="12:16" x14ac:dyDescent="0.25">
      <c r="L14771" s="208">
        <v>45194.590277777781</v>
      </c>
      <c r="M14771" s="28">
        <v>5099.7299999999996</v>
      </c>
      <c r="N14771" s="28">
        <v>5100.75</v>
      </c>
      <c r="O14771" s="28">
        <v>5098.1899999999996</v>
      </c>
      <c r="P14771" s="28">
        <v>5098.7</v>
      </c>
    </row>
    <row r="14772" spans="12:16" x14ac:dyDescent="0.25">
      <c r="L14772" s="208">
        <v>45194.586805555555</v>
      </c>
      <c r="M14772" s="28">
        <v>5105.37</v>
      </c>
      <c r="N14772" s="28">
        <v>5105.37</v>
      </c>
      <c r="O14772" s="28">
        <v>5099.7299999999996</v>
      </c>
      <c r="P14772" s="28">
        <v>5099.7299999999996</v>
      </c>
    </row>
    <row r="14773" spans="12:16" x14ac:dyDescent="0.25">
      <c r="L14773" s="208">
        <v>45194.583333333336</v>
      </c>
      <c r="M14773" s="28">
        <v>5106.91</v>
      </c>
      <c r="N14773" s="28">
        <v>5106.91</v>
      </c>
      <c r="O14773" s="28">
        <v>5103.32</v>
      </c>
      <c r="P14773" s="28">
        <v>5105.37</v>
      </c>
    </row>
    <row r="14774" spans="12:16" x14ac:dyDescent="0.25">
      <c r="L14774" s="208">
        <v>45194.579861111109</v>
      </c>
      <c r="M14774" s="28">
        <v>5106.3999999999996</v>
      </c>
      <c r="N14774" s="28">
        <v>5107.42</v>
      </c>
      <c r="O14774" s="28">
        <v>5105.8900000000003</v>
      </c>
      <c r="P14774" s="28">
        <v>5106.3999999999996</v>
      </c>
    </row>
    <row r="14775" spans="12:16" x14ac:dyDescent="0.25">
      <c r="L14775" s="208">
        <v>45194.576388888891</v>
      </c>
      <c r="M14775" s="28">
        <v>5105.8900000000003</v>
      </c>
      <c r="N14775" s="28">
        <v>5109.4799999999996</v>
      </c>
      <c r="O14775" s="28">
        <v>5105.37</v>
      </c>
      <c r="P14775" s="28">
        <v>5106.91</v>
      </c>
    </row>
    <row r="14776" spans="12:16" x14ac:dyDescent="0.25">
      <c r="L14776" s="208">
        <v>45194.572916666664</v>
      </c>
      <c r="M14776" s="28">
        <v>5104.8599999999997</v>
      </c>
      <c r="N14776" s="28">
        <v>5105.8900000000003</v>
      </c>
      <c r="O14776" s="28">
        <v>5104.3500000000004</v>
      </c>
      <c r="P14776" s="28">
        <v>5105.8900000000003</v>
      </c>
    </row>
    <row r="14777" spans="12:16" x14ac:dyDescent="0.25">
      <c r="L14777" s="208">
        <v>45194.569444444445</v>
      </c>
      <c r="M14777" s="28">
        <v>5102.29</v>
      </c>
      <c r="N14777" s="28">
        <v>5105.37</v>
      </c>
      <c r="O14777" s="28">
        <v>5102.29</v>
      </c>
      <c r="P14777" s="28">
        <v>5105.37</v>
      </c>
    </row>
    <row r="14778" spans="12:16" x14ac:dyDescent="0.25">
      <c r="L14778" s="208">
        <v>45194.565972222219</v>
      </c>
      <c r="M14778" s="28">
        <v>5103.83</v>
      </c>
      <c r="N14778" s="28">
        <v>5103.83</v>
      </c>
      <c r="O14778" s="28">
        <v>5101.2700000000004</v>
      </c>
      <c r="P14778" s="28">
        <v>5101.78</v>
      </c>
    </row>
    <row r="14779" spans="12:16" x14ac:dyDescent="0.25">
      <c r="L14779" s="208">
        <v>45194.5625</v>
      </c>
      <c r="M14779" s="28">
        <v>5104.8599999999997</v>
      </c>
      <c r="N14779" s="28">
        <v>5104.8599999999997</v>
      </c>
      <c r="O14779" s="28">
        <v>5102.8100000000004</v>
      </c>
      <c r="P14779" s="28">
        <v>5103.83</v>
      </c>
    </row>
    <row r="14780" spans="12:16" x14ac:dyDescent="0.25">
      <c r="L14780" s="208">
        <v>45194.559027777781</v>
      </c>
      <c r="M14780" s="28">
        <v>5099.7299999999996</v>
      </c>
      <c r="N14780" s="28">
        <v>5105.37</v>
      </c>
      <c r="O14780" s="28">
        <v>5098.7</v>
      </c>
      <c r="P14780" s="28">
        <v>5104.8599999999997</v>
      </c>
    </row>
    <row r="14781" spans="12:16" x14ac:dyDescent="0.25">
      <c r="L14781" s="208">
        <v>45194.555555555555</v>
      </c>
      <c r="M14781" s="28">
        <v>5100.24</v>
      </c>
      <c r="N14781" s="28">
        <v>5100.24</v>
      </c>
      <c r="O14781" s="28">
        <v>5098.7</v>
      </c>
      <c r="P14781" s="28">
        <v>5099.21</v>
      </c>
    </row>
    <row r="14782" spans="12:16" x14ac:dyDescent="0.25">
      <c r="L14782" s="208">
        <v>45194.552083333336</v>
      </c>
      <c r="M14782" s="28">
        <v>5099.21</v>
      </c>
      <c r="N14782" s="28">
        <v>5100.75</v>
      </c>
      <c r="O14782" s="28">
        <v>5099.21</v>
      </c>
      <c r="P14782" s="28">
        <v>5100.75</v>
      </c>
    </row>
    <row r="14783" spans="12:16" x14ac:dyDescent="0.25">
      <c r="L14783" s="208">
        <v>45194.548611111109</v>
      </c>
      <c r="M14783" s="28">
        <v>5096.1400000000003</v>
      </c>
      <c r="N14783" s="28">
        <v>5099.21</v>
      </c>
      <c r="O14783" s="28">
        <v>5096.1400000000003</v>
      </c>
      <c r="P14783" s="28">
        <v>5099.21</v>
      </c>
    </row>
    <row r="14784" spans="12:16" x14ac:dyDescent="0.25">
      <c r="L14784" s="208">
        <v>45194.545138888891</v>
      </c>
      <c r="M14784" s="28">
        <v>5100.24</v>
      </c>
      <c r="N14784" s="28">
        <v>5100.75</v>
      </c>
      <c r="O14784" s="28">
        <v>5096.1400000000003</v>
      </c>
      <c r="P14784" s="28">
        <v>5096.6499999999996</v>
      </c>
    </row>
    <row r="14785" spans="12:16" x14ac:dyDescent="0.25">
      <c r="L14785" s="208">
        <v>45194.541666666664</v>
      </c>
      <c r="M14785" s="28">
        <v>5097.68</v>
      </c>
      <c r="N14785" s="28">
        <v>5101.78</v>
      </c>
      <c r="O14785" s="28">
        <v>5097.16</v>
      </c>
      <c r="P14785" s="28">
        <v>5100.24</v>
      </c>
    </row>
    <row r="14786" spans="12:16" x14ac:dyDescent="0.25">
      <c r="L14786" s="208">
        <v>45194.538194444445</v>
      </c>
      <c r="M14786" s="28">
        <v>5095.62</v>
      </c>
      <c r="N14786" s="28">
        <v>5097.68</v>
      </c>
      <c r="O14786" s="28">
        <v>5093.57</v>
      </c>
      <c r="P14786" s="28">
        <v>5097.16</v>
      </c>
    </row>
    <row r="14787" spans="12:16" x14ac:dyDescent="0.25">
      <c r="L14787" s="208">
        <v>45194.534722222219</v>
      </c>
      <c r="M14787" s="28">
        <v>5095.62</v>
      </c>
      <c r="N14787" s="28">
        <v>5096.1400000000003</v>
      </c>
      <c r="O14787" s="28">
        <v>5095.1099999999997</v>
      </c>
      <c r="P14787" s="28">
        <v>5095.62</v>
      </c>
    </row>
    <row r="14788" spans="12:16" x14ac:dyDescent="0.25">
      <c r="L14788" s="208">
        <v>45194.53125</v>
      </c>
      <c r="M14788" s="28">
        <v>5094.6000000000004</v>
      </c>
      <c r="N14788" s="28">
        <v>5095.62</v>
      </c>
      <c r="O14788" s="28">
        <v>5094.6000000000004</v>
      </c>
      <c r="P14788" s="28">
        <v>5095.1099999999997</v>
      </c>
    </row>
    <row r="14789" spans="12:16" x14ac:dyDescent="0.25">
      <c r="L14789" s="208">
        <v>45194.527777777781</v>
      </c>
      <c r="M14789" s="28">
        <v>5095.62</v>
      </c>
      <c r="N14789" s="28">
        <v>5097.16</v>
      </c>
      <c r="O14789" s="28">
        <v>5093.57</v>
      </c>
      <c r="P14789" s="28">
        <v>5094.08</v>
      </c>
    </row>
    <row r="14790" spans="12:16" x14ac:dyDescent="0.25">
      <c r="L14790" s="208">
        <v>45194.524305555555</v>
      </c>
      <c r="M14790" s="28">
        <v>5094.08</v>
      </c>
      <c r="N14790" s="28">
        <v>5097.68</v>
      </c>
      <c r="O14790" s="28">
        <v>5094.08</v>
      </c>
      <c r="P14790" s="28">
        <v>5095.62</v>
      </c>
    </row>
    <row r="14791" spans="12:16" x14ac:dyDescent="0.25">
      <c r="L14791" s="208">
        <v>45194.520833333336</v>
      </c>
      <c r="M14791" s="28">
        <v>5095.62</v>
      </c>
      <c r="N14791" s="28">
        <v>5096.1400000000003</v>
      </c>
      <c r="O14791" s="28">
        <v>5093.0600000000004</v>
      </c>
      <c r="P14791" s="28">
        <v>5094.08</v>
      </c>
    </row>
    <row r="14792" spans="12:16" x14ac:dyDescent="0.25">
      <c r="L14792" s="208">
        <v>45194.517361111109</v>
      </c>
      <c r="M14792" s="28">
        <v>5093.57</v>
      </c>
      <c r="N14792" s="28">
        <v>5096.1400000000003</v>
      </c>
      <c r="O14792" s="28">
        <v>5093.57</v>
      </c>
      <c r="P14792" s="28">
        <v>5096.1400000000003</v>
      </c>
    </row>
    <row r="14793" spans="12:16" x14ac:dyDescent="0.25">
      <c r="L14793" s="208">
        <v>45194.513888888891</v>
      </c>
      <c r="M14793" s="28">
        <v>5094.08</v>
      </c>
      <c r="N14793" s="28">
        <v>5096.1400000000003</v>
      </c>
      <c r="O14793" s="28">
        <v>5092.54</v>
      </c>
      <c r="P14793" s="28">
        <v>5093.57</v>
      </c>
    </row>
    <row r="14794" spans="12:16" x14ac:dyDescent="0.25">
      <c r="L14794" s="208">
        <v>45194.510416666664</v>
      </c>
      <c r="M14794" s="28">
        <v>5092.54</v>
      </c>
      <c r="N14794" s="28">
        <v>5094.6000000000004</v>
      </c>
      <c r="O14794" s="28">
        <v>5092.03</v>
      </c>
      <c r="P14794" s="28">
        <v>5094.08</v>
      </c>
    </row>
    <row r="14795" spans="12:16" x14ac:dyDescent="0.25">
      <c r="L14795" s="208">
        <v>45194.506944444445</v>
      </c>
      <c r="M14795" s="28">
        <v>5094.6000000000004</v>
      </c>
      <c r="N14795" s="28">
        <v>5095.1099999999997</v>
      </c>
      <c r="O14795" s="28">
        <v>5091.5200000000004</v>
      </c>
      <c r="P14795" s="28">
        <v>5092.03</v>
      </c>
    </row>
    <row r="14796" spans="12:16" x14ac:dyDescent="0.25">
      <c r="L14796" s="208">
        <v>45194.503472222219</v>
      </c>
      <c r="M14796" s="28">
        <v>5097.16</v>
      </c>
      <c r="N14796" s="28">
        <v>5098.1899999999996</v>
      </c>
      <c r="O14796" s="28">
        <v>5094.6000000000004</v>
      </c>
      <c r="P14796" s="28">
        <v>5094.6000000000004</v>
      </c>
    </row>
    <row r="14797" spans="12:16" x14ac:dyDescent="0.25">
      <c r="L14797" s="208">
        <v>45194.5</v>
      </c>
      <c r="M14797" s="28">
        <v>5098.1899999999996</v>
      </c>
      <c r="N14797" s="28">
        <v>5100.24</v>
      </c>
      <c r="O14797" s="28">
        <v>5096.1400000000003</v>
      </c>
      <c r="P14797" s="28">
        <v>5097.68</v>
      </c>
    </row>
    <row r="14798" spans="12:16" x14ac:dyDescent="0.25">
      <c r="L14798" s="208">
        <v>45194.496527777781</v>
      </c>
      <c r="M14798" s="28">
        <v>5092.54</v>
      </c>
      <c r="N14798" s="28">
        <v>5098.1899999999996</v>
      </c>
      <c r="O14798" s="28">
        <v>5092.03</v>
      </c>
      <c r="P14798" s="28">
        <v>5097.68</v>
      </c>
    </row>
    <row r="14799" spans="12:16" x14ac:dyDescent="0.25">
      <c r="L14799" s="208">
        <v>45194.493055555555</v>
      </c>
      <c r="M14799" s="28">
        <v>5089.9799999999996</v>
      </c>
      <c r="N14799" s="28">
        <v>5093.0600000000004</v>
      </c>
      <c r="O14799" s="28">
        <v>5089.47</v>
      </c>
      <c r="P14799" s="28">
        <v>5092.03</v>
      </c>
    </row>
    <row r="14800" spans="12:16" x14ac:dyDescent="0.25">
      <c r="L14800" s="208">
        <v>45194.489583333336</v>
      </c>
      <c r="M14800" s="28">
        <v>5090.49</v>
      </c>
      <c r="N14800" s="28">
        <v>5090.49</v>
      </c>
      <c r="O14800" s="28">
        <v>5086.3900000000003</v>
      </c>
      <c r="P14800" s="28">
        <v>5089.9799999999996</v>
      </c>
    </row>
    <row r="14801" spans="12:16" x14ac:dyDescent="0.25">
      <c r="L14801" s="208">
        <v>45194.486111111109</v>
      </c>
      <c r="M14801" s="28">
        <v>5091.5200000000004</v>
      </c>
      <c r="N14801" s="28">
        <v>5093.0600000000004</v>
      </c>
      <c r="O14801" s="28">
        <v>5090.49</v>
      </c>
      <c r="P14801" s="28">
        <v>5090.49</v>
      </c>
    </row>
    <row r="14802" spans="12:16" x14ac:dyDescent="0.25">
      <c r="L14802" s="208">
        <v>45194.482638888891</v>
      </c>
      <c r="M14802" s="28">
        <v>5090.49</v>
      </c>
      <c r="N14802" s="28">
        <v>5092.03</v>
      </c>
      <c r="O14802" s="28">
        <v>5089.47</v>
      </c>
      <c r="P14802" s="28">
        <v>5091.01</v>
      </c>
    </row>
    <row r="14803" spans="12:16" x14ac:dyDescent="0.25">
      <c r="L14803" s="208">
        <v>45194.479166666664</v>
      </c>
      <c r="M14803" s="28">
        <v>5093.0600000000004</v>
      </c>
      <c r="N14803" s="28">
        <v>5094.08</v>
      </c>
      <c r="O14803" s="28">
        <v>5090.49</v>
      </c>
      <c r="P14803" s="28">
        <v>5090.49</v>
      </c>
    </row>
    <row r="14804" spans="12:16" x14ac:dyDescent="0.25">
      <c r="L14804" s="208">
        <v>45194.475694444445</v>
      </c>
      <c r="M14804" s="28">
        <v>5089.9799999999996</v>
      </c>
      <c r="N14804" s="28">
        <v>5095.1099999999997</v>
      </c>
      <c r="O14804" s="28">
        <v>5089.9799999999996</v>
      </c>
      <c r="P14804" s="28">
        <v>5092.03</v>
      </c>
    </row>
    <row r="14805" spans="12:16" x14ac:dyDescent="0.25">
      <c r="L14805" s="208">
        <v>45194.472222222219</v>
      </c>
      <c r="M14805" s="28">
        <v>5088.4399999999996</v>
      </c>
      <c r="N14805" s="28">
        <v>5090.49</v>
      </c>
      <c r="O14805" s="28">
        <v>5087.41</v>
      </c>
      <c r="P14805" s="28">
        <v>5089.47</v>
      </c>
    </row>
    <row r="14806" spans="12:16" x14ac:dyDescent="0.25">
      <c r="L14806" s="208">
        <v>45194.46875</v>
      </c>
      <c r="M14806" s="28">
        <v>5092.03</v>
      </c>
      <c r="N14806" s="28">
        <v>5093.0600000000004</v>
      </c>
      <c r="O14806" s="28">
        <v>5084.8500000000004</v>
      </c>
      <c r="P14806" s="28">
        <v>5087.93</v>
      </c>
    </row>
    <row r="14807" spans="12:16" x14ac:dyDescent="0.25">
      <c r="L14807" s="208">
        <v>45194.465277777781</v>
      </c>
      <c r="M14807" s="28">
        <v>5092.54</v>
      </c>
      <c r="N14807" s="28">
        <v>5094.6000000000004</v>
      </c>
      <c r="O14807" s="28">
        <v>5090.49</v>
      </c>
      <c r="P14807" s="28">
        <v>5093.0600000000004</v>
      </c>
    </row>
    <row r="14808" spans="12:16" x14ac:dyDescent="0.25">
      <c r="L14808" s="208">
        <v>45194.461805555555</v>
      </c>
      <c r="M14808" s="28">
        <v>5089.9799999999996</v>
      </c>
      <c r="N14808" s="28">
        <v>5096.1400000000003</v>
      </c>
      <c r="O14808" s="28">
        <v>5088.4399999999996</v>
      </c>
      <c r="P14808" s="28">
        <v>5093.0600000000004</v>
      </c>
    </row>
    <row r="14809" spans="12:16" x14ac:dyDescent="0.25">
      <c r="L14809" s="208">
        <v>45194.458333333336</v>
      </c>
      <c r="M14809" s="28">
        <v>5091.5200000000004</v>
      </c>
      <c r="N14809" s="28">
        <v>5092.03</v>
      </c>
      <c r="O14809" s="28">
        <v>5087.41</v>
      </c>
      <c r="P14809" s="28">
        <v>5089.9799999999996</v>
      </c>
    </row>
    <row r="14810" spans="12:16" x14ac:dyDescent="0.25">
      <c r="L14810" s="208">
        <v>45194.454861111109</v>
      </c>
      <c r="M14810" s="28">
        <v>5090.49</v>
      </c>
      <c r="N14810" s="28">
        <v>5093.0600000000004</v>
      </c>
      <c r="O14810" s="28">
        <v>5088.95</v>
      </c>
      <c r="P14810" s="28">
        <v>5091.5200000000004</v>
      </c>
    </row>
    <row r="14811" spans="12:16" x14ac:dyDescent="0.25">
      <c r="L14811" s="208">
        <v>45194.451388888891</v>
      </c>
      <c r="M14811" s="28">
        <v>5092.54</v>
      </c>
      <c r="N14811" s="28">
        <v>5093.0600000000004</v>
      </c>
      <c r="O14811" s="28">
        <v>5089.9799999999996</v>
      </c>
      <c r="P14811" s="28">
        <v>5090.49</v>
      </c>
    </row>
    <row r="14812" spans="12:16" x14ac:dyDescent="0.25">
      <c r="L14812" s="208">
        <v>45194.447916666664</v>
      </c>
      <c r="M14812" s="28">
        <v>5095.1099999999997</v>
      </c>
      <c r="N14812" s="28">
        <v>5097.68</v>
      </c>
      <c r="O14812" s="28">
        <v>5092.54</v>
      </c>
      <c r="P14812" s="28">
        <v>5093.0600000000004</v>
      </c>
    </row>
    <row r="14813" spans="12:16" x14ac:dyDescent="0.25">
      <c r="L14813" s="208">
        <v>45194.444444444445</v>
      </c>
      <c r="M14813" s="28">
        <v>5094.6000000000004</v>
      </c>
      <c r="N14813" s="28">
        <v>5095.1099999999997</v>
      </c>
      <c r="O14813" s="28">
        <v>5092.03</v>
      </c>
      <c r="P14813" s="28">
        <v>5095.1099999999997</v>
      </c>
    </row>
    <row r="14814" spans="12:16" x14ac:dyDescent="0.25">
      <c r="L14814" s="208">
        <v>45194.440972222219</v>
      </c>
      <c r="M14814" s="28">
        <v>5096.6499999999996</v>
      </c>
      <c r="N14814" s="28">
        <v>5098.1899999999996</v>
      </c>
      <c r="O14814" s="28">
        <v>5094.08</v>
      </c>
      <c r="P14814" s="28">
        <v>5094.08</v>
      </c>
    </row>
    <row r="14815" spans="12:16" x14ac:dyDescent="0.25">
      <c r="L14815" s="208">
        <v>45194.4375</v>
      </c>
      <c r="M14815" s="28">
        <v>5092.54</v>
      </c>
      <c r="N14815" s="28">
        <v>5102.8100000000004</v>
      </c>
      <c r="O14815" s="28">
        <v>5091.5200000000004</v>
      </c>
      <c r="P14815" s="28">
        <v>5096.6499999999996</v>
      </c>
    </row>
    <row r="14816" spans="12:16" x14ac:dyDescent="0.25">
      <c r="L14816" s="208">
        <v>45194.434027777781</v>
      </c>
      <c r="M14816" s="28">
        <v>5092.03</v>
      </c>
      <c r="N14816" s="28">
        <v>5094.08</v>
      </c>
      <c r="O14816" s="28">
        <v>5090.49</v>
      </c>
      <c r="P14816" s="28">
        <v>5093.0600000000004</v>
      </c>
    </row>
    <row r="14817" spans="12:16" x14ac:dyDescent="0.25">
      <c r="L14817" s="208">
        <v>45194.430555555555</v>
      </c>
      <c r="M14817" s="28">
        <v>5092.03</v>
      </c>
      <c r="N14817" s="28">
        <v>5092.54</v>
      </c>
      <c r="O14817" s="28">
        <v>5089.47</v>
      </c>
      <c r="P14817" s="28">
        <v>5091.5200000000004</v>
      </c>
    </row>
    <row r="14818" spans="12:16" x14ac:dyDescent="0.25">
      <c r="L14818" s="208">
        <v>45194.427083333336</v>
      </c>
      <c r="M14818" s="28">
        <v>5092.03</v>
      </c>
      <c r="N14818" s="28">
        <v>5093.0600000000004</v>
      </c>
      <c r="O14818" s="28">
        <v>5089.9799999999996</v>
      </c>
      <c r="P14818" s="28">
        <v>5091.5200000000004</v>
      </c>
    </row>
    <row r="14819" spans="12:16" x14ac:dyDescent="0.25">
      <c r="L14819" s="208">
        <v>45194.423611111109</v>
      </c>
      <c r="M14819" s="28">
        <v>5086.8999999999996</v>
      </c>
      <c r="N14819" s="28">
        <v>5092.54</v>
      </c>
      <c r="O14819" s="28">
        <v>5086.3900000000003</v>
      </c>
      <c r="P14819" s="28">
        <v>5092.03</v>
      </c>
    </row>
    <row r="14820" spans="12:16" x14ac:dyDescent="0.25">
      <c r="L14820" s="208">
        <v>45194.420138888891</v>
      </c>
      <c r="M14820" s="28">
        <v>5085.87</v>
      </c>
      <c r="N14820" s="28">
        <v>5089.47</v>
      </c>
      <c r="O14820" s="28">
        <v>5085.3599999999997</v>
      </c>
      <c r="P14820" s="28">
        <v>5086.8999999999996</v>
      </c>
    </row>
    <row r="14821" spans="12:16" x14ac:dyDescent="0.25">
      <c r="L14821" s="208">
        <v>45194.416666666664</v>
      </c>
      <c r="M14821" s="28">
        <v>5086.3900000000003</v>
      </c>
      <c r="N14821" s="28">
        <v>5087.41</v>
      </c>
      <c r="O14821" s="28">
        <v>5081.7700000000004</v>
      </c>
      <c r="P14821" s="28">
        <v>5085.87</v>
      </c>
    </row>
    <row r="14822" spans="12:16" x14ac:dyDescent="0.25">
      <c r="L14822" s="208">
        <v>45194.413194444445</v>
      </c>
      <c r="M14822" s="28">
        <v>5080.74</v>
      </c>
      <c r="N14822" s="28">
        <v>5087.93</v>
      </c>
      <c r="O14822" s="28">
        <v>5076.6400000000003</v>
      </c>
      <c r="P14822" s="28">
        <v>5086.3900000000003</v>
      </c>
    </row>
    <row r="14823" spans="12:16" x14ac:dyDescent="0.25">
      <c r="L14823" s="208">
        <v>45194.409722222219</v>
      </c>
      <c r="M14823" s="28">
        <v>5079.72</v>
      </c>
      <c r="N14823" s="28">
        <v>5082.8</v>
      </c>
      <c r="O14823" s="28">
        <v>5079.72</v>
      </c>
      <c r="P14823" s="28">
        <v>5081.26</v>
      </c>
    </row>
    <row r="14824" spans="12:16" x14ac:dyDescent="0.25">
      <c r="L14824" s="208">
        <v>45194.40625</v>
      </c>
      <c r="M14824" s="28">
        <v>5077.66</v>
      </c>
      <c r="N14824" s="28">
        <v>5081.26</v>
      </c>
      <c r="O14824" s="28">
        <v>5077.66</v>
      </c>
      <c r="P14824" s="28">
        <v>5079.72</v>
      </c>
    </row>
    <row r="14825" spans="12:16" x14ac:dyDescent="0.25">
      <c r="L14825" s="208">
        <v>45194.402777777781</v>
      </c>
      <c r="M14825" s="28">
        <v>5079.72</v>
      </c>
      <c r="N14825" s="28">
        <v>5080.74</v>
      </c>
      <c r="O14825" s="28">
        <v>5077.66</v>
      </c>
      <c r="P14825" s="28">
        <v>5078.18</v>
      </c>
    </row>
    <row r="14826" spans="12:16" x14ac:dyDescent="0.25">
      <c r="L14826" s="208">
        <v>45194.399305555555</v>
      </c>
      <c r="M14826" s="28">
        <v>5079.2</v>
      </c>
      <c r="N14826" s="28">
        <v>5082.28</v>
      </c>
      <c r="O14826" s="28">
        <v>5075.6099999999997</v>
      </c>
      <c r="P14826" s="28">
        <v>5079.2</v>
      </c>
    </row>
    <row r="14827" spans="12:16" x14ac:dyDescent="0.25">
      <c r="L14827" s="208">
        <v>45194.395833333336</v>
      </c>
      <c r="M14827" s="28">
        <v>5075.6099999999997</v>
      </c>
      <c r="N14827" s="28">
        <v>5079.2</v>
      </c>
      <c r="O14827" s="28">
        <v>5071.51</v>
      </c>
      <c r="P14827" s="28">
        <v>5079.2</v>
      </c>
    </row>
    <row r="14828" spans="12:16" x14ac:dyDescent="0.25">
      <c r="L14828" s="208">
        <v>45194.392361111109</v>
      </c>
      <c r="M14828" s="28">
        <v>5077.1499999999996</v>
      </c>
      <c r="N14828" s="28">
        <v>5082.8</v>
      </c>
      <c r="O14828" s="28">
        <v>5075.1000000000004</v>
      </c>
      <c r="P14828" s="28">
        <v>5075.6099999999997</v>
      </c>
    </row>
    <row r="14829" spans="12:16" x14ac:dyDescent="0.25">
      <c r="L14829" s="208">
        <v>45194.388888888891</v>
      </c>
      <c r="M14829" s="28">
        <v>5070.99</v>
      </c>
      <c r="N14829" s="28">
        <v>5077.1499999999996</v>
      </c>
      <c r="O14829" s="28">
        <v>5069.97</v>
      </c>
      <c r="P14829" s="28">
        <v>5077.1499999999996</v>
      </c>
    </row>
    <row r="14830" spans="12:16" x14ac:dyDescent="0.25">
      <c r="L14830" s="208">
        <v>45194.385416666664</v>
      </c>
      <c r="M14830" s="28">
        <v>5074.07</v>
      </c>
      <c r="N14830" s="28">
        <v>5074.07</v>
      </c>
      <c r="O14830" s="28">
        <v>5070.4799999999996</v>
      </c>
      <c r="P14830" s="28">
        <v>5071.51</v>
      </c>
    </row>
    <row r="14831" spans="12:16" x14ac:dyDescent="0.25">
      <c r="L14831" s="208">
        <v>45194.381944444445</v>
      </c>
      <c r="M14831" s="28">
        <v>5072.0200000000004</v>
      </c>
      <c r="N14831" s="28">
        <v>5076.13</v>
      </c>
      <c r="O14831" s="28">
        <v>5072.0200000000004</v>
      </c>
      <c r="P14831" s="28">
        <v>5073.5600000000004</v>
      </c>
    </row>
    <row r="14832" spans="12:16" x14ac:dyDescent="0.25">
      <c r="L14832" s="208">
        <v>45194.378472222219</v>
      </c>
      <c r="M14832" s="28">
        <v>5076.13</v>
      </c>
      <c r="N14832" s="28">
        <v>5076.6400000000003</v>
      </c>
      <c r="O14832" s="28">
        <v>5072.0200000000004</v>
      </c>
      <c r="P14832" s="28">
        <v>5072.0200000000004</v>
      </c>
    </row>
    <row r="14833" spans="12:16" x14ac:dyDescent="0.25">
      <c r="L14833" s="208">
        <v>45194.375</v>
      </c>
      <c r="M14833" s="28">
        <v>5078.6899999999996</v>
      </c>
      <c r="N14833" s="28">
        <v>5082.8</v>
      </c>
      <c r="O14833" s="28">
        <v>5072.53</v>
      </c>
      <c r="P14833" s="28">
        <v>5076.6400000000003</v>
      </c>
    </row>
    <row r="14834" spans="12:16" x14ac:dyDescent="0.25">
      <c r="L14834" s="208">
        <v>45191.746527777781</v>
      </c>
      <c r="M14834" s="28">
        <v>5068.43</v>
      </c>
      <c r="N14834" s="28">
        <v>5072.0200000000004</v>
      </c>
      <c r="O14834" s="28">
        <v>5064.84</v>
      </c>
      <c r="P14834" s="28">
        <v>5064.84</v>
      </c>
    </row>
    <row r="14835" spans="12:16" x14ac:dyDescent="0.25">
      <c r="L14835" s="208">
        <v>45191.743055555555</v>
      </c>
      <c r="M14835" s="28">
        <v>5069.45</v>
      </c>
      <c r="N14835" s="28">
        <v>5070.4799999999996</v>
      </c>
      <c r="O14835" s="28">
        <v>5068.43</v>
      </c>
      <c r="P14835" s="28">
        <v>5068.43</v>
      </c>
    </row>
    <row r="14836" spans="12:16" x14ac:dyDescent="0.25">
      <c r="L14836" s="208">
        <v>45191.739583333336</v>
      </c>
      <c r="M14836" s="28">
        <v>5068.9399999999996</v>
      </c>
      <c r="N14836" s="28">
        <v>5070.4799999999996</v>
      </c>
      <c r="O14836" s="28">
        <v>5068.43</v>
      </c>
      <c r="P14836" s="28">
        <v>5069.45</v>
      </c>
    </row>
    <row r="14837" spans="12:16" x14ac:dyDescent="0.25">
      <c r="L14837" s="208">
        <v>45191.736111111109</v>
      </c>
      <c r="M14837" s="28">
        <v>5068.43</v>
      </c>
      <c r="N14837" s="28">
        <v>5069.45</v>
      </c>
      <c r="O14837" s="28">
        <v>5068.43</v>
      </c>
      <c r="P14837" s="28">
        <v>5068.9399999999996</v>
      </c>
    </row>
    <row r="14838" spans="12:16" x14ac:dyDescent="0.25">
      <c r="L14838" s="208">
        <v>45191.732638888891</v>
      </c>
      <c r="M14838" s="28">
        <v>5068.43</v>
      </c>
      <c r="N14838" s="28">
        <v>5068.9399999999996</v>
      </c>
      <c r="O14838" s="28">
        <v>5067.92</v>
      </c>
      <c r="P14838" s="28">
        <v>5068.43</v>
      </c>
    </row>
    <row r="14839" spans="12:16" x14ac:dyDescent="0.25">
      <c r="L14839" s="208">
        <v>45191.729166666664</v>
      </c>
      <c r="M14839" s="28">
        <v>5069.45</v>
      </c>
      <c r="N14839" s="28">
        <v>5069.97</v>
      </c>
      <c r="O14839" s="28">
        <v>5067.3999999999996</v>
      </c>
      <c r="P14839" s="28">
        <v>5068.43</v>
      </c>
    </row>
    <row r="14840" spans="12:16" x14ac:dyDescent="0.25">
      <c r="L14840" s="208">
        <v>45191.725694444445</v>
      </c>
      <c r="M14840" s="28">
        <v>5067.3999999999996</v>
      </c>
      <c r="N14840" s="28">
        <v>5069.97</v>
      </c>
      <c r="O14840" s="28">
        <v>5066.8900000000003</v>
      </c>
      <c r="P14840" s="28">
        <v>5069.97</v>
      </c>
    </row>
    <row r="14841" spans="12:16" x14ac:dyDescent="0.25">
      <c r="L14841" s="208">
        <v>45191.722222222219</v>
      </c>
      <c r="M14841" s="28">
        <v>5066.8900000000003</v>
      </c>
      <c r="N14841" s="28">
        <v>5066.8900000000003</v>
      </c>
      <c r="O14841" s="28">
        <v>5066.38</v>
      </c>
      <c r="P14841" s="28">
        <v>5066.8900000000003</v>
      </c>
    </row>
    <row r="14842" spans="12:16" x14ac:dyDescent="0.25">
      <c r="L14842" s="208">
        <v>45191.71875</v>
      </c>
      <c r="M14842" s="28">
        <v>5066.38</v>
      </c>
      <c r="N14842" s="28">
        <v>5067.3999999999996</v>
      </c>
      <c r="O14842" s="28">
        <v>5066.38</v>
      </c>
      <c r="P14842" s="28">
        <v>5066.8900000000003</v>
      </c>
    </row>
    <row r="14843" spans="12:16" x14ac:dyDescent="0.25">
      <c r="L14843" s="208">
        <v>45191.715277777781</v>
      </c>
      <c r="M14843" s="28">
        <v>5065.8599999999997</v>
      </c>
      <c r="N14843" s="28">
        <v>5066.8900000000003</v>
      </c>
      <c r="O14843" s="28">
        <v>5065.3500000000004</v>
      </c>
      <c r="P14843" s="28">
        <v>5066.38</v>
      </c>
    </row>
    <row r="14844" spans="12:16" x14ac:dyDescent="0.25">
      <c r="L14844" s="208">
        <v>45191.711805555555</v>
      </c>
      <c r="M14844" s="28">
        <v>5066.38</v>
      </c>
      <c r="N14844" s="28">
        <v>5067.92</v>
      </c>
      <c r="O14844" s="28">
        <v>5066.38</v>
      </c>
      <c r="P14844" s="28">
        <v>5066.38</v>
      </c>
    </row>
    <row r="14845" spans="12:16" x14ac:dyDescent="0.25">
      <c r="L14845" s="208">
        <v>45191.708333333336</v>
      </c>
      <c r="M14845" s="28">
        <v>5066.38</v>
      </c>
      <c r="N14845" s="28">
        <v>5066.8900000000003</v>
      </c>
      <c r="O14845" s="28">
        <v>5065.8599999999997</v>
      </c>
      <c r="P14845" s="28">
        <v>5066.38</v>
      </c>
    </row>
    <row r="14846" spans="12:16" x14ac:dyDescent="0.25">
      <c r="L14846" s="208">
        <v>45191.704861111109</v>
      </c>
      <c r="M14846" s="28">
        <v>5065.8599999999997</v>
      </c>
      <c r="N14846" s="28">
        <v>5066.8900000000003</v>
      </c>
      <c r="O14846" s="28">
        <v>5064.32</v>
      </c>
      <c r="P14846" s="28">
        <v>5066.38</v>
      </c>
    </row>
    <row r="14847" spans="12:16" x14ac:dyDescent="0.25">
      <c r="L14847" s="208">
        <v>45191.701388888891</v>
      </c>
      <c r="M14847" s="28">
        <v>5065.8599999999997</v>
      </c>
      <c r="N14847" s="28">
        <v>5067.3999999999996</v>
      </c>
      <c r="O14847" s="28">
        <v>5065.3500000000004</v>
      </c>
      <c r="P14847" s="28">
        <v>5065.8599999999997</v>
      </c>
    </row>
    <row r="14848" spans="12:16" x14ac:dyDescent="0.25">
      <c r="L14848" s="208">
        <v>45191.697916666664</v>
      </c>
      <c r="M14848" s="28">
        <v>5064.84</v>
      </c>
      <c r="N14848" s="28">
        <v>5066.38</v>
      </c>
      <c r="O14848" s="28">
        <v>5064.32</v>
      </c>
      <c r="P14848" s="28">
        <v>5065.3500000000004</v>
      </c>
    </row>
    <row r="14849" spans="12:16" x14ac:dyDescent="0.25">
      <c r="L14849" s="208">
        <v>45191.694444444445</v>
      </c>
      <c r="M14849" s="28">
        <v>5063.3</v>
      </c>
      <c r="N14849" s="28">
        <v>5065.8599999999997</v>
      </c>
      <c r="O14849" s="28">
        <v>5063.3</v>
      </c>
      <c r="P14849" s="28">
        <v>5065.3500000000004</v>
      </c>
    </row>
    <row r="14850" spans="12:16" x14ac:dyDescent="0.25">
      <c r="L14850" s="208">
        <v>45191.690972222219</v>
      </c>
      <c r="M14850" s="28">
        <v>5063.3</v>
      </c>
      <c r="N14850" s="28">
        <v>5063.8100000000004</v>
      </c>
      <c r="O14850" s="28">
        <v>5062.78</v>
      </c>
      <c r="P14850" s="28">
        <v>5063.3</v>
      </c>
    </row>
    <row r="14851" spans="12:16" x14ac:dyDescent="0.25">
      <c r="L14851" s="208">
        <v>45191.6875</v>
      </c>
      <c r="M14851" s="28">
        <v>5063.3</v>
      </c>
      <c r="N14851" s="28">
        <v>5064.32</v>
      </c>
      <c r="O14851" s="28">
        <v>5062.78</v>
      </c>
      <c r="P14851" s="28">
        <v>5063.3</v>
      </c>
    </row>
    <row r="14852" spans="12:16" x14ac:dyDescent="0.25">
      <c r="L14852" s="208">
        <v>45191.684027777781</v>
      </c>
      <c r="M14852" s="28">
        <v>5062.2700000000004</v>
      </c>
      <c r="N14852" s="28">
        <v>5063.8100000000004</v>
      </c>
      <c r="O14852" s="28">
        <v>5061.76</v>
      </c>
      <c r="P14852" s="28">
        <v>5062.78</v>
      </c>
    </row>
    <row r="14853" spans="12:16" x14ac:dyDescent="0.25">
      <c r="L14853" s="208">
        <v>45191.680555555555</v>
      </c>
      <c r="M14853" s="28">
        <v>5062.78</v>
      </c>
      <c r="N14853" s="28">
        <v>5063.8100000000004</v>
      </c>
      <c r="O14853" s="28">
        <v>5061.76</v>
      </c>
      <c r="P14853" s="28">
        <v>5063.3</v>
      </c>
    </row>
    <row r="14854" spans="12:16" x14ac:dyDescent="0.25">
      <c r="L14854" s="208">
        <v>45191.677083333336</v>
      </c>
      <c r="M14854" s="28">
        <v>5061.76</v>
      </c>
      <c r="N14854" s="28">
        <v>5064.32</v>
      </c>
      <c r="O14854" s="28">
        <v>5060.7299999999996</v>
      </c>
      <c r="P14854" s="28">
        <v>5062.2700000000004</v>
      </c>
    </row>
    <row r="14855" spans="12:16" x14ac:dyDescent="0.25">
      <c r="L14855" s="208">
        <v>45191.673611111109</v>
      </c>
      <c r="M14855" s="28">
        <v>5062.2700000000004</v>
      </c>
      <c r="N14855" s="28">
        <v>5062.78</v>
      </c>
      <c r="O14855" s="28">
        <v>5061.76</v>
      </c>
      <c r="P14855" s="28">
        <v>5061.76</v>
      </c>
    </row>
    <row r="14856" spans="12:16" x14ac:dyDescent="0.25">
      <c r="L14856" s="208">
        <v>45191.670138888891</v>
      </c>
      <c r="M14856" s="28">
        <v>5064.32</v>
      </c>
      <c r="N14856" s="28">
        <v>5064.32</v>
      </c>
      <c r="O14856" s="28">
        <v>5061.76</v>
      </c>
      <c r="P14856" s="28">
        <v>5062.2700000000004</v>
      </c>
    </row>
    <row r="14857" spans="12:16" x14ac:dyDescent="0.25">
      <c r="L14857" s="208">
        <v>45191.666666666664</v>
      </c>
      <c r="M14857" s="28">
        <v>5063.8100000000004</v>
      </c>
      <c r="N14857" s="28">
        <v>5064.32</v>
      </c>
      <c r="O14857" s="28">
        <v>5061.25</v>
      </c>
      <c r="P14857" s="28">
        <v>5063.8100000000004</v>
      </c>
    </row>
    <row r="14858" spans="12:16" x14ac:dyDescent="0.25">
      <c r="L14858" s="208">
        <v>45191.663194444445</v>
      </c>
      <c r="M14858" s="28">
        <v>5065.3500000000004</v>
      </c>
      <c r="N14858" s="28">
        <v>5065.3500000000004</v>
      </c>
      <c r="O14858" s="28">
        <v>5061.76</v>
      </c>
      <c r="P14858" s="28">
        <v>5063.3</v>
      </c>
    </row>
    <row r="14859" spans="12:16" x14ac:dyDescent="0.25">
      <c r="L14859" s="208">
        <v>45191.659722222219</v>
      </c>
      <c r="M14859" s="28">
        <v>5063.3</v>
      </c>
      <c r="N14859" s="28">
        <v>5067.92</v>
      </c>
      <c r="O14859" s="28">
        <v>5062.78</v>
      </c>
      <c r="P14859" s="28">
        <v>5064.84</v>
      </c>
    </row>
    <row r="14860" spans="12:16" x14ac:dyDescent="0.25">
      <c r="L14860" s="208">
        <v>45191.65625</v>
      </c>
      <c r="M14860" s="28">
        <v>5062.2700000000004</v>
      </c>
      <c r="N14860" s="28">
        <v>5062.78</v>
      </c>
      <c r="O14860" s="28">
        <v>5061.76</v>
      </c>
      <c r="P14860" s="28">
        <v>5062.78</v>
      </c>
    </row>
    <row r="14861" spans="12:16" x14ac:dyDescent="0.25">
      <c r="L14861" s="208">
        <v>45191.652777777781</v>
      </c>
      <c r="M14861" s="28">
        <v>5061.25</v>
      </c>
      <c r="N14861" s="28">
        <v>5062.2700000000004</v>
      </c>
      <c r="O14861" s="28">
        <v>5060.22</v>
      </c>
      <c r="P14861" s="28">
        <v>5062.2700000000004</v>
      </c>
    </row>
    <row r="14862" spans="12:16" x14ac:dyDescent="0.25">
      <c r="L14862" s="208">
        <v>45191.649305555555</v>
      </c>
      <c r="M14862" s="28">
        <v>5060.22</v>
      </c>
      <c r="N14862" s="28">
        <v>5061.76</v>
      </c>
      <c r="O14862" s="28">
        <v>5058.17</v>
      </c>
      <c r="P14862" s="28">
        <v>5061.76</v>
      </c>
    </row>
    <row r="14863" spans="12:16" x14ac:dyDescent="0.25">
      <c r="L14863" s="208">
        <v>45191.645833333336</v>
      </c>
      <c r="M14863" s="28">
        <v>5059.71</v>
      </c>
      <c r="N14863" s="28">
        <v>5063.3</v>
      </c>
      <c r="O14863" s="28">
        <v>5059.71</v>
      </c>
      <c r="P14863" s="28">
        <v>5060.22</v>
      </c>
    </row>
    <row r="14864" spans="12:16" x14ac:dyDescent="0.25">
      <c r="L14864" s="208">
        <v>45191.642361111109</v>
      </c>
      <c r="M14864" s="28">
        <v>5059.1899999999996</v>
      </c>
      <c r="N14864" s="28">
        <v>5059.71</v>
      </c>
      <c r="O14864" s="28">
        <v>5057.1400000000003</v>
      </c>
      <c r="P14864" s="28">
        <v>5059.1899999999996</v>
      </c>
    </row>
    <row r="14865" spans="12:16" x14ac:dyDescent="0.25">
      <c r="L14865" s="208">
        <v>45191.638888888891</v>
      </c>
      <c r="M14865" s="28">
        <v>5059.71</v>
      </c>
      <c r="N14865" s="28">
        <v>5059.71</v>
      </c>
      <c r="O14865" s="28">
        <v>5058.17</v>
      </c>
      <c r="P14865" s="28">
        <v>5059.71</v>
      </c>
    </row>
    <row r="14866" spans="12:16" x14ac:dyDescent="0.25">
      <c r="L14866" s="208">
        <v>45191.635416666664</v>
      </c>
      <c r="M14866" s="28">
        <v>5062.2700000000004</v>
      </c>
      <c r="N14866" s="28">
        <v>5065.8599999999997</v>
      </c>
      <c r="O14866" s="28">
        <v>5059.71</v>
      </c>
      <c r="P14866" s="28">
        <v>5059.71</v>
      </c>
    </row>
    <row r="14867" spans="12:16" x14ac:dyDescent="0.25">
      <c r="L14867" s="208">
        <v>45191.631944444445</v>
      </c>
      <c r="M14867" s="28">
        <v>5061.25</v>
      </c>
      <c r="N14867" s="28">
        <v>5062.78</v>
      </c>
      <c r="O14867" s="28">
        <v>5061.25</v>
      </c>
      <c r="P14867" s="28">
        <v>5062.78</v>
      </c>
    </row>
    <row r="14868" spans="12:16" x14ac:dyDescent="0.25">
      <c r="L14868" s="208">
        <v>45191.628472222219</v>
      </c>
      <c r="M14868" s="28">
        <v>5061.25</v>
      </c>
      <c r="N14868" s="28">
        <v>5061.76</v>
      </c>
      <c r="O14868" s="28">
        <v>5059.71</v>
      </c>
      <c r="P14868" s="28">
        <v>5061.25</v>
      </c>
    </row>
    <row r="14869" spans="12:16" x14ac:dyDescent="0.25">
      <c r="L14869" s="208">
        <v>45191.625</v>
      </c>
      <c r="M14869" s="28">
        <v>5060.7299999999996</v>
      </c>
      <c r="N14869" s="28">
        <v>5062.2700000000004</v>
      </c>
      <c r="O14869" s="28">
        <v>5059.71</v>
      </c>
      <c r="P14869" s="28">
        <v>5060.22</v>
      </c>
    </row>
    <row r="14870" spans="12:16" x14ac:dyDescent="0.25">
      <c r="L14870" s="208">
        <v>45191.621527777781</v>
      </c>
      <c r="M14870" s="28">
        <v>5060.7299999999996</v>
      </c>
      <c r="N14870" s="28">
        <v>5062.78</v>
      </c>
      <c r="O14870" s="28">
        <v>5060.22</v>
      </c>
      <c r="P14870" s="28">
        <v>5060.7299999999996</v>
      </c>
    </row>
    <row r="14871" spans="12:16" x14ac:dyDescent="0.25">
      <c r="L14871" s="208">
        <v>45191.618055555555</v>
      </c>
      <c r="M14871" s="28">
        <v>5061.76</v>
      </c>
      <c r="N14871" s="28">
        <v>5061.76</v>
      </c>
      <c r="O14871" s="28">
        <v>5059.71</v>
      </c>
      <c r="P14871" s="28">
        <v>5061.25</v>
      </c>
    </row>
    <row r="14872" spans="12:16" x14ac:dyDescent="0.25">
      <c r="L14872" s="208">
        <v>45191.614583333336</v>
      </c>
      <c r="M14872" s="28">
        <v>5062.2700000000004</v>
      </c>
      <c r="N14872" s="28">
        <v>5063.8100000000004</v>
      </c>
      <c r="O14872" s="28">
        <v>5060.7299999999996</v>
      </c>
      <c r="P14872" s="28">
        <v>5061.25</v>
      </c>
    </row>
    <row r="14873" spans="12:16" x14ac:dyDescent="0.25">
      <c r="L14873" s="208">
        <v>45191.611111111109</v>
      </c>
      <c r="M14873" s="28">
        <v>5061.76</v>
      </c>
      <c r="N14873" s="28">
        <v>5063.8100000000004</v>
      </c>
      <c r="O14873" s="28">
        <v>5061.25</v>
      </c>
      <c r="P14873" s="28">
        <v>5062.2700000000004</v>
      </c>
    </row>
    <row r="14874" spans="12:16" x14ac:dyDescent="0.25">
      <c r="L14874" s="208">
        <v>45191.607638888891</v>
      </c>
      <c r="M14874" s="28">
        <v>5058.68</v>
      </c>
      <c r="N14874" s="28">
        <v>5063.3</v>
      </c>
      <c r="O14874" s="28">
        <v>5058.68</v>
      </c>
      <c r="P14874" s="28">
        <v>5061.25</v>
      </c>
    </row>
    <row r="14875" spans="12:16" x14ac:dyDescent="0.25">
      <c r="L14875" s="208">
        <v>45191.604166666664</v>
      </c>
      <c r="M14875" s="28">
        <v>5060.7299999999996</v>
      </c>
      <c r="N14875" s="28">
        <v>5062.78</v>
      </c>
      <c r="O14875" s="28">
        <v>5058.68</v>
      </c>
      <c r="P14875" s="28">
        <v>5058.68</v>
      </c>
    </row>
    <row r="14876" spans="12:16" x14ac:dyDescent="0.25">
      <c r="L14876" s="208">
        <v>45191.600694444445</v>
      </c>
      <c r="M14876" s="28">
        <v>5062.2700000000004</v>
      </c>
      <c r="N14876" s="28">
        <v>5062.2700000000004</v>
      </c>
      <c r="O14876" s="28">
        <v>5060.22</v>
      </c>
      <c r="P14876" s="28">
        <v>5061.25</v>
      </c>
    </row>
    <row r="14877" spans="12:16" x14ac:dyDescent="0.25">
      <c r="L14877" s="208">
        <v>45191.597222222219</v>
      </c>
      <c r="M14877" s="28">
        <v>5059.71</v>
      </c>
      <c r="N14877" s="28">
        <v>5064.32</v>
      </c>
      <c r="O14877" s="28">
        <v>5058.68</v>
      </c>
      <c r="P14877" s="28">
        <v>5062.78</v>
      </c>
    </row>
    <row r="14878" spans="12:16" x14ac:dyDescent="0.25">
      <c r="L14878" s="208">
        <v>45191.59375</v>
      </c>
      <c r="M14878" s="28">
        <v>5058.68</v>
      </c>
      <c r="N14878" s="28">
        <v>5060.22</v>
      </c>
      <c r="O14878" s="28">
        <v>5056.63</v>
      </c>
      <c r="P14878" s="28">
        <v>5060.22</v>
      </c>
    </row>
    <row r="14879" spans="12:16" x14ac:dyDescent="0.25">
      <c r="L14879" s="208">
        <v>45191.590277777781</v>
      </c>
      <c r="M14879" s="28">
        <v>5061.25</v>
      </c>
      <c r="N14879" s="28">
        <v>5061.25</v>
      </c>
      <c r="O14879" s="28">
        <v>5058.68</v>
      </c>
      <c r="P14879" s="28">
        <v>5059.1899999999996</v>
      </c>
    </row>
    <row r="14880" spans="12:16" x14ac:dyDescent="0.25">
      <c r="L14880" s="208">
        <v>45191.586805555555</v>
      </c>
      <c r="M14880" s="28">
        <v>5058.68</v>
      </c>
      <c r="N14880" s="28">
        <v>5060.7299999999996</v>
      </c>
      <c r="O14880" s="28">
        <v>5058.17</v>
      </c>
      <c r="P14880" s="28">
        <v>5060.7299999999996</v>
      </c>
    </row>
    <row r="14881" spans="12:16" x14ac:dyDescent="0.25">
      <c r="L14881" s="208">
        <v>45191.583333333336</v>
      </c>
      <c r="M14881" s="28">
        <v>5059.1899999999996</v>
      </c>
      <c r="N14881" s="28">
        <v>5060.7299999999996</v>
      </c>
      <c r="O14881" s="28">
        <v>5058.68</v>
      </c>
      <c r="P14881" s="28">
        <v>5058.68</v>
      </c>
    </row>
    <row r="14882" spans="12:16" x14ac:dyDescent="0.25">
      <c r="L14882" s="208">
        <v>45191.579861111109</v>
      </c>
      <c r="M14882" s="28">
        <v>5057.1400000000003</v>
      </c>
      <c r="N14882" s="28">
        <v>5059.1899999999996</v>
      </c>
      <c r="O14882" s="28">
        <v>5055.09</v>
      </c>
      <c r="P14882" s="28">
        <v>5059.1899999999996</v>
      </c>
    </row>
    <row r="14883" spans="12:16" x14ac:dyDescent="0.25">
      <c r="L14883" s="208">
        <v>45191.576388888891</v>
      </c>
      <c r="M14883" s="28">
        <v>5057.1400000000003</v>
      </c>
      <c r="N14883" s="28">
        <v>5059.1899999999996</v>
      </c>
      <c r="O14883" s="28">
        <v>5057.1400000000003</v>
      </c>
      <c r="P14883" s="28">
        <v>5057.1400000000003</v>
      </c>
    </row>
    <row r="14884" spans="12:16" x14ac:dyDescent="0.25">
      <c r="L14884" s="208">
        <v>45191.572916666664</v>
      </c>
      <c r="M14884" s="28">
        <v>5058.17</v>
      </c>
      <c r="N14884" s="28">
        <v>5058.17</v>
      </c>
      <c r="O14884" s="28">
        <v>5055.6000000000004</v>
      </c>
      <c r="P14884" s="28">
        <v>5057.6499999999996</v>
      </c>
    </row>
    <row r="14885" spans="12:16" x14ac:dyDescent="0.25">
      <c r="L14885" s="208">
        <v>45191.569444444445</v>
      </c>
      <c r="M14885" s="28">
        <v>5055.09</v>
      </c>
      <c r="N14885" s="28">
        <v>5058.68</v>
      </c>
      <c r="O14885" s="28">
        <v>5053.55</v>
      </c>
      <c r="P14885" s="28">
        <v>5058.17</v>
      </c>
    </row>
    <row r="14886" spans="12:16" x14ac:dyDescent="0.25">
      <c r="L14886" s="208">
        <v>45191.565972222219</v>
      </c>
      <c r="M14886" s="28">
        <v>5053.55</v>
      </c>
      <c r="N14886" s="28">
        <v>5055.09</v>
      </c>
      <c r="O14886" s="28">
        <v>5053.04</v>
      </c>
      <c r="P14886" s="28">
        <v>5054.57</v>
      </c>
    </row>
    <row r="14887" spans="12:16" x14ac:dyDescent="0.25">
      <c r="L14887" s="208">
        <v>45191.5625</v>
      </c>
      <c r="M14887" s="28">
        <v>5055.6000000000004</v>
      </c>
      <c r="N14887" s="28">
        <v>5056.1099999999997</v>
      </c>
      <c r="O14887" s="28">
        <v>5052.5200000000004</v>
      </c>
      <c r="P14887" s="28">
        <v>5054.0600000000004</v>
      </c>
    </row>
    <row r="14888" spans="12:16" x14ac:dyDescent="0.25">
      <c r="L14888" s="208">
        <v>45191.559027777781</v>
      </c>
      <c r="M14888" s="28">
        <v>5052.01</v>
      </c>
      <c r="N14888" s="28">
        <v>5056.63</v>
      </c>
      <c r="O14888" s="28">
        <v>5052.01</v>
      </c>
      <c r="P14888" s="28">
        <v>5055.6000000000004</v>
      </c>
    </row>
    <row r="14889" spans="12:16" x14ac:dyDescent="0.25">
      <c r="L14889" s="208">
        <v>45191.555555555555</v>
      </c>
      <c r="M14889" s="28">
        <v>5050.9799999999996</v>
      </c>
      <c r="N14889" s="28">
        <v>5053.55</v>
      </c>
      <c r="O14889" s="28">
        <v>5050.9799999999996</v>
      </c>
      <c r="P14889" s="28">
        <v>5052.01</v>
      </c>
    </row>
    <row r="14890" spans="12:16" x14ac:dyDescent="0.25">
      <c r="L14890" s="208">
        <v>45191.552083333336</v>
      </c>
      <c r="M14890" s="28">
        <v>5050.9799999999996</v>
      </c>
      <c r="N14890" s="28">
        <v>5050.9799999999996</v>
      </c>
      <c r="O14890" s="28">
        <v>5048.93</v>
      </c>
      <c r="P14890" s="28">
        <v>5050.9799999999996</v>
      </c>
    </row>
    <row r="14891" spans="12:16" x14ac:dyDescent="0.25">
      <c r="L14891" s="208">
        <v>45191.548611111109</v>
      </c>
      <c r="M14891" s="28">
        <v>5050.47</v>
      </c>
      <c r="N14891" s="28">
        <v>5051.5</v>
      </c>
      <c r="O14891" s="28">
        <v>5049.4399999999996</v>
      </c>
      <c r="P14891" s="28">
        <v>5049.96</v>
      </c>
    </row>
    <row r="14892" spans="12:16" x14ac:dyDescent="0.25">
      <c r="L14892" s="208">
        <v>45191.545138888891</v>
      </c>
      <c r="M14892" s="28">
        <v>5047.8999999999996</v>
      </c>
      <c r="N14892" s="28">
        <v>5050.47</v>
      </c>
      <c r="O14892" s="28">
        <v>5047.8999999999996</v>
      </c>
      <c r="P14892" s="28">
        <v>5050.47</v>
      </c>
    </row>
    <row r="14893" spans="12:16" x14ac:dyDescent="0.25">
      <c r="L14893" s="208">
        <v>45191.541666666664</v>
      </c>
      <c r="M14893" s="28">
        <v>5047.8999999999996</v>
      </c>
      <c r="N14893" s="28">
        <v>5049.4399999999996</v>
      </c>
      <c r="O14893" s="28">
        <v>5047.8999999999996</v>
      </c>
      <c r="P14893" s="28">
        <v>5048.42</v>
      </c>
    </row>
    <row r="14894" spans="12:16" x14ac:dyDescent="0.25">
      <c r="L14894" s="208">
        <v>45191.538194444445</v>
      </c>
      <c r="M14894" s="28">
        <v>5047.3900000000003</v>
      </c>
      <c r="N14894" s="28">
        <v>5049.4399999999996</v>
      </c>
      <c r="O14894" s="28">
        <v>5047.3900000000003</v>
      </c>
      <c r="P14894" s="28">
        <v>5047.3900000000003</v>
      </c>
    </row>
    <row r="14895" spans="12:16" x14ac:dyDescent="0.25">
      <c r="L14895" s="208">
        <v>45191.534722222219</v>
      </c>
      <c r="M14895" s="28">
        <v>5047.3900000000003</v>
      </c>
      <c r="N14895" s="28">
        <v>5048.42</v>
      </c>
      <c r="O14895" s="28">
        <v>5046.37</v>
      </c>
      <c r="P14895" s="28">
        <v>5047.3900000000003</v>
      </c>
    </row>
    <row r="14896" spans="12:16" x14ac:dyDescent="0.25">
      <c r="L14896" s="208">
        <v>45191.53125</v>
      </c>
      <c r="M14896" s="28">
        <v>5047.8999999999996</v>
      </c>
      <c r="N14896" s="28">
        <v>5047.8999999999996</v>
      </c>
      <c r="O14896" s="28">
        <v>5046.88</v>
      </c>
      <c r="P14896" s="28">
        <v>5047.3900000000003</v>
      </c>
    </row>
    <row r="14897" spans="12:16" x14ac:dyDescent="0.25">
      <c r="L14897" s="208">
        <v>45191.527777777781</v>
      </c>
      <c r="M14897" s="28">
        <v>5047.8999999999996</v>
      </c>
      <c r="N14897" s="28">
        <v>5048.93</v>
      </c>
      <c r="O14897" s="28">
        <v>5047.3900000000003</v>
      </c>
      <c r="P14897" s="28">
        <v>5048.42</v>
      </c>
    </row>
    <row r="14898" spans="12:16" x14ac:dyDescent="0.25">
      <c r="L14898" s="208">
        <v>45191.524305555555</v>
      </c>
      <c r="M14898" s="28">
        <v>5046.88</v>
      </c>
      <c r="N14898" s="28">
        <v>5049.4399999999996</v>
      </c>
      <c r="O14898" s="28">
        <v>5046.37</v>
      </c>
      <c r="P14898" s="28">
        <v>5047.8999999999996</v>
      </c>
    </row>
    <row r="14899" spans="12:16" x14ac:dyDescent="0.25">
      <c r="L14899" s="208">
        <v>45191.520833333336</v>
      </c>
      <c r="M14899" s="28">
        <v>5046.88</v>
      </c>
      <c r="N14899" s="28">
        <v>5047.3900000000003</v>
      </c>
      <c r="O14899" s="28">
        <v>5045.8500000000004</v>
      </c>
      <c r="P14899" s="28">
        <v>5047.3900000000003</v>
      </c>
    </row>
    <row r="14900" spans="12:16" x14ac:dyDescent="0.25">
      <c r="L14900" s="208">
        <v>45191.517361111109</v>
      </c>
      <c r="M14900" s="28">
        <v>5049.96</v>
      </c>
      <c r="N14900" s="28">
        <v>5050.9799999999996</v>
      </c>
      <c r="O14900" s="28">
        <v>5045.8500000000004</v>
      </c>
      <c r="P14900" s="28">
        <v>5047.3900000000003</v>
      </c>
    </row>
    <row r="14901" spans="12:16" x14ac:dyDescent="0.25">
      <c r="L14901" s="208">
        <v>45191.513888888891</v>
      </c>
      <c r="M14901" s="28">
        <v>5049.4399999999996</v>
      </c>
      <c r="N14901" s="28">
        <v>5050.9799999999996</v>
      </c>
      <c r="O14901" s="28">
        <v>5048.93</v>
      </c>
      <c r="P14901" s="28">
        <v>5050.47</v>
      </c>
    </row>
    <row r="14902" spans="12:16" x14ac:dyDescent="0.25">
      <c r="L14902" s="208">
        <v>45191.510416666664</v>
      </c>
      <c r="M14902" s="28">
        <v>5051.5</v>
      </c>
      <c r="N14902" s="28">
        <v>5051.5</v>
      </c>
      <c r="O14902" s="28">
        <v>5048.42</v>
      </c>
      <c r="P14902" s="28">
        <v>5049.4399999999996</v>
      </c>
    </row>
    <row r="14903" spans="12:16" x14ac:dyDescent="0.25">
      <c r="L14903" s="208">
        <v>45191.506944444445</v>
      </c>
      <c r="M14903" s="28">
        <v>5050.9799999999996</v>
      </c>
      <c r="N14903" s="28">
        <v>5056.1099999999997</v>
      </c>
      <c r="O14903" s="28">
        <v>5050.47</v>
      </c>
      <c r="P14903" s="28">
        <v>5052.01</v>
      </c>
    </row>
    <row r="14904" spans="12:16" x14ac:dyDescent="0.25">
      <c r="L14904" s="208">
        <v>45191.503472222219</v>
      </c>
      <c r="M14904" s="28">
        <v>5052.5200000000004</v>
      </c>
      <c r="N14904" s="28">
        <v>5052.5200000000004</v>
      </c>
      <c r="O14904" s="28">
        <v>5050.47</v>
      </c>
      <c r="P14904" s="28">
        <v>5050.9799999999996</v>
      </c>
    </row>
    <row r="14905" spans="12:16" x14ac:dyDescent="0.25">
      <c r="L14905" s="208">
        <v>45191.5</v>
      </c>
      <c r="M14905" s="28">
        <v>5048.42</v>
      </c>
      <c r="N14905" s="28">
        <v>5053.04</v>
      </c>
      <c r="O14905" s="28">
        <v>5048.42</v>
      </c>
      <c r="P14905" s="28">
        <v>5052.01</v>
      </c>
    </row>
    <row r="14906" spans="12:16" x14ac:dyDescent="0.25">
      <c r="L14906" s="208">
        <v>45191.496527777781</v>
      </c>
      <c r="M14906" s="28">
        <v>5053.04</v>
      </c>
      <c r="N14906" s="28">
        <v>5053.55</v>
      </c>
      <c r="O14906" s="28">
        <v>5048.42</v>
      </c>
      <c r="P14906" s="28">
        <v>5048.42</v>
      </c>
    </row>
    <row r="14907" spans="12:16" x14ac:dyDescent="0.25">
      <c r="L14907" s="208">
        <v>45191.493055555555</v>
      </c>
      <c r="M14907" s="28">
        <v>5050.47</v>
      </c>
      <c r="N14907" s="28">
        <v>5054.0600000000004</v>
      </c>
      <c r="O14907" s="28">
        <v>5049.96</v>
      </c>
      <c r="P14907" s="28">
        <v>5053.04</v>
      </c>
    </row>
    <row r="14908" spans="12:16" x14ac:dyDescent="0.25">
      <c r="L14908" s="208">
        <v>45191.489583333336</v>
      </c>
      <c r="M14908" s="28">
        <v>5044.83</v>
      </c>
      <c r="N14908" s="28">
        <v>5050.9799999999996</v>
      </c>
      <c r="O14908" s="28">
        <v>5044.3100000000004</v>
      </c>
      <c r="P14908" s="28">
        <v>5050.47</v>
      </c>
    </row>
    <row r="14909" spans="12:16" x14ac:dyDescent="0.25">
      <c r="L14909" s="208">
        <v>45191.486111111109</v>
      </c>
      <c r="M14909" s="28">
        <v>5042.7700000000004</v>
      </c>
      <c r="N14909" s="28">
        <v>5045.34</v>
      </c>
      <c r="O14909" s="28">
        <v>5042.7700000000004</v>
      </c>
      <c r="P14909" s="28">
        <v>5044.83</v>
      </c>
    </row>
    <row r="14910" spans="12:16" x14ac:dyDescent="0.25">
      <c r="L14910" s="208">
        <v>45191.482638888891</v>
      </c>
      <c r="M14910" s="28">
        <v>5044.83</v>
      </c>
      <c r="N14910" s="28">
        <v>5045.8500000000004</v>
      </c>
      <c r="O14910" s="28">
        <v>5042.26</v>
      </c>
      <c r="P14910" s="28">
        <v>5042.7700000000004</v>
      </c>
    </row>
    <row r="14911" spans="12:16" x14ac:dyDescent="0.25">
      <c r="L14911" s="208">
        <v>45191.479166666664</v>
      </c>
      <c r="M14911" s="28">
        <v>5051.5</v>
      </c>
      <c r="N14911" s="28">
        <v>5052.01</v>
      </c>
      <c r="O14911" s="28">
        <v>5044.3100000000004</v>
      </c>
      <c r="P14911" s="28">
        <v>5044.3100000000004</v>
      </c>
    </row>
    <row r="14912" spans="12:16" x14ac:dyDescent="0.25">
      <c r="L14912" s="208">
        <v>45191.475694444445</v>
      </c>
      <c r="M14912" s="28">
        <v>5052.5200000000004</v>
      </c>
      <c r="N14912" s="28">
        <v>5054.57</v>
      </c>
      <c r="O14912" s="28">
        <v>5049.96</v>
      </c>
      <c r="P14912" s="28">
        <v>5050.9799999999996</v>
      </c>
    </row>
    <row r="14913" spans="12:16" x14ac:dyDescent="0.25">
      <c r="L14913" s="208">
        <v>45191.472222222219</v>
      </c>
      <c r="M14913" s="28">
        <v>5054.0600000000004</v>
      </c>
      <c r="N14913" s="28">
        <v>5055.6000000000004</v>
      </c>
      <c r="O14913" s="28">
        <v>5049.96</v>
      </c>
      <c r="P14913" s="28">
        <v>5052.5200000000004</v>
      </c>
    </row>
    <row r="14914" spans="12:16" x14ac:dyDescent="0.25">
      <c r="L14914" s="208">
        <v>45191.46875</v>
      </c>
      <c r="M14914" s="28">
        <v>5054.0600000000004</v>
      </c>
      <c r="N14914" s="28">
        <v>5056.63</v>
      </c>
      <c r="O14914" s="28">
        <v>5053.55</v>
      </c>
      <c r="P14914" s="28">
        <v>5054.0600000000004</v>
      </c>
    </row>
    <row r="14915" spans="12:16" x14ac:dyDescent="0.25">
      <c r="L14915" s="208">
        <v>45191.465277777781</v>
      </c>
      <c r="M14915" s="28">
        <v>5045.34</v>
      </c>
      <c r="N14915" s="28">
        <v>5055.09</v>
      </c>
      <c r="O14915" s="28">
        <v>5044.83</v>
      </c>
      <c r="P14915" s="28">
        <v>5054.0600000000004</v>
      </c>
    </row>
    <row r="14916" spans="12:16" x14ac:dyDescent="0.25">
      <c r="L14916" s="208">
        <v>45191.461805555555</v>
      </c>
      <c r="M14916" s="28">
        <v>5039.6899999999996</v>
      </c>
      <c r="N14916" s="28">
        <v>5045.34</v>
      </c>
      <c r="O14916" s="28">
        <v>5037.6400000000003</v>
      </c>
      <c r="P14916" s="28">
        <v>5044.83</v>
      </c>
    </row>
    <row r="14917" spans="12:16" x14ac:dyDescent="0.25">
      <c r="L14917" s="208">
        <v>45191.458333333336</v>
      </c>
      <c r="M14917" s="28">
        <v>5052.5200000000004</v>
      </c>
      <c r="N14917" s="28">
        <v>5053.04</v>
      </c>
      <c r="O14917" s="28">
        <v>5037.6400000000003</v>
      </c>
      <c r="P14917" s="28">
        <v>5040.21</v>
      </c>
    </row>
    <row r="14918" spans="12:16" x14ac:dyDescent="0.25">
      <c r="L14918" s="208">
        <v>45191.454861111109</v>
      </c>
      <c r="M14918" s="28">
        <v>5057.1400000000003</v>
      </c>
      <c r="N14918" s="28">
        <v>5057.1400000000003</v>
      </c>
      <c r="O14918" s="28">
        <v>5051.5</v>
      </c>
      <c r="P14918" s="28">
        <v>5052.5200000000004</v>
      </c>
    </row>
    <row r="14919" spans="12:16" x14ac:dyDescent="0.25">
      <c r="L14919" s="208">
        <v>45191.451388888891</v>
      </c>
      <c r="M14919" s="28">
        <v>5055.6000000000004</v>
      </c>
      <c r="N14919" s="28">
        <v>5059.1899999999996</v>
      </c>
      <c r="O14919" s="28">
        <v>5054.57</v>
      </c>
      <c r="P14919" s="28">
        <v>5057.1400000000003</v>
      </c>
    </row>
    <row r="14920" spans="12:16" x14ac:dyDescent="0.25">
      <c r="L14920" s="208">
        <v>45191.447916666664</v>
      </c>
      <c r="M14920" s="28">
        <v>5062.2700000000004</v>
      </c>
      <c r="N14920" s="28">
        <v>5062.2700000000004</v>
      </c>
      <c r="O14920" s="28">
        <v>5055.09</v>
      </c>
      <c r="P14920" s="28">
        <v>5055.6000000000004</v>
      </c>
    </row>
    <row r="14921" spans="12:16" x14ac:dyDescent="0.25">
      <c r="L14921" s="208">
        <v>45191.444444444445</v>
      </c>
      <c r="M14921" s="28">
        <v>5061.25</v>
      </c>
      <c r="N14921" s="28">
        <v>5065.3500000000004</v>
      </c>
      <c r="O14921" s="28">
        <v>5061.25</v>
      </c>
      <c r="P14921" s="28">
        <v>5062.2700000000004</v>
      </c>
    </row>
    <row r="14922" spans="12:16" x14ac:dyDescent="0.25">
      <c r="L14922" s="208">
        <v>45191.440972222219</v>
      </c>
      <c r="M14922" s="28">
        <v>5062.78</v>
      </c>
      <c r="N14922" s="28">
        <v>5062.78</v>
      </c>
      <c r="O14922" s="28">
        <v>5059.1899999999996</v>
      </c>
      <c r="P14922" s="28">
        <v>5061.25</v>
      </c>
    </row>
    <row r="14923" spans="12:16" x14ac:dyDescent="0.25">
      <c r="L14923" s="208">
        <v>45191.4375</v>
      </c>
      <c r="M14923" s="28">
        <v>5059.1899999999996</v>
      </c>
      <c r="N14923" s="28">
        <v>5063.3</v>
      </c>
      <c r="O14923" s="28">
        <v>5059.1899999999996</v>
      </c>
      <c r="P14923" s="28">
        <v>5062.78</v>
      </c>
    </row>
    <row r="14924" spans="12:16" x14ac:dyDescent="0.25">
      <c r="L14924" s="208">
        <v>45191.434027777781</v>
      </c>
      <c r="M14924" s="28">
        <v>5053.55</v>
      </c>
      <c r="N14924" s="28">
        <v>5059.1899999999996</v>
      </c>
      <c r="O14924" s="28">
        <v>5053.55</v>
      </c>
      <c r="P14924" s="28">
        <v>5059.1899999999996</v>
      </c>
    </row>
    <row r="14925" spans="12:16" x14ac:dyDescent="0.25">
      <c r="L14925" s="208">
        <v>45191.430555555555</v>
      </c>
      <c r="M14925" s="28">
        <v>5048.93</v>
      </c>
      <c r="N14925" s="28">
        <v>5054.57</v>
      </c>
      <c r="O14925" s="28">
        <v>5048.93</v>
      </c>
      <c r="P14925" s="28">
        <v>5053.55</v>
      </c>
    </row>
    <row r="14926" spans="12:16" x14ac:dyDescent="0.25">
      <c r="L14926" s="208">
        <v>45191.427083333336</v>
      </c>
      <c r="M14926" s="28">
        <v>5049.4399999999996</v>
      </c>
      <c r="N14926" s="28">
        <v>5050.9799999999996</v>
      </c>
      <c r="O14926" s="28">
        <v>5048.42</v>
      </c>
      <c r="P14926" s="28">
        <v>5048.93</v>
      </c>
    </row>
    <row r="14927" spans="12:16" x14ac:dyDescent="0.25">
      <c r="L14927" s="208">
        <v>45191.423611111109</v>
      </c>
      <c r="M14927" s="28">
        <v>5050.9799999999996</v>
      </c>
      <c r="N14927" s="28">
        <v>5050.9799999999996</v>
      </c>
      <c r="O14927" s="28">
        <v>5048.42</v>
      </c>
      <c r="P14927" s="28">
        <v>5049.4399999999996</v>
      </c>
    </row>
    <row r="14928" spans="12:16" x14ac:dyDescent="0.25">
      <c r="L14928" s="208">
        <v>45191.420138888891</v>
      </c>
      <c r="M14928" s="28">
        <v>5048.42</v>
      </c>
      <c r="N14928" s="28">
        <v>5050.9799999999996</v>
      </c>
      <c r="O14928" s="28">
        <v>5046.88</v>
      </c>
      <c r="P14928" s="28">
        <v>5050.9799999999996</v>
      </c>
    </row>
    <row r="14929" spans="12:16" x14ac:dyDescent="0.25">
      <c r="L14929" s="208">
        <v>45191.416666666664</v>
      </c>
      <c r="M14929" s="28">
        <v>5046.88</v>
      </c>
      <c r="N14929" s="28">
        <v>5049.96</v>
      </c>
      <c r="O14929" s="28">
        <v>5046.37</v>
      </c>
      <c r="P14929" s="28">
        <v>5048.42</v>
      </c>
    </row>
    <row r="14930" spans="12:16" x14ac:dyDescent="0.25">
      <c r="L14930" s="208">
        <v>45191.413194444445</v>
      </c>
      <c r="M14930" s="28">
        <v>5054.57</v>
      </c>
      <c r="N14930" s="28">
        <v>5054.57</v>
      </c>
      <c r="O14930" s="28">
        <v>5046.37</v>
      </c>
      <c r="P14930" s="28">
        <v>5046.88</v>
      </c>
    </row>
    <row r="14931" spans="12:16" x14ac:dyDescent="0.25">
      <c r="L14931" s="208">
        <v>45191.409722222219</v>
      </c>
      <c r="M14931" s="28">
        <v>5054.57</v>
      </c>
      <c r="N14931" s="28">
        <v>5057.6499999999996</v>
      </c>
      <c r="O14931" s="28">
        <v>5053.55</v>
      </c>
      <c r="P14931" s="28">
        <v>5054.0600000000004</v>
      </c>
    </row>
    <row r="14932" spans="12:16" x14ac:dyDescent="0.25">
      <c r="L14932" s="208">
        <v>45191.40625</v>
      </c>
      <c r="M14932" s="28">
        <v>5055.09</v>
      </c>
      <c r="N14932" s="28">
        <v>5056.1099999999997</v>
      </c>
      <c r="O14932" s="28">
        <v>5051.5</v>
      </c>
      <c r="P14932" s="28">
        <v>5054.57</v>
      </c>
    </row>
    <row r="14933" spans="12:16" x14ac:dyDescent="0.25">
      <c r="L14933" s="208">
        <v>45191.402777777781</v>
      </c>
      <c r="M14933" s="28">
        <v>5053.55</v>
      </c>
      <c r="N14933" s="28">
        <v>5057.1400000000003</v>
      </c>
      <c r="O14933" s="28">
        <v>5053.04</v>
      </c>
      <c r="P14933" s="28">
        <v>5055.09</v>
      </c>
    </row>
    <row r="14934" spans="12:16" x14ac:dyDescent="0.25">
      <c r="L14934" s="208">
        <v>45191.399305555555</v>
      </c>
      <c r="M14934" s="28">
        <v>5050.47</v>
      </c>
      <c r="N14934" s="28">
        <v>5055.6000000000004</v>
      </c>
      <c r="O14934" s="28">
        <v>5049.96</v>
      </c>
      <c r="P14934" s="28">
        <v>5053.04</v>
      </c>
    </row>
    <row r="14935" spans="12:16" x14ac:dyDescent="0.25">
      <c r="L14935" s="208">
        <v>45191.395833333336</v>
      </c>
      <c r="M14935" s="28">
        <v>5050.47</v>
      </c>
      <c r="N14935" s="28">
        <v>5050.9799999999996</v>
      </c>
      <c r="O14935" s="28">
        <v>5047.3900000000003</v>
      </c>
      <c r="P14935" s="28">
        <v>5049.96</v>
      </c>
    </row>
    <row r="14936" spans="12:16" x14ac:dyDescent="0.25">
      <c r="L14936" s="208">
        <v>45191.392361111109</v>
      </c>
      <c r="M14936" s="28">
        <v>5050.9799999999996</v>
      </c>
      <c r="N14936" s="28">
        <v>5051.5</v>
      </c>
      <c r="O14936" s="28">
        <v>5044.83</v>
      </c>
      <c r="P14936" s="28">
        <v>5050.9799999999996</v>
      </c>
    </row>
    <row r="14937" spans="12:16" x14ac:dyDescent="0.25">
      <c r="L14937" s="208">
        <v>45191.388888888891</v>
      </c>
      <c r="M14937" s="28">
        <v>5052.5200000000004</v>
      </c>
      <c r="N14937" s="28">
        <v>5054.0600000000004</v>
      </c>
      <c r="O14937" s="28">
        <v>5050.9799999999996</v>
      </c>
      <c r="P14937" s="28">
        <v>5050.9799999999996</v>
      </c>
    </row>
    <row r="14938" spans="12:16" x14ac:dyDescent="0.25">
      <c r="L14938" s="208">
        <v>45191.385416666664</v>
      </c>
      <c r="M14938" s="28">
        <v>5047.8999999999996</v>
      </c>
      <c r="N14938" s="28">
        <v>5053.04</v>
      </c>
      <c r="O14938" s="28">
        <v>5046.88</v>
      </c>
      <c r="P14938" s="28">
        <v>5052.5200000000004</v>
      </c>
    </row>
    <row r="14939" spans="12:16" x14ac:dyDescent="0.25">
      <c r="L14939" s="208">
        <v>45191.381944444445</v>
      </c>
      <c r="M14939" s="28">
        <v>5045.8500000000004</v>
      </c>
      <c r="N14939" s="28">
        <v>5048.93</v>
      </c>
      <c r="O14939" s="28">
        <v>5042.7700000000004</v>
      </c>
      <c r="P14939" s="28">
        <v>5048.42</v>
      </c>
    </row>
    <row r="14940" spans="12:16" x14ac:dyDescent="0.25">
      <c r="L14940" s="208">
        <v>45191.378472222219</v>
      </c>
      <c r="M14940" s="28">
        <v>5042.26</v>
      </c>
      <c r="N14940" s="28">
        <v>5047.3900000000003</v>
      </c>
      <c r="O14940" s="28">
        <v>5042.26</v>
      </c>
      <c r="P14940" s="28">
        <v>5045.34</v>
      </c>
    </row>
    <row r="14941" spans="12:16" x14ac:dyDescent="0.25">
      <c r="L14941" s="208">
        <v>45191.375</v>
      </c>
      <c r="M14941" s="28">
        <v>5046.88</v>
      </c>
      <c r="N14941" s="28">
        <v>5048.93</v>
      </c>
      <c r="O14941" s="28">
        <v>5040.72</v>
      </c>
      <c r="P14941" s="28">
        <v>5042.26</v>
      </c>
    </row>
    <row r="14942" spans="12:16" x14ac:dyDescent="0.25">
      <c r="L14942" s="208">
        <v>45190.746527777781</v>
      </c>
      <c r="M14942" s="28">
        <v>5070.4799999999996</v>
      </c>
      <c r="N14942" s="28">
        <v>5074.07</v>
      </c>
      <c r="O14942" s="28">
        <v>5069.97</v>
      </c>
      <c r="P14942" s="28">
        <v>5070.99</v>
      </c>
    </row>
    <row r="14943" spans="12:16" x14ac:dyDescent="0.25">
      <c r="L14943" s="208">
        <v>45190.743055555555</v>
      </c>
      <c r="M14943" s="28">
        <v>5072.0200000000004</v>
      </c>
      <c r="N14943" s="28">
        <v>5072.53</v>
      </c>
      <c r="O14943" s="28">
        <v>5069.45</v>
      </c>
      <c r="P14943" s="28">
        <v>5070.4799999999996</v>
      </c>
    </row>
    <row r="14944" spans="12:16" x14ac:dyDescent="0.25">
      <c r="L14944" s="208">
        <v>45190.739583333336</v>
      </c>
      <c r="M14944" s="28">
        <v>5072.0200000000004</v>
      </c>
      <c r="N14944" s="28">
        <v>5073.05</v>
      </c>
      <c r="O14944" s="28">
        <v>5072.0200000000004</v>
      </c>
      <c r="P14944" s="28">
        <v>5072.0200000000004</v>
      </c>
    </row>
    <row r="14945" spans="12:16" x14ac:dyDescent="0.25">
      <c r="L14945" s="208">
        <v>45190.736111111109</v>
      </c>
      <c r="M14945" s="28">
        <v>5069.45</v>
      </c>
      <c r="N14945" s="28">
        <v>5072.53</v>
      </c>
      <c r="O14945" s="28">
        <v>5069.45</v>
      </c>
      <c r="P14945" s="28">
        <v>5072.53</v>
      </c>
    </row>
    <row r="14946" spans="12:16" x14ac:dyDescent="0.25">
      <c r="L14946" s="208">
        <v>45190.732638888891</v>
      </c>
      <c r="M14946" s="28">
        <v>5070.4799999999996</v>
      </c>
      <c r="N14946" s="28">
        <v>5070.99</v>
      </c>
      <c r="O14946" s="28">
        <v>5069.45</v>
      </c>
      <c r="P14946" s="28">
        <v>5069.45</v>
      </c>
    </row>
    <row r="14947" spans="12:16" x14ac:dyDescent="0.25">
      <c r="L14947" s="208">
        <v>45190.729166666664</v>
      </c>
      <c r="M14947" s="28">
        <v>5067.3999999999996</v>
      </c>
      <c r="N14947" s="28">
        <v>5072.53</v>
      </c>
      <c r="O14947" s="28">
        <v>5066.8900000000003</v>
      </c>
      <c r="P14947" s="28">
        <v>5070.4799999999996</v>
      </c>
    </row>
    <row r="14948" spans="12:16" x14ac:dyDescent="0.25">
      <c r="L14948" s="208">
        <v>45190.725694444445</v>
      </c>
      <c r="M14948" s="28">
        <v>5070.99</v>
      </c>
      <c r="N14948" s="28">
        <v>5070.99</v>
      </c>
      <c r="O14948" s="28">
        <v>5067.3999999999996</v>
      </c>
      <c r="P14948" s="28">
        <v>5067.3999999999996</v>
      </c>
    </row>
    <row r="14949" spans="12:16" x14ac:dyDescent="0.25">
      <c r="L14949" s="208">
        <v>45190.722222222219</v>
      </c>
      <c r="M14949" s="28">
        <v>5073.5600000000004</v>
      </c>
      <c r="N14949" s="28">
        <v>5073.5600000000004</v>
      </c>
      <c r="O14949" s="28">
        <v>5069.97</v>
      </c>
      <c r="P14949" s="28">
        <v>5070.4799999999996</v>
      </c>
    </row>
    <row r="14950" spans="12:16" x14ac:dyDescent="0.25">
      <c r="L14950" s="208">
        <v>45190.71875</v>
      </c>
      <c r="M14950" s="28">
        <v>5070.4799999999996</v>
      </c>
      <c r="N14950" s="28">
        <v>5074.59</v>
      </c>
      <c r="O14950" s="28">
        <v>5069.97</v>
      </c>
      <c r="P14950" s="28">
        <v>5073.5600000000004</v>
      </c>
    </row>
    <row r="14951" spans="12:16" x14ac:dyDescent="0.25">
      <c r="L14951" s="208">
        <v>45190.715277777781</v>
      </c>
      <c r="M14951" s="28">
        <v>5070.4799999999996</v>
      </c>
      <c r="N14951" s="28">
        <v>5071.51</v>
      </c>
      <c r="O14951" s="28">
        <v>5069.97</v>
      </c>
      <c r="P14951" s="28">
        <v>5070.4799999999996</v>
      </c>
    </row>
    <row r="14952" spans="12:16" x14ac:dyDescent="0.25">
      <c r="L14952" s="208">
        <v>45190.711805555555</v>
      </c>
      <c r="M14952" s="28">
        <v>5072.0200000000004</v>
      </c>
      <c r="N14952" s="28">
        <v>5073.05</v>
      </c>
      <c r="O14952" s="28">
        <v>5068.9399999999996</v>
      </c>
      <c r="P14952" s="28">
        <v>5069.97</v>
      </c>
    </row>
    <row r="14953" spans="12:16" x14ac:dyDescent="0.25">
      <c r="L14953" s="208">
        <v>45190.708333333336</v>
      </c>
      <c r="M14953" s="28">
        <v>5070.4799999999996</v>
      </c>
      <c r="N14953" s="28">
        <v>5072.0200000000004</v>
      </c>
      <c r="O14953" s="28">
        <v>5068.9399999999996</v>
      </c>
      <c r="P14953" s="28">
        <v>5072.0200000000004</v>
      </c>
    </row>
    <row r="14954" spans="12:16" x14ac:dyDescent="0.25">
      <c r="L14954" s="208">
        <v>45190.704861111109</v>
      </c>
      <c r="M14954" s="28">
        <v>5070.99</v>
      </c>
      <c r="N14954" s="28">
        <v>5072.0200000000004</v>
      </c>
      <c r="O14954" s="28">
        <v>5069.97</v>
      </c>
      <c r="P14954" s="28">
        <v>5070.4799999999996</v>
      </c>
    </row>
    <row r="14955" spans="12:16" x14ac:dyDescent="0.25">
      <c r="L14955" s="208">
        <v>45190.701388888891</v>
      </c>
      <c r="M14955" s="28">
        <v>5070.4799999999996</v>
      </c>
      <c r="N14955" s="28">
        <v>5072.0200000000004</v>
      </c>
      <c r="O14955" s="28">
        <v>5069.97</v>
      </c>
      <c r="P14955" s="28">
        <v>5070.99</v>
      </c>
    </row>
    <row r="14956" spans="12:16" x14ac:dyDescent="0.25">
      <c r="L14956" s="208">
        <v>45190.697916666664</v>
      </c>
      <c r="M14956" s="28">
        <v>5069.97</v>
      </c>
      <c r="N14956" s="28">
        <v>5070.99</v>
      </c>
      <c r="O14956" s="28">
        <v>5068.43</v>
      </c>
      <c r="P14956" s="28">
        <v>5069.97</v>
      </c>
    </row>
    <row r="14957" spans="12:16" x14ac:dyDescent="0.25">
      <c r="L14957" s="208">
        <v>45190.694444444445</v>
      </c>
      <c r="M14957" s="28">
        <v>5067.92</v>
      </c>
      <c r="N14957" s="28">
        <v>5072.0200000000004</v>
      </c>
      <c r="O14957" s="28">
        <v>5067.92</v>
      </c>
      <c r="P14957" s="28">
        <v>5069.97</v>
      </c>
    </row>
    <row r="14958" spans="12:16" x14ac:dyDescent="0.25">
      <c r="L14958" s="208">
        <v>45190.690972222219</v>
      </c>
      <c r="M14958" s="28">
        <v>5068.43</v>
      </c>
      <c r="N14958" s="28">
        <v>5069.45</v>
      </c>
      <c r="O14958" s="28">
        <v>5067.3999999999996</v>
      </c>
      <c r="P14958" s="28">
        <v>5067.92</v>
      </c>
    </row>
    <row r="14959" spans="12:16" x14ac:dyDescent="0.25">
      <c r="L14959" s="208">
        <v>45190.6875</v>
      </c>
      <c r="M14959" s="28">
        <v>5066.8900000000003</v>
      </c>
      <c r="N14959" s="28">
        <v>5069.97</v>
      </c>
      <c r="O14959" s="28">
        <v>5066.8900000000003</v>
      </c>
      <c r="P14959" s="28">
        <v>5068.43</v>
      </c>
    </row>
    <row r="14960" spans="12:16" x14ac:dyDescent="0.25">
      <c r="L14960" s="208">
        <v>45190.684027777781</v>
      </c>
      <c r="M14960" s="28">
        <v>5065.8599999999997</v>
      </c>
      <c r="N14960" s="28">
        <v>5066.38</v>
      </c>
      <c r="O14960" s="28">
        <v>5065.3500000000004</v>
      </c>
      <c r="P14960" s="28">
        <v>5066.38</v>
      </c>
    </row>
    <row r="14961" spans="12:16" x14ac:dyDescent="0.25">
      <c r="L14961" s="208">
        <v>45190.680555555555</v>
      </c>
      <c r="M14961" s="28">
        <v>5066.8900000000003</v>
      </c>
      <c r="N14961" s="28">
        <v>5067.3999999999996</v>
      </c>
      <c r="O14961" s="28">
        <v>5065.3500000000004</v>
      </c>
      <c r="P14961" s="28">
        <v>5065.3500000000004</v>
      </c>
    </row>
    <row r="14962" spans="12:16" x14ac:dyDescent="0.25">
      <c r="L14962" s="208">
        <v>45190.677083333336</v>
      </c>
      <c r="M14962" s="28">
        <v>5066.8900000000003</v>
      </c>
      <c r="N14962" s="28">
        <v>5069.45</v>
      </c>
      <c r="O14962" s="28">
        <v>5066.8900000000003</v>
      </c>
      <c r="P14962" s="28">
        <v>5067.3999999999996</v>
      </c>
    </row>
    <row r="14963" spans="12:16" x14ac:dyDescent="0.25">
      <c r="L14963" s="208">
        <v>45190.673611111109</v>
      </c>
      <c r="M14963" s="28">
        <v>5066.8900000000003</v>
      </c>
      <c r="N14963" s="28">
        <v>5067.92</v>
      </c>
      <c r="O14963" s="28">
        <v>5065.8599999999997</v>
      </c>
      <c r="P14963" s="28">
        <v>5067.3999999999996</v>
      </c>
    </row>
    <row r="14964" spans="12:16" x14ac:dyDescent="0.25">
      <c r="L14964" s="208">
        <v>45190.670138888891</v>
      </c>
      <c r="M14964" s="28">
        <v>5064.84</v>
      </c>
      <c r="N14964" s="28">
        <v>5066.8900000000003</v>
      </c>
      <c r="O14964" s="28">
        <v>5064.32</v>
      </c>
      <c r="P14964" s="28">
        <v>5066.8900000000003</v>
      </c>
    </row>
    <row r="14965" spans="12:16" x14ac:dyDescent="0.25">
      <c r="L14965" s="208">
        <v>45190.666666666664</v>
      </c>
      <c r="M14965" s="28">
        <v>5065.3500000000004</v>
      </c>
      <c r="N14965" s="28">
        <v>5066.38</v>
      </c>
      <c r="O14965" s="28">
        <v>5063.3</v>
      </c>
      <c r="P14965" s="28">
        <v>5064.32</v>
      </c>
    </row>
    <row r="14966" spans="12:16" x14ac:dyDescent="0.25">
      <c r="L14966" s="208">
        <v>45190.663194444445</v>
      </c>
      <c r="M14966" s="28">
        <v>5065.8599999999997</v>
      </c>
      <c r="N14966" s="28">
        <v>5067.92</v>
      </c>
      <c r="O14966" s="28">
        <v>5064.32</v>
      </c>
      <c r="P14966" s="28">
        <v>5065.3500000000004</v>
      </c>
    </row>
    <row r="14967" spans="12:16" x14ac:dyDescent="0.25">
      <c r="L14967" s="208">
        <v>45190.659722222219</v>
      </c>
      <c r="M14967" s="28">
        <v>5066.8900000000003</v>
      </c>
      <c r="N14967" s="28">
        <v>5069.45</v>
      </c>
      <c r="O14967" s="28">
        <v>5065.3500000000004</v>
      </c>
      <c r="P14967" s="28">
        <v>5066.38</v>
      </c>
    </row>
    <row r="14968" spans="12:16" x14ac:dyDescent="0.25">
      <c r="L14968" s="208">
        <v>45190.65625</v>
      </c>
      <c r="M14968" s="28">
        <v>5066.8900000000003</v>
      </c>
      <c r="N14968" s="28">
        <v>5068.43</v>
      </c>
      <c r="O14968" s="28">
        <v>5065.3500000000004</v>
      </c>
      <c r="P14968" s="28">
        <v>5066.8900000000003</v>
      </c>
    </row>
    <row r="14969" spans="12:16" x14ac:dyDescent="0.25">
      <c r="L14969" s="208">
        <v>45190.652777777781</v>
      </c>
      <c r="M14969" s="28">
        <v>5066.8900000000003</v>
      </c>
      <c r="N14969" s="28">
        <v>5067.92</v>
      </c>
      <c r="O14969" s="28">
        <v>5066.38</v>
      </c>
      <c r="P14969" s="28">
        <v>5067.3999999999996</v>
      </c>
    </row>
    <row r="14970" spans="12:16" x14ac:dyDescent="0.25">
      <c r="L14970" s="208">
        <v>45190.649305555555</v>
      </c>
      <c r="M14970" s="28">
        <v>5066.38</v>
      </c>
      <c r="N14970" s="28">
        <v>5068.43</v>
      </c>
      <c r="O14970" s="28">
        <v>5063.8100000000004</v>
      </c>
      <c r="P14970" s="28">
        <v>5066.8900000000003</v>
      </c>
    </row>
    <row r="14971" spans="12:16" x14ac:dyDescent="0.25">
      <c r="L14971" s="208">
        <v>45190.645833333336</v>
      </c>
      <c r="M14971" s="28">
        <v>5065.8599999999997</v>
      </c>
      <c r="N14971" s="28">
        <v>5067.3999999999996</v>
      </c>
      <c r="O14971" s="28">
        <v>5065.8599999999997</v>
      </c>
      <c r="P14971" s="28">
        <v>5066.38</v>
      </c>
    </row>
    <row r="14972" spans="12:16" x14ac:dyDescent="0.25">
      <c r="L14972" s="208">
        <v>45190.642361111109</v>
      </c>
      <c r="M14972" s="28">
        <v>5063.8100000000004</v>
      </c>
      <c r="N14972" s="28">
        <v>5066.38</v>
      </c>
      <c r="O14972" s="28">
        <v>5063.8100000000004</v>
      </c>
      <c r="P14972" s="28">
        <v>5065.8599999999997</v>
      </c>
    </row>
    <row r="14973" spans="12:16" x14ac:dyDescent="0.25">
      <c r="L14973" s="208">
        <v>45190.638888888891</v>
      </c>
      <c r="M14973" s="28">
        <v>5063.8100000000004</v>
      </c>
      <c r="N14973" s="28">
        <v>5064.32</v>
      </c>
      <c r="O14973" s="28">
        <v>5062.78</v>
      </c>
      <c r="P14973" s="28">
        <v>5063.3</v>
      </c>
    </row>
    <row r="14974" spans="12:16" x14ac:dyDescent="0.25">
      <c r="L14974" s="208">
        <v>45190.635416666664</v>
      </c>
      <c r="M14974" s="28">
        <v>5064.84</v>
      </c>
      <c r="N14974" s="28">
        <v>5066.8900000000003</v>
      </c>
      <c r="O14974" s="28">
        <v>5062.2700000000004</v>
      </c>
      <c r="P14974" s="28">
        <v>5063.8100000000004</v>
      </c>
    </row>
    <row r="14975" spans="12:16" x14ac:dyDescent="0.25">
      <c r="L14975" s="208">
        <v>45190.631944444445</v>
      </c>
      <c r="M14975" s="28">
        <v>5061.25</v>
      </c>
      <c r="N14975" s="28">
        <v>5065.3500000000004</v>
      </c>
      <c r="O14975" s="28">
        <v>5060.7299999999996</v>
      </c>
      <c r="P14975" s="28">
        <v>5064.84</v>
      </c>
    </row>
    <row r="14976" spans="12:16" x14ac:dyDescent="0.25">
      <c r="L14976" s="208">
        <v>45190.628472222219</v>
      </c>
      <c r="M14976" s="28">
        <v>5058.17</v>
      </c>
      <c r="N14976" s="28">
        <v>5061.76</v>
      </c>
      <c r="O14976" s="28">
        <v>5057.1400000000003</v>
      </c>
      <c r="P14976" s="28">
        <v>5061.76</v>
      </c>
    </row>
    <row r="14977" spans="12:16" x14ac:dyDescent="0.25">
      <c r="L14977" s="208">
        <v>45190.625</v>
      </c>
      <c r="M14977" s="28">
        <v>5059.1899999999996</v>
      </c>
      <c r="N14977" s="28">
        <v>5059.71</v>
      </c>
      <c r="O14977" s="28">
        <v>5058.17</v>
      </c>
      <c r="P14977" s="28">
        <v>5058.68</v>
      </c>
    </row>
    <row r="14978" spans="12:16" x14ac:dyDescent="0.25">
      <c r="L14978" s="208">
        <v>45190.621527777781</v>
      </c>
      <c r="M14978" s="28">
        <v>5055.09</v>
      </c>
      <c r="N14978" s="28">
        <v>5059.71</v>
      </c>
      <c r="O14978" s="28">
        <v>5055.09</v>
      </c>
      <c r="P14978" s="28">
        <v>5059.71</v>
      </c>
    </row>
    <row r="14979" spans="12:16" x14ac:dyDescent="0.25">
      <c r="L14979" s="208">
        <v>45190.618055555555</v>
      </c>
      <c r="M14979" s="28">
        <v>5054.0600000000004</v>
      </c>
      <c r="N14979" s="28">
        <v>5056.1099999999997</v>
      </c>
      <c r="O14979" s="28">
        <v>5053.55</v>
      </c>
      <c r="P14979" s="28">
        <v>5055.09</v>
      </c>
    </row>
    <row r="14980" spans="12:16" x14ac:dyDescent="0.25">
      <c r="L14980" s="208">
        <v>45190.614583333336</v>
      </c>
      <c r="M14980" s="28">
        <v>5057.1400000000003</v>
      </c>
      <c r="N14980" s="28">
        <v>5057.6499999999996</v>
      </c>
      <c r="O14980" s="28">
        <v>5053.55</v>
      </c>
      <c r="P14980" s="28">
        <v>5054.57</v>
      </c>
    </row>
    <row r="14981" spans="12:16" x14ac:dyDescent="0.25">
      <c r="L14981" s="208">
        <v>45190.611111111109</v>
      </c>
      <c r="M14981" s="28">
        <v>5055.09</v>
      </c>
      <c r="N14981" s="28">
        <v>5058.68</v>
      </c>
      <c r="O14981" s="28">
        <v>5054.57</v>
      </c>
      <c r="P14981" s="28">
        <v>5058.17</v>
      </c>
    </row>
    <row r="14982" spans="12:16" x14ac:dyDescent="0.25">
      <c r="L14982" s="208">
        <v>45190.607638888891</v>
      </c>
      <c r="M14982" s="28">
        <v>5054.57</v>
      </c>
      <c r="N14982" s="28">
        <v>5054.57</v>
      </c>
      <c r="O14982" s="28">
        <v>5051.5</v>
      </c>
      <c r="P14982" s="28">
        <v>5054.57</v>
      </c>
    </row>
    <row r="14983" spans="12:16" x14ac:dyDescent="0.25">
      <c r="L14983" s="208">
        <v>45190.604166666664</v>
      </c>
      <c r="M14983" s="28">
        <v>5055.6000000000004</v>
      </c>
      <c r="N14983" s="28">
        <v>5056.63</v>
      </c>
      <c r="O14983" s="28">
        <v>5053.55</v>
      </c>
      <c r="P14983" s="28">
        <v>5054.57</v>
      </c>
    </row>
    <row r="14984" spans="12:16" x14ac:dyDescent="0.25">
      <c r="L14984" s="208">
        <v>45190.600694444445</v>
      </c>
      <c r="M14984" s="28">
        <v>5054.57</v>
      </c>
      <c r="N14984" s="28">
        <v>5056.1099999999997</v>
      </c>
      <c r="O14984" s="28">
        <v>5054.0600000000004</v>
      </c>
      <c r="P14984" s="28">
        <v>5055.6000000000004</v>
      </c>
    </row>
    <row r="14985" spans="12:16" x14ac:dyDescent="0.25">
      <c r="L14985" s="208">
        <v>45190.597222222219</v>
      </c>
      <c r="M14985" s="28">
        <v>5053.04</v>
      </c>
      <c r="N14985" s="28">
        <v>5055.09</v>
      </c>
      <c r="O14985" s="28">
        <v>5052.5200000000004</v>
      </c>
      <c r="P14985" s="28">
        <v>5055.09</v>
      </c>
    </row>
    <row r="14986" spans="12:16" x14ac:dyDescent="0.25">
      <c r="L14986" s="208">
        <v>45190.59375</v>
      </c>
      <c r="M14986" s="28">
        <v>5055.6000000000004</v>
      </c>
      <c r="N14986" s="28">
        <v>5056.1099999999997</v>
      </c>
      <c r="O14986" s="28">
        <v>5052.5200000000004</v>
      </c>
      <c r="P14986" s="28">
        <v>5053.55</v>
      </c>
    </row>
    <row r="14987" spans="12:16" x14ac:dyDescent="0.25">
      <c r="L14987" s="208">
        <v>45190.590277777781</v>
      </c>
      <c r="M14987" s="28">
        <v>5058.17</v>
      </c>
      <c r="N14987" s="28">
        <v>5058.68</v>
      </c>
      <c r="O14987" s="28">
        <v>5055.6000000000004</v>
      </c>
      <c r="P14987" s="28">
        <v>5056.1099999999997</v>
      </c>
    </row>
    <row r="14988" spans="12:16" x14ac:dyDescent="0.25">
      <c r="L14988" s="208">
        <v>45190.586805555555</v>
      </c>
      <c r="M14988" s="28">
        <v>5058.68</v>
      </c>
      <c r="N14988" s="28">
        <v>5058.68</v>
      </c>
      <c r="O14988" s="28">
        <v>5058.17</v>
      </c>
      <c r="P14988" s="28">
        <v>5058.17</v>
      </c>
    </row>
    <row r="14989" spans="12:16" x14ac:dyDescent="0.25">
      <c r="L14989" s="208">
        <v>45190.583333333336</v>
      </c>
      <c r="M14989" s="28">
        <v>5059.71</v>
      </c>
      <c r="N14989" s="28">
        <v>5060.22</v>
      </c>
      <c r="O14989" s="28">
        <v>5058.17</v>
      </c>
      <c r="P14989" s="28">
        <v>5058.17</v>
      </c>
    </row>
    <row r="14990" spans="12:16" x14ac:dyDescent="0.25">
      <c r="L14990" s="208">
        <v>45190.579861111109</v>
      </c>
      <c r="M14990" s="28">
        <v>5058.17</v>
      </c>
      <c r="N14990" s="28">
        <v>5059.71</v>
      </c>
      <c r="O14990" s="28">
        <v>5057.1400000000003</v>
      </c>
      <c r="P14990" s="28">
        <v>5059.71</v>
      </c>
    </row>
    <row r="14991" spans="12:16" x14ac:dyDescent="0.25">
      <c r="L14991" s="208">
        <v>45190.576388888891</v>
      </c>
      <c r="M14991" s="28">
        <v>5056.1099999999997</v>
      </c>
      <c r="N14991" s="28">
        <v>5059.1899999999996</v>
      </c>
      <c r="O14991" s="28">
        <v>5056.1099999999997</v>
      </c>
      <c r="P14991" s="28">
        <v>5059.1899999999996</v>
      </c>
    </row>
    <row r="14992" spans="12:16" x14ac:dyDescent="0.25">
      <c r="L14992" s="208">
        <v>45190.572916666664</v>
      </c>
      <c r="M14992" s="28">
        <v>5059.1899999999996</v>
      </c>
      <c r="N14992" s="28">
        <v>5059.1899999999996</v>
      </c>
      <c r="O14992" s="28">
        <v>5056.63</v>
      </c>
      <c r="P14992" s="28">
        <v>5056.63</v>
      </c>
    </row>
    <row r="14993" spans="12:16" x14ac:dyDescent="0.25">
      <c r="L14993" s="208">
        <v>45190.569444444445</v>
      </c>
      <c r="M14993" s="28">
        <v>5059.71</v>
      </c>
      <c r="N14993" s="28">
        <v>5060.7299999999996</v>
      </c>
      <c r="O14993" s="28">
        <v>5058.68</v>
      </c>
      <c r="P14993" s="28">
        <v>5059.71</v>
      </c>
    </row>
    <row r="14994" spans="12:16" x14ac:dyDescent="0.25">
      <c r="L14994" s="208">
        <v>45190.565972222219</v>
      </c>
      <c r="M14994" s="28">
        <v>5058.17</v>
      </c>
      <c r="N14994" s="28">
        <v>5060.22</v>
      </c>
      <c r="O14994" s="28">
        <v>5058.17</v>
      </c>
      <c r="P14994" s="28">
        <v>5058.68</v>
      </c>
    </row>
    <row r="14995" spans="12:16" x14ac:dyDescent="0.25">
      <c r="L14995" s="208">
        <v>45190.5625</v>
      </c>
      <c r="M14995" s="28">
        <v>5058.17</v>
      </c>
      <c r="N14995" s="28">
        <v>5059.71</v>
      </c>
      <c r="O14995" s="28">
        <v>5058.17</v>
      </c>
      <c r="P14995" s="28">
        <v>5058.17</v>
      </c>
    </row>
    <row r="14996" spans="12:16" x14ac:dyDescent="0.25">
      <c r="L14996" s="208">
        <v>45190.559027777781</v>
      </c>
      <c r="M14996" s="28">
        <v>5059.1899999999996</v>
      </c>
      <c r="N14996" s="28">
        <v>5060.22</v>
      </c>
      <c r="O14996" s="28">
        <v>5058.17</v>
      </c>
      <c r="P14996" s="28">
        <v>5058.17</v>
      </c>
    </row>
    <row r="14997" spans="12:16" x14ac:dyDescent="0.25">
      <c r="L14997" s="208">
        <v>45190.555555555555</v>
      </c>
      <c r="M14997" s="28">
        <v>5059.71</v>
      </c>
      <c r="N14997" s="28">
        <v>5060.22</v>
      </c>
      <c r="O14997" s="28">
        <v>5058.17</v>
      </c>
      <c r="P14997" s="28">
        <v>5058.68</v>
      </c>
    </row>
    <row r="14998" spans="12:16" x14ac:dyDescent="0.25">
      <c r="L14998" s="208">
        <v>45190.552083333336</v>
      </c>
      <c r="M14998" s="28">
        <v>5060.22</v>
      </c>
      <c r="N14998" s="28">
        <v>5060.7299999999996</v>
      </c>
      <c r="O14998" s="28">
        <v>5059.71</v>
      </c>
      <c r="P14998" s="28">
        <v>5060.22</v>
      </c>
    </row>
    <row r="14999" spans="12:16" x14ac:dyDescent="0.25">
      <c r="L14999" s="208">
        <v>45190.548611111109</v>
      </c>
      <c r="M14999" s="28">
        <v>5059.1899999999996</v>
      </c>
      <c r="N14999" s="28">
        <v>5061.25</v>
      </c>
      <c r="O14999" s="28">
        <v>5059.1899999999996</v>
      </c>
      <c r="P14999" s="28">
        <v>5060.22</v>
      </c>
    </row>
    <row r="15000" spans="12:16" x14ac:dyDescent="0.25">
      <c r="L15000" s="208">
        <v>45190.545138888891</v>
      </c>
      <c r="M15000" s="28">
        <v>5058.68</v>
      </c>
      <c r="N15000" s="28">
        <v>5060.22</v>
      </c>
      <c r="O15000" s="28">
        <v>5057.6499999999996</v>
      </c>
      <c r="P15000" s="28">
        <v>5058.68</v>
      </c>
    </row>
    <row r="15001" spans="12:16" x14ac:dyDescent="0.25">
      <c r="L15001" s="208">
        <v>45190.541666666664</v>
      </c>
      <c r="M15001" s="28">
        <v>5057.6499999999996</v>
      </c>
      <c r="N15001" s="28">
        <v>5060.7299999999996</v>
      </c>
      <c r="O15001" s="28">
        <v>5057.6499999999996</v>
      </c>
      <c r="P15001" s="28">
        <v>5059.1899999999996</v>
      </c>
    </row>
    <row r="15002" spans="12:16" x14ac:dyDescent="0.25">
      <c r="L15002" s="208">
        <v>45190.538194444445</v>
      </c>
      <c r="M15002" s="28">
        <v>5056.63</v>
      </c>
      <c r="N15002" s="28">
        <v>5058.17</v>
      </c>
      <c r="O15002" s="28">
        <v>5056.63</v>
      </c>
      <c r="P15002" s="28">
        <v>5057.6499999999996</v>
      </c>
    </row>
    <row r="15003" spans="12:16" x14ac:dyDescent="0.25">
      <c r="L15003" s="208">
        <v>45190.534722222219</v>
      </c>
      <c r="M15003" s="28">
        <v>5054.0600000000004</v>
      </c>
      <c r="N15003" s="28">
        <v>5058.17</v>
      </c>
      <c r="O15003" s="28">
        <v>5053.55</v>
      </c>
      <c r="P15003" s="28">
        <v>5056.63</v>
      </c>
    </row>
    <row r="15004" spans="12:16" x14ac:dyDescent="0.25">
      <c r="L15004" s="208">
        <v>45190.53125</v>
      </c>
      <c r="M15004" s="28">
        <v>5055.6000000000004</v>
      </c>
      <c r="N15004" s="28">
        <v>5055.6000000000004</v>
      </c>
      <c r="O15004" s="28">
        <v>5053.55</v>
      </c>
      <c r="P15004" s="28">
        <v>5054.0600000000004</v>
      </c>
    </row>
    <row r="15005" spans="12:16" x14ac:dyDescent="0.25">
      <c r="L15005" s="208">
        <v>45190.527777777781</v>
      </c>
      <c r="M15005" s="28">
        <v>5052.5200000000004</v>
      </c>
      <c r="N15005" s="28">
        <v>5056.1099999999997</v>
      </c>
      <c r="O15005" s="28">
        <v>5052.5200000000004</v>
      </c>
      <c r="P15005" s="28">
        <v>5055.6000000000004</v>
      </c>
    </row>
    <row r="15006" spans="12:16" x14ac:dyDescent="0.25">
      <c r="L15006" s="208">
        <v>45190.524305555555</v>
      </c>
      <c r="M15006" s="28">
        <v>5048.42</v>
      </c>
      <c r="N15006" s="28">
        <v>5054.57</v>
      </c>
      <c r="O15006" s="28">
        <v>5048.42</v>
      </c>
      <c r="P15006" s="28">
        <v>5052.01</v>
      </c>
    </row>
    <row r="15007" spans="12:16" x14ac:dyDescent="0.25">
      <c r="L15007" s="208">
        <v>45190.520833333336</v>
      </c>
      <c r="M15007" s="28">
        <v>5050.47</v>
      </c>
      <c r="N15007" s="28">
        <v>5051.5</v>
      </c>
      <c r="O15007" s="28">
        <v>5046.88</v>
      </c>
      <c r="P15007" s="28">
        <v>5047.8999999999996</v>
      </c>
    </row>
    <row r="15008" spans="12:16" x14ac:dyDescent="0.25">
      <c r="L15008" s="208">
        <v>45190.517361111109</v>
      </c>
      <c r="M15008" s="28">
        <v>5049.96</v>
      </c>
      <c r="N15008" s="28">
        <v>5052.01</v>
      </c>
      <c r="O15008" s="28">
        <v>5049.4399999999996</v>
      </c>
      <c r="P15008" s="28">
        <v>5050.9799999999996</v>
      </c>
    </row>
    <row r="15009" spans="12:16" x14ac:dyDescent="0.25">
      <c r="L15009" s="208">
        <v>45190.513888888891</v>
      </c>
      <c r="M15009" s="28">
        <v>5047.8999999999996</v>
      </c>
      <c r="N15009" s="28">
        <v>5049.96</v>
      </c>
      <c r="O15009" s="28">
        <v>5045.8500000000004</v>
      </c>
      <c r="P15009" s="28">
        <v>5049.96</v>
      </c>
    </row>
    <row r="15010" spans="12:16" x14ac:dyDescent="0.25">
      <c r="L15010" s="208">
        <v>45190.510416666664</v>
      </c>
      <c r="M15010" s="28">
        <v>5045.8500000000004</v>
      </c>
      <c r="N15010" s="28">
        <v>5049.4399999999996</v>
      </c>
      <c r="O15010" s="28">
        <v>5045.34</v>
      </c>
      <c r="P15010" s="28">
        <v>5048.42</v>
      </c>
    </row>
    <row r="15011" spans="12:16" x14ac:dyDescent="0.25">
      <c r="L15011" s="208">
        <v>45190.506944444445</v>
      </c>
      <c r="M15011" s="28">
        <v>5045.34</v>
      </c>
      <c r="N15011" s="28">
        <v>5046.88</v>
      </c>
      <c r="O15011" s="28">
        <v>5043.8</v>
      </c>
      <c r="P15011" s="28">
        <v>5045.34</v>
      </c>
    </row>
    <row r="15012" spans="12:16" x14ac:dyDescent="0.25">
      <c r="L15012" s="208">
        <v>45190.503472222219</v>
      </c>
      <c r="M15012" s="28">
        <v>5046.88</v>
      </c>
      <c r="N15012" s="28">
        <v>5047.8999999999996</v>
      </c>
      <c r="O15012" s="28">
        <v>5043.8</v>
      </c>
      <c r="P15012" s="28">
        <v>5045.8500000000004</v>
      </c>
    </row>
    <row r="15013" spans="12:16" x14ac:dyDescent="0.25">
      <c r="L15013" s="208">
        <v>45190.5</v>
      </c>
      <c r="M15013" s="28">
        <v>5051.5</v>
      </c>
      <c r="N15013" s="28">
        <v>5052.01</v>
      </c>
      <c r="O15013" s="28">
        <v>5046.88</v>
      </c>
      <c r="P15013" s="28">
        <v>5046.88</v>
      </c>
    </row>
    <row r="15014" spans="12:16" x14ac:dyDescent="0.25">
      <c r="L15014" s="208">
        <v>45190.496527777781</v>
      </c>
      <c r="M15014" s="28">
        <v>5053.04</v>
      </c>
      <c r="N15014" s="28">
        <v>5053.55</v>
      </c>
      <c r="O15014" s="28">
        <v>5050.47</v>
      </c>
      <c r="P15014" s="28">
        <v>5052.01</v>
      </c>
    </row>
    <row r="15015" spans="12:16" x14ac:dyDescent="0.25">
      <c r="L15015" s="208">
        <v>45190.493055555555</v>
      </c>
      <c r="M15015" s="28">
        <v>5050.47</v>
      </c>
      <c r="N15015" s="28">
        <v>5055.09</v>
      </c>
      <c r="O15015" s="28">
        <v>5050.47</v>
      </c>
      <c r="P15015" s="28">
        <v>5053.04</v>
      </c>
    </row>
    <row r="15016" spans="12:16" x14ac:dyDescent="0.25">
      <c r="L15016" s="208">
        <v>45190.489583333336</v>
      </c>
      <c r="M15016" s="28">
        <v>5045.8500000000004</v>
      </c>
      <c r="N15016" s="28">
        <v>5052.01</v>
      </c>
      <c r="O15016" s="28">
        <v>5045.8500000000004</v>
      </c>
      <c r="P15016" s="28">
        <v>5050.47</v>
      </c>
    </row>
    <row r="15017" spans="12:16" x14ac:dyDescent="0.25">
      <c r="L15017" s="208">
        <v>45190.486111111109</v>
      </c>
      <c r="M15017" s="28">
        <v>5048.93</v>
      </c>
      <c r="N15017" s="28">
        <v>5048.93</v>
      </c>
      <c r="O15017" s="28">
        <v>5041.2299999999996</v>
      </c>
      <c r="P15017" s="28">
        <v>5045.8500000000004</v>
      </c>
    </row>
    <row r="15018" spans="12:16" x14ac:dyDescent="0.25">
      <c r="L15018" s="208">
        <v>45190.482638888891</v>
      </c>
      <c r="M15018" s="28">
        <v>5052.5200000000004</v>
      </c>
      <c r="N15018" s="28">
        <v>5052.5200000000004</v>
      </c>
      <c r="O15018" s="28">
        <v>5048.93</v>
      </c>
      <c r="P15018" s="28">
        <v>5049.4399999999996</v>
      </c>
    </row>
    <row r="15019" spans="12:16" x14ac:dyDescent="0.25">
      <c r="L15019" s="208">
        <v>45190.479166666664</v>
      </c>
      <c r="M15019" s="28">
        <v>5054.0600000000004</v>
      </c>
      <c r="N15019" s="28">
        <v>5055.6000000000004</v>
      </c>
      <c r="O15019" s="28">
        <v>5049.96</v>
      </c>
      <c r="P15019" s="28">
        <v>5053.04</v>
      </c>
    </row>
    <row r="15020" spans="12:16" x14ac:dyDescent="0.25">
      <c r="L15020" s="208">
        <v>45190.475694444445</v>
      </c>
      <c r="M15020" s="28">
        <v>5051.5</v>
      </c>
      <c r="N15020" s="28">
        <v>5054.57</v>
      </c>
      <c r="O15020" s="28">
        <v>5050.47</v>
      </c>
      <c r="P15020" s="28">
        <v>5054.57</v>
      </c>
    </row>
    <row r="15021" spans="12:16" x14ac:dyDescent="0.25">
      <c r="L15021" s="208">
        <v>45190.472222222219</v>
      </c>
      <c r="M15021" s="28">
        <v>5054.57</v>
      </c>
      <c r="N15021" s="28">
        <v>5054.57</v>
      </c>
      <c r="O15021" s="28">
        <v>5047.3900000000003</v>
      </c>
      <c r="P15021" s="28">
        <v>5050.9799999999996</v>
      </c>
    </row>
    <row r="15022" spans="12:16" x14ac:dyDescent="0.25">
      <c r="L15022" s="208">
        <v>45190.46875</v>
      </c>
      <c r="M15022" s="28">
        <v>5061.25</v>
      </c>
      <c r="N15022" s="28">
        <v>5061.76</v>
      </c>
      <c r="O15022" s="28">
        <v>5053.04</v>
      </c>
      <c r="P15022" s="28">
        <v>5054.0600000000004</v>
      </c>
    </row>
    <row r="15023" spans="12:16" x14ac:dyDescent="0.25">
      <c r="L15023" s="208">
        <v>45190.465277777781</v>
      </c>
      <c r="M15023" s="28">
        <v>5064.32</v>
      </c>
      <c r="N15023" s="28">
        <v>5065.8599999999997</v>
      </c>
      <c r="O15023" s="28">
        <v>5061.25</v>
      </c>
      <c r="P15023" s="28">
        <v>5061.25</v>
      </c>
    </row>
    <row r="15024" spans="12:16" x14ac:dyDescent="0.25">
      <c r="L15024" s="208">
        <v>45190.461805555555</v>
      </c>
      <c r="M15024" s="28">
        <v>5066.38</v>
      </c>
      <c r="N15024" s="28">
        <v>5066.8900000000003</v>
      </c>
      <c r="O15024" s="28">
        <v>5062.78</v>
      </c>
      <c r="P15024" s="28">
        <v>5063.8100000000004</v>
      </c>
    </row>
    <row r="15025" spans="12:16" x14ac:dyDescent="0.25">
      <c r="L15025" s="208">
        <v>45190.458333333336</v>
      </c>
      <c r="M15025" s="28">
        <v>5068.9399999999996</v>
      </c>
      <c r="N15025" s="28">
        <v>5068.9399999999996</v>
      </c>
      <c r="O15025" s="28">
        <v>5063.3</v>
      </c>
      <c r="P15025" s="28">
        <v>5066.8900000000003</v>
      </c>
    </row>
    <row r="15026" spans="12:16" x14ac:dyDescent="0.25">
      <c r="L15026" s="208">
        <v>45190.454861111109</v>
      </c>
      <c r="M15026" s="28">
        <v>5063.3</v>
      </c>
      <c r="N15026" s="28">
        <v>5069.45</v>
      </c>
      <c r="O15026" s="28">
        <v>5062.78</v>
      </c>
      <c r="P15026" s="28">
        <v>5069.45</v>
      </c>
    </row>
    <row r="15027" spans="12:16" x14ac:dyDescent="0.25">
      <c r="L15027" s="208">
        <v>45190.451388888891</v>
      </c>
      <c r="M15027" s="28">
        <v>5060.22</v>
      </c>
      <c r="N15027" s="28">
        <v>5064.32</v>
      </c>
      <c r="O15027" s="28">
        <v>5057.6499999999996</v>
      </c>
      <c r="P15027" s="28">
        <v>5063.3</v>
      </c>
    </row>
    <row r="15028" spans="12:16" x14ac:dyDescent="0.25">
      <c r="L15028" s="208">
        <v>45190.447916666664</v>
      </c>
      <c r="M15028" s="28">
        <v>5065.8599999999997</v>
      </c>
      <c r="N15028" s="28">
        <v>5065.8599999999997</v>
      </c>
      <c r="O15028" s="28">
        <v>5057.6499999999996</v>
      </c>
      <c r="P15028" s="28">
        <v>5059.71</v>
      </c>
    </row>
    <row r="15029" spans="12:16" x14ac:dyDescent="0.25">
      <c r="L15029" s="208">
        <v>45190.444444444445</v>
      </c>
      <c r="M15029" s="28">
        <v>5063.8100000000004</v>
      </c>
      <c r="N15029" s="28">
        <v>5066.38</v>
      </c>
      <c r="O15029" s="28">
        <v>5060.22</v>
      </c>
      <c r="P15029" s="28">
        <v>5065.8599999999997</v>
      </c>
    </row>
    <row r="15030" spans="12:16" x14ac:dyDescent="0.25">
      <c r="L15030" s="208">
        <v>45190.440972222219</v>
      </c>
      <c r="M15030" s="28">
        <v>5062.78</v>
      </c>
      <c r="N15030" s="28">
        <v>5064.84</v>
      </c>
      <c r="O15030" s="28">
        <v>5059.71</v>
      </c>
      <c r="P15030" s="28">
        <v>5063.8100000000004</v>
      </c>
    </row>
    <row r="15031" spans="12:16" x14ac:dyDescent="0.25">
      <c r="L15031" s="208">
        <v>45190.4375</v>
      </c>
      <c r="M15031" s="28">
        <v>5058.68</v>
      </c>
      <c r="N15031" s="28">
        <v>5062.78</v>
      </c>
      <c r="O15031" s="28">
        <v>5058.17</v>
      </c>
      <c r="P15031" s="28">
        <v>5062.2700000000004</v>
      </c>
    </row>
    <row r="15032" spans="12:16" x14ac:dyDescent="0.25">
      <c r="L15032" s="208">
        <v>45190.434027777781</v>
      </c>
      <c r="M15032" s="28">
        <v>5065.8599999999997</v>
      </c>
      <c r="N15032" s="28">
        <v>5065.8599999999997</v>
      </c>
      <c r="O15032" s="28">
        <v>5057.6499999999996</v>
      </c>
      <c r="P15032" s="28">
        <v>5058.68</v>
      </c>
    </row>
    <row r="15033" spans="12:16" x14ac:dyDescent="0.25">
      <c r="L15033" s="208">
        <v>45190.430555555555</v>
      </c>
      <c r="M15033" s="28">
        <v>5066.8900000000003</v>
      </c>
      <c r="N15033" s="28">
        <v>5067.92</v>
      </c>
      <c r="O15033" s="28">
        <v>5063.3</v>
      </c>
      <c r="P15033" s="28">
        <v>5065.8599999999997</v>
      </c>
    </row>
    <row r="15034" spans="12:16" x14ac:dyDescent="0.25">
      <c r="L15034" s="208">
        <v>45190.427083333336</v>
      </c>
      <c r="M15034" s="28">
        <v>5062.2700000000004</v>
      </c>
      <c r="N15034" s="28">
        <v>5068.43</v>
      </c>
      <c r="O15034" s="28">
        <v>5062.2700000000004</v>
      </c>
      <c r="P15034" s="28">
        <v>5066.38</v>
      </c>
    </row>
    <row r="15035" spans="12:16" x14ac:dyDescent="0.25">
      <c r="L15035" s="208">
        <v>45190.423611111109</v>
      </c>
      <c r="M15035" s="28">
        <v>5058.17</v>
      </c>
      <c r="N15035" s="28">
        <v>5064.32</v>
      </c>
      <c r="O15035" s="28">
        <v>5058.17</v>
      </c>
      <c r="P15035" s="28">
        <v>5062.2700000000004</v>
      </c>
    </row>
    <row r="15036" spans="12:16" x14ac:dyDescent="0.25">
      <c r="L15036" s="208">
        <v>45190.420138888891</v>
      </c>
      <c r="M15036" s="28">
        <v>5058.17</v>
      </c>
      <c r="N15036" s="28">
        <v>5060.7299999999996</v>
      </c>
      <c r="O15036" s="28">
        <v>5056.63</v>
      </c>
      <c r="P15036" s="28">
        <v>5058.17</v>
      </c>
    </row>
    <row r="15037" spans="12:16" x14ac:dyDescent="0.25">
      <c r="L15037" s="208">
        <v>45190.416666666664</v>
      </c>
      <c r="M15037" s="28">
        <v>5058.17</v>
      </c>
      <c r="N15037" s="28">
        <v>5059.71</v>
      </c>
      <c r="O15037" s="28">
        <v>5055.09</v>
      </c>
      <c r="P15037" s="28">
        <v>5058.17</v>
      </c>
    </row>
    <row r="15038" spans="12:16" x14ac:dyDescent="0.25">
      <c r="L15038" s="208">
        <v>45190.413194444445</v>
      </c>
      <c r="M15038" s="28">
        <v>5061.76</v>
      </c>
      <c r="N15038" s="28">
        <v>5061.76</v>
      </c>
      <c r="O15038" s="28">
        <v>5057.1400000000003</v>
      </c>
      <c r="P15038" s="28">
        <v>5058.17</v>
      </c>
    </row>
    <row r="15039" spans="12:16" x14ac:dyDescent="0.25">
      <c r="L15039" s="208">
        <v>45190.409722222219</v>
      </c>
      <c r="M15039" s="28">
        <v>5062.2700000000004</v>
      </c>
      <c r="N15039" s="28">
        <v>5064.84</v>
      </c>
      <c r="O15039" s="28">
        <v>5059.71</v>
      </c>
      <c r="P15039" s="28">
        <v>5061.25</v>
      </c>
    </row>
    <row r="15040" spans="12:16" x14ac:dyDescent="0.25">
      <c r="L15040" s="208">
        <v>45190.40625</v>
      </c>
      <c r="M15040" s="28">
        <v>5064.84</v>
      </c>
      <c r="N15040" s="28">
        <v>5070.4799999999996</v>
      </c>
      <c r="O15040" s="28">
        <v>5060.22</v>
      </c>
      <c r="P15040" s="28">
        <v>5062.2700000000004</v>
      </c>
    </row>
    <row r="15041" spans="12:16" x14ac:dyDescent="0.25">
      <c r="L15041" s="208">
        <v>45190.402777777781</v>
      </c>
      <c r="M15041" s="28">
        <v>5061.76</v>
      </c>
      <c r="N15041" s="28">
        <v>5067.3999999999996</v>
      </c>
      <c r="O15041" s="28">
        <v>5060.7299999999996</v>
      </c>
      <c r="P15041" s="28">
        <v>5064.84</v>
      </c>
    </row>
    <row r="15042" spans="12:16" x14ac:dyDescent="0.25">
      <c r="L15042" s="208">
        <v>45190.399305555555</v>
      </c>
      <c r="M15042" s="28">
        <v>5057.1400000000003</v>
      </c>
      <c r="N15042" s="28">
        <v>5065.3500000000004</v>
      </c>
      <c r="O15042" s="28">
        <v>5056.1099999999997</v>
      </c>
      <c r="P15042" s="28">
        <v>5061.76</v>
      </c>
    </row>
    <row r="15043" spans="12:16" x14ac:dyDescent="0.25">
      <c r="L15043" s="208">
        <v>45190.395833333336</v>
      </c>
      <c r="M15043" s="28">
        <v>5051.5</v>
      </c>
      <c r="N15043" s="28">
        <v>5058.68</v>
      </c>
      <c r="O15043" s="28">
        <v>5051.5</v>
      </c>
      <c r="P15043" s="28">
        <v>5057.1400000000003</v>
      </c>
    </row>
    <row r="15044" spans="12:16" x14ac:dyDescent="0.25">
      <c r="L15044" s="208">
        <v>45190.392361111109</v>
      </c>
      <c r="M15044" s="28">
        <v>5052.01</v>
      </c>
      <c r="N15044" s="28">
        <v>5053.55</v>
      </c>
      <c r="O15044" s="28">
        <v>5048.42</v>
      </c>
      <c r="P15044" s="28">
        <v>5050.9799999999996</v>
      </c>
    </row>
    <row r="15045" spans="12:16" x14ac:dyDescent="0.25">
      <c r="L15045" s="208">
        <v>45190.388888888891</v>
      </c>
      <c r="M15045" s="28">
        <v>5045.34</v>
      </c>
      <c r="N15045" s="28">
        <v>5052.5200000000004</v>
      </c>
      <c r="O15045" s="28">
        <v>5045.34</v>
      </c>
      <c r="P15045" s="28">
        <v>5052.01</v>
      </c>
    </row>
    <row r="15046" spans="12:16" x14ac:dyDescent="0.25">
      <c r="L15046" s="208">
        <v>45190.385416666664</v>
      </c>
      <c r="M15046" s="28">
        <v>5038.16</v>
      </c>
      <c r="N15046" s="28">
        <v>5045.8500000000004</v>
      </c>
      <c r="O15046" s="28">
        <v>5036.62</v>
      </c>
      <c r="P15046" s="28">
        <v>5045.34</v>
      </c>
    </row>
    <row r="15047" spans="12:16" x14ac:dyDescent="0.25">
      <c r="L15047" s="208">
        <v>45190.381944444445</v>
      </c>
      <c r="M15047" s="28">
        <v>5033.54</v>
      </c>
      <c r="N15047" s="28">
        <v>5039.6899999999996</v>
      </c>
      <c r="O15047" s="28">
        <v>5033.0200000000004</v>
      </c>
      <c r="P15047" s="28">
        <v>5038.67</v>
      </c>
    </row>
    <row r="15048" spans="12:16" x14ac:dyDescent="0.25">
      <c r="L15048" s="208">
        <v>45190.378472222219</v>
      </c>
      <c r="M15048" s="28">
        <v>5028.41</v>
      </c>
      <c r="N15048" s="28">
        <v>5035.08</v>
      </c>
      <c r="O15048" s="28">
        <v>5025.33</v>
      </c>
      <c r="P15048" s="28">
        <v>5033.54</v>
      </c>
    </row>
    <row r="15049" spans="12:16" x14ac:dyDescent="0.25">
      <c r="L15049" s="208">
        <v>45190.375</v>
      </c>
      <c r="M15049" s="28">
        <v>5034.05</v>
      </c>
      <c r="N15049" s="28">
        <v>5034.05</v>
      </c>
      <c r="O15049" s="28">
        <v>5026.3500000000004</v>
      </c>
      <c r="P15049" s="28">
        <v>5028.92</v>
      </c>
    </row>
    <row r="15050" spans="12:16" x14ac:dyDescent="0.25">
      <c r="L15050" s="208">
        <v>45189.746527777781</v>
      </c>
      <c r="M15050" s="28">
        <v>5013.53</v>
      </c>
      <c r="N15050" s="28">
        <v>5017.63</v>
      </c>
      <c r="O15050" s="28">
        <v>5013.53</v>
      </c>
      <c r="P15050" s="28">
        <v>5015.07</v>
      </c>
    </row>
    <row r="15051" spans="12:16" x14ac:dyDescent="0.25">
      <c r="L15051" s="208">
        <v>45189.743055555555</v>
      </c>
      <c r="M15051" s="28">
        <v>5014.55</v>
      </c>
      <c r="N15051" s="28">
        <v>5015.07</v>
      </c>
      <c r="O15051" s="28">
        <v>5013.53</v>
      </c>
      <c r="P15051" s="28">
        <v>5013.53</v>
      </c>
    </row>
    <row r="15052" spans="12:16" x14ac:dyDescent="0.25">
      <c r="L15052" s="208">
        <v>45189.739583333336</v>
      </c>
      <c r="M15052" s="28">
        <v>5014.04</v>
      </c>
      <c r="N15052" s="28">
        <v>5016.09</v>
      </c>
      <c r="O15052" s="28">
        <v>5014.04</v>
      </c>
      <c r="P15052" s="28">
        <v>5014.55</v>
      </c>
    </row>
    <row r="15053" spans="12:16" x14ac:dyDescent="0.25">
      <c r="L15053" s="208">
        <v>45189.736111111109</v>
      </c>
      <c r="M15053" s="28">
        <v>5008.3999999999996</v>
      </c>
      <c r="N15053" s="28">
        <v>5014.04</v>
      </c>
      <c r="O15053" s="28">
        <v>5007.88</v>
      </c>
      <c r="P15053" s="28">
        <v>5013.53</v>
      </c>
    </row>
    <row r="15054" spans="12:16" x14ac:dyDescent="0.25">
      <c r="L15054" s="208">
        <v>45189.732638888891</v>
      </c>
      <c r="M15054" s="28">
        <v>5008.91</v>
      </c>
      <c r="N15054" s="28">
        <v>5009.42</v>
      </c>
      <c r="O15054" s="28">
        <v>5007.37</v>
      </c>
      <c r="P15054" s="28">
        <v>5008.3999999999996</v>
      </c>
    </row>
    <row r="15055" spans="12:16" x14ac:dyDescent="0.25">
      <c r="L15055" s="208">
        <v>45189.729166666664</v>
      </c>
      <c r="M15055" s="28">
        <v>5011.47</v>
      </c>
      <c r="N15055" s="28">
        <v>5011.99</v>
      </c>
      <c r="O15055" s="28">
        <v>5007.88</v>
      </c>
      <c r="P15055" s="28">
        <v>5008.91</v>
      </c>
    </row>
    <row r="15056" spans="12:16" x14ac:dyDescent="0.25">
      <c r="L15056" s="208">
        <v>45189.725694444445</v>
      </c>
      <c r="M15056" s="28">
        <v>5010.45</v>
      </c>
      <c r="N15056" s="28">
        <v>5011.99</v>
      </c>
      <c r="O15056" s="28">
        <v>5010.45</v>
      </c>
      <c r="P15056" s="28">
        <v>5011.99</v>
      </c>
    </row>
    <row r="15057" spans="12:16" x14ac:dyDescent="0.25">
      <c r="L15057" s="208">
        <v>45189.722222222219</v>
      </c>
      <c r="M15057" s="28">
        <v>5012.5</v>
      </c>
      <c r="N15057" s="28">
        <v>5012.5</v>
      </c>
      <c r="O15057" s="28">
        <v>5010.45</v>
      </c>
      <c r="P15057" s="28">
        <v>5010.96</v>
      </c>
    </row>
    <row r="15058" spans="12:16" x14ac:dyDescent="0.25">
      <c r="L15058" s="208">
        <v>45189.71875</v>
      </c>
      <c r="M15058" s="28">
        <v>5015.58</v>
      </c>
      <c r="N15058" s="28">
        <v>5015.58</v>
      </c>
      <c r="O15058" s="28">
        <v>5011.47</v>
      </c>
      <c r="P15058" s="28">
        <v>5011.99</v>
      </c>
    </row>
    <row r="15059" spans="12:16" x14ac:dyDescent="0.25">
      <c r="L15059" s="208">
        <v>45189.715277777781</v>
      </c>
      <c r="M15059" s="28">
        <v>5014.04</v>
      </c>
      <c r="N15059" s="28">
        <v>5016.09</v>
      </c>
      <c r="O15059" s="28">
        <v>5014.04</v>
      </c>
      <c r="P15059" s="28">
        <v>5015.07</v>
      </c>
    </row>
    <row r="15060" spans="12:16" x14ac:dyDescent="0.25">
      <c r="L15060" s="208">
        <v>45189.711805555555</v>
      </c>
      <c r="M15060" s="28">
        <v>5015.07</v>
      </c>
      <c r="N15060" s="28">
        <v>5016.6099999999997</v>
      </c>
      <c r="O15060" s="28">
        <v>5013.01</v>
      </c>
      <c r="P15060" s="28">
        <v>5014.04</v>
      </c>
    </row>
    <row r="15061" spans="12:16" x14ac:dyDescent="0.25">
      <c r="L15061" s="208">
        <v>45189.708333333336</v>
      </c>
      <c r="M15061" s="28">
        <v>5014.04</v>
      </c>
      <c r="N15061" s="28">
        <v>5015.58</v>
      </c>
      <c r="O15061" s="28">
        <v>5013.53</v>
      </c>
      <c r="P15061" s="28">
        <v>5015.58</v>
      </c>
    </row>
    <row r="15062" spans="12:16" x14ac:dyDescent="0.25">
      <c r="L15062" s="208">
        <v>45189.704861111109</v>
      </c>
      <c r="M15062" s="28">
        <v>5013.53</v>
      </c>
      <c r="N15062" s="28">
        <v>5015.07</v>
      </c>
      <c r="O15062" s="28">
        <v>5012.5</v>
      </c>
      <c r="P15062" s="28">
        <v>5013.53</v>
      </c>
    </row>
    <row r="15063" spans="12:16" x14ac:dyDescent="0.25">
      <c r="L15063" s="208">
        <v>45189.701388888891</v>
      </c>
      <c r="M15063" s="28">
        <v>5009.42</v>
      </c>
      <c r="N15063" s="28">
        <v>5014.04</v>
      </c>
      <c r="O15063" s="28">
        <v>5008.91</v>
      </c>
      <c r="P15063" s="28">
        <v>5013.53</v>
      </c>
    </row>
    <row r="15064" spans="12:16" x14ac:dyDescent="0.25">
      <c r="L15064" s="208">
        <v>45189.697916666664</v>
      </c>
      <c r="M15064" s="28">
        <v>5009.42</v>
      </c>
      <c r="N15064" s="28">
        <v>5009.9399999999996</v>
      </c>
      <c r="O15064" s="28">
        <v>5007.88</v>
      </c>
      <c r="P15064" s="28">
        <v>5009.42</v>
      </c>
    </row>
    <row r="15065" spans="12:16" x14ac:dyDescent="0.25">
      <c r="L15065" s="208">
        <v>45189.694444444445</v>
      </c>
      <c r="M15065" s="28">
        <v>5007.37</v>
      </c>
      <c r="N15065" s="28">
        <v>5009.9399999999996</v>
      </c>
      <c r="O15065" s="28">
        <v>5006.34</v>
      </c>
      <c r="P15065" s="28">
        <v>5008.91</v>
      </c>
    </row>
    <row r="15066" spans="12:16" x14ac:dyDescent="0.25">
      <c r="L15066" s="208">
        <v>45189.690972222219</v>
      </c>
      <c r="M15066" s="28">
        <v>5007.88</v>
      </c>
      <c r="N15066" s="28">
        <v>5008.91</v>
      </c>
      <c r="O15066" s="28">
        <v>5006.8599999999997</v>
      </c>
      <c r="P15066" s="28">
        <v>5007.37</v>
      </c>
    </row>
    <row r="15067" spans="12:16" x14ac:dyDescent="0.25">
      <c r="L15067" s="208">
        <v>45189.6875</v>
      </c>
      <c r="M15067" s="28">
        <v>5002.75</v>
      </c>
      <c r="N15067" s="28">
        <v>5007.88</v>
      </c>
      <c r="O15067" s="28">
        <v>5002.75</v>
      </c>
      <c r="P15067" s="28">
        <v>5007.88</v>
      </c>
    </row>
    <row r="15068" spans="12:16" x14ac:dyDescent="0.25">
      <c r="L15068" s="208">
        <v>45189.684027777781</v>
      </c>
      <c r="M15068" s="28">
        <v>5005.32</v>
      </c>
      <c r="N15068" s="28">
        <v>5005.32</v>
      </c>
      <c r="O15068" s="28">
        <v>5002.24</v>
      </c>
      <c r="P15068" s="28">
        <v>5002.24</v>
      </c>
    </row>
    <row r="15069" spans="12:16" x14ac:dyDescent="0.25">
      <c r="L15069" s="208">
        <v>45189.680555555555</v>
      </c>
      <c r="M15069" s="28">
        <v>5006.34</v>
      </c>
      <c r="N15069" s="28">
        <v>5008.91</v>
      </c>
      <c r="O15069" s="28">
        <v>5003.78</v>
      </c>
      <c r="P15069" s="28">
        <v>5005.32</v>
      </c>
    </row>
    <row r="15070" spans="12:16" x14ac:dyDescent="0.25">
      <c r="L15070" s="208">
        <v>45189.677083333336</v>
      </c>
      <c r="M15070" s="28">
        <v>5002.75</v>
      </c>
      <c r="N15070" s="28">
        <v>5007.37</v>
      </c>
      <c r="O15070" s="28">
        <v>5002.24</v>
      </c>
      <c r="P15070" s="28">
        <v>5006.8599999999997</v>
      </c>
    </row>
    <row r="15071" spans="12:16" x14ac:dyDescent="0.25">
      <c r="L15071" s="208">
        <v>45189.673611111109</v>
      </c>
      <c r="M15071" s="28">
        <v>4998.6499999999996</v>
      </c>
      <c r="N15071" s="28">
        <v>5003.78</v>
      </c>
      <c r="O15071" s="28">
        <v>4997.62</v>
      </c>
      <c r="P15071" s="28">
        <v>5002.24</v>
      </c>
    </row>
    <row r="15072" spans="12:16" x14ac:dyDescent="0.25">
      <c r="L15072" s="208">
        <v>45189.670138888891</v>
      </c>
      <c r="M15072" s="28">
        <v>4998.6499999999996</v>
      </c>
      <c r="N15072" s="28">
        <v>4999.16</v>
      </c>
      <c r="O15072" s="28">
        <v>4996.59</v>
      </c>
      <c r="P15072" s="28">
        <v>4998.6499999999996</v>
      </c>
    </row>
    <row r="15073" spans="12:16" x14ac:dyDescent="0.25">
      <c r="L15073" s="208">
        <v>45189.666666666664</v>
      </c>
      <c r="M15073" s="28">
        <v>4999.67</v>
      </c>
      <c r="N15073" s="28">
        <v>5000.7</v>
      </c>
      <c r="O15073" s="28">
        <v>4997.1099999999997</v>
      </c>
      <c r="P15073" s="28">
        <v>4998.13</v>
      </c>
    </row>
    <row r="15074" spans="12:16" x14ac:dyDescent="0.25">
      <c r="L15074" s="208">
        <v>45189.663194444445</v>
      </c>
      <c r="M15074" s="28">
        <v>4998.13</v>
      </c>
      <c r="N15074" s="28">
        <v>5000.7</v>
      </c>
      <c r="O15074" s="28">
        <v>4995.57</v>
      </c>
      <c r="P15074" s="28">
        <v>4999.16</v>
      </c>
    </row>
    <row r="15075" spans="12:16" x14ac:dyDescent="0.25">
      <c r="L15075" s="208">
        <v>45189.659722222219</v>
      </c>
      <c r="M15075" s="28">
        <v>4998.6499999999996</v>
      </c>
      <c r="N15075" s="28">
        <v>5000.7</v>
      </c>
      <c r="O15075" s="28">
        <v>4994.54</v>
      </c>
      <c r="P15075" s="28">
        <v>4998.6499999999996</v>
      </c>
    </row>
    <row r="15076" spans="12:16" x14ac:dyDescent="0.25">
      <c r="L15076" s="208">
        <v>45189.65625</v>
      </c>
      <c r="M15076" s="28">
        <v>4991.46</v>
      </c>
      <c r="N15076" s="28">
        <v>4998.13</v>
      </c>
      <c r="O15076" s="28">
        <v>4990.95</v>
      </c>
      <c r="P15076" s="28">
        <v>4998.13</v>
      </c>
    </row>
    <row r="15077" spans="12:16" x14ac:dyDescent="0.25">
      <c r="L15077" s="208">
        <v>45189.652777777781</v>
      </c>
      <c r="M15077" s="28">
        <v>4988.38</v>
      </c>
      <c r="N15077" s="28">
        <v>4993.5200000000004</v>
      </c>
      <c r="O15077" s="28">
        <v>4987.87</v>
      </c>
      <c r="P15077" s="28">
        <v>4990.95</v>
      </c>
    </row>
    <row r="15078" spans="12:16" x14ac:dyDescent="0.25">
      <c r="L15078" s="208">
        <v>45189.649305555555</v>
      </c>
      <c r="M15078" s="28">
        <v>4990.4399999999996</v>
      </c>
      <c r="N15078" s="28">
        <v>4990.4399999999996</v>
      </c>
      <c r="O15078" s="28">
        <v>4983.7700000000004</v>
      </c>
      <c r="P15078" s="28">
        <v>4988.38</v>
      </c>
    </row>
    <row r="15079" spans="12:16" x14ac:dyDescent="0.25">
      <c r="L15079" s="208">
        <v>45189.645833333336</v>
      </c>
      <c r="M15079" s="28">
        <v>4992.49</v>
      </c>
      <c r="N15079" s="28">
        <v>4994.03</v>
      </c>
      <c r="O15079" s="28">
        <v>4980.6899999999996</v>
      </c>
      <c r="P15079" s="28">
        <v>4989.92</v>
      </c>
    </row>
    <row r="15080" spans="12:16" x14ac:dyDescent="0.25">
      <c r="L15080" s="208">
        <v>45189.642361111109</v>
      </c>
      <c r="M15080" s="28">
        <v>4989.41</v>
      </c>
      <c r="N15080" s="28">
        <v>4993</v>
      </c>
      <c r="O15080" s="28">
        <v>4987.3599999999997</v>
      </c>
      <c r="P15080" s="28">
        <v>4992.49</v>
      </c>
    </row>
    <row r="15081" spans="12:16" x14ac:dyDescent="0.25">
      <c r="L15081" s="208">
        <v>45189.638888888891</v>
      </c>
      <c r="M15081" s="28">
        <v>4991.46</v>
      </c>
      <c r="N15081" s="28">
        <v>4993</v>
      </c>
      <c r="O15081" s="28">
        <v>4989.41</v>
      </c>
      <c r="P15081" s="28">
        <v>4989.92</v>
      </c>
    </row>
    <row r="15082" spans="12:16" x14ac:dyDescent="0.25">
      <c r="L15082" s="208">
        <v>45189.635416666664</v>
      </c>
      <c r="M15082" s="28">
        <v>4994.03</v>
      </c>
      <c r="N15082" s="28">
        <v>4996.08</v>
      </c>
      <c r="O15082" s="28">
        <v>4990.95</v>
      </c>
      <c r="P15082" s="28">
        <v>4991.46</v>
      </c>
    </row>
    <row r="15083" spans="12:16" x14ac:dyDescent="0.25">
      <c r="L15083" s="208">
        <v>45189.631944444445</v>
      </c>
      <c r="M15083" s="28">
        <v>4996.59</v>
      </c>
      <c r="N15083" s="28">
        <v>4998.6499999999996</v>
      </c>
      <c r="O15083" s="28">
        <v>4992.49</v>
      </c>
      <c r="P15083" s="28">
        <v>4993.5200000000004</v>
      </c>
    </row>
    <row r="15084" spans="12:16" x14ac:dyDescent="0.25">
      <c r="L15084" s="208">
        <v>45189.628472222219</v>
      </c>
      <c r="M15084" s="28">
        <v>4998.6499999999996</v>
      </c>
      <c r="N15084" s="28">
        <v>5003.26</v>
      </c>
      <c r="O15084" s="28">
        <v>4994.03</v>
      </c>
      <c r="P15084" s="28">
        <v>4996.59</v>
      </c>
    </row>
    <row r="15085" spans="12:16" x14ac:dyDescent="0.25">
      <c r="L15085" s="208">
        <v>45189.625</v>
      </c>
      <c r="M15085" s="28">
        <v>4988.38</v>
      </c>
      <c r="N15085" s="28">
        <v>5000.1899999999996</v>
      </c>
      <c r="O15085" s="28">
        <v>4988.38</v>
      </c>
      <c r="P15085" s="28">
        <v>4998.13</v>
      </c>
    </row>
    <row r="15086" spans="12:16" x14ac:dyDescent="0.25">
      <c r="L15086" s="208">
        <v>45189.621527777781</v>
      </c>
      <c r="M15086" s="28">
        <v>4987.3599999999997</v>
      </c>
      <c r="N15086" s="28">
        <v>4988.38</v>
      </c>
      <c r="O15086" s="28">
        <v>4985.82</v>
      </c>
      <c r="P15086" s="28">
        <v>4987.87</v>
      </c>
    </row>
    <row r="15087" spans="12:16" x14ac:dyDescent="0.25">
      <c r="L15087" s="208">
        <v>45189.618055555555</v>
      </c>
      <c r="M15087" s="28">
        <v>4988.38</v>
      </c>
      <c r="N15087" s="28">
        <v>4988.8999999999996</v>
      </c>
      <c r="O15087" s="28">
        <v>4987.3599999999997</v>
      </c>
      <c r="P15087" s="28">
        <v>4987.87</v>
      </c>
    </row>
    <row r="15088" spans="12:16" x14ac:dyDescent="0.25">
      <c r="L15088" s="208">
        <v>45189.614583333336</v>
      </c>
      <c r="M15088" s="28">
        <v>4990.4399999999996</v>
      </c>
      <c r="N15088" s="28">
        <v>4990.95</v>
      </c>
      <c r="O15088" s="28">
        <v>4988.38</v>
      </c>
      <c r="P15088" s="28">
        <v>4988.8999999999996</v>
      </c>
    </row>
    <row r="15089" spans="12:16" x14ac:dyDescent="0.25">
      <c r="L15089" s="208">
        <v>45189.611111111109</v>
      </c>
      <c r="M15089" s="28">
        <v>4991.46</v>
      </c>
      <c r="N15089" s="28">
        <v>4992.49</v>
      </c>
      <c r="O15089" s="28">
        <v>4989.92</v>
      </c>
      <c r="P15089" s="28">
        <v>4989.92</v>
      </c>
    </row>
    <row r="15090" spans="12:16" x14ac:dyDescent="0.25">
      <c r="L15090" s="208">
        <v>45189.607638888891</v>
      </c>
      <c r="M15090" s="28">
        <v>4988.38</v>
      </c>
      <c r="N15090" s="28">
        <v>4991.9799999999996</v>
      </c>
      <c r="O15090" s="28">
        <v>4988.38</v>
      </c>
      <c r="P15090" s="28">
        <v>4990.95</v>
      </c>
    </row>
    <row r="15091" spans="12:16" x14ac:dyDescent="0.25">
      <c r="L15091" s="208">
        <v>45189.604166666664</v>
      </c>
      <c r="M15091" s="28">
        <v>4987.87</v>
      </c>
      <c r="N15091" s="28">
        <v>4988.8999999999996</v>
      </c>
      <c r="O15091" s="28">
        <v>4987.87</v>
      </c>
      <c r="P15091" s="28">
        <v>4988.38</v>
      </c>
    </row>
    <row r="15092" spans="12:16" x14ac:dyDescent="0.25">
      <c r="L15092" s="208">
        <v>45189.600694444445</v>
      </c>
      <c r="M15092" s="28">
        <v>4985.82</v>
      </c>
      <c r="N15092" s="28">
        <v>4988.38</v>
      </c>
      <c r="O15092" s="28">
        <v>4985.82</v>
      </c>
      <c r="P15092" s="28">
        <v>4987.87</v>
      </c>
    </row>
    <row r="15093" spans="12:16" x14ac:dyDescent="0.25">
      <c r="L15093" s="208">
        <v>45189.597222222219</v>
      </c>
      <c r="M15093" s="28">
        <v>4983.7700000000004</v>
      </c>
      <c r="N15093" s="28">
        <v>4985.82</v>
      </c>
      <c r="O15093" s="28">
        <v>4983.7700000000004</v>
      </c>
      <c r="P15093" s="28">
        <v>4985.82</v>
      </c>
    </row>
    <row r="15094" spans="12:16" x14ac:dyDescent="0.25">
      <c r="L15094" s="208">
        <v>45189.59375</v>
      </c>
      <c r="M15094" s="28">
        <v>4982.2299999999996</v>
      </c>
      <c r="N15094" s="28">
        <v>4984.28</v>
      </c>
      <c r="O15094" s="28">
        <v>4982.2299999999996</v>
      </c>
      <c r="P15094" s="28">
        <v>4983.7700000000004</v>
      </c>
    </row>
    <row r="15095" spans="12:16" x14ac:dyDescent="0.25">
      <c r="L15095" s="208">
        <v>45189.590277777781</v>
      </c>
      <c r="M15095" s="28">
        <v>4981.2</v>
      </c>
      <c r="N15095" s="28">
        <v>4982.74</v>
      </c>
      <c r="O15095" s="28">
        <v>4981.2</v>
      </c>
      <c r="P15095" s="28">
        <v>4982.74</v>
      </c>
    </row>
    <row r="15096" spans="12:16" x14ac:dyDescent="0.25">
      <c r="L15096" s="208">
        <v>45189.586805555555</v>
      </c>
      <c r="M15096" s="28">
        <v>4982.2299999999996</v>
      </c>
      <c r="N15096" s="28">
        <v>4984.79</v>
      </c>
      <c r="O15096" s="28">
        <v>4981.71</v>
      </c>
      <c r="P15096" s="28">
        <v>4981.71</v>
      </c>
    </row>
    <row r="15097" spans="12:16" x14ac:dyDescent="0.25">
      <c r="L15097" s="208">
        <v>45189.583333333336</v>
      </c>
      <c r="M15097" s="28">
        <v>4977.6099999999997</v>
      </c>
      <c r="N15097" s="28">
        <v>4983.25</v>
      </c>
      <c r="O15097" s="28">
        <v>4977.6099999999997</v>
      </c>
      <c r="P15097" s="28">
        <v>4981.71</v>
      </c>
    </row>
    <row r="15098" spans="12:16" x14ac:dyDescent="0.25">
      <c r="L15098" s="208">
        <v>45189.579861111109</v>
      </c>
      <c r="M15098" s="28">
        <v>4980.18</v>
      </c>
      <c r="N15098" s="28">
        <v>4980.18</v>
      </c>
      <c r="O15098" s="28">
        <v>4977.1000000000004</v>
      </c>
      <c r="P15098" s="28">
        <v>4977.6099999999997</v>
      </c>
    </row>
    <row r="15099" spans="12:16" x14ac:dyDescent="0.25">
      <c r="L15099" s="208">
        <v>45189.576388888891</v>
      </c>
      <c r="M15099" s="28">
        <v>4979.66</v>
      </c>
      <c r="N15099" s="28">
        <v>4980.6899999999996</v>
      </c>
      <c r="O15099" s="28">
        <v>4976.58</v>
      </c>
      <c r="P15099" s="28">
        <v>4979.66</v>
      </c>
    </row>
    <row r="15100" spans="12:16" x14ac:dyDescent="0.25">
      <c r="L15100" s="208">
        <v>45189.572916666664</v>
      </c>
      <c r="M15100" s="28">
        <v>4978.12</v>
      </c>
      <c r="N15100" s="28">
        <v>4979.66</v>
      </c>
      <c r="O15100" s="28">
        <v>4977.6099999999997</v>
      </c>
      <c r="P15100" s="28">
        <v>4979.66</v>
      </c>
    </row>
    <row r="15101" spans="12:16" x14ac:dyDescent="0.25">
      <c r="L15101" s="208">
        <v>45189.569444444445</v>
      </c>
      <c r="M15101" s="28">
        <v>4980.6899999999996</v>
      </c>
      <c r="N15101" s="28">
        <v>4980.6899999999996</v>
      </c>
      <c r="O15101" s="28">
        <v>4977.6099999999997</v>
      </c>
      <c r="P15101" s="28">
        <v>4978.12</v>
      </c>
    </row>
    <row r="15102" spans="12:16" x14ac:dyDescent="0.25">
      <c r="L15102" s="208">
        <v>45189.565972222219</v>
      </c>
      <c r="M15102" s="28">
        <v>4980.6899999999996</v>
      </c>
      <c r="N15102" s="28">
        <v>4981.2</v>
      </c>
      <c r="O15102" s="28">
        <v>4980.18</v>
      </c>
      <c r="P15102" s="28">
        <v>4980.18</v>
      </c>
    </row>
    <row r="15103" spans="12:16" x14ac:dyDescent="0.25">
      <c r="L15103" s="208">
        <v>45189.5625</v>
      </c>
      <c r="M15103" s="28">
        <v>4980.6899999999996</v>
      </c>
      <c r="N15103" s="28">
        <v>4982.2299999999996</v>
      </c>
      <c r="O15103" s="28">
        <v>4980.6899999999996</v>
      </c>
      <c r="P15103" s="28">
        <v>4981.2</v>
      </c>
    </row>
    <row r="15104" spans="12:16" x14ac:dyDescent="0.25">
      <c r="L15104" s="208">
        <v>45189.559027777781</v>
      </c>
      <c r="M15104" s="28">
        <v>4981.71</v>
      </c>
      <c r="N15104" s="28">
        <v>4982.2299999999996</v>
      </c>
      <c r="O15104" s="28">
        <v>4980.18</v>
      </c>
      <c r="P15104" s="28">
        <v>4981.2</v>
      </c>
    </row>
    <row r="15105" spans="12:16" x14ac:dyDescent="0.25">
      <c r="L15105" s="208">
        <v>45189.555555555555</v>
      </c>
      <c r="M15105" s="28">
        <v>4981.71</v>
      </c>
      <c r="N15105" s="28">
        <v>4982.74</v>
      </c>
      <c r="O15105" s="28">
        <v>4981.2</v>
      </c>
      <c r="P15105" s="28">
        <v>4982.2299999999996</v>
      </c>
    </row>
    <row r="15106" spans="12:16" x14ac:dyDescent="0.25">
      <c r="L15106" s="208">
        <v>45189.552083333336</v>
      </c>
      <c r="M15106" s="28">
        <v>4981.71</v>
      </c>
      <c r="N15106" s="28">
        <v>4982.2299999999996</v>
      </c>
      <c r="O15106" s="28">
        <v>4981.2</v>
      </c>
      <c r="P15106" s="28">
        <v>4982.2299999999996</v>
      </c>
    </row>
    <row r="15107" spans="12:16" x14ac:dyDescent="0.25">
      <c r="L15107" s="208">
        <v>45189.548611111109</v>
      </c>
      <c r="M15107" s="28">
        <v>4981.2</v>
      </c>
      <c r="N15107" s="28">
        <v>4983.25</v>
      </c>
      <c r="O15107" s="28">
        <v>4981.2</v>
      </c>
      <c r="P15107" s="28">
        <v>4982.2299999999996</v>
      </c>
    </row>
    <row r="15108" spans="12:16" x14ac:dyDescent="0.25">
      <c r="L15108" s="208">
        <v>45189.545138888891</v>
      </c>
      <c r="M15108" s="28">
        <v>4981.2</v>
      </c>
      <c r="N15108" s="28">
        <v>4982.2299999999996</v>
      </c>
      <c r="O15108" s="28">
        <v>4980.18</v>
      </c>
      <c r="P15108" s="28">
        <v>4981.71</v>
      </c>
    </row>
    <row r="15109" spans="12:16" x14ac:dyDescent="0.25">
      <c r="L15109" s="208">
        <v>45189.541666666664</v>
      </c>
      <c r="M15109" s="28">
        <v>4981.2</v>
      </c>
      <c r="N15109" s="28">
        <v>4983.25</v>
      </c>
      <c r="O15109" s="28">
        <v>4980.6899999999996</v>
      </c>
      <c r="P15109" s="28">
        <v>4981.2</v>
      </c>
    </row>
    <row r="15110" spans="12:16" x14ac:dyDescent="0.25">
      <c r="L15110" s="208">
        <v>45189.538194444445</v>
      </c>
      <c r="M15110" s="28">
        <v>4981.2</v>
      </c>
      <c r="N15110" s="28">
        <v>4981.2</v>
      </c>
      <c r="O15110" s="28">
        <v>4979.66</v>
      </c>
      <c r="P15110" s="28">
        <v>4980.6899999999996</v>
      </c>
    </row>
    <row r="15111" spans="12:16" x14ac:dyDescent="0.25">
      <c r="L15111" s="208">
        <v>45189.534722222219</v>
      </c>
      <c r="M15111" s="28">
        <v>4981.2</v>
      </c>
      <c r="N15111" s="28">
        <v>4982.2299999999996</v>
      </c>
      <c r="O15111" s="28">
        <v>4981.2</v>
      </c>
      <c r="P15111" s="28">
        <v>4981.2</v>
      </c>
    </row>
    <row r="15112" spans="12:16" x14ac:dyDescent="0.25">
      <c r="L15112" s="208">
        <v>45189.53125</v>
      </c>
      <c r="M15112" s="28">
        <v>4980.18</v>
      </c>
      <c r="N15112" s="28">
        <v>4982.2299999999996</v>
      </c>
      <c r="O15112" s="28">
        <v>4979.66</v>
      </c>
      <c r="P15112" s="28">
        <v>4981.2</v>
      </c>
    </row>
    <row r="15113" spans="12:16" x14ac:dyDescent="0.25">
      <c r="L15113" s="208">
        <v>45189.527777777781</v>
      </c>
      <c r="M15113" s="28">
        <v>4978.12</v>
      </c>
      <c r="N15113" s="28">
        <v>4980.18</v>
      </c>
      <c r="O15113" s="28">
        <v>4977.6099999999997</v>
      </c>
      <c r="P15113" s="28">
        <v>4979.1499999999996</v>
      </c>
    </row>
    <row r="15114" spans="12:16" x14ac:dyDescent="0.25">
      <c r="L15114" s="208">
        <v>45189.524305555555</v>
      </c>
      <c r="M15114" s="28">
        <v>4977.6099999999997</v>
      </c>
      <c r="N15114" s="28">
        <v>4978.6400000000003</v>
      </c>
      <c r="O15114" s="28">
        <v>4977.1000000000004</v>
      </c>
      <c r="P15114" s="28">
        <v>4978.12</v>
      </c>
    </row>
    <row r="15115" spans="12:16" x14ac:dyDescent="0.25">
      <c r="L15115" s="208">
        <v>45189.520833333336</v>
      </c>
      <c r="M15115" s="28">
        <v>4978.6400000000003</v>
      </c>
      <c r="N15115" s="28">
        <v>4979.1499999999996</v>
      </c>
      <c r="O15115" s="28">
        <v>4978.12</v>
      </c>
      <c r="P15115" s="28">
        <v>4978.12</v>
      </c>
    </row>
    <row r="15116" spans="12:16" x14ac:dyDescent="0.25">
      <c r="L15116" s="208">
        <v>45189.517361111109</v>
      </c>
      <c r="M15116" s="28">
        <v>4979.1499999999996</v>
      </c>
      <c r="N15116" s="28">
        <v>4979.1499999999996</v>
      </c>
      <c r="O15116" s="28">
        <v>4977.6099999999997</v>
      </c>
      <c r="P15116" s="28">
        <v>4978.6400000000003</v>
      </c>
    </row>
    <row r="15117" spans="12:16" x14ac:dyDescent="0.25">
      <c r="L15117" s="208">
        <v>45189.513888888891</v>
      </c>
      <c r="M15117" s="28">
        <v>4978.6400000000003</v>
      </c>
      <c r="N15117" s="28">
        <v>4980.18</v>
      </c>
      <c r="O15117" s="28">
        <v>4977.6099999999997</v>
      </c>
      <c r="P15117" s="28">
        <v>4979.66</v>
      </c>
    </row>
    <row r="15118" spans="12:16" x14ac:dyDescent="0.25">
      <c r="L15118" s="208">
        <v>45189.510416666664</v>
      </c>
      <c r="M15118" s="28">
        <v>4980.18</v>
      </c>
      <c r="N15118" s="28">
        <v>4981.2</v>
      </c>
      <c r="O15118" s="28">
        <v>4977.1000000000004</v>
      </c>
      <c r="P15118" s="28">
        <v>4978.12</v>
      </c>
    </row>
    <row r="15119" spans="12:16" x14ac:dyDescent="0.25">
      <c r="L15119" s="208">
        <v>45189.506944444445</v>
      </c>
      <c r="M15119" s="28">
        <v>4981.2</v>
      </c>
      <c r="N15119" s="28">
        <v>4981.2</v>
      </c>
      <c r="O15119" s="28">
        <v>4978.12</v>
      </c>
      <c r="P15119" s="28">
        <v>4980.6899999999996</v>
      </c>
    </row>
    <row r="15120" spans="12:16" x14ac:dyDescent="0.25">
      <c r="L15120" s="208">
        <v>45189.503472222219</v>
      </c>
      <c r="M15120" s="28">
        <v>4982.74</v>
      </c>
      <c r="N15120" s="28">
        <v>4982.74</v>
      </c>
      <c r="O15120" s="28">
        <v>4981.2</v>
      </c>
      <c r="P15120" s="28">
        <v>4981.2</v>
      </c>
    </row>
    <row r="15121" spans="12:16" x14ac:dyDescent="0.25">
      <c r="L15121" s="208">
        <v>45189.5</v>
      </c>
      <c r="M15121" s="28">
        <v>4980.6899999999996</v>
      </c>
      <c r="N15121" s="28">
        <v>4983.7700000000004</v>
      </c>
      <c r="O15121" s="28">
        <v>4980.18</v>
      </c>
      <c r="P15121" s="28">
        <v>4983.7700000000004</v>
      </c>
    </row>
    <row r="15122" spans="12:16" x14ac:dyDescent="0.25">
      <c r="L15122" s="208">
        <v>45189.496527777781</v>
      </c>
      <c r="M15122" s="28">
        <v>4981.2</v>
      </c>
      <c r="N15122" s="28">
        <v>4981.71</v>
      </c>
      <c r="O15122" s="28">
        <v>4979.66</v>
      </c>
      <c r="P15122" s="28">
        <v>4980.6899999999996</v>
      </c>
    </row>
    <row r="15123" spans="12:16" x14ac:dyDescent="0.25">
      <c r="L15123" s="208">
        <v>45189.493055555555</v>
      </c>
      <c r="M15123" s="28">
        <v>4983.7700000000004</v>
      </c>
      <c r="N15123" s="28">
        <v>4983.7700000000004</v>
      </c>
      <c r="O15123" s="28">
        <v>4980.6899999999996</v>
      </c>
      <c r="P15123" s="28">
        <v>4981.2</v>
      </c>
    </row>
    <row r="15124" spans="12:16" x14ac:dyDescent="0.25">
      <c r="L15124" s="208">
        <v>45189.489583333336</v>
      </c>
      <c r="M15124" s="28">
        <v>4982.2299999999996</v>
      </c>
      <c r="N15124" s="28">
        <v>4984.28</v>
      </c>
      <c r="O15124" s="28">
        <v>4982.2299999999996</v>
      </c>
      <c r="P15124" s="28">
        <v>4983.25</v>
      </c>
    </row>
    <row r="15125" spans="12:16" x14ac:dyDescent="0.25">
      <c r="L15125" s="208">
        <v>45189.486111111109</v>
      </c>
      <c r="M15125" s="28">
        <v>4982.74</v>
      </c>
      <c r="N15125" s="28">
        <v>4983.25</v>
      </c>
      <c r="O15125" s="28">
        <v>4981.2</v>
      </c>
      <c r="P15125" s="28">
        <v>4982.2299999999996</v>
      </c>
    </row>
    <row r="15126" spans="12:16" x14ac:dyDescent="0.25">
      <c r="L15126" s="208">
        <v>45189.482638888891</v>
      </c>
      <c r="M15126" s="28">
        <v>4984.28</v>
      </c>
      <c r="N15126" s="28">
        <v>4984.79</v>
      </c>
      <c r="O15126" s="28">
        <v>4982.2299999999996</v>
      </c>
      <c r="P15126" s="28">
        <v>4982.2299999999996</v>
      </c>
    </row>
    <row r="15127" spans="12:16" x14ac:dyDescent="0.25">
      <c r="L15127" s="208">
        <v>45189.479166666664</v>
      </c>
      <c r="M15127" s="28">
        <v>4984.28</v>
      </c>
      <c r="N15127" s="28">
        <v>4986.33</v>
      </c>
      <c r="O15127" s="28">
        <v>4984.28</v>
      </c>
      <c r="P15127" s="28">
        <v>4984.28</v>
      </c>
    </row>
    <row r="15128" spans="12:16" x14ac:dyDescent="0.25">
      <c r="L15128" s="208">
        <v>45189.475694444445</v>
      </c>
      <c r="M15128" s="28">
        <v>4983.25</v>
      </c>
      <c r="N15128" s="28">
        <v>4984.79</v>
      </c>
      <c r="O15128" s="28">
        <v>4982.2299999999996</v>
      </c>
      <c r="P15128" s="28">
        <v>4984.28</v>
      </c>
    </row>
    <row r="15129" spans="12:16" x14ac:dyDescent="0.25">
      <c r="L15129" s="208">
        <v>45189.472222222219</v>
      </c>
      <c r="M15129" s="28">
        <v>4983.7700000000004</v>
      </c>
      <c r="N15129" s="28">
        <v>4985.82</v>
      </c>
      <c r="O15129" s="28">
        <v>4981.71</v>
      </c>
      <c r="P15129" s="28">
        <v>4983.25</v>
      </c>
    </row>
    <row r="15130" spans="12:16" x14ac:dyDescent="0.25">
      <c r="L15130" s="208">
        <v>45189.46875</v>
      </c>
      <c r="M15130" s="28">
        <v>4984.79</v>
      </c>
      <c r="N15130" s="28">
        <v>4985.3100000000004</v>
      </c>
      <c r="O15130" s="28">
        <v>4982.74</v>
      </c>
      <c r="P15130" s="28">
        <v>4984.28</v>
      </c>
    </row>
    <row r="15131" spans="12:16" x14ac:dyDescent="0.25">
      <c r="L15131" s="208">
        <v>45189.465277777781</v>
      </c>
      <c r="M15131" s="28">
        <v>4981.2</v>
      </c>
      <c r="N15131" s="28">
        <v>4985.3100000000004</v>
      </c>
      <c r="O15131" s="28">
        <v>4980.18</v>
      </c>
      <c r="P15131" s="28">
        <v>4984.28</v>
      </c>
    </row>
    <row r="15132" spans="12:16" x14ac:dyDescent="0.25">
      <c r="L15132" s="208">
        <v>45189.461805555555</v>
      </c>
      <c r="M15132" s="28">
        <v>4982.2299999999996</v>
      </c>
      <c r="N15132" s="28">
        <v>4983.7700000000004</v>
      </c>
      <c r="O15132" s="28">
        <v>4980.18</v>
      </c>
      <c r="P15132" s="28">
        <v>4981.2</v>
      </c>
    </row>
    <row r="15133" spans="12:16" x14ac:dyDescent="0.25">
      <c r="L15133" s="208">
        <v>45189.458333333336</v>
      </c>
      <c r="M15133" s="28">
        <v>4980.18</v>
      </c>
      <c r="N15133" s="28">
        <v>4982.2299999999996</v>
      </c>
      <c r="O15133" s="28">
        <v>4978.12</v>
      </c>
      <c r="P15133" s="28">
        <v>4981.71</v>
      </c>
    </row>
    <row r="15134" spans="12:16" x14ac:dyDescent="0.25">
      <c r="L15134" s="208">
        <v>45189.454861111109</v>
      </c>
      <c r="M15134" s="28">
        <v>4980.6899999999996</v>
      </c>
      <c r="N15134" s="28">
        <v>4982.2299999999996</v>
      </c>
      <c r="O15134" s="28">
        <v>4979.1499999999996</v>
      </c>
      <c r="P15134" s="28">
        <v>4980.6899999999996</v>
      </c>
    </row>
    <row r="15135" spans="12:16" x14ac:dyDescent="0.25">
      <c r="L15135" s="208">
        <v>45189.451388888891</v>
      </c>
      <c r="M15135" s="28">
        <v>4978.6400000000003</v>
      </c>
      <c r="N15135" s="28">
        <v>4981.2</v>
      </c>
      <c r="O15135" s="28">
        <v>4976.58</v>
      </c>
      <c r="P15135" s="28">
        <v>4981.2</v>
      </c>
    </row>
    <row r="15136" spans="12:16" x14ac:dyDescent="0.25">
      <c r="L15136" s="208">
        <v>45189.447916666664</v>
      </c>
      <c r="M15136" s="28">
        <v>4977.6099999999997</v>
      </c>
      <c r="N15136" s="28">
        <v>4979.1499999999996</v>
      </c>
      <c r="O15136" s="28">
        <v>4976.07</v>
      </c>
      <c r="P15136" s="28">
        <v>4978.6400000000003</v>
      </c>
    </row>
    <row r="15137" spans="12:16" x14ac:dyDescent="0.25">
      <c r="L15137" s="208">
        <v>45189.444444444445</v>
      </c>
      <c r="M15137" s="28">
        <v>4980.18</v>
      </c>
      <c r="N15137" s="28">
        <v>4980.6899999999996</v>
      </c>
      <c r="O15137" s="28">
        <v>4976.07</v>
      </c>
      <c r="P15137" s="28">
        <v>4977.6099999999997</v>
      </c>
    </row>
    <row r="15138" spans="12:16" x14ac:dyDescent="0.25">
      <c r="L15138" s="208">
        <v>45189.440972222219</v>
      </c>
      <c r="M15138" s="28">
        <v>4981.71</v>
      </c>
      <c r="N15138" s="28">
        <v>4983.7700000000004</v>
      </c>
      <c r="O15138" s="28">
        <v>4979.66</v>
      </c>
      <c r="P15138" s="28">
        <v>4979.66</v>
      </c>
    </row>
    <row r="15139" spans="12:16" x14ac:dyDescent="0.25">
      <c r="L15139" s="208">
        <v>45189.4375</v>
      </c>
      <c r="M15139" s="28">
        <v>4982.2299999999996</v>
      </c>
      <c r="N15139" s="28">
        <v>4985.3100000000004</v>
      </c>
      <c r="O15139" s="28">
        <v>4980.6899999999996</v>
      </c>
      <c r="P15139" s="28">
        <v>4982.2299999999996</v>
      </c>
    </row>
    <row r="15140" spans="12:16" x14ac:dyDescent="0.25">
      <c r="L15140" s="208">
        <v>45189.434027777781</v>
      </c>
      <c r="M15140" s="28">
        <v>4983.25</v>
      </c>
      <c r="N15140" s="28">
        <v>4983.7700000000004</v>
      </c>
      <c r="O15140" s="28">
        <v>4977.6099999999997</v>
      </c>
      <c r="P15140" s="28">
        <v>4982.2299999999996</v>
      </c>
    </row>
    <row r="15141" spans="12:16" x14ac:dyDescent="0.25">
      <c r="L15141" s="208">
        <v>45189.430555555555</v>
      </c>
      <c r="M15141" s="28">
        <v>4982.74</v>
      </c>
      <c r="N15141" s="28">
        <v>4984.79</v>
      </c>
      <c r="O15141" s="28">
        <v>4981.2</v>
      </c>
      <c r="P15141" s="28">
        <v>4982.74</v>
      </c>
    </row>
    <row r="15142" spans="12:16" x14ac:dyDescent="0.25">
      <c r="L15142" s="208">
        <v>45189.427083333336</v>
      </c>
      <c r="M15142" s="28">
        <v>4980.6899999999996</v>
      </c>
      <c r="N15142" s="28">
        <v>4983.25</v>
      </c>
      <c r="O15142" s="28">
        <v>4980.6899999999996</v>
      </c>
      <c r="P15142" s="28">
        <v>4983.25</v>
      </c>
    </row>
    <row r="15143" spans="12:16" x14ac:dyDescent="0.25">
      <c r="L15143" s="208">
        <v>45189.423611111109</v>
      </c>
      <c r="M15143" s="28">
        <v>4978.6400000000003</v>
      </c>
      <c r="N15143" s="28">
        <v>4980.6899999999996</v>
      </c>
      <c r="O15143" s="28">
        <v>4978.12</v>
      </c>
      <c r="P15143" s="28">
        <v>4980.6899999999996</v>
      </c>
    </row>
    <row r="15144" spans="12:16" x14ac:dyDescent="0.25">
      <c r="L15144" s="208">
        <v>45189.420138888891</v>
      </c>
      <c r="M15144" s="28">
        <v>4980.6899999999996</v>
      </c>
      <c r="N15144" s="28">
        <v>4983.7700000000004</v>
      </c>
      <c r="O15144" s="28">
        <v>4978.12</v>
      </c>
      <c r="P15144" s="28">
        <v>4978.12</v>
      </c>
    </row>
    <row r="15145" spans="12:16" x14ac:dyDescent="0.25">
      <c r="L15145" s="208">
        <v>45189.416666666664</v>
      </c>
      <c r="M15145" s="28">
        <v>4984.28</v>
      </c>
      <c r="N15145" s="28">
        <v>4986.33</v>
      </c>
      <c r="O15145" s="28">
        <v>4979.1499999999996</v>
      </c>
      <c r="P15145" s="28">
        <v>4980.6899999999996</v>
      </c>
    </row>
    <row r="15146" spans="12:16" x14ac:dyDescent="0.25">
      <c r="L15146" s="208">
        <v>45189.413194444445</v>
      </c>
      <c r="M15146" s="28">
        <v>4985.82</v>
      </c>
      <c r="N15146" s="28">
        <v>4986.8500000000004</v>
      </c>
      <c r="O15146" s="28">
        <v>4983.7700000000004</v>
      </c>
      <c r="P15146" s="28">
        <v>4984.28</v>
      </c>
    </row>
    <row r="15147" spans="12:16" x14ac:dyDescent="0.25">
      <c r="L15147" s="208">
        <v>45189.409722222219</v>
      </c>
      <c r="M15147" s="28">
        <v>4986.8500000000004</v>
      </c>
      <c r="N15147" s="28">
        <v>4986.8500000000004</v>
      </c>
      <c r="O15147" s="28">
        <v>4984.28</v>
      </c>
      <c r="P15147" s="28">
        <v>4985.3100000000004</v>
      </c>
    </row>
    <row r="15148" spans="12:16" x14ac:dyDescent="0.25">
      <c r="L15148" s="208">
        <v>45189.40625</v>
      </c>
      <c r="M15148" s="28">
        <v>4989.92</v>
      </c>
      <c r="N15148" s="28">
        <v>4991.46</v>
      </c>
      <c r="O15148" s="28">
        <v>4986.33</v>
      </c>
      <c r="P15148" s="28">
        <v>4986.8500000000004</v>
      </c>
    </row>
    <row r="15149" spans="12:16" x14ac:dyDescent="0.25">
      <c r="L15149" s="208">
        <v>45189.402777777781</v>
      </c>
      <c r="M15149" s="28">
        <v>4991.9799999999996</v>
      </c>
      <c r="N15149" s="28">
        <v>4994.03</v>
      </c>
      <c r="O15149" s="28">
        <v>4989.41</v>
      </c>
      <c r="P15149" s="28">
        <v>4989.92</v>
      </c>
    </row>
    <row r="15150" spans="12:16" x14ac:dyDescent="0.25">
      <c r="L15150" s="208">
        <v>45189.399305555555</v>
      </c>
      <c r="M15150" s="28">
        <v>4989.92</v>
      </c>
      <c r="N15150" s="28">
        <v>4993.5200000000004</v>
      </c>
      <c r="O15150" s="28">
        <v>4989.92</v>
      </c>
      <c r="P15150" s="28">
        <v>4991.46</v>
      </c>
    </row>
    <row r="15151" spans="12:16" x14ac:dyDescent="0.25">
      <c r="L15151" s="208">
        <v>45189.395833333336</v>
      </c>
      <c r="M15151" s="28">
        <v>4988.38</v>
      </c>
      <c r="N15151" s="28">
        <v>4991.46</v>
      </c>
      <c r="O15151" s="28">
        <v>4988.38</v>
      </c>
      <c r="P15151" s="28">
        <v>4989.92</v>
      </c>
    </row>
    <row r="15152" spans="12:16" x14ac:dyDescent="0.25">
      <c r="L15152" s="208">
        <v>45189.392361111109</v>
      </c>
      <c r="M15152" s="28">
        <v>4985.82</v>
      </c>
      <c r="N15152" s="28">
        <v>4990.4399999999996</v>
      </c>
      <c r="O15152" s="28">
        <v>4984.28</v>
      </c>
      <c r="P15152" s="28">
        <v>4987.87</v>
      </c>
    </row>
    <row r="15153" spans="12:16" x14ac:dyDescent="0.25">
      <c r="L15153" s="208">
        <v>45189.388888888891</v>
      </c>
      <c r="M15153" s="28">
        <v>4987.3599999999997</v>
      </c>
      <c r="N15153" s="28">
        <v>4987.3599999999997</v>
      </c>
      <c r="O15153" s="28">
        <v>4981.71</v>
      </c>
      <c r="P15153" s="28">
        <v>4985.82</v>
      </c>
    </row>
    <row r="15154" spans="12:16" x14ac:dyDescent="0.25">
      <c r="L15154" s="208">
        <v>45189.385416666664</v>
      </c>
      <c r="M15154" s="28">
        <v>4993.5200000000004</v>
      </c>
      <c r="N15154" s="28">
        <v>4994.03</v>
      </c>
      <c r="O15154" s="28">
        <v>4987.3599999999997</v>
      </c>
      <c r="P15154" s="28">
        <v>4987.3599999999997</v>
      </c>
    </row>
    <row r="15155" spans="12:16" x14ac:dyDescent="0.25">
      <c r="L15155" s="208">
        <v>45189.381944444445</v>
      </c>
      <c r="M15155" s="28">
        <v>4990.95</v>
      </c>
      <c r="N15155" s="28">
        <v>4993.5200000000004</v>
      </c>
      <c r="O15155" s="28">
        <v>4990.4399999999996</v>
      </c>
      <c r="P15155" s="28">
        <v>4993</v>
      </c>
    </row>
    <row r="15156" spans="12:16" x14ac:dyDescent="0.25">
      <c r="L15156" s="208">
        <v>45189.378472222219</v>
      </c>
      <c r="M15156" s="28">
        <v>4988.8999999999996</v>
      </c>
      <c r="N15156" s="28">
        <v>4992.49</v>
      </c>
      <c r="O15156" s="28">
        <v>4988.8999999999996</v>
      </c>
      <c r="P15156" s="28">
        <v>4991.46</v>
      </c>
    </row>
    <row r="15157" spans="12:16" x14ac:dyDescent="0.25">
      <c r="L15157" s="208">
        <v>45189.375</v>
      </c>
      <c r="M15157" s="28">
        <v>4993.5200000000004</v>
      </c>
      <c r="N15157" s="28">
        <v>4993.5200000000004</v>
      </c>
      <c r="O15157" s="28">
        <v>4988.38</v>
      </c>
      <c r="P15157" s="28">
        <v>4988.38</v>
      </c>
    </row>
    <row r="15158" spans="12:16" x14ac:dyDescent="0.25">
      <c r="L15158" s="208">
        <v>45188.746527777781</v>
      </c>
      <c r="M15158" s="28">
        <v>5003.26</v>
      </c>
      <c r="N15158" s="28">
        <v>5004.8</v>
      </c>
      <c r="O15158" s="28">
        <v>5002.24</v>
      </c>
      <c r="P15158" s="28">
        <v>5004.29</v>
      </c>
    </row>
    <row r="15159" spans="12:16" x14ac:dyDescent="0.25">
      <c r="L15159" s="208">
        <v>45188.743055555555</v>
      </c>
      <c r="M15159" s="28">
        <v>5003.26</v>
      </c>
      <c r="N15159" s="28">
        <v>5005.32</v>
      </c>
      <c r="O15159" s="28">
        <v>5002.24</v>
      </c>
      <c r="P15159" s="28">
        <v>5003.26</v>
      </c>
    </row>
    <row r="15160" spans="12:16" x14ac:dyDescent="0.25">
      <c r="L15160" s="208">
        <v>45188.739583333336</v>
      </c>
      <c r="M15160" s="28">
        <v>5005.83</v>
      </c>
      <c r="N15160" s="28">
        <v>5005.83</v>
      </c>
      <c r="O15160" s="28">
        <v>5002.75</v>
      </c>
      <c r="P15160" s="28">
        <v>5003.26</v>
      </c>
    </row>
    <row r="15161" spans="12:16" x14ac:dyDescent="0.25">
      <c r="L15161" s="208">
        <v>45188.736111111109</v>
      </c>
      <c r="M15161" s="28">
        <v>5005.83</v>
      </c>
      <c r="N15161" s="28">
        <v>5006.34</v>
      </c>
      <c r="O15161" s="28">
        <v>5005.83</v>
      </c>
      <c r="P15161" s="28">
        <v>5005.83</v>
      </c>
    </row>
    <row r="15162" spans="12:16" x14ac:dyDescent="0.25">
      <c r="L15162" s="208">
        <v>45188.732638888891</v>
      </c>
      <c r="M15162" s="28">
        <v>5005.83</v>
      </c>
      <c r="N15162" s="28">
        <v>5006.34</v>
      </c>
      <c r="O15162" s="28">
        <v>5005.32</v>
      </c>
      <c r="P15162" s="28">
        <v>5005.83</v>
      </c>
    </row>
    <row r="15163" spans="12:16" x14ac:dyDescent="0.25">
      <c r="L15163" s="208">
        <v>45188.729166666664</v>
      </c>
      <c r="M15163" s="28">
        <v>5008.3999999999996</v>
      </c>
      <c r="N15163" s="28">
        <v>5009.42</v>
      </c>
      <c r="O15163" s="28">
        <v>5005.32</v>
      </c>
      <c r="P15163" s="28">
        <v>5005.83</v>
      </c>
    </row>
    <row r="15164" spans="12:16" x14ac:dyDescent="0.25">
      <c r="L15164" s="208">
        <v>45188.725694444445</v>
      </c>
      <c r="M15164" s="28">
        <v>5007.88</v>
      </c>
      <c r="N15164" s="28">
        <v>5008.3999999999996</v>
      </c>
      <c r="O15164" s="28">
        <v>5007.37</v>
      </c>
      <c r="P15164" s="28">
        <v>5008.3999999999996</v>
      </c>
    </row>
    <row r="15165" spans="12:16" x14ac:dyDescent="0.25">
      <c r="L15165" s="208">
        <v>45188.722222222219</v>
      </c>
      <c r="M15165" s="28">
        <v>5008.91</v>
      </c>
      <c r="N15165" s="28">
        <v>5008.91</v>
      </c>
      <c r="O15165" s="28">
        <v>5007.88</v>
      </c>
      <c r="P15165" s="28">
        <v>5008.3999999999996</v>
      </c>
    </row>
    <row r="15166" spans="12:16" x14ac:dyDescent="0.25">
      <c r="L15166" s="208">
        <v>45188.71875</v>
      </c>
      <c r="M15166" s="28">
        <v>5008.3999999999996</v>
      </c>
      <c r="N15166" s="28">
        <v>5009.42</v>
      </c>
      <c r="O15166" s="28">
        <v>5007.88</v>
      </c>
      <c r="P15166" s="28">
        <v>5008.91</v>
      </c>
    </row>
    <row r="15167" spans="12:16" x14ac:dyDescent="0.25">
      <c r="L15167" s="208">
        <v>45188.715277777781</v>
      </c>
      <c r="M15167" s="28">
        <v>5007.88</v>
      </c>
      <c r="N15167" s="28">
        <v>5008.91</v>
      </c>
      <c r="O15167" s="28">
        <v>5007.37</v>
      </c>
      <c r="P15167" s="28">
        <v>5008.91</v>
      </c>
    </row>
    <row r="15168" spans="12:16" x14ac:dyDescent="0.25">
      <c r="L15168" s="208">
        <v>45188.711805555555</v>
      </c>
      <c r="M15168" s="28">
        <v>5008.3999999999996</v>
      </c>
      <c r="N15168" s="28">
        <v>5008.3999999999996</v>
      </c>
      <c r="O15168" s="28">
        <v>5006.8599999999997</v>
      </c>
      <c r="P15168" s="28">
        <v>5007.88</v>
      </c>
    </row>
    <row r="15169" spans="12:16" x14ac:dyDescent="0.25">
      <c r="L15169" s="208">
        <v>45188.708333333336</v>
      </c>
      <c r="M15169" s="28">
        <v>5008.3999999999996</v>
      </c>
      <c r="N15169" s="28">
        <v>5008.3999999999996</v>
      </c>
      <c r="O15169" s="28">
        <v>5007.37</v>
      </c>
      <c r="P15169" s="28">
        <v>5008.3999999999996</v>
      </c>
    </row>
    <row r="15170" spans="12:16" x14ac:dyDescent="0.25">
      <c r="L15170" s="208">
        <v>45188.704861111109</v>
      </c>
      <c r="M15170" s="28">
        <v>5007.37</v>
      </c>
      <c r="N15170" s="28">
        <v>5008.91</v>
      </c>
      <c r="O15170" s="28">
        <v>5006.8599999999997</v>
      </c>
      <c r="P15170" s="28">
        <v>5007.88</v>
      </c>
    </row>
    <row r="15171" spans="12:16" x14ac:dyDescent="0.25">
      <c r="L15171" s="208">
        <v>45188.701388888891</v>
      </c>
      <c r="M15171" s="28">
        <v>5006.34</v>
      </c>
      <c r="N15171" s="28">
        <v>5007.37</v>
      </c>
      <c r="O15171" s="28">
        <v>5006.34</v>
      </c>
      <c r="P15171" s="28">
        <v>5007.37</v>
      </c>
    </row>
    <row r="15172" spans="12:16" x14ac:dyDescent="0.25">
      <c r="L15172" s="208">
        <v>45188.697916666664</v>
      </c>
      <c r="M15172" s="28">
        <v>5007.88</v>
      </c>
      <c r="N15172" s="28">
        <v>5007.88</v>
      </c>
      <c r="O15172" s="28">
        <v>5005.83</v>
      </c>
      <c r="P15172" s="28">
        <v>5006.34</v>
      </c>
    </row>
    <row r="15173" spans="12:16" x14ac:dyDescent="0.25">
      <c r="L15173" s="208">
        <v>45188.694444444445</v>
      </c>
      <c r="M15173" s="28">
        <v>5006.8599999999997</v>
      </c>
      <c r="N15173" s="28">
        <v>5007.88</v>
      </c>
      <c r="O15173" s="28">
        <v>5005.32</v>
      </c>
      <c r="P15173" s="28">
        <v>5007.88</v>
      </c>
    </row>
    <row r="15174" spans="12:16" x14ac:dyDescent="0.25">
      <c r="L15174" s="208">
        <v>45188.690972222219</v>
      </c>
      <c r="M15174" s="28">
        <v>5006.8599999999997</v>
      </c>
      <c r="N15174" s="28">
        <v>5007.88</v>
      </c>
      <c r="O15174" s="28">
        <v>5006.34</v>
      </c>
      <c r="P15174" s="28">
        <v>5006.8599999999997</v>
      </c>
    </row>
    <row r="15175" spans="12:16" x14ac:dyDescent="0.25">
      <c r="L15175" s="208">
        <v>45188.6875</v>
      </c>
      <c r="M15175" s="28">
        <v>5009.9399999999996</v>
      </c>
      <c r="N15175" s="28">
        <v>5009.9399999999996</v>
      </c>
      <c r="O15175" s="28">
        <v>5006.34</v>
      </c>
      <c r="P15175" s="28">
        <v>5006.8599999999997</v>
      </c>
    </row>
    <row r="15176" spans="12:16" x14ac:dyDescent="0.25">
      <c r="L15176" s="208">
        <v>45188.684027777781</v>
      </c>
      <c r="M15176" s="28">
        <v>5008.91</v>
      </c>
      <c r="N15176" s="28">
        <v>5009.9399999999996</v>
      </c>
      <c r="O15176" s="28">
        <v>5007.88</v>
      </c>
      <c r="P15176" s="28">
        <v>5009.9399999999996</v>
      </c>
    </row>
    <row r="15177" spans="12:16" x14ac:dyDescent="0.25">
      <c r="L15177" s="208">
        <v>45188.680555555555</v>
      </c>
      <c r="M15177" s="28">
        <v>5008.91</v>
      </c>
      <c r="N15177" s="28">
        <v>5009.9399999999996</v>
      </c>
      <c r="O15177" s="28">
        <v>5008.91</v>
      </c>
      <c r="P15177" s="28">
        <v>5009.42</v>
      </c>
    </row>
    <row r="15178" spans="12:16" x14ac:dyDescent="0.25">
      <c r="L15178" s="208">
        <v>45188.677083333336</v>
      </c>
      <c r="M15178" s="28">
        <v>5008.91</v>
      </c>
      <c r="N15178" s="28">
        <v>5009.9399999999996</v>
      </c>
      <c r="O15178" s="28">
        <v>5007.88</v>
      </c>
      <c r="P15178" s="28">
        <v>5008.91</v>
      </c>
    </row>
    <row r="15179" spans="12:16" x14ac:dyDescent="0.25">
      <c r="L15179" s="208">
        <v>45188.673611111109</v>
      </c>
      <c r="M15179" s="28">
        <v>5008.3999999999996</v>
      </c>
      <c r="N15179" s="28">
        <v>5008.91</v>
      </c>
      <c r="O15179" s="28">
        <v>5007.37</v>
      </c>
      <c r="P15179" s="28">
        <v>5008.3999999999996</v>
      </c>
    </row>
    <row r="15180" spans="12:16" x14ac:dyDescent="0.25">
      <c r="L15180" s="208">
        <v>45188.670138888891</v>
      </c>
      <c r="M15180" s="28">
        <v>5008.91</v>
      </c>
      <c r="N15180" s="28">
        <v>5010.96</v>
      </c>
      <c r="O15180" s="28">
        <v>5007.37</v>
      </c>
      <c r="P15180" s="28">
        <v>5008.3999999999996</v>
      </c>
    </row>
    <row r="15181" spans="12:16" x14ac:dyDescent="0.25">
      <c r="L15181" s="208">
        <v>45188.666666666664</v>
      </c>
      <c r="M15181" s="28">
        <v>5009.42</v>
      </c>
      <c r="N15181" s="28">
        <v>5009.9399999999996</v>
      </c>
      <c r="O15181" s="28">
        <v>5007.88</v>
      </c>
      <c r="P15181" s="28">
        <v>5009.42</v>
      </c>
    </row>
    <row r="15182" spans="12:16" x14ac:dyDescent="0.25">
      <c r="L15182" s="208">
        <v>45188.663194444445</v>
      </c>
      <c r="M15182" s="28">
        <v>5010.45</v>
      </c>
      <c r="N15182" s="28">
        <v>5010.96</v>
      </c>
      <c r="O15182" s="28">
        <v>5008.3999999999996</v>
      </c>
      <c r="P15182" s="28">
        <v>5009.42</v>
      </c>
    </row>
    <row r="15183" spans="12:16" x14ac:dyDescent="0.25">
      <c r="L15183" s="208">
        <v>45188.659722222219</v>
      </c>
      <c r="M15183" s="28">
        <v>5009.9399999999996</v>
      </c>
      <c r="N15183" s="28">
        <v>5011.47</v>
      </c>
      <c r="O15183" s="28">
        <v>5009.42</v>
      </c>
      <c r="P15183" s="28">
        <v>5010.45</v>
      </c>
    </row>
    <row r="15184" spans="12:16" x14ac:dyDescent="0.25">
      <c r="L15184" s="208">
        <v>45188.65625</v>
      </c>
      <c r="M15184" s="28">
        <v>5008.3999999999996</v>
      </c>
      <c r="N15184" s="28">
        <v>5011.47</v>
      </c>
      <c r="O15184" s="28">
        <v>5007.37</v>
      </c>
      <c r="P15184" s="28">
        <v>5009.9399999999996</v>
      </c>
    </row>
    <row r="15185" spans="12:16" x14ac:dyDescent="0.25">
      <c r="L15185" s="208">
        <v>45188.652777777781</v>
      </c>
      <c r="M15185" s="28">
        <v>5007.37</v>
      </c>
      <c r="N15185" s="28">
        <v>5009.9399999999996</v>
      </c>
      <c r="O15185" s="28">
        <v>5007.37</v>
      </c>
      <c r="P15185" s="28">
        <v>5008.91</v>
      </c>
    </row>
    <row r="15186" spans="12:16" x14ac:dyDescent="0.25">
      <c r="L15186" s="208">
        <v>45188.649305555555</v>
      </c>
      <c r="M15186" s="28">
        <v>5006.34</v>
      </c>
      <c r="N15186" s="28">
        <v>5009.9399999999996</v>
      </c>
      <c r="O15186" s="28">
        <v>5006.34</v>
      </c>
      <c r="P15186" s="28">
        <v>5007.37</v>
      </c>
    </row>
    <row r="15187" spans="12:16" x14ac:dyDescent="0.25">
      <c r="L15187" s="208">
        <v>45188.645833333336</v>
      </c>
      <c r="M15187" s="28">
        <v>5006.34</v>
      </c>
      <c r="N15187" s="28">
        <v>5007.37</v>
      </c>
      <c r="O15187" s="28">
        <v>5005.32</v>
      </c>
      <c r="P15187" s="28">
        <v>5006.34</v>
      </c>
    </row>
    <row r="15188" spans="12:16" x14ac:dyDescent="0.25">
      <c r="L15188" s="208">
        <v>45188.642361111109</v>
      </c>
      <c r="M15188" s="28">
        <v>5005.32</v>
      </c>
      <c r="N15188" s="28">
        <v>5006.8599999999997</v>
      </c>
      <c r="O15188" s="28">
        <v>5005.32</v>
      </c>
      <c r="P15188" s="28">
        <v>5006.34</v>
      </c>
    </row>
    <row r="15189" spans="12:16" x14ac:dyDescent="0.25">
      <c r="L15189" s="208">
        <v>45188.638888888891</v>
      </c>
      <c r="M15189" s="28">
        <v>5005.83</v>
      </c>
      <c r="N15189" s="28">
        <v>5006.34</v>
      </c>
      <c r="O15189" s="28">
        <v>5003.78</v>
      </c>
      <c r="P15189" s="28">
        <v>5004.8</v>
      </c>
    </row>
    <row r="15190" spans="12:16" x14ac:dyDescent="0.25">
      <c r="L15190" s="208">
        <v>45188.635416666664</v>
      </c>
      <c r="M15190" s="28">
        <v>5003.26</v>
      </c>
      <c r="N15190" s="28">
        <v>5006.8599999999997</v>
      </c>
      <c r="O15190" s="28">
        <v>5002.24</v>
      </c>
      <c r="P15190" s="28">
        <v>5005.83</v>
      </c>
    </row>
    <row r="15191" spans="12:16" x14ac:dyDescent="0.25">
      <c r="L15191" s="208">
        <v>45188.631944444445</v>
      </c>
      <c r="M15191" s="28">
        <v>5002.24</v>
      </c>
      <c r="N15191" s="28">
        <v>5003.26</v>
      </c>
      <c r="O15191" s="28">
        <v>5001.7299999999996</v>
      </c>
      <c r="P15191" s="28">
        <v>5003.26</v>
      </c>
    </row>
    <row r="15192" spans="12:16" x14ac:dyDescent="0.25">
      <c r="L15192" s="208">
        <v>45188.628472222219</v>
      </c>
      <c r="M15192" s="28">
        <v>5002.24</v>
      </c>
      <c r="N15192" s="28">
        <v>5002.75</v>
      </c>
      <c r="O15192" s="28">
        <v>5000.1899999999996</v>
      </c>
      <c r="P15192" s="28">
        <v>5002.24</v>
      </c>
    </row>
    <row r="15193" spans="12:16" x14ac:dyDescent="0.25">
      <c r="L15193" s="208">
        <v>45188.625</v>
      </c>
      <c r="M15193" s="28">
        <v>5002.24</v>
      </c>
      <c r="N15193" s="28">
        <v>5003.26</v>
      </c>
      <c r="O15193" s="28">
        <v>5001.21</v>
      </c>
      <c r="P15193" s="28">
        <v>5002.75</v>
      </c>
    </row>
    <row r="15194" spans="12:16" x14ac:dyDescent="0.25">
      <c r="L15194" s="208">
        <v>45188.621527777781</v>
      </c>
      <c r="M15194" s="28">
        <v>5001.7299999999996</v>
      </c>
      <c r="N15194" s="28">
        <v>5002.75</v>
      </c>
      <c r="O15194" s="28">
        <v>5001.21</v>
      </c>
      <c r="P15194" s="28">
        <v>5002.24</v>
      </c>
    </row>
    <row r="15195" spans="12:16" x14ac:dyDescent="0.25">
      <c r="L15195" s="208">
        <v>45188.618055555555</v>
      </c>
      <c r="M15195" s="28">
        <v>4999.16</v>
      </c>
      <c r="N15195" s="28">
        <v>5002.75</v>
      </c>
      <c r="O15195" s="28">
        <v>4998.13</v>
      </c>
      <c r="P15195" s="28">
        <v>5001.21</v>
      </c>
    </row>
    <row r="15196" spans="12:16" x14ac:dyDescent="0.25">
      <c r="L15196" s="208">
        <v>45188.614583333336</v>
      </c>
      <c r="M15196" s="28">
        <v>4998.6499999999996</v>
      </c>
      <c r="N15196" s="28">
        <v>4999.16</v>
      </c>
      <c r="O15196" s="28">
        <v>4998.13</v>
      </c>
      <c r="P15196" s="28">
        <v>4998.6499999999996</v>
      </c>
    </row>
    <row r="15197" spans="12:16" x14ac:dyDescent="0.25">
      <c r="L15197" s="208">
        <v>45188.611111111109</v>
      </c>
      <c r="M15197" s="28">
        <v>4997.62</v>
      </c>
      <c r="N15197" s="28">
        <v>4999.16</v>
      </c>
      <c r="O15197" s="28">
        <v>4997.1099999999997</v>
      </c>
      <c r="P15197" s="28">
        <v>4998.6499999999996</v>
      </c>
    </row>
    <row r="15198" spans="12:16" x14ac:dyDescent="0.25">
      <c r="L15198" s="208">
        <v>45188.607638888891</v>
      </c>
      <c r="M15198" s="28">
        <v>4997.62</v>
      </c>
      <c r="N15198" s="28">
        <v>4998.13</v>
      </c>
      <c r="O15198" s="28">
        <v>4996.59</v>
      </c>
      <c r="P15198" s="28">
        <v>4997.62</v>
      </c>
    </row>
    <row r="15199" spans="12:16" x14ac:dyDescent="0.25">
      <c r="L15199" s="208">
        <v>45188.604166666664</v>
      </c>
      <c r="M15199" s="28">
        <v>5000.1899999999996</v>
      </c>
      <c r="N15199" s="28">
        <v>5000.1899999999996</v>
      </c>
      <c r="O15199" s="28">
        <v>4997.1099999999997</v>
      </c>
      <c r="P15199" s="28">
        <v>4998.13</v>
      </c>
    </row>
    <row r="15200" spans="12:16" x14ac:dyDescent="0.25">
      <c r="L15200" s="208">
        <v>45188.600694444445</v>
      </c>
      <c r="M15200" s="28">
        <v>5000.1899999999996</v>
      </c>
      <c r="N15200" s="28">
        <v>5002.24</v>
      </c>
      <c r="O15200" s="28">
        <v>5000.1899999999996</v>
      </c>
      <c r="P15200" s="28">
        <v>5000.1899999999996</v>
      </c>
    </row>
    <row r="15201" spans="12:16" x14ac:dyDescent="0.25">
      <c r="L15201" s="208">
        <v>45188.597222222219</v>
      </c>
      <c r="M15201" s="28">
        <v>5002.75</v>
      </c>
      <c r="N15201" s="28">
        <v>5003.26</v>
      </c>
      <c r="O15201" s="28">
        <v>5000.1899999999996</v>
      </c>
      <c r="P15201" s="28">
        <v>5000.7</v>
      </c>
    </row>
    <row r="15202" spans="12:16" x14ac:dyDescent="0.25">
      <c r="L15202" s="208">
        <v>45188.59375</v>
      </c>
      <c r="M15202" s="28">
        <v>5002.24</v>
      </c>
      <c r="N15202" s="28">
        <v>5002.75</v>
      </c>
      <c r="O15202" s="28">
        <v>5001.21</v>
      </c>
      <c r="P15202" s="28">
        <v>5002.75</v>
      </c>
    </row>
    <row r="15203" spans="12:16" x14ac:dyDescent="0.25">
      <c r="L15203" s="208">
        <v>45188.590277777781</v>
      </c>
      <c r="M15203" s="28">
        <v>5002.75</v>
      </c>
      <c r="N15203" s="28">
        <v>5004.8</v>
      </c>
      <c r="O15203" s="28">
        <v>5001.7299999999996</v>
      </c>
      <c r="P15203" s="28">
        <v>5002.75</v>
      </c>
    </row>
    <row r="15204" spans="12:16" x14ac:dyDescent="0.25">
      <c r="L15204" s="208">
        <v>45188.586805555555</v>
      </c>
      <c r="M15204" s="28">
        <v>5001.21</v>
      </c>
      <c r="N15204" s="28">
        <v>5003.26</v>
      </c>
      <c r="O15204" s="28">
        <v>5000.7</v>
      </c>
      <c r="P15204" s="28">
        <v>5002.75</v>
      </c>
    </row>
    <row r="15205" spans="12:16" x14ac:dyDescent="0.25">
      <c r="L15205" s="208">
        <v>45188.583333333336</v>
      </c>
      <c r="M15205" s="28">
        <v>5000.7</v>
      </c>
      <c r="N15205" s="28">
        <v>5001.7299999999996</v>
      </c>
      <c r="O15205" s="28">
        <v>4999.67</v>
      </c>
      <c r="P15205" s="28">
        <v>5001.7299999999996</v>
      </c>
    </row>
    <row r="15206" spans="12:16" x14ac:dyDescent="0.25">
      <c r="L15206" s="208">
        <v>45188.579861111109</v>
      </c>
      <c r="M15206" s="28">
        <v>5000.7</v>
      </c>
      <c r="N15206" s="28">
        <v>5000.7</v>
      </c>
      <c r="O15206" s="28">
        <v>4999.67</v>
      </c>
      <c r="P15206" s="28">
        <v>5000.7</v>
      </c>
    </row>
    <row r="15207" spans="12:16" x14ac:dyDescent="0.25">
      <c r="L15207" s="208">
        <v>45188.576388888891</v>
      </c>
      <c r="M15207" s="28">
        <v>5001.21</v>
      </c>
      <c r="N15207" s="28">
        <v>5001.7299999999996</v>
      </c>
      <c r="O15207" s="28">
        <v>5000.1899999999996</v>
      </c>
      <c r="P15207" s="28">
        <v>5000.1899999999996</v>
      </c>
    </row>
    <row r="15208" spans="12:16" x14ac:dyDescent="0.25">
      <c r="L15208" s="208">
        <v>45188.572916666664</v>
      </c>
      <c r="M15208" s="28">
        <v>4999.67</v>
      </c>
      <c r="N15208" s="28">
        <v>5002.24</v>
      </c>
      <c r="O15208" s="28">
        <v>4999.67</v>
      </c>
      <c r="P15208" s="28">
        <v>5001.21</v>
      </c>
    </row>
    <row r="15209" spans="12:16" x14ac:dyDescent="0.25">
      <c r="L15209" s="208">
        <v>45188.569444444445</v>
      </c>
      <c r="M15209" s="28">
        <v>5000.7</v>
      </c>
      <c r="N15209" s="28">
        <v>5001.21</v>
      </c>
      <c r="O15209" s="28">
        <v>4998.6499999999996</v>
      </c>
      <c r="P15209" s="28">
        <v>5000.1899999999996</v>
      </c>
    </row>
    <row r="15210" spans="12:16" x14ac:dyDescent="0.25">
      <c r="L15210" s="208">
        <v>45188.565972222219</v>
      </c>
      <c r="M15210" s="28">
        <v>4999.67</v>
      </c>
      <c r="N15210" s="28">
        <v>5001.7299999999996</v>
      </c>
      <c r="O15210" s="28">
        <v>4999.67</v>
      </c>
      <c r="P15210" s="28">
        <v>5000.7</v>
      </c>
    </row>
    <row r="15211" spans="12:16" x14ac:dyDescent="0.25">
      <c r="L15211" s="208">
        <v>45188.5625</v>
      </c>
      <c r="M15211" s="28">
        <v>4998.13</v>
      </c>
      <c r="N15211" s="28">
        <v>5000.1899999999996</v>
      </c>
      <c r="O15211" s="28">
        <v>4998.13</v>
      </c>
      <c r="P15211" s="28">
        <v>4999.67</v>
      </c>
    </row>
    <row r="15212" spans="12:16" x14ac:dyDescent="0.25">
      <c r="L15212" s="208">
        <v>45188.559027777781</v>
      </c>
      <c r="M15212" s="28">
        <v>4995.57</v>
      </c>
      <c r="N15212" s="28">
        <v>4998.6499999999996</v>
      </c>
      <c r="O15212" s="28">
        <v>4995.0600000000004</v>
      </c>
      <c r="P15212" s="28">
        <v>4998.13</v>
      </c>
    </row>
    <row r="15213" spans="12:16" x14ac:dyDescent="0.25">
      <c r="L15213" s="208">
        <v>45188.555555555555</v>
      </c>
      <c r="M15213" s="28">
        <v>4994.03</v>
      </c>
      <c r="N15213" s="28">
        <v>4996.08</v>
      </c>
      <c r="O15213" s="28">
        <v>4994.03</v>
      </c>
      <c r="P15213" s="28">
        <v>4995.57</v>
      </c>
    </row>
    <row r="15214" spans="12:16" x14ac:dyDescent="0.25">
      <c r="L15214" s="208">
        <v>45188.552083333336</v>
      </c>
      <c r="M15214" s="28">
        <v>4994.54</v>
      </c>
      <c r="N15214" s="28">
        <v>4995.0600000000004</v>
      </c>
      <c r="O15214" s="28">
        <v>4994.03</v>
      </c>
      <c r="P15214" s="28">
        <v>4994.54</v>
      </c>
    </row>
    <row r="15215" spans="12:16" x14ac:dyDescent="0.25">
      <c r="L15215" s="208">
        <v>45188.548611111109</v>
      </c>
      <c r="M15215" s="28">
        <v>4993.5200000000004</v>
      </c>
      <c r="N15215" s="28">
        <v>4994.54</v>
      </c>
      <c r="O15215" s="28">
        <v>4992.49</v>
      </c>
      <c r="P15215" s="28">
        <v>4994.03</v>
      </c>
    </row>
    <row r="15216" spans="12:16" x14ac:dyDescent="0.25">
      <c r="L15216" s="208">
        <v>45188.545138888891</v>
      </c>
      <c r="M15216" s="28">
        <v>4993</v>
      </c>
      <c r="N15216" s="28">
        <v>4995.0600000000004</v>
      </c>
      <c r="O15216" s="28">
        <v>4992.49</v>
      </c>
      <c r="P15216" s="28">
        <v>4993.5200000000004</v>
      </c>
    </row>
    <row r="15217" spans="12:16" x14ac:dyDescent="0.25">
      <c r="L15217" s="208">
        <v>45188.541666666664</v>
      </c>
      <c r="M15217" s="28">
        <v>4994.54</v>
      </c>
      <c r="N15217" s="28">
        <v>4994.54</v>
      </c>
      <c r="O15217" s="28">
        <v>4993</v>
      </c>
      <c r="P15217" s="28">
        <v>4993.5200000000004</v>
      </c>
    </row>
    <row r="15218" spans="12:16" x14ac:dyDescent="0.25">
      <c r="L15218" s="208">
        <v>45188.538194444445</v>
      </c>
      <c r="M15218" s="28">
        <v>4993</v>
      </c>
      <c r="N15218" s="28">
        <v>4994.54</v>
      </c>
      <c r="O15218" s="28">
        <v>4991.9799999999996</v>
      </c>
      <c r="P15218" s="28">
        <v>4994.54</v>
      </c>
    </row>
    <row r="15219" spans="12:16" x14ac:dyDescent="0.25">
      <c r="L15219" s="208">
        <v>45188.534722222219</v>
      </c>
      <c r="M15219" s="28">
        <v>4991.9799999999996</v>
      </c>
      <c r="N15219" s="28">
        <v>4994.03</v>
      </c>
      <c r="O15219" s="28">
        <v>4991.9799999999996</v>
      </c>
      <c r="P15219" s="28">
        <v>4993</v>
      </c>
    </row>
    <row r="15220" spans="12:16" x14ac:dyDescent="0.25">
      <c r="L15220" s="208">
        <v>45188.53125</v>
      </c>
      <c r="M15220" s="28">
        <v>4991.9799999999996</v>
      </c>
      <c r="N15220" s="28">
        <v>4993.5200000000004</v>
      </c>
      <c r="O15220" s="28">
        <v>4991.46</v>
      </c>
      <c r="P15220" s="28">
        <v>4991.9799999999996</v>
      </c>
    </row>
    <row r="15221" spans="12:16" x14ac:dyDescent="0.25">
      <c r="L15221" s="208">
        <v>45188.527777777781</v>
      </c>
      <c r="M15221" s="28">
        <v>4991.9799999999996</v>
      </c>
      <c r="N15221" s="28">
        <v>4991.9799999999996</v>
      </c>
      <c r="O15221" s="28">
        <v>4990.95</v>
      </c>
      <c r="P15221" s="28">
        <v>4991.9799999999996</v>
      </c>
    </row>
    <row r="15222" spans="12:16" x14ac:dyDescent="0.25">
      <c r="L15222" s="208">
        <v>45188.524305555555</v>
      </c>
      <c r="M15222" s="28">
        <v>4991.9799999999996</v>
      </c>
      <c r="N15222" s="28">
        <v>4991.9799999999996</v>
      </c>
      <c r="O15222" s="28">
        <v>4989.92</v>
      </c>
      <c r="P15222" s="28">
        <v>4991.46</v>
      </c>
    </row>
    <row r="15223" spans="12:16" x14ac:dyDescent="0.25">
      <c r="L15223" s="208">
        <v>45188.520833333336</v>
      </c>
      <c r="M15223" s="28">
        <v>4994.03</v>
      </c>
      <c r="N15223" s="28">
        <v>4994.54</v>
      </c>
      <c r="O15223" s="28">
        <v>4991.46</v>
      </c>
      <c r="P15223" s="28">
        <v>4991.9799999999996</v>
      </c>
    </row>
    <row r="15224" spans="12:16" x14ac:dyDescent="0.25">
      <c r="L15224" s="208">
        <v>45188.517361111109</v>
      </c>
      <c r="M15224" s="28">
        <v>4995.0600000000004</v>
      </c>
      <c r="N15224" s="28">
        <v>4996.08</v>
      </c>
      <c r="O15224" s="28">
        <v>4993.5200000000004</v>
      </c>
      <c r="P15224" s="28">
        <v>4994.03</v>
      </c>
    </row>
    <row r="15225" spans="12:16" x14ac:dyDescent="0.25">
      <c r="L15225" s="208">
        <v>45188.513888888891</v>
      </c>
      <c r="M15225" s="28">
        <v>4992.49</v>
      </c>
      <c r="N15225" s="28">
        <v>4995.57</v>
      </c>
      <c r="O15225" s="28">
        <v>4991.9799999999996</v>
      </c>
      <c r="P15225" s="28">
        <v>4995.0600000000004</v>
      </c>
    </row>
    <row r="15226" spans="12:16" x14ac:dyDescent="0.25">
      <c r="L15226" s="208">
        <v>45188.510416666664</v>
      </c>
      <c r="M15226" s="28">
        <v>4991.46</v>
      </c>
      <c r="N15226" s="28">
        <v>4994.54</v>
      </c>
      <c r="O15226" s="28">
        <v>4991.46</v>
      </c>
      <c r="P15226" s="28">
        <v>4992.49</v>
      </c>
    </row>
    <row r="15227" spans="12:16" x14ac:dyDescent="0.25">
      <c r="L15227" s="208">
        <v>45188.506944444445</v>
      </c>
      <c r="M15227" s="28">
        <v>4995.57</v>
      </c>
      <c r="N15227" s="28">
        <v>4996.59</v>
      </c>
      <c r="O15227" s="28">
        <v>4992.49</v>
      </c>
      <c r="P15227" s="28">
        <v>4992.49</v>
      </c>
    </row>
    <row r="15228" spans="12:16" x14ac:dyDescent="0.25">
      <c r="L15228" s="208">
        <v>45188.503472222219</v>
      </c>
      <c r="M15228" s="28">
        <v>4994.54</v>
      </c>
      <c r="N15228" s="28">
        <v>4995.57</v>
      </c>
      <c r="O15228" s="28">
        <v>4992.49</v>
      </c>
      <c r="P15228" s="28">
        <v>4995.57</v>
      </c>
    </row>
    <row r="15229" spans="12:16" x14ac:dyDescent="0.25">
      <c r="L15229" s="208">
        <v>45188.5</v>
      </c>
      <c r="M15229" s="28">
        <v>4994.03</v>
      </c>
      <c r="N15229" s="28">
        <v>4995.57</v>
      </c>
      <c r="O15229" s="28">
        <v>4993.5200000000004</v>
      </c>
      <c r="P15229" s="28">
        <v>4994.03</v>
      </c>
    </row>
    <row r="15230" spans="12:16" x14ac:dyDescent="0.25">
      <c r="L15230" s="208">
        <v>45188.496527777781</v>
      </c>
      <c r="M15230" s="28">
        <v>4993.5200000000004</v>
      </c>
      <c r="N15230" s="28">
        <v>4994.54</v>
      </c>
      <c r="O15230" s="28">
        <v>4990.4399999999996</v>
      </c>
      <c r="P15230" s="28">
        <v>4993.5200000000004</v>
      </c>
    </row>
    <row r="15231" spans="12:16" x14ac:dyDescent="0.25">
      <c r="L15231" s="208">
        <v>45188.493055555555</v>
      </c>
      <c r="M15231" s="28">
        <v>4993.5200000000004</v>
      </c>
      <c r="N15231" s="28">
        <v>4995.0600000000004</v>
      </c>
      <c r="O15231" s="28">
        <v>4991.9799999999996</v>
      </c>
      <c r="P15231" s="28">
        <v>4993.5200000000004</v>
      </c>
    </row>
    <row r="15232" spans="12:16" x14ac:dyDescent="0.25">
      <c r="L15232" s="208">
        <v>45188.489583333336</v>
      </c>
      <c r="M15232" s="28">
        <v>4994.54</v>
      </c>
      <c r="N15232" s="28">
        <v>4994.54</v>
      </c>
      <c r="O15232" s="28">
        <v>4991.46</v>
      </c>
      <c r="P15232" s="28">
        <v>4993</v>
      </c>
    </row>
    <row r="15233" spans="12:16" x14ac:dyDescent="0.25">
      <c r="L15233" s="208">
        <v>45188.486111111109</v>
      </c>
      <c r="M15233" s="28">
        <v>4994.54</v>
      </c>
      <c r="N15233" s="28">
        <v>4995.57</v>
      </c>
      <c r="O15233" s="28">
        <v>4991.9799999999996</v>
      </c>
      <c r="P15233" s="28">
        <v>4994.54</v>
      </c>
    </row>
    <row r="15234" spans="12:16" x14ac:dyDescent="0.25">
      <c r="L15234" s="208">
        <v>45188.482638888891</v>
      </c>
      <c r="M15234" s="28">
        <v>4995.57</v>
      </c>
      <c r="N15234" s="28">
        <v>4996.59</v>
      </c>
      <c r="O15234" s="28">
        <v>4993.5200000000004</v>
      </c>
      <c r="P15234" s="28">
        <v>4995.0600000000004</v>
      </c>
    </row>
    <row r="15235" spans="12:16" x14ac:dyDescent="0.25">
      <c r="L15235" s="208">
        <v>45188.479166666664</v>
      </c>
      <c r="M15235" s="28">
        <v>4996.08</v>
      </c>
      <c r="N15235" s="28">
        <v>4997.1099999999997</v>
      </c>
      <c r="O15235" s="28">
        <v>4993.5200000000004</v>
      </c>
      <c r="P15235" s="28">
        <v>4996.59</v>
      </c>
    </row>
    <row r="15236" spans="12:16" x14ac:dyDescent="0.25">
      <c r="L15236" s="208">
        <v>45188.475694444445</v>
      </c>
      <c r="M15236" s="28">
        <v>4996.59</v>
      </c>
      <c r="N15236" s="28">
        <v>4998.13</v>
      </c>
      <c r="O15236" s="28">
        <v>4995.57</v>
      </c>
      <c r="P15236" s="28">
        <v>4995.57</v>
      </c>
    </row>
    <row r="15237" spans="12:16" x14ac:dyDescent="0.25">
      <c r="L15237" s="208">
        <v>45188.472222222219</v>
      </c>
      <c r="M15237" s="28">
        <v>4995.57</v>
      </c>
      <c r="N15237" s="28">
        <v>4998.13</v>
      </c>
      <c r="O15237" s="28">
        <v>4995.57</v>
      </c>
      <c r="P15237" s="28">
        <v>4996.59</v>
      </c>
    </row>
    <row r="15238" spans="12:16" x14ac:dyDescent="0.25">
      <c r="L15238" s="208">
        <v>45188.46875</v>
      </c>
      <c r="M15238" s="28">
        <v>4996.59</v>
      </c>
      <c r="N15238" s="28">
        <v>4999.16</v>
      </c>
      <c r="O15238" s="28">
        <v>4995.0600000000004</v>
      </c>
      <c r="P15238" s="28">
        <v>4995.57</v>
      </c>
    </row>
    <row r="15239" spans="12:16" x14ac:dyDescent="0.25">
      <c r="L15239" s="208">
        <v>45188.465277777781</v>
      </c>
      <c r="M15239" s="28">
        <v>4993</v>
      </c>
      <c r="N15239" s="28">
        <v>4997.62</v>
      </c>
      <c r="O15239" s="28">
        <v>4992.49</v>
      </c>
      <c r="P15239" s="28">
        <v>4996.59</v>
      </c>
    </row>
    <row r="15240" spans="12:16" x14ac:dyDescent="0.25">
      <c r="L15240" s="208">
        <v>45188.461805555555</v>
      </c>
      <c r="M15240" s="28">
        <v>4990.95</v>
      </c>
      <c r="N15240" s="28">
        <v>4994.54</v>
      </c>
      <c r="O15240" s="28">
        <v>4990.95</v>
      </c>
      <c r="P15240" s="28">
        <v>4993</v>
      </c>
    </row>
    <row r="15241" spans="12:16" x14ac:dyDescent="0.25">
      <c r="L15241" s="208">
        <v>45188.458333333336</v>
      </c>
      <c r="M15241" s="28">
        <v>4987.87</v>
      </c>
      <c r="N15241" s="28">
        <v>4992.49</v>
      </c>
      <c r="O15241" s="28">
        <v>4987.87</v>
      </c>
      <c r="P15241" s="28">
        <v>4991.46</v>
      </c>
    </row>
    <row r="15242" spans="12:16" x14ac:dyDescent="0.25">
      <c r="L15242" s="208">
        <v>45188.454861111109</v>
      </c>
      <c r="M15242" s="28">
        <v>4985.82</v>
      </c>
      <c r="N15242" s="28">
        <v>4988.38</v>
      </c>
      <c r="O15242" s="28">
        <v>4985.3100000000004</v>
      </c>
      <c r="P15242" s="28">
        <v>4988.38</v>
      </c>
    </row>
    <row r="15243" spans="12:16" x14ac:dyDescent="0.25">
      <c r="L15243" s="208">
        <v>45188.451388888891</v>
      </c>
      <c r="M15243" s="28">
        <v>4984.28</v>
      </c>
      <c r="N15243" s="28">
        <v>4987.87</v>
      </c>
      <c r="O15243" s="28">
        <v>4983.25</v>
      </c>
      <c r="P15243" s="28">
        <v>4985.82</v>
      </c>
    </row>
    <row r="15244" spans="12:16" x14ac:dyDescent="0.25">
      <c r="L15244" s="208">
        <v>45188.447916666664</v>
      </c>
      <c r="M15244" s="28">
        <v>4984.79</v>
      </c>
      <c r="N15244" s="28">
        <v>4987.87</v>
      </c>
      <c r="O15244" s="28">
        <v>4982.74</v>
      </c>
      <c r="P15244" s="28">
        <v>4984.28</v>
      </c>
    </row>
    <row r="15245" spans="12:16" x14ac:dyDescent="0.25">
      <c r="L15245" s="208">
        <v>45188.444444444445</v>
      </c>
      <c r="M15245" s="28">
        <v>4986.33</v>
      </c>
      <c r="N15245" s="28">
        <v>4989.92</v>
      </c>
      <c r="O15245" s="28">
        <v>4983.7700000000004</v>
      </c>
      <c r="P15245" s="28">
        <v>4986.33</v>
      </c>
    </row>
    <row r="15246" spans="12:16" x14ac:dyDescent="0.25">
      <c r="L15246" s="208">
        <v>45188.440972222219</v>
      </c>
      <c r="M15246" s="28">
        <v>4988.38</v>
      </c>
      <c r="N15246" s="28">
        <v>4988.8999999999996</v>
      </c>
      <c r="O15246" s="28">
        <v>4984.28</v>
      </c>
      <c r="P15246" s="28">
        <v>4986.33</v>
      </c>
    </row>
    <row r="15247" spans="12:16" x14ac:dyDescent="0.25">
      <c r="L15247" s="208">
        <v>45188.4375</v>
      </c>
      <c r="M15247" s="28">
        <v>4988.38</v>
      </c>
      <c r="N15247" s="28">
        <v>4989.41</v>
      </c>
      <c r="O15247" s="28">
        <v>4984.79</v>
      </c>
      <c r="P15247" s="28">
        <v>4987.87</v>
      </c>
    </row>
    <row r="15248" spans="12:16" x14ac:dyDescent="0.25">
      <c r="L15248" s="208">
        <v>45188.434027777781</v>
      </c>
      <c r="M15248" s="28">
        <v>4990.4399999999996</v>
      </c>
      <c r="N15248" s="28">
        <v>4990.4399999999996</v>
      </c>
      <c r="O15248" s="28">
        <v>4985.3100000000004</v>
      </c>
      <c r="P15248" s="28">
        <v>4988.8999999999996</v>
      </c>
    </row>
    <row r="15249" spans="12:16" x14ac:dyDescent="0.25">
      <c r="L15249" s="208">
        <v>45188.430555555555</v>
      </c>
      <c r="M15249" s="28">
        <v>4995.0600000000004</v>
      </c>
      <c r="N15249" s="28">
        <v>4995.0600000000004</v>
      </c>
      <c r="O15249" s="28">
        <v>4989.92</v>
      </c>
      <c r="P15249" s="28">
        <v>4990.4399999999996</v>
      </c>
    </row>
    <row r="15250" spans="12:16" x14ac:dyDescent="0.25">
      <c r="L15250" s="208">
        <v>45188.427083333336</v>
      </c>
      <c r="M15250" s="28">
        <v>4989.41</v>
      </c>
      <c r="N15250" s="28">
        <v>4995.0600000000004</v>
      </c>
      <c r="O15250" s="28">
        <v>4988.8999999999996</v>
      </c>
      <c r="P15250" s="28">
        <v>4995.0600000000004</v>
      </c>
    </row>
    <row r="15251" spans="12:16" x14ac:dyDescent="0.25">
      <c r="L15251" s="208">
        <v>45188.423611111109</v>
      </c>
      <c r="M15251" s="28">
        <v>4989.92</v>
      </c>
      <c r="N15251" s="28">
        <v>4990.95</v>
      </c>
      <c r="O15251" s="28">
        <v>4986.8500000000004</v>
      </c>
      <c r="P15251" s="28">
        <v>4988.8999999999996</v>
      </c>
    </row>
    <row r="15252" spans="12:16" x14ac:dyDescent="0.25">
      <c r="L15252" s="208">
        <v>45188.420138888891</v>
      </c>
      <c r="M15252" s="28">
        <v>4988.8999999999996</v>
      </c>
      <c r="N15252" s="28">
        <v>4993</v>
      </c>
      <c r="O15252" s="28">
        <v>4987.3599999999997</v>
      </c>
      <c r="P15252" s="28">
        <v>4990.4399999999996</v>
      </c>
    </row>
    <row r="15253" spans="12:16" x14ac:dyDescent="0.25">
      <c r="L15253" s="208">
        <v>45188.416666666664</v>
      </c>
      <c r="M15253" s="28">
        <v>4985.3100000000004</v>
      </c>
      <c r="N15253" s="28">
        <v>4994.03</v>
      </c>
      <c r="O15253" s="28">
        <v>4984.28</v>
      </c>
      <c r="P15253" s="28">
        <v>4988.8999999999996</v>
      </c>
    </row>
    <row r="15254" spans="12:16" x14ac:dyDescent="0.25">
      <c r="L15254" s="208">
        <v>45188.413194444445</v>
      </c>
      <c r="M15254" s="28">
        <v>4984.28</v>
      </c>
      <c r="N15254" s="28">
        <v>4988.8999999999996</v>
      </c>
      <c r="O15254" s="28">
        <v>4982.74</v>
      </c>
      <c r="P15254" s="28">
        <v>4985.82</v>
      </c>
    </row>
    <row r="15255" spans="12:16" x14ac:dyDescent="0.25">
      <c r="L15255" s="208">
        <v>45188.409722222219</v>
      </c>
      <c r="M15255" s="28">
        <v>4983.25</v>
      </c>
      <c r="N15255" s="28">
        <v>4985.3100000000004</v>
      </c>
      <c r="O15255" s="28">
        <v>4981.2</v>
      </c>
      <c r="P15255" s="28">
        <v>4984.28</v>
      </c>
    </row>
    <row r="15256" spans="12:16" x14ac:dyDescent="0.25">
      <c r="L15256" s="208">
        <v>45188.40625</v>
      </c>
      <c r="M15256" s="28">
        <v>4990.95</v>
      </c>
      <c r="N15256" s="28">
        <v>4990.95</v>
      </c>
      <c r="O15256" s="28">
        <v>4983.25</v>
      </c>
      <c r="P15256" s="28">
        <v>4983.7700000000004</v>
      </c>
    </row>
    <row r="15257" spans="12:16" x14ac:dyDescent="0.25">
      <c r="L15257" s="208">
        <v>45188.402777777781</v>
      </c>
      <c r="M15257" s="28">
        <v>4987.87</v>
      </c>
      <c r="N15257" s="28">
        <v>4993.5200000000004</v>
      </c>
      <c r="O15257" s="28">
        <v>4986.33</v>
      </c>
      <c r="P15257" s="28">
        <v>4991.46</v>
      </c>
    </row>
    <row r="15258" spans="12:16" x14ac:dyDescent="0.25">
      <c r="L15258" s="208">
        <v>45188.399305555555</v>
      </c>
      <c r="M15258" s="28">
        <v>4987.3599999999997</v>
      </c>
      <c r="N15258" s="28">
        <v>4990.95</v>
      </c>
      <c r="O15258" s="28">
        <v>4986.33</v>
      </c>
      <c r="P15258" s="28">
        <v>4987.87</v>
      </c>
    </row>
    <row r="15259" spans="12:16" x14ac:dyDescent="0.25">
      <c r="L15259" s="208">
        <v>45188.395833333336</v>
      </c>
      <c r="M15259" s="28">
        <v>4987.3599999999997</v>
      </c>
      <c r="N15259" s="28">
        <v>4989.41</v>
      </c>
      <c r="O15259" s="28">
        <v>4982.2299999999996</v>
      </c>
      <c r="P15259" s="28">
        <v>4986.8500000000004</v>
      </c>
    </row>
    <row r="15260" spans="12:16" x14ac:dyDescent="0.25">
      <c r="L15260" s="208">
        <v>45188.392361111109</v>
      </c>
      <c r="M15260" s="28">
        <v>4987.87</v>
      </c>
      <c r="N15260" s="28">
        <v>4989.41</v>
      </c>
      <c r="O15260" s="28">
        <v>4985.82</v>
      </c>
      <c r="P15260" s="28">
        <v>4987.87</v>
      </c>
    </row>
    <row r="15261" spans="12:16" x14ac:dyDescent="0.25">
      <c r="L15261" s="208">
        <v>45188.388888888891</v>
      </c>
      <c r="M15261" s="28">
        <v>4984.79</v>
      </c>
      <c r="N15261" s="28">
        <v>4989.92</v>
      </c>
      <c r="O15261" s="28">
        <v>4984.28</v>
      </c>
      <c r="P15261" s="28">
        <v>4988.38</v>
      </c>
    </row>
    <row r="15262" spans="12:16" x14ac:dyDescent="0.25">
      <c r="L15262" s="208">
        <v>45188.385416666664</v>
      </c>
      <c r="M15262" s="28">
        <v>4980.18</v>
      </c>
      <c r="N15262" s="28">
        <v>4985.3100000000004</v>
      </c>
      <c r="O15262" s="28">
        <v>4978.6400000000003</v>
      </c>
      <c r="P15262" s="28">
        <v>4984.79</v>
      </c>
    </row>
    <row r="15263" spans="12:16" x14ac:dyDescent="0.25">
      <c r="L15263" s="208">
        <v>45188.381944444445</v>
      </c>
      <c r="M15263" s="28">
        <v>4981.71</v>
      </c>
      <c r="N15263" s="28">
        <v>4983.25</v>
      </c>
      <c r="O15263" s="28">
        <v>4978.6400000000003</v>
      </c>
      <c r="P15263" s="28">
        <v>4980.18</v>
      </c>
    </row>
    <row r="15264" spans="12:16" x14ac:dyDescent="0.25">
      <c r="L15264" s="208">
        <v>45188.378472222219</v>
      </c>
      <c r="M15264" s="28">
        <v>4980.6899999999996</v>
      </c>
      <c r="N15264" s="28">
        <v>4982.74</v>
      </c>
      <c r="O15264" s="28">
        <v>4979.66</v>
      </c>
      <c r="P15264" s="28">
        <v>4981.71</v>
      </c>
    </row>
    <row r="15265" spans="12:16" x14ac:dyDescent="0.25">
      <c r="L15265" s="208">
        <v>45188.375</v>
      </c>
      <c r="M15265" s="28">
        <v>4982.2299999999996</v>
      </c>
      <c r="N15265" s="28">
        <v>4986.33</v>
      </c>
      <c r="O15265" s="28">
        <v>4975.04</v>
      </c>
      <c r="P15265" s="28">
        <v>4980.6899999999996</v>
      </c>
    </row>
    <row r="15266" spans="12:16" x14ac:dyDescent="0.25">
      <c r="L15266" s="208">
        <v>45187.746527777781</v>
      </c>
      <c r="M15266" s="28">
        <v>4990.95</v>
      </c>
      <c r="N15266" s="28">
        <v>4994.54</v>
      </c>
      <c r="O15266" s="28">
        <v>4989.92</v>
      </c>
      <c r="P15266" s="28">
        <v>4990.95</v>
      </c>
    </row>
    <row r="15267" spans="12:16" x14ac:dyDescent="0.25">
      <c r="L15267" s="208">
        <v>45187.743055555555</v>
      </c>
      <c r="M15267" s="28">
        <v>4988.8999999999996</v>
      </c>
      <c r="N15267" s="28">
        <v>4990.95</v>
      </c>
      <c r="O15267" s="28">
        <v>4987.87</v>
      </c>
      <c r="P15267" s="28">
        <v>4990.95</v>
      </c>
    </row>
    <row r="15268" spans="12:16" x14ac:dyDescent="0.25">
      <c r="L15268" s="208">
        <v>45187.739583333336</v>
      </c>
      <c r="M15268" s="28">
        <v>4989.92</v>
      </c>
      <c r="N15268" s="28">
        <v>4990.4399999999996</v>
      </c>
      <c r="O15268" s="28">
        <v>4988.8999999999996</v>
      </c>
      <c r="P15268" s="28">
        <v>4988.8999999999996</v>
      </c>
    </row>
    <row r="15269" spans="12:16" x14ac:dyDescent="0.25">
      <c r="L15269" s="208">
        <v>45187.736111111109</v>
      </c>
      <c r="M15269" s="28">
        <v>4989.41</v>
      </c>
      <c r="N15269" s="28">
        <v>4989.92</v>
      </c>
      <c r="O15269" s="28">
        <v>4988.38</v>
      </c>
      <c r="P15269" s="28">
        <v>4989.92</v>
      </c>
    </row>
    <row r="15270" spans="12:16" x14ac:dyDescent="0.25">
      <c r="L15270" s="208">
        <v>45187.732638888891</v>
      </c>
      <c r="M15270" s="28">
        <v>4988.8999999999996</v>
      </c>
      <c r="N15270" s="28">
        <v>4989.92</v>
      </c>
      <c r="O15270" s="28">
        <v>4988.8999999999996</v>
      </c>
      <c r="P15270" s="28">
        <v>4989.41</v>
      </c>
    </row>
    <row r="15271" spans="12:16" x14ac:dyDescent="0.25">
      <c r="L15271" s="208">
        <v>45187.729166666664</v>
      </c>
      <c r="M15271" s="28">
        <v>4989.41</v>
      </c>
      <c r="N15271" s="28">
        <v>4989.41</v>
      </c>
      <c r="O15271" s="28">
        <v>4989.41</v>
      </c>
      <c r="P15271" s="28">
        <v>4989.41</v>
      </c>
    </row>
    <row r="15272" spans="12:16" x14ac:dyDescent="0.25">
      <c r="L15272" s="208">
        <v>45187.725694444445</v>
      </c>
      <c r="M15272" s="28">
        <v>4989.41</v>
      </c>
      <c r="N15272" s="28">
        <v>4989.41</v>
      </c>
      <c r="O15272" s="28">
        <v>4988.8999999999996</v>
      </c>
      <c r="P15272" s="28">
        <v>4989.41</v>
      </c>
    </row>
    <row r="15273" spans="12:16" x14ac:dyDescent="0.25">
      <c r="L15273" s="208">
        <v>45187.722222222219</v>
      </c>
      <c r="M15273" s="28">
        <v>4988.38</v>
      </c>
      <c r="N15273" s="28">
        <v>4990.4399999999996</v>
      </c>
      <c r="O15273" s="28">
        <v>4988.38</v>
      </c>
      <c r="P15273" s="28">
        <v>4989.92</v>
      </c>
    </row>
    <row r="15274" spans="12:16" x14ac:dyDescent="0.25">
      <c r="L15274" s="208">
        <v>45187.71875</v>
      </c>
      <c r="M15274" s="28">
        <v>4989.41</v>
      </c>
      <c r="N15274" s="28">
        <v>4989.92</v>
      </c>
      <c r="O15274" s="28">
        <v>4987.87</v>
      </c>
      <c r="P15274" s="28">
        <v>4987.87</v>
      </c>
    </row>
    <row r="15275" spans="12:16" x14ac:dyDescent="0.25">
      <c r="L15275" s="208">
        <v>45187.715277777781</v>
      </c>
      <c r="M15275" s="28">
        <v>4990.4399999999996</v>
      </c>
      <c r="N15275" s="28">
        <v>4990.4399999999996</v>
      </c>
      <c r="O15275" s="28">
        <v>4988.38</v>
      </c>
      <c r="P15275" s="28">
        <v>4989.41</v>
      </c>
    </row>
    <row r="15276" spans="12:16" x14ac:dyDescent="0.25">
      <c r="L15276" s="208">
        <v>45187.711805555555</v>
      </c>
      <c r="M15276" s="28">
        <v>4990.4399999999996</v>
      </c>
      <c r="N15276" s="28">
        <v>4990.95</v>
      </c>
      <c r="O15276" s="28">
        <v>4989.92</v>
      </c>
      <c r="P15276" s="28">
        <v>4990.4399999999996</v>
      </c>
    </row>
    <row r="15277" spans="12:16" x14ac:dyDescent="0.25">
      <c r="L15277" s="208">
        <v>45187.708333333336</v>
      </c>
      <c r="M15277" s="28">
        <v>4991.9799999999996</v>
      </c>
      <c r="N15277" s="28">
        <v>4993</v>
      </c>
      <c r="O15277" s="28">
        <v>4990.4399999999996</v>
      </c>
      <c r="P15277" s="28">
        <v>4990.95</v>
      </c>
    </row>
    <row r="15278" spans="12:16" x14ac:dyDescent="0.25">
      <c r="L15278" s="208">
        <v>45187.704861111109</v>
      </c>
      <c r="M15278" s="28">
        <v>4993</v>
      </c>
      <c r="N15278" s="28">
        <v>4994.03</v>
      </c>
      <c r="O15278" s="28">
        <v>4991.9799999999996</v>
      </c>
      <c r="P15278" s="28">
        <v>4991.9799999999996</v>
      </c>
    </row>
    <row r="15279" spans="12:16" x14ac:dyDescent="0.25">
      <c r="L15279" s="208">
        <v>45187.701388888891</v>
      </c>
      <c r="M15279" s="28">
        <v>4991.9799999999996</v>
      </c>
      <c r="N15279" s="28">
        <v>4994.54</v>
      </c>
      <c r="O15279" s="28">
        <v>4991.9799999999996</v>
      </c>
      <c r="P15279" s="28">
        <v>4993.5200000000004</v>
      </c>
    </row>
    <row r="15280" spans="12:16" x14ac:dyDescent="0.25">
      <c r="L15280" s="208">
        <v>45187.697916666664</v>
      </c>
      <c r="M15280" s="28">
        <v>4993</v>
      </c>
      <c r="N15280" s="28">
        <v>4993.5200000000004</v>
      </c>
      <c r="O15280" s="28">
        <v>4990.95</v>
      </c>
      <c r="P15280" s="28">
        <v>4991.46</v>
      </c>
    </row>
    <row r="15281" spans="12:16" x14ac:dyDescent="0.25">
      <c r="L15281" s="208">
        <v>45187.694444444445</v>
      </c>
      <c r="M15281" s="28">
        <v>4990.4399999999996</v>
      </c>
      <c r="N15281" s="28">
        <v>4994.03</v>
      </c>
      <c r="O15281" s="28">
        <v>4990.4399999999996</v>
      </c>
      <c r="P15281" s="28">
        <v>4993</v>
      </c>
    </row>
    <row r="15282" spans="12:16" x14ac:dyDescent="0.25">
      <c r="L15282" s="208">
        <v>45187.690972222219</v>
      </c>
      <c r="M15282" s="28">
        <v>4989.92</v>
      </c>
      <c r="N15282" s="28">
        <v>4990.4399999999996</v>
      </c>
      <c r="O15282" s="28">
        <v>4988.38</v>
      </c>
      <c r="P15282" s="28">
        <v>4989.92</v>
      </c>
    </row>
    <row r="15283" spans="12:16" x14ac:dyDescent="0.25">
      <c r="L15283" s="208">
        <v>45187.6875</v>
      </c>
      <c r="M15283" s="28">
        <v>4989.41</v>
      </c>
      <c r="N15283" s="28">
        <v>4990.95</v>
      </c>
      <c r="O15283" s="28">
        <v>4988.8999999999996</v>
      </c>
      <c r="P15283" s="28">
        <v>4989.92</v>
      </c>
    </row>
    <row r="15284" spans="12:16" x14ac:dyDescent="0.25">
      <c r="L15284" s="208">
        <v>45187.684027777781</v>
      </c>
      <c r="M15284" s="28">
        <v>4989.92</v>
      </c>
      <c r="N15284" s="28">
        <v>4991.46</v>
      </c>
      <c r="O15284" s="28">
        <v>4988.8999999999996</v>
      </c>
      <c r="P15284" s="28">
        <v>4989.41</v>
      </c>
    </row>
    <row r="15285" spans="12:16" x14ac:dyDescent="0.25">
      <c r="L15285" s="208">
        <v>45187.680555555555</v>
      </c>
      <c r="M15285" s="28">
        <v>4989.41</v>
      </c>
      <c r="N15285" s="28">
        <v>4990.4399999999996</v>
      </c>
      <c r="O15285" s="28">
        <v>4988.38</v>
      </c>
      <c r="P15285" s="28">
        <v>4989.92</v>
      </c>
    </row>
    <row r="15286" spans="12:16" x14ac:dyDescent="0.25">
      <c r="L15286" s="208">
        <v>45187.677083333336</v>
      </c>
      <c r="M15286" s="28">
        <v>4986.8500000000004</v>
      </c>
      <c r="N15286" s="28">
        <v>4989.92</v>
      </c>
      <c r="O15286" s="28">
        <v>4985.82</v>
      </c>
      <c r="P15286" s="28">
        <v>4988.8999999999996</v>
      </c>
    </row>
    <row r="15287" spans="12:16" x14ac:dyDescent="0.25">
      <c r="L15287" s="208">
        <v>45187.673611111109</v>
      </c>
      <c r="M15287" s="28">
        <v>4986.33</v>
      </c>
      <c r="N15287" s="28">
        <v>4987.87</v>
      </c>
      <c r="O15287" s="28">
        <v>4986.33</v>
      </c>
      <c r="P15287" s="28">
        <v>4987.3599999999997</v>
      </c>
    </row>
    <row r="15288" spans="12:16" x14ac:dyDescent="0.25">
      <c r="L15288" s="208">
        <v>45187.670138888891</v>
      </c>
      <c r="M15288" s="28">
        <v>4987.3599999999997</v>
      </c>
      <c r="N15288" s="28">
        <v>4987.87</v>
      </c>
      <c r="O15288" s="28">
        <v>4985.82</v>
      </c>
      <c r="P15288" s="28">
        <v>4986.8500000000004</v>
      </c>
    </row>
    <row r="15289" spans="12:16" x14ac:dyDescent="0.25">
      <c r="L15289" s="208">
        <v>45187.666666666664</v>
      </c>
      <c r="M15289" s="28">
        <v>4986.8500000000004</v>
      </c>
      <c r="N15289" s="28">
        <v>4987.3599999999997</v>
      </c>
      <c r="O15289" s="28">
        <v>4985.82</v>
      </c>
      <c r="P15289" s="28">
        <v>4987.3599999999997</v>
      </c>
    </row>
    <row r="15290" spans="12:16" x14ac:dyDescent="0.25">
      <c r="L15290" s="208">
        <v>45187.663194444445</v>
      </c>
      <c r="M15290" s="28">
        <v>4986.8500000000004</v>
      </c>
      <c r="N15290" s="28">
        <v>4987.87</v>
      </c>
      <c r="O15290" s="28">
        <v>4985.82</v>
      </c>
      <c r="P15290" s="28">
        <v>4986.8500000000004</v>
      </c>
    </row>
    <row r="15291" spans="12:16" x14ac:dyDescent="0.25">
      <c r="L15291" s="208">
        <v>45187.659722222219</v>
      </c>
      <c r="M15291" s="28">
        <v>4983.7700000000004</v>
      </c>
      <c r="N15291" s="28">
        <v>4987.3599999999997</v>
      </c>
      <c r="O15291" s="28">
        <v>4983.7700000000004</v>
      </c>
      <c r="P15291" s="28">
        <v>4986.33</v>
      </c>
    </row>
    <row r="15292" spans="12:16" x14ac:dyDescent="0.25">
      <c r="L15292" s="208">
        <v>45187.65625</v>
      </c>
      <c r="M15292" s="28">
        <v>4984.28</v>
      </c>
      <c r="N15292" s="28">
        <v>4984.79</v>
      </c>
      <c r="O15292" s="28">
        <v>4983.25</v>
      </c>
      <c r="P15292" s="28">
        <v>4984.79</v>
      </c>
    </row>
    <row r="15293" spans="12:16" x14ac:dyDescent="0.25">
      <c r="L15293" s="208">
        <v>45187.652777777781</v>
      </c>
      <c r="M15293" s="28">
        <v>4983.7700000000004</v>
      </c>
      <c r="N15293" s="28">
        <v>4984.79</v>
      </c>
      <c r="O15293" s="28">
        <v>4983.7700000000004</v>
      </c>
      <c r="P15293" s="28">
        <v>4983.7700000000004</v>
      </c>
    </row>
    <row r="15294" spans="12:16" x14ac:dyDescent="0.25">
      <c r="L15294" s="208">
        <v>45187.649305555555</v>
      </c>
      <c r="M15294" s="28">
        <v>4983.7700000000004</v>
      </c>
      <c r="N15294" s="28">
        <v>4984.79</v>
      </c>
      <c r="O15294" s="28">
        <v>4983.25</v>
      </c>
      <c r="P15294" s="28">
        <v>4983.7700000000004</v>
      </c>
    </row>
    <row r="15295" spans="12:16" x14ac:dyDescent="0.25">
      <c r="L15295" s="208">
        <v>45187.645833333336</v>
      </c>
      <c r="M15295" s="28">
        <v>4983.25</v>
      </c>
      <c r="N15295" s="28">
        <v>4984.79</v>
      </c>
      <c r="O15295" s="28">
        <v>4983.25</v>
      </c>
      <c r="P15295" s="28">
        <v>4983.7700000000004</v>
      </c>
    </row>
    <row r="15296" spans="12:16" x14ac:dyDescent="0.25">
      <c r="L15296" s="208">
        <v>45187.642361111109</v>
      </c>
      <c r="M15296" s="28">
        <v>4983.25</v>
      </c>
      <c r="N15296" s="28">
        <v>4984.79</v>
      </c>
      <c r="O15296" s="28">
        <v>4982.74</v>
      </c>
      <c r="P15296" s="28">
        <v>4983.7700000000004</v>
      </c>
    </row>
    <row r="15297" spans="12:16" x14ac:dyDescent="0.25">
      <c r="L15297" s="208">
        <v>45187.638888888891</v>
      </c>
      <c r="M15297" s="28">
        <v>4985.3100000000004</v>
      </c>
      <c r="N15297" s="28">
        <v>4985.82</v>
      </c>
      <c r="O15297" s="28">
        <v>4982.74</v>
      </c>
      <c r="P15297" s="28">
        <v>4983.7700000000004</v>
      </c>
    </row>
    <row r="15298" spans="12:16" x14ac:dyDescent="0.25">
      <c r="L15298" s="208">
        <v>45187.635416666664</v>
      </c>
      <c r="M15298" s="28">
        <v>4983.25</v>
      </c>
      <c r="N15298" s="28">
        <v>4985.3100000000004</v>
      </c>
      <c r="O15298" s="28">
        <v>4982.74</v>
      </c>
      <c r="P15298" s="28">
        <v>4985.3100000000004</v>
      </c>
    </row>
    <row r="15299" spans="12:16" x14ac:dyDescent="0.25">
      <c r="L15299" s="208">
        <v>45187.631944444445</v>
      </c>
      <c r="M15299" s="28">
        <v>4982.2299999999996</v>
      </c>
      <c r="N15299" s="28">
        <v>4983.25</v>
      </c>
      <c r="O15299" s="28">
        <v>4981.2</v>
      </c>
      <c r="P15299" s="28">
        <v>4983.25</v>
      </c>
    </row>
    <row r="15300" spans="12:16" x14ac:dyDescent="0.25">
      <c r="L15300" s="208">
        <v>45187.628472222219</v>
      </c>
      <c r="M15300" s="28">
        <v>4980.6899999999996</v>
      </c>
      <c r="N15300" s="28">
        <v>4983.25</v>
      </c>
      <c r="O15300" s="28">
        <v>4980.18</v>
      </c>
      <c r="P15300" s="28">
        <v>4982.74</v>
      </c>
    </row>
    <row r="15301" spans="12:16" x14ac:dyDescent="0.25">
      <c r="L15301" s="208">
        <v>45187.625</v>
      </c>
      <c r="M15301" s="28">
        <v>4979.66</v>
      </c>
      <c r="N15301" s="28">
        <v>4980.6899999999996</v>
      </c>
      <c r="O15301" s="28">
        <v>4977.6099999999997</v>
      </c>
      <c r="P15301" s="28">
        <v>4980.6899999999996</v>
      </c>
    </row>
    <row r="15302" spans="12:16" x14ac:dyDescent="0.25">
      <c r="L15302" s="208">
        <v>45187.621527777781</v>
      </c>
      <c r="M15302" s="28">
        <v>4981.2</v>
      </c>
      <c r="N15302" s="28">
        <v>4981.71</v>
      </c>
      <c r="O15302" s="28">
        <v>4980.18</v>
      </c>
      <c r="P15302" s="28">
        <v>4980.18</v>
      </c>
    </row>
    <row r="15303" spans="12:16" x14ac:dyDescent="0.25">
      <c r="L15303" s="208">
        <v>45187.618055555555</v>
      </c>
      <c r="M15303" s="28">
        <v>4982.74</v>
      </c>
      <c r="N15303" s="28">
        <v>4982.74</v>
      </c>
      <c r="O15303" s="28">
        <v>4978.6400000000003</v>
      </c>
      <c r="P15303" s="28">
        <v>4981.2</v>
      </c>
    </row>
    <row r="15304" spans="12:16" x14ac:dyDescent="0.25">
      <c r="L15304" s="208">
        <v>45187.614583333336</v>
      </c>
      <c r="M15304" s="28">
        <v>4984.28</v>
      </c>
      <c r="N15304" s="28">
        <v>4984.79</v>
      </c>
      <c r="O15304" s="28">
        <v>4982.2299999999996</v>
      </c>
      <c r="P15304" s="28">
        <v>4982.74</v>
      </c>
    </row>
    <row r="15305" spans="12:16" x14ac:dyDescent="0.25">
      <c r="L15305" s="208">
        <v>45187.611111111109</v>
      </c>
      <c r="M15305" s="28">
        <v>4985.3100000000004</v>
      </c>
      <c r="N15305" s="28">
        <v>4985.82</v>
      </c>
      <c r="O15305" s="28">
        <v>4983.7700000000004</v>
      </c>
      <c r="P15305" s="28">
        <v>4984.28</v>
      </c>
    </row>
    <row r="15306" spans="12:16" x14ac:dyDescent="0.25">
      <c r="L15306" s="208">
        <v>45187.607638888891</v>
      </c>
      <c r="M15306" s="28">
        <v>4984.28</v>
      </c>
      <c r="N15306" s="28">
        <v>4985.3100000000004</v>
      </c>
      <c r="O15306" s="28">
        <v>4983.7700000000004</v>
      </c>
      <c r="P15306" s="28">
        <v>4985.3100000000004</v>
      </c>
    </row>
    <row r="15307" spans="12:16" x14ac:dyDescent="0.25">
      <c r="L15307" s="208">
        <v>45187.604166666664</v>
      </c>
      <c r="M15307" s="28">
        <v>4985.3100000000004</v>
      </c>
      <c r="N15307" s="28">
        <v>4985.3100000000004</v>
      </c>
      <c r="O15307" s="28">
        <v>4982.74</v>
      </c>
      <c r="P15307" s="28">
        <v>4984.28</v>
      </c>
    </row>
    <row r="15308" spans="12:16" x14ac:dyDescent="0.25">
      <c r="L15308" s="208">
        <v>45187.600694444445</v>
      </c>
      <c r="M15308" s="28">
        <v>4985.3100000000004</v>
      </c>
      <c r="N15308" s="28">
        <v>4985.82</v>
      </c>
      <c r="O15308" s="28">
        <v>4983.7700000000004</v>
      </c>
      <c r="P15308" s="28">
        <v>4985.82</v>
      </c>
    </row>
    <row r="15309" spans="12:16" x14ac:dyDescent="0.25">
      <c r="L15309" s="208">
        <v>45187.597222222219</v>
      </c>
      <c r="M15309" s="28">
        <v>4985.3100000000004</v>
      </c>
      <c r="N15309" s="28">
        <v>4985.82</v>
      </c>
      <c r="O15309" s="28">
        <v>4984.79</v>
      </c>
      <c r="P15309" s="28">
        <v>4985.3100000000004</v>
      </c>
    </row>
    <row r="15310" spans="12:16" x14ac:dyDescent="0.25">
      <c r="L15310" s="208">
        <v>45187.59375</v>
      </c>
      <c r="M15310" s="28">
        <v>4983.7700000000004</v>
      </c>
      <c r="N15310" s="28">
        <v>4985.82</v>
      </c>
      <c r="O15310" s="28">
        <v>4983.25</v>
      </c>
      <c r="P15310" s="28">
        <v>4985.82</v>
      </c>
    </row>
    <row r="15311" spans="12:16" x14ac:dyDescent="0.25">
      <c r="L15311" s="208">
        <v>45187.590277777781</v>
      </c>
      <c r="M15311" s="28">
        <v>4983.7700000000004</v>
      </c>
      <c r="N15311" s="28">
        <v>4985.3100000000004</v>
      </c>
      <c r="O15311" s="28">
        <v>4982.74</v>
      </c>
      <c r="P15311" s="28">
        <v>4983.25</v>
      </c>
    </row>
    <row r="15312" spans="12:16" x14ac:dyDescent="0.25">
      <c r="L15312" s="208">
        <v>45187.586805555555</v>
      </c>
      <c r="M15312" s="28">
        <v>4983.25</v>
      </c>
      <c r="N15312" s="28">
        <v>4984.79</v>
      </c>
      <c r="O15312" s="28">
        <v>4982.74</v>
      </c>
      <c r="P15312" s="28">
        <v>4983.25</v>
      </c>
    </row>
    <row r="15313" spans="12:16" x14ac:dyDescent="0.25">
      <c r="L15313" s="208">
        <v>45187.583333333336</v>
      </c>
      <c r="M15313" s="28">
        <v>4984.79</v>
      </c>
      <c r="N15313" s="28">
        <v>4984.79</v>
      </c>
      <c r="O15313" s="28">
        <v>4983.25</v>
      </c>
      <c r="P15313" s="28">
        <v>4983.25</v>
      </c>
    </row>
    <row r="15314" spans="12:16" x14ac:dyDescent="0.25">
      <c r="L15314" s="208">
        <v>45187.579861111109</v>
      </c>
      <c r="M15314" s="28">
        <v>4984.79</v>
      </c>
      <c r="N15314" s="28">
        <v>4986.33</v>
      </c>
      <c r="O15314" s="28">
        <v>4984.79</v>
      </c>
      <c r="P15314" s="28">
        <v>4984.79</v>
      </c>
    </row>
    <row r="15315" spans="12:16" x14ac:dyDescent="0.25">
      <c r="L15315" s="208">
        <v>45187.576388888891</v>
      </c>
      <c r="M15315" s="28">
        <v>4985.3100000000004</v>
      </c>
      <c r="N15315" s="28">
        <v>4985.82</v>
      </c>
      <c r="O15315" s="28">
        <v>4984.28</v>
      </c>
      <c r="P15315" s="28">
        <v>4984.28</v>
      </c>
    </row>
    <row r="15316" spans="12:16" x14ac:dyDescent="0.25">
      <c r="L15316" s="208">
        <v>45187.572916666664</v>
      </c>
      <c r="M15316" s="28">
        <v>4984.79</v>
      </c>
      <c r="N15316" s="28">
        <v>4985.3100000000004</v>
      </c>
      <c r="O15316" s="28">
        <v>4984.28</v>
      </c>
      <c r="P15316" s="28">
        <v>4985.3100000000004</v>
      </c>
    </row>
    <row r="15317" spans="12:16" x14ac:dyDescent="0.25">
      <c r="L15317" s="208">
        <v>45187.569444444445</v>
      </c>
      <c r="M15317" s="28">
        <v>4984.28</v>
      </c>
      <c r="N15317" s="28">
        <v>4985.3100000000004</v>
      </c>
      <c r="O15317" s="28">
        <v>4983.7700000000004</v>
      </c>
      <c r="P15317" s="28">
        <v>4984.79</v>
      </c>
    </row>
    <row r="15318" spans="12:16" x14ac:dyDescent="0.25">
      <c r="L15318" s="208">
        <v>45187.565972222219</v>
      </c>
      <c r="M15318" s="28">
        <v>4983.7700000000004</v>
      </c>
      <c r="N15318" s="28">
        <v>4985.3100000000004</v>
      </c>
      <c r="O15318" s="28">
        <v>4983.7700000000004</v>
      </c>
      <c r="P15318" s="28">
        <v>4983.7700000000004</v>
      </c>
    </row>
    <row r="15319" spans="12:16" x14ac:dyDescent="0.25">
      <c r="L15319" s="208">
        <v>45187.5625</v>
      </c>
      <c r="M15319" s="28">
        <v>4985.3100000000004</v>
      </c>
      <c r="N15319" s="28">
        <v>4985.3100000000004</v>
      </c>
      <c r="O15319" s="28">
        <v>4983.25</v>
      </c>
      <c r="P15319" s="28">
        <v>4983.7700000000004</v>
      </c>
    </row>
    <row r="15320" spans="12:16" x14ac:dyDescent="0.25">
      <c r="L15320" s="208">
        <v>45187.559027777781</v>
      </c>
      <c r="M15320" s="28">
        <v>4984.28</v>
      </c>
      <c r="N15320" s="28">
        <v>4986.33</v>
      </c>
      <c r="O15320" s="28">
        <v>4983.7700000000004</v>
      </c>
      <c r="P15320" s="28">
        <v>4985.82</v>
      </c>
    </row>
    <row r="15321" spans="12:16" x14ac:dyDescent="0.25">
      <c r="L15321" s="208">
        <v>45187.555555555555</v>
      </c>
      <c r="M15321" s="28">
        <v>4984.28</v>
      </c>
      <c r="N15321" s="28">
        <v>4986.8500000000004</v>
      </c>
      <c r="O15321" s="28">
        <v>4984.28</v>
      </c>
      <c r="P15321" s="28">
        <v>4984.79</v>
      </c>
    </row>
    <row r="15322" spans="12:16" x14ac:dyDescent="0.25">
      <c r="L15322" s="208">
        <v>45187.552083333336</v>
      </c>
      <c r="M15322" s="28">
        <v>4984.79</v>
      </c>
      <c r="N15322" s="28">
        <v>4985.3100000000004</v>
      </c>
      <c r="O15322" s="28">
        <v>4983.25</v>
      </c>
      <c r="P15322" s="28">
        <v>4983.7700000000004</v>
      </c>
    </row>
    <row r="15323" spans="12:16" x14ac:dyDescent="0.25">
      <c r="L15323" s="208">
        <v>45187.548611111109</v>
      </c>
      <c r="M15323" s="28">
        <v>4983.25</v>
      </c>
      <c r="N15323" s="28">
        <v>4985.3100000000004</v>
      </c>
      <c r="O15323" s="28">
        <v>4983.25</v>
      </c>
      <c r="P15323" s="28">
        <v>4984.79</v>
      </c>
    </row>
    <row r="15324" spans="12:16" x14ac:dyDescent="0.25">
      <c r="L15324" s="208">
        <v>45187.545138888891</v>
      </c>
      <c r="M15324" s="28">
        <v>4981.2</v>
      </c>
      <c r="N15324" s="28">
        <v>4983.25</v>
      </c>
      <c r="O15324" s="28">
        <v>4979.1499999999996</v>
      </c>
      <c r="P15324" s="28">
        <v>4983.25</v>
      </c>
    </row>
    <row r="15325" spans="12:16" x14ac:dyDescent="0.25">
      <c r="L15325" s="208">
        <v>45187.541666666664</v>
      </c>
      <c r="M15325" s="28">
        <v>4983.25</v>
      </c>
      <c r="N15325" s="28">
        <v>4983.25</v>
      </c>
      <c r="O15325" s="28">
        <v>4980.6899999999996</v>
      </c>
      <c r="P15325" s="28">
        <v>4981.2</v>
      </c>
    </row>
    <row r="15326" spans="12:16" x14ac:dyDescent="0.25">
      <c r="L15326" s="208">
        <v>45187.538194444445</v>
      </c>
      <c r="M15326" s="28">
        <v>4983.7700000000004</v>
      </c>
      <c r="N15326" s="28">
        <v>4984.79</v>
      </c>
      <c r="O15326" s="28">
        <v>4982.74</v>
      </c>
      <c r="P15326" s="28">
        <v>4983.7700000000004</v>
      </c>
    </row>
    <row r="15327" spans="12:16" x14ac:dyDescent="0.25">
      <c r="L15327" s="208">
        <v>45187.534722222219</v>
      </c>
      <c r="M15327" s="28">
        <v>4983.25</v>
      </c>
      <c r="N15327" s="28">
        <v>4983.7700000000004</v>
      </c>
      <c r="O15327" s="28">
        <v>4981.71</v>
      </c>
      <c r="P15327" s="28">
        <v>4983.25</v>
      </c>
    </row>
    <row r="15328" spans="12:16" x14ac:dyDescent="0.25">
      <c r="L15328" s="208">
        <v>45187.53125</v>
      </c>
      <c r="M15328" s="28">
        <v>4985.3100000000004</v>
      </c>
      <c r="N15328" s="28">
        <v>4986.8500000000004</v>
      </c>
      <c r="O15328" s="28">
        <v>4983.25</v>
      </c>
      <c r="P15328" s="28">
        <v>4983.25</v>
      </c>
    </row>
    <row r="15329" spans="12:16" x14ac:dyDescent="0.25">
      <c r="L15329" s="208">
        <v>45187.527777777781</v>
      </c>
      <c r="M15329" s="28">
        <v>4983.7700000000004</v>
      </c>
      <c r="N15329" s="28">
        <v>4985.3100000000004</v>
      </c>
      <c r="O15329" s="28">
        <v>4983.25</v>
      </c>
      <c r="P15329" s="28">
        <v>4985.3100000000004</v>
      </c>
    </row>
    <row r="15330" spans="12:16" x14ac:dyDescent="0.25">
      <c r="L15330" s="208">
        <v>45187.524305555555</v>
      </c>
      <c r="M15330" s="28">
        <v>4983.25</v>
      </c>
      <c r="N15330" s="28">
        <v>4984.79</v>
      </c>
      <c r="O15330" s="28">
        <v>4982.74</v>
      </c>
      <c r="P15330" s="28">
        <v>4983.7700000000004</v>
      </c>
    </row>
    <row r="15331" spans="12:16" x14ac:dyDescent="0.25">
      <c r="L15331" s="208">
        <v>45187.520833333336</v>
      </c>
      <c r="M15331" s="28">
        <v>4984.28</v>
      </c>
      <c r="N15331" s="28">
        <v>4984.79</v>
      </c>
      <c r="O15331" s="28">
        <v>4982.2299999999996</v>
      </c>
      <c r="P15331" s="28">
        <v>4983.7700000000004</v>
      </c>
    </row>
    <row r="15332" spans="12:16" x14ac:dyDescent="0.25">
      <c r="L15332" s="208">
        <v>45187.517361111109</v>
      </c>
      <c r="M15332" s="28">
        <v>4985.3100000000004</v>
      </c>
      <c r="N15332" s="28">
        <v>4985.82</v>
      </c>
      <c r="O15332" s="28">
        <v>4983.25</v>
      </c>
      <c r="P15332" s="28">
        <v>4984.28</v>
      </c>
    </row>
    <row r="15333" spans="12:16" x14ac:dyDescent="0.25">
      <c r="L15333" s="208">
        <v>45187.513888888891</v>
      </c>
      <c r="M15333" s="28">
        <v>4984.28</v>
      </c>
      <c r="N15333" s="28">
        <v>4985.82</v>
      </c>
      <c r="O15333" s="28">
        <v>4983.7700000000004</v>
      </c>
      <c r="P15333" s="28">
        <v>4985.3100000000004</v>
      </c>
    </row>
    <row r="15334" spans="12:16" x14ac:dyDescent="0.25">
      <c r="L15334" s="208">
        <v>45187.510416666664</v>
      </c>
      <c r="M15334" s="28">
        <v>4985.82</v>
      </c>
      <c r="N15334" s="28">
        <v>4985.82</v>
      </c>
      <c r="O15334" s="28">
        <v>4983.7700000000004</v>
      </c>
      <c r="P15334" s="28">
        <v>4984.28</v>
      </c>
    </row>
    <row r="15335" spans="12:16" x14ac:dyDescent="0.25">
      <c r="L15335" s="208">
        <v>45187.506944444445</v>
      </c>
      <c r="M15335" s="28">
        <v>4987.3599999999997</v>
      </c>
      <c r="N15335" s="28">
        <v>4987.87</v>
      </c>
      <c r="O15335" s="28">
        <v>4985.82</v>
      </c>
      <c r="P15335" s="28">
        <v>4985.82</v>
      </c>
    </row>
    <row r="15336" spans="12:16" x14ac:dyDescent="0.25">
      <c r="L15336" s="208">
        <v>45187.503472222219</v>
      </c>
      <c r="M15336" s="28">
        <v>4986.8500000000004</v>
      </c>
      <c r="N15336" s="28">
        <v>4987.87</v>
      </c>
      <c r="O15336" s="28">
        <v>4984.79</v>
      </c>
      <c r="P15336" s="28">
        <v>4987.3599999999997</v>
      </c>
    </row>
    <row r="15337" spans="12:16" x14ac:dyDescent="0.25">
      <c r="L15337" s="208">
        <v>45187.5</v>
      </c>
      <c r="M15337" s="28">
        <v>4986.33</v>
      </c>
      <c r="N15337" s="28">
        <v>4987.87</v>
      </c>
      <c r="O15337" s="28">
        <v>4986.33</v>
      </c>
      <c r="P15337" s="28">
        <v>4986.33</v>
      </c>
    </row>
    <row r="15338" spans="12:16" x14ac:dyDescent="0.25">
      <c r="L15338" s="208">
        <v>45187.496527777781</v>
      </c>
      <c r="M15338" s="28">
        <v>4984.28</v>
      </c>
      <c r="N15338" s="28">
        <v>4986.8500000000004</v>
      </c>
      <c r="O15338" s="28">
        <v>4983.7700000000004</v>
      </c>
      <c r="P15338" s="28">
        <v>4986.33</v>
      </c>
    </row>
    <row r="15339" spans="12:16" x14ac:dyDescent="0.25">
      <c r="L15339" s="208">
        <v>45187.493055555555</v>
      </c>
      <c r="M15339" s="28">
        <v>4983.7700000000004</v>
      </c>
      <c r="N15339" s="28">
        <v>4985.3100000000004</v>
      </c>
      <c r="O15339" s="28">
        <v>4982.74</v>
      </c>
      <c r="P15339" s="28">
        <v>4984.79</v>
      </c>
    </row>
    <row r="15340" spans="12:16" x14ac:dyDescent="0.25">
      <c r="L15340" s="208">
        <v>45187.489583333336</v>
      </c>
      <c r="M15340" s="28">
        <v>4982.2299999999996</v>
      </c>
      <c r="N15340" s="28">
        <v>4985.82</v>
      </c>
      <c r="O15340" s="28">
        <v>4981.2</v>
      </c>
      <c r="P15340" s="28">
        <v>4983.7700000000004</v>
      </c>
    </row>
    <row r="15341" spans="12:16" x14ac:dyDescent="0.25">
      <c r="L15341" s="208">
        <v>45187.486111111109</v>
      </c>
      <c r="M15341" s="28">
        <v>4983.7700000000004</v>
      </c>
      <c r="N15341" s="28">
        <v>4985.82</v>
      </c>
      <c r="O15341" s="28">
        <v>4982.2299999999996</v>
      </c>
      <c r="P15341" s="28">
        <v>4983.25</v>
      </c>
    </row>
    <row r="15342" spans="12:16" x14ac:dyDescent="0.25">
      <c r="L15342" s="208">
        <v>45187.482638888891</v>
      </c>
      <c r="M15342" s="28">
        <v>4989.41</v>
      </c>
      <c r="N15342" s="28">
        <v>4989.41</v>
      </c>
      <c r="O15342" s="28">
        <v>4982.2299999999996</v>
      </c>
      <c r="P15342" s="28">
        <v>4984.28</v>
      </c>
    </row>
    <row r="15343" spans="12:16" x14ac:dyDescent="0.25">
      <c r="L15343" s="208">
        <v>45187.479166666664</v>
      </c>
      <c r="M15343" s="28">
        <v>4992.49</v>
      </c>
      <c r="N15343" s="28">
        <v>4992.49</v>
      </c>
      <c r="O15343" s="28">
        <v>4989.41</v>
      </c>
      <c r="P15343" s="28">
        <v>4990.4399999999996</v>
      </c>
    </row>
    <row r="15344" spans="12:16" x14ac:dyDescent="0.25">
      <c r="L15344" s="208">
        <v>45187.475694444445</v>
      </c>
      <c r="M15344" s="28">
        <v>4992.49</v>
      </c>
      <c r="N15344" s="28">
        <v>4993.5200000000004</v>
      </c>
      <c r="O15344" s="28">
        <v>4991.46</v>
      </c>
      <c r="P15344" s="28">
        <v>4992.49</v>
      </c>
    </row>
    <row r="15345" spans="12:16" x14ac:dyDescent="0.25">
      <c r="L15345" s="208">
        <v>45187.472222222219</v>
      </c>
      <c r="M15345" s="28">
        <v>4991.9799999999996</v>
      </c>
      <c r="N15345" s="28">
        <v>4993</v>
      </c>
      <c r="O15345" s="28">
        <v>4990.4399999999996</v>
      </c>
      <c r="P15345" s="28">
        <v>4992.49</v>
      </c>
    </row>
    <row r="15346" spans="12:16" x14ac:dyDescent="0.25">
      <c r="L15346" s="208">
        <v>45187.46875</v>
      </c>
      <c r="M15346" s="28">
        <v>4990.95</v>
      </c>
      <c r="N15346" s="28">
        <v>4991.9799999999996</v>
      </c>
      <c r="O15346" s="28">
        <v>4988.8999999999996</v>
      </c>
      <c r="P15346" s="28">
        <v>4991.9799999999996</v>
      </c>
    </row>
    <row r="15347" spans="12:16" x14ac:dyDescent="0.25">
      <c r="L15347" s="208">
        <v>45187.465277777781</v>
      </c>
      <c r="M15347" s="28">
        <v>4995.0600000000004</v>
      </c>
      <c r="N15347" s="28">
        <v>4995.0600000000004</v>
      </c>
      <c r="O15347" s="28">
        <v>4989.41</v>
      </c>
      <c r="P15347" s="28">
        <v>4991.46</v>
      </c>
    </row>
    <row r="15348" spans="12:16" x14ac:dyDescent="0.25">
      <c r="L15348" s="208">
        <v>45187.461805555555</v>
      </c>
      <c r="M15348" s="28">
        <v>4998.13</v>
      </c>
      <c r="N15348" s="28">
        <v>5000.1899999999996</v>
      </c>
      <c r="O15348" s="28">
        <v>4995.0600000000004</v>
      </c>
      <c r="P15348" s="28">
        <v>4995.57</v>
      </c>
    </row>
    <row r="15349" spans="12:16" x14ac:dyDescent="0.25">
      <c r="L15349" s="208">
        <v>45187.458333333336</v>
      </c>
      <c r="M15349" s="28">
        <v>4995.57</v>
      </c>
      <c r="N15349" s="28">
        <v>4997.62</v>
      </c>
      <c r="O15349" s="28">
        <v>4993</v>
      </c>
      <c r="P15349" s="28">
        <v>4997.62</v>
      </c>
    </row>
    <row r="15350" spans="12:16" x14ac:dyDescent="0.25">
      <c r="L15350" s="208">
        <v>45187.454861111109</v>
      </c>
      <c r="M15350" s="28">
        <v>4998.6499999999996</v>
      </c>
      <c r="N15350" s="28">
        <v>5000.7</v>
      </c>
      <c r="O15350" s="28">
        <v>4995.57</v>
      </c>
      <c r="P15350" s="28">
        <v>4995.57</v>
      </c>
    </row>
    <row r="15351" spans="12:16" x14ac:dyDescent="0.25">
      <c r="L15351" s="208">
        <v>45187.451388888891</v>
      </c>
      <c r="M15351" s="28">
        <v>4997.1099999999997</v>
      </c>
      <c r="N15351" s="28">
        <v>5000.1899999999996</v>
      </c>
      <c r="O15351" s="28">
        <v>4995.0600000000004</v>
      </c>
      <c r="P15351" s="28">
        <v>4998.6499999999996</v>
      </c>
    </row>
    <row r="15352" spans="12:16" x14ac:dyDescent="0.25">
      <c r="L15352" s="208">
        <v>45187.447916666664</v>
      </c>
      <c r="M15352" s="28">
        <v>4990.4399999999996</v>
      </c>
      <c r="N15352" s="28">
        <v>4996.59</v>
      </c>
      <c r="O15352" s="28">
        <v>4989.92</v>
      </c>
      <c r="P15352" s="28">
        <v>4996.59</v>
      </c>
    </row>
    <row r="15353" spans="12:16" x14ac:dyDescent="0.25">
      <c r="L15353" s="208">
        <v>45187.444444444445</v>
      </c>
      <c r="M15353" s="28">
        <v>4991.9799999999996</v>
      </c>
      <c r="N15353" s="28">
        <v>4992.49</v>
      </c>
      <c r="O15353" s="28">
        <v>4990.95</v>
      </c>
      <c r="P15353" s="28">
        <v>4990.95</v>
      </c>
    </row>
    <row r="15354" spans="12:16" x14ac:dyDescent="0.25">
      <c r="L15354" s="208">
        <v>45187.440972222219</v>
      </c>
      <c r="M15354" s="28">
        <v>4989.92</v>
      </c>
      <c r="N15354" s="28">
        <v>4992.49</v>
      </c>
      <c r="O15354" s="28">
        <v>4989.41</v>
      </c>
      <c r="P15354" s="28">
        <v>4991.9799999999996</v>
      </c>
    </row>
    <row r="15355" spans="12:16" x14ac:dyDescent="0.25">
      <c r="L15355" s="208">
        <v>45187.4375</v>
      </c>
      <c r="M15355" s="28">
        <v>4988.38</v>
      </c>
      <c r="N15355" s="28">
        <v>4991.46</v>
      </c>
      <c r="O15355" s="28">
        <v>4987.3599999999997</v>
      </c>
      <c r="P15355" s="28">
        <v>4989.92</v>
      </c>
    </row>
    <row r="15356" spans="12:16" x14ac:dyDescent="0.25">
      <c r="L15356" s="208">
        <v>45187.434027777781</v>
      </c>
      <c r="M15356" s="28">
        <v>4989.41</v>
      </c>
      <c r="N15356" s="28">
        <v>4989.41</v>
      </c>
      <c r="O15356" s="28">
        <v>4986.8500000000004</v>
      </c>
      <c r="P15356" s="28">
        <v>4988.38</v>
      </c>
    </row>
    <row r="15357" spans="12:16" x14ac:dyDescent="0.25">
      <c r="L15357" s="208">
        <v>45187.430555555555</v>
      </c>
      <c r="M15357" s="28">
        <v>4988.38</v>
      </c>
      <c r="N15357" s="28">
        <v>4992.49</v>
      </c>
      <c r="O15357" s="28">
        <v>4987.87</v>
      </c>
      <c r="P15357" s="28">
        <v>4989.41</v>
      </c>
    </row>
    <row r="15358" spans="12:16" x14ac:dyDescent="0.25">
      <c r="L15358" s="208">
        <v>45187.427083333336</v>
      </c>
      <c r="M15358" s="28">
        <v>4988.38</v>
      </c>
      <c r="N15358" s="28">
        <v>4988.8999999999996</v>
      </c>
      <c r="O15358" s="28">
        <v>4986.8500000000004</v>
      </c>
      <c r="P15358" s="28">
        <v>4988.38</v>
      </c>
    </row>
    <row r="15359" spans="12:16" x14ac:dyDescent="0.25">
      <c r="L15359" s="208">
        <v>45187.423611111109</v>
      </c>
      <c r="M15359" s="28">
        <v>4991.9799999999996</v>
      </c>
      <c r="N15359" s="28">
        <v>4993.5200000000004</v>
      </c>
      <c r="O15359" s="28">
        <v>4988.38</v>
      </c>
      <c r="P15359" s="28">
        <v>4988.38</v>
      </c>
    </row>
    <row r="15360" spans="12:16" x14ac:dyDescent="0.25">
      <c r="L15360" s="208">
        <v>45187.420138888891</v>
      </c>
      <c r="M15360" s="28">
        <v>4994.03</v>
      </c>
      <c r="N15360" s="28">
        <v>4995.57</v>
      </c>
      <c r="O15360" s="28">
        <v>4990.95</v>
      </c>
      <c r="P15360" s="28">
        <v>4992.49</v>
      </c>
    </row>
    <row r="15361" spans="12:16" x14ac:dyDescent="0.25">
      <c r="L15361" s="208">
        <v>45187.416666666664</v>
      </c>
      <c r="M15361" s="28">
        <v>4993</v>
      </c>
      <c r="N15361" s="28">
        <v>4996.59</v>
      </c>
      <c r="O15361" s="28">
        <v>4993</v>
      </c>
      <c r="P15361" s="28">
        <v>4994.54</v>
      </c>
    </row>
    <row r="15362" spans="12:16" x14ac:dyDescent="0.25">
      <c r="L15362" s="208">
        <v>45187.413194444445</v>
      </c>
      <c r="M15362" s="28">
        <v>4994.03</v>
      </c>
      <c r="N15362" s="28">
        <v>4996.59</v>
      </c>
      <c r="O15362" s="28">
        <v>4990.4399999999996</v>
      </c>
      <c r="P15362" s="28">
        <v>4993</v>
      </c>
    </row>
    <row r="15363" spans="12:16" x14ac:dyDescent="0.25">
      <c r="L15363" s="208">
        <v>45187.409722222219</v>
      </c>
      <c r="M15363" s="28">
        <v>4994.03</v>
      </c>
      <c r="N15363" s="28">
        <v>4997.1099999999997</v>
      </c>
      <c r="O15363" s="28">
        <v>4991.46</v>
      </c>
      <c r="P15363" s="28">
        <v>4994.03</v>
      </c>
    </row>
    <row r="15364" spans="12:16" x14ac:dyDescent="0.25">
      <c r="L15364" s="208">
        <v>45187.40625</v>
      </c>
      <c r="M15364" s="28">
        <v>4998.13</v>
      </c>
      <c r="N15364" s="28">
        <v>4998.13</v>
      </c>
      <c r="O15364" s="28">
        <v>4993</v>
      </c>
      <c r="P15364" s="28">
        <v>4994.03</v>
      </c>
    </row>
    <row r="15365" spans="12:16" x14ac:dyDescent="0.25">
      <c r="L15365" s="208">
        <v>45187.402777777781</v>
      </c>
      <c r="M15365" s="28">
        <v>5002.75</v>
      </c>
      <c r="N15365" s="28">
        <v>5003.26</v>
      </c>
      <c r="O15365" s="28">
        <v>4998.13</v>
      </c>
      <c r="P15365" s="28">
        <v>4998.6499999999996</v>
      </c>
    </row>
    <row r="15366" spans="12:16" x14ac:dyDescent="0.25">
      <c r="L15366" s="208">
        <v>45187.399305555555</v>
      </c>
      <c r="M15366" s="28">
        <v>5001.7299999999996</v>
      </c>
      <c r="N15366" s="28">
        <v>5003.78</v>
      </c>
      <c r="O15366" s="28">
        <v>4999.16</v>
      </c>
      <c r="P15366" s="28">
        <v>5002.75</v>
      </c>
    </row>
    <row r="15367" spans="12:16" x14ac:dyDescent="0.25">
      <c r="L15367" s="208">
        <v>45187.395833333336</v>
      </c>
      <c r="M15367" s="28">
        <v>4995.57</v>
      </c>
      <c r="N15367" s="28">
        <v>5002.24</v>
      </c>
      <c r="O15367" s="28">
        <v>4995.0600000000004</v>
      </c>
      <c r="P15367" s="28">
        <v>5001.7299999999996</v>
      </c>
    </row>
    <row r="15368" spans="12:16" x14ac:dyDescent="0.25">
      <c r="L15368" s="208">
        <v>45187.392361111109</v>
      </c>
      <c r="M15368" s="28">
        <v>4993.5200000000004</v>
      </c>
      <c r="N15368" s="28">
        <v>4995.57</v>
      </c>
      <c r="O15368" s="28">
        <v>4993</v>
      </c>
      <c r="P15368" s="28">
        <v>4995.57</v>
      </c>
    </row>
    <row r="15369" spans="12:16" x14ac:dyDescent="0.25">
      <c r="L15369" s="208">
        <v>45187.388888888891</v>
      </c>
      <c r="M15369" s="28">
        <v>4995.57</v>
      </c>
      <c r="N15369" s="28">
        <v>4996.59</v>
      </c>
      <c r="O15369" s="28">
        <v>4992.49</v>
      </c>
      <c r="P15369" s="28">
        <v>4993.5200000000004</v>
      </c>
    </row>
    <row r="15370" spans="12:16" x14ac:dyDescent="0.25">
      <c r="L15370" s="208">
        <v>45187.385416666664</v>
      </c>
      <c r="M15370" s="28">
        <v>4999.16</v>
      </c>
      <c r="N15370" s="28">
        <v>5000.1899999999996</v>
      </c>
      <c r="O15370" s="28">
        <v>4995.57</v>
      </c>
      <c r="P15370" s="28">
        <v>4995.57</v>
      </c>
    </row>
    <row r="15371" spans="12:16" x14ac:dyDescent="0.25">
      <c r="L15371" s="208">
        <v>45187.381944444445</v>
      </c>
      <c r="M15371" s="28">
        <v>5005.32</v>
      </c>
      <c r="N15371" s="28">
        <v>5006.34</v>
      </c>
      <c r="O15371" s="28">
        <v>4998.13</v>
      </c>
      <c r="P15371" s="28">
        <v>4999.16</v>
      </c>
    </row>
    <row r="15372" spans="12:16" x14ac:dyDescent="0.25">
      <c r="L15372" s="208">
        <v>45187.378472222219</v>
      </c>
      <c r="M15372" s="28">
        <v>5002.75</v>
      </c>
      <c r="N15372" s="28">
        <v>5005.32</v>
      </c>
      <c r="O15372" s="28">
        <v>5002.75</v>
      </c>
      <c r="P15372" s="28">
        <v>5005.32</v>
      </c>
    </row>
    <row r="15373" spans="12:16" x14ac:dyDescent="0.25">
      <c r="L15373" s="208">
        <v>45187.375</v>
      </c>
      <c r="M15373" s="28">
        <v>5010.96</v>
      </c>
      <c r="N15373" s="28">
        <v>5016.09</v>
      </c>
      <c r="O15373" s="28">
        <v>5002.24</v>
      </c>
      <c r="P15373" s="28">
        <v>5003.26</v>
      </c>
    </row>
    <row r="15374" spans="12:16" x14ac:dyDescent="0.25">
      <c r="L15374" s="208">
        <v>45184.746527777781</v>
      </c>
      <c r="M15374" s="28">
        <v>5001.21</v>
      </c>
      <c r="N15374" s="28">
        <v>5008.3999999999996</v>
      </c>
      <c r="O15374" s="28">
        <v>4999.16</v>
      </c>
      <c r="P15374" s="28">
        <v>5008.3999999999996</v>
      </c>
    </row>
    <row r="15375" spans="12:16" x14ac:dyDescent="0.25">
      <c r="L15375" s="208">
        <v>45184.743055555555</v>
      </c>
      <c r="M15375" s="28">
        <v>5005.32</v>
      </c>
      <c r="N15375" s="28">
        <v>5005.83</v>
      </c>
      <c r="O15375" s="28">
        <v>5001.7299999999996</v>
      </c>
      <c r="P15375" s="28">
        <v>5001.7299999999996</v>
      </c>
    </row>
    <row r="15376" spans="12:16" x14ac:dyDescent="0.25">
      <c r="L15376" s="208">
        <v>45184.739583333336</v>
      </c>
      <c r="M15376" s="28">
        <v>5005.83</v>
      </c>
      <c r="N15376" s="28">
        <v>5007.37</v>
      </c>
      <c r="O15376" s="28">
        <v>5004.8</v>
      </c>
      <c r="P15376" s="28">
        <v>5004.8</v>
      </c>
    </row>
    <row r="15377" spans="12:16" x14ac:dyDescent="0.25">
      <c r="L15377" s="208">
        <v>45184.736111111109</v>
      </c>
      <c r="M15377" s="28">
        <v>5006.8599999999997</v>
      </c>
      <c r="N15377" s="28">
        <v>5006.8599999999997</v>
      </c>
      <c r="O15377" s="28">
        <v>5005.32</v>
      </c>
      <c r="P15377" s="28">
        <v>5005.83</v>
      </c>
    </row>
    <row r="15378" spans="12:16" x14ac:dyDescent="0.25">
      <c r="L15378" s="208">
        <v>45184.732638888891</v>
      </c>
      <c r="M15378" s="28">
        <v>5007.37</v>
      </c>
      <c r="N15378" s="28">
        <v>5007.88</v>
      </c>
      <c r="O15378" s="28">
        <v>5006.34</v>
      </c>
      <c r="P15378" s="28">
        <v>5006.34</v>
      </c>
    </row>
    <row r="15379" spans="12:16" x14ac:dyDescent="0.25">
      <c r="L15379" s="208">
        <v>45184.729166666664</v>
      </c>
      <c r="M15379" s="28">
        <v>5008.91</v>
      </c>
      <c r="N15379" s="28">
        <v>5008.91</v>
      </c>
      <c r="O15379" s="28">
        <v>5007.37</v>
      </c>
      <c r="P15379" s="28">
        <v>5007.88</v>
      </c>
    </row>
    <row r="15380" spans="12:16" x14ac:dyDescent="0.25">
      <c r="L15380" s="208">
        <v>45184.725694444445</v>
      </c>
      <c r="M15380" s="28">
        <v>5010.45</v>
      </c>
      <c r="N15380" s="28">
        <v>5010.45</v>
      </c>
      <c r="O15380" s="28">
        <v>5008.91</v>
      </c>
      <c r="P15380" s="28">
        <v>5008.91</v>
      </c>
    </row>
    <row r="15381" spans="12:16" x14ac:dyDescent="0.25">
      <c r="L15381" s="208">
        <v>45184.722222222219</v>
      </c>
      <c r="M15381" s="28">
        <v>5011.47</v>
      </c>
      <c r="N15381" s="28">
        <v>5011.47</v>
      </c>
      <c r="O15381" s="28">
        <v>5010.45</v>
      </c>
      <c r="P15381" s="28">
        <v>5010.45</v>
      </c>
    </row>
    <row r="15382" spans="12:16" x14ac:dyDescent="0.25">
      <c r="L15382" s="208">
        <v>45184.71875</v>
      </c>
      <c r="M15382" s="28">
        <v>5013.01</v>
      </c>
      <c r="N15382" s="28">
        <v>5013.01</v>
      </c>
      <c r="O15382" s="28">
        <v>5010.96</v>
      </c>
      <c r="P15382" s="28">
        <v>5011.47</v>
      </c>
    </row>
    <row r="15383" spans="12:16" x14ac:dyDescent="0.25">
      <c r="L15383" s="208">
        <v>45184.715277777781</v>
      </c>
      <c r="M15383" s="28">
        <v>5011.47</v>
      </c>
      <c r="N15383" s="28">
        <v>5013.01</v>
      </c>
      <c r="O15383" s="28">
        <v>5010.96</v>
      </c>
      <c r="P15383" s="28">
        <v>5012.5</v>
      </c>
    </row>
    <row r="15384" spans="12:16" x14ac:dyDescent="0.25">
      <c r="L15384" s="208">
        <v>45184.711805555555</v>
      </c>
      <c r="M15384" s="28">
        <v>5009.42</v>
      </c>
      <c r="N15384" s="28">
        <v>5011.99</v>
      </c>
      <c r="O15384" s="28">
        <v>5009.42</v>
      </c>
      <c r="P15384" s="28">
        <v>5011.47</v>
      </c>
    </row>
    <row r="15385" spans="12:16" x14ac:dyDescent="0.25">
      <c r="L15385" s="208">
        <v>45184.708333333336</v>
      </c>
      <c r="M15385" s="28">
        <v>5009.42</v>
      </c>
      <c r="N15385" s="28">
        <v>5010.45</v>
      </c>
      <c r="O15385" s="28">
        <v>5008.91</v>
      </c>
      <c r="P15385" s="28">
        <v>5009.9399999999996</v>
      </c>
    </row>
    <row r="15386" spans="12:16" x14ac:dyDescent="0.25">
      <c r="L15386" s="208">
        <v>45184.704861111109</v>
      </c>
      <c r="M15386" s="28">
        <v>5009.9399999999996</v>
      </c>
      <c r="N15386" s="28">
        <v>5010.96</v>
      </c>
      <c r="O15386" s="28">
        <v>5008.91</v>
      </c>
      <c r="P15386" s="28">
        <v>5009.42</v>
      </c>
    </row>
    <row r="15387" spans="12:16" x14ac:dyDescent="0.25">
      <c r="L15387" s="208">
        <v>45184.701388888891</v>
      </c>
      <c r="M15387" s="28">
        <v>5009.42</v>
      </c>
      <c r="N15387" s="28">
        <v>5009.9399999999996</v>
      </c>
      <c r="O15387" s="28">
        <v>5008.91</v>
      </c>
      <c r="P15387" s="28">
        <v>5009.9399999999996</v>
      </c>
    </row>
    <row r="15388" spans="12:16" x14ac:dyDescent="0.25">
      <c r="L15388" s="208">
        <v>45184.697916666664</v>
      </c>
      <c r="M15388" s="28">
        <v>5009.9399999999996</v>
      </c>
      <c r="N15388" s="28">
        <v>5010.45</v>
      </c>
      <c r="O15388" s="28">
        <v>5008.3999999999996</v>
      </c>
      <c r="P15388" s="28">
        <v>5009.42</v>
      </c>
    </row>
    <row r="15389" spans="12:16" x14ac:dyDescent="0.25">
      <c r="L15389" s="208">
        <v>45184.694444444445</v>
      </c>
      <c r="M15389" s="28">
        <v>5008.91</v>
      </c>
      <c r="N15389" s="28">
        <v>5010.96</v>
      </c>
      <c r="O15389" s="28">
        <v>5008.3999999999996</v>
      </c>
      <c r="P15389" s="28">
        <v>5009.9399999999996</v>
      </c>
    </row>
    <row r="15390" spans="12:16" x14ac:dyDescent="0.25">
      <c r="L15390" s="208">
        <v>45184.690972222219</v>
      </c>
      <c r="M15390" s="28">
        <v>5008.91</v>
      </c>
      <c r="N15390" s="28">
        <v>5008.91</v>
      </c>
      <c r="O15390" s="28">
        <v>5006.8599999999997</v>
      </c>
      <c r="P15390" s="28">
        <v>5008.3999999999996</v>
      </c>
    </row>
    <row r="15391" spans="12:16" x14ac:dyDescent="0.25">
      <c r="L15391" s="208">
        <v>45184.6875</v>
      </c>
      <c r="M15391" s="28">
        <v>5007.88</v>
      </c>
      <c r="N15391" s="28">
        <v>5009.42</v>
      </c>
      <c r="O15391" s="28">
        <v>5007.37</v>
      </c>
      <c r="P15391" s="28">
        <v>5008.91</v>
      </c>
    </row>
    <row r="15392" spans="12:16" x14ac:dyDescent="0.25">
      <c r="L15392" s="208">
        <v>45184.684027777781</v>
      </c>
      <c r="M15392" s="28">
        <v>5009.9399999999996</v>
      </c>
      <c r="N15392" s="28">
        <v>5009.9399999999996</v>
      </c>
      <c r="O15392" s="28">
        <v>5007.37</v>
      </c>
      <c r="P15392" s="28">
        <v>5008.3999999999996</v>
      </c>
    </row>
    <row r="15393" spans="12:16" x14ac:dyDescent="0.25">
      <c r="L15393" s="208">
        <v>45184.680555555555</v>
      </c>
      <c r="M15393" s="28">
        <v>5008.91</v>
      </c>
      <c r="N15393" s="28">
        <v>5010.45</v>
      </c>
      <c r="O15393" s="28">
        <v>5008.91</v>
      </c>
      <c r="P15393" s="28">
        <v>5009.42</v>
      </c>
    </row>
    <row r="15394" spans="12:16" x14ac:dyDescent="0.25">
      <c r="L15394" s="208">
        <v>45184.677083333336</v>
      </c>
      <c r="M15394" s="28">
        <v>5008.91</v>
      </c>
      <c r="N15394" s="28">
        <v>5008.91</v>
      </c>
      <c r="O15394" s="28">
        <v>5007.88</v>
      </c>
      <c r="P15394" s="28">
        <v>5007.88</v>
      </c>
    </row>
    <row r="15395" spans="12:16" x14ac:dyDescent="0.25">
      <c r="L15395" s="208">
        <v>45184.673611111109</v>
      </c>
      <c r="M15395" s="28">
        <v>5008.91</v>
      </c>
      <c r="N15395" s="28">
        <v>5009.9399999999996</v>
      </c>
      <c r="O15395" s="28">
        <v>5008.91</v>
      </c>
      <c r="P15395" s="28">
        <v>5008.91</v>
      </c>
    </row>
    <row r="15396" spans="12:16" x14ac:dyDescent="0.25">
      <c r="L15396" s="208">
        <v>45184.670138888891</v>
      </c>
      <c r="M15396" s="28">
        <v>5008.91</v>
      </c>
      <c r="N15396" s="28">
        <v>5009.9399999999996</v>
      </c>
      <c r="O15396" s="28">
        <v>5008.3999999999996</v>
      </c>
      <c r="P15396" s="28">
        <v>5008.91</v>
      </c>
    </row>
    <row r="15397" spans="12:16" x14ac:dyDescent="0.25">
      <c r="L15397" s="208">
        <v>45184.666666666664</v>
      </c>
      <c r="M15397" s="28">
        <v>5006.8599999999997</v>
      </c>
      <c r="N15397" s="28">
        <v>5009.9399999999996</v>
      </c>
      <c r="O15397" s="28">
        <v>5005.83</v>
      </c>
      <c r="P15397" s="28">
        <v>5008.3999999999996</v>
      </c>
    </row>
    <row r="15398" spans="12:16" x14ac:dyDescent="0.25">
      <c r="L15398" s="208">
        <v>45184.663194444445</v>
      </c>
      <c r="M15398" s="28">
        <v>5006.8599999999997</v>
      </c>
      <c r="N15398" s="28">
        <v>5006.8599999999997</v>
      </c>
      <c r="O15398" s="28">
        <v>5004.8</v>
      </c>
      <c r="P15398" s="28">
        <v>5006.34</v>
      </c>
    </row>
    <row r="15399" spans="12:16" x14ac:dyDescent="0.25">
      <c r="L15399" s="208">
        <v>45184.659722222219</v>
      </c>
      <c r="M15399" s="28">
        <v>5006.34</v>
      </c>
      <c r="N15399" s="28">
        <v>5007.37</v>
      </c>
      <c r="O15399" s="28">
        <v>5005.83</v>
      </c>
      <c r="P15399" s="28">
        <v>5006.8599999999997</v>
      </c>
    </row>
    <row r="15400" spans="12:16" x14ac:dyDescent="0.25">
      <c r="L15400" s="208">
        <v>45184.65625</v>
      </c>
      <c r="M15400" s="28">
        <v>5003.78</v>
      </c>
      <c r="N15400" s="28">
        <v>5006.34</v>
      </c>
      <c r="O15400" s="28">
        <v>5003.78</v>
      </c>
      <c r="P15400" s="28">
        <v>5006.34</v>
      </c>
    </row>
    <row r="15401" spans="12:16" x14ac:dyDescent="0.25">
      <c r="L15401" s="208">
        <v>45184.652777777781</v>
      </c>
      <c r="M15401" s="28">
        <v>5005.83</v>
      </c>
      <c r="N15401" s="28">
        <v>5005.83</v>
      </c>
      <c r="O15401" s="28">
        <v>5003.78</v>
      </c>
      <c r="P15401" s="28">
        <v>5004.29</v>
      </c>
    </row>
    <row r="15402" spans="12:16" x14ac:dyDescent="0.25">
      <c r="L15402" s="208">
        <v>45184.649305555555</v>
      </c>
      <c r="M15402" s="28">
        <v>5006.8599999999997</v>
      </c>
      <c r="N15402" s="28">
        <v>5007.37</v>
      </c>
      <c r="O15402" s="28">
        <v>5005.32</v>
      </c>
      <c r="P15402" s="28">
        <v>5005.32</v>
      </c>
    </row>
    <row r="15403" spans="12:16" x14ac:dyDescent="0.25">
      <c r="L15403" s="208">
        <v>45184.645833333336</v>
      </c>
      <c r="M15403" s="28">
        <v>5004.29</v>
      </c>
      <c r="N15403" s="28">
        <v>5008.3999999999996</v>
      </c>
      <c r="O15403" s="28">
        <v>5004.29</v>
      </c>
      <c r="P15403" s="28">
        <v>5006.34</v>
      </c>
    </row>
    <row r="15404" spans="12:16" x14ac:dyDescent="0.25">
      <c r="L15404" s="208">
        <v>45184.642361111109</v>
      </c>
      <c r="M15404" s="28">
        <v>5004.29</v>
      </c>
      <c r="N15404" s="28">
        <v>5004.8</v>
      </c>
      <c r="O15404" s="28">
        <v>5003.78</v>
      </c>
      <c r="P15404" s="28">
        <v>5004.29</v>
      </c>
    </row>
    <row r="15405" spans="12:16" x14ac:dyDescent="0.25">
      <c r="L15405" s="208">
        <v>45184.638888888891</v>
      </c>
      <c r="M15405" s="28">
        <v>5004.8</v>
      </c>
      <c r="N15405" s="28">
        <v>5005.83</v>
      </c>
      <c r="O15405" s="28">
        <v>5003.78</v>
      </c>
      <c r="P15405" s="28">
        <v>5003.78</v>
      </c>
    </row>
    <row r="15406" spans="12:16" x14ac:dyDescent="0.25">
      <c r="L15406" s="208">
        <v>45184.635416666664</v>
      </c>
      <c r="M15406" s="28">
        <v>5003.78</v>
      </c>
      <c r="N15406" s="28">
        <v>5005.32</v>
      </c>
      <c r="O15406" s="28">
        <v>5003.78</v>
      </c>
      <c r="P15406" s="28">
        <v>5005.32</v>
      </c>
    </row>
    <row r="15407" spans="12:16" x14ac:dyDescent="0.25">
      <c r="L15407" s="208">
        <v>45184.631944444445</v>
      </c>
      <c r="M15407" s="28">
        <v>5004.8</v>
      </c>
      <c r="N15407" s="28">
        <v>5005.83</v>
      </c>
      <c r="O15407" s="28">
        <v>5002.75</v>
      </c>
      <c r="P15407" s="28">
        <v>5003.26</v>
      </c>
    </row>
    <row r="15408" spans="12:16" x14ac:dyDescent="0.25">
      <c r="L15408" s="208">
        <v>45184.628472222219</v>
      </c>
      <c r="M15408" s="28">
        <v>5004.29</v>
      </c>
      <c r="N15408" s="28">
        <v>5004.8</v>
      </c>
      <c r="O15408" s="28">
        <v>5002.75</v>
      </c>
      <c r="P15408" s="28">
        <v>5004.29</v>
      </c>
    </row>
    <row r="15409" spans="12:16" x14ac:dyDescent="0.25">
      <c r="L15409" s="208">
        <v>45184.625</v>
      </c>
      <c r="M15409" s="28">
        <v>5004.29</v>
      </c>
      <c r="N15409" s="28">
        <v>5005.32</v>
      </c>
      <c r="O15409" s="28">
        <v>5003.78</v>
      </c>
      <c r="P15409" s="28">
        <v>5003.78</v>
      </c>
    </row>
    <row r="15410" spans="12:16" x14ac:dyDescent="0.25">
      <c r="L15410" s="208">
        <v>45184.621527777781</v>
      </c>
      <c r="M15410" s="28">
        <v>5002.24</v>
      </c>
      <c r="N15410" s="28">
        <v>5004.8</v>
      </c>
      <c r="O15410" s="28">
        <v>5000.7</v>
      </c>
      <c r="P15410" s="28">
        <v>5004.8</v>
      </c>
    </row>
    <row r="15411" spans="12:16" x14ac:dyDescent="0.25">
      <c r="L15411" s="208">
        <v>45184.618055555555</v>
      </c>
      <c r="M15411" s="28">
        <v>5005.83</v>
      </c>
      <c r="N15411" s="28">
        <v>5006.34</v>
      </c>
      <c r="O15411" s="28">
        <v>5001.7299999999996</v>
      </c>
      <c r="P15411" s="28">
        <v>5002.24</v>
      </c>
    </row>
    <row r="15412" spans="12:16" x14ac:dyDescent="0.25">
      <c r="L15412" s="208">
        <v>45184.614583333336</v>
      </c>
      <c r="M15412" s="28">
        <v>5005.83</v>
      </c>
      <c r="N15412" s="28">
        <v>5007.37</v>
      </c>
      <c r="O15412" s="28">
        <v>5005.83</v>
      </c>
      <c r="P15412" s="28">
        <v>5005.83</v>
      </c>
    </row>
    <row r="15413" spans="12:16" x14ac:dyDescent="0.25">
      <c r="L15413" s="208">
        <v>45184.611111111109</v>
      </c>
      <c r="M15413" s="28">
        <v>5005.83</v>
      </c>
      <c r="N15413" s="28">
        <v>5006.8599999999997</v>
      </c>
      <c r="O15413" s="28">
        <v>5004.8</v>
      </c>
      <c r="P15413" s="28">
        <v>5005.32</v>
      </c>
    </row>
    <row r="15414" spans="12:16" x14ac:dyDescent="0.25">
      <c r="L15414" s="208">
        <v>45184.607638888891</v>
      </c>
      <c r="M15414" s="28">
        <v>5007.37</v>
      </c>
      <c r="N15414" s="28">
        <v>5007.37</v>
      </c>
      <c r="O15414" s="28">
        <v>5005.32</v>
      </c>
      <c r="P15414" s="28">
        <v>5006.34</v>
      </c>
    </row>
    <row r="15415" spans="12:16" x14ac:dyDescent="0.25">
      <c r="L15415" s="208">
        <v>45184.604166666664</v>
      </c>
      <c r="M15415" s="28">
        <v>5008.91</v>
      </c>
      <c r="N15415" s="28">
        <v>5009.9399999999996</v>
      </c>
      <c r="O15415" s="28">
        <v>5006.8599999999997</v>
      </c>
      <c r="P15415" s="28">
        <v>5007.37</v>
      </c>
    </row>
    <row r="15416" spans="12:16" x14ac:dyDescent="0.25">
      <c r="L15416" s="208">
        <v>45184.600694444445</v>
      </c>
      <c r="M15416" s="28">
        <v>5008.3999999999996</v>
      </c>
      <c r="N15416" s="28">
        <v>5010.96</v>
      </c>
      <c r="O15416" s="28">
        <v>5007.88</v>
      </c>
      <c r="P15416" s="28">
        <v>5008.91</v>
      </c>
    </row>
    <row r="15417" spans="12:16" x14ac:dyDescent="0.25">
      <c r="L15417" s="208">
        <v>45184.597222222219</v>
      </c>
      <c r="M15417" s="28">
        <v>5006.8599999999997</v>
      </c>
      <c r="N15417" s="28">
        <v>5008.91</v>
      </c>
      <c r="O15417" s="28">
        <v>5006.8599999999997</v>
      </c>
      <c r="P15417" s="28">
        <v>5008.3999999999996</v>
      </c>
    </row>
    <row r="15418" spans="12:16" x14ac:dyDescent="0.25">
      <c r="L15418" s="208">
        <v>45184.59375</v>
      </c>
      <c r="M15418" s="28">
        <v>5007.37</v>
      </c>
      <c r="N15418" s="28">
        <v>5007.37</v>
      </c>
      <c r="O15418" s="28">
        <v>5005.83</v>
      </c>
      <c r="P15418" s="28">
        <v>5006.34</v>
      </c>
    </row>
    <row r="15419" spans="12:16" x14ac:dyDescent="0.25">
      <c r="L15419" s="208">
        <v>45184.590277777781</v>
      </c>
      <c r="M15419" s="28">
        <v>5008.3999999999996</v>
      </c>
      <c r="N15419" s="28">
        <v>5008.3999999999996</v>
      </c>
      <c r="O15419" s="28">
        <v>5005.83</v>
      </c>
      <c r="P15419" s="28">
        <v>5007.37</v>
      </c>
    </row>
    <row r="15420" spans="12:16" x14ac:dyDescent="0.25">
      <c r="L15420" s="208">
        <v>45184.586805555555</v>
      </c>
      <c r="M15420" s="28">
        <v>5009.9399999999996</v>
      </c>
      <c r="N15420" s="28">
        <v>5010.96</v>
      </c>
      <c r="O15420" s="28">
        <v>5007.88</v>
      </c>
      <c r="P15420" s="28">
        <v>5007.88</v>
      </c>
    </row>
    <row r="15421" spans="12:16" x14ac:dyDescent="0.25">
      <c r="L15421" s="208">
        <v>45184.583333333336</v>
      </c>
      <c r="M15421" s="28">
        <v>5007.37</v>
      </c>
      <c r="N15421" s="28">
        <v>5010.45</v>
      </c>
      <c r="O15421" s="28">
        <v>5006.8599999999997</v>
      </c>
      <c r="P15421" s="28">
        <v>5009.42</v>
      </c>
    </row>
    <row r="15422" spans="12:16" x14ac:dyDescent="0.25">
      <c r="L15422" s="208">
        <v>45184.579861111109</v>
      </c>
      <c r="M15422" s="28">
        <v>5005.83</v>
      </c>
      <c r="N15422" s="28">
        <v>5007.88</v>
      </c>
      <c r="O15422" s="28">
        <v>5004.8</v>
      </c>
      <c r="P15422" s="28">
        <v>5007.37</v>
      </c>
    </row>
    <row r="15423" spans="12:16" x14ac:dyDescent="0.25">
      <c r="L15423" s="208">
        <v>45184.576388888891</v>
      </c>
      <c r="M15423" s="28">
        <v>5005.83</v>
      </c>
      <c r="N15423" s="28">
        <v>5006.34</v>
      </c>
      <c r="O15423" s="28">
        <v>5004.8</v>
      </c>
      <c r="P15423" s="28">
        <v>5005.83</v>
      </c>
    </row>
    <row r="15424" spans="12:16" x14ac:dyDescent="0.25">
      <c r="L15424" s="208">
        <v>45184.572916666664</v>
      </c>
      <c r="M15424" s="28">
        <v>5003.78</v>
      </c>
      <c r="N15424" s="28">
        <v>5005.32</v>
      </c>
      <c r="O15424" s="28">
        <v>5003.26</v>
      </c>
      <c r="P15424" s="28">
        <v>5005.32</v>
      </c>
    </row>
    <row r="15425" spans="12:16" x14ac:dyDescent="0.25">
      <c r="L15425" s="208">
        <v>45184.569444444445</v>
      </c>
      <c r="M15425" s="28">
        <v>5002.75</v>
      </c>
      <c r="N15425" s="28">
        <v>5003.78</v>
      </c>
      <c r="O15425" s="28">
        <v>5002.24</v>
      </c>
      <c r="P15425" s="28">
        <v>5003.26</v>
      </c>
    </row>
    <row r="15426" spans="12:16" x14ac:dyDescent="0.25">
      <c r="L15426" s="208">
        <v>45184.565972222219</v>
      </c>
      <c r="M15426" s="28">
        <v>5006.34</v>
      </c>
      <c r="N15426" s="28">
        <v>5006.34</v>
      </c>
      <c r="O15426" s="28">
        <v>5002.24</v>
      </c>
      <c r="P15426" s="28">
        <v>5002.24</v>
      </c>
    </row>
    <row r="15427" spans="12:16" x14ac:dyDescent="0.25">
      <c r="L15427" s="208">
        <v>45184.5625</v>
      </c>
      <c r="M15427" s="28">
        <v>5008.3999999999996</v>
      </c>
      <c r="N15427" s="28">
        <v>5008.3999999999996</v>
      </c>
      <c r="O15427" s="28">
        <v>5004.8</v>
      </c>
      <c r="P15427" s="28">
        <v>5005.83</v>
      </c>
    </row>
    <row r="15428" spans="12:16" x14ac:dyDescent="0.25">
      <c r="L15428" s="208">
        <v>45184.559027777781</v>
      </c>
      <c r="M15428" s="28">
        <v>5006.8599999999997</v>
      </c>
      <c r="N15428" s="28">
        <v>5007.88</v>
      </c>
      <c r="O15428" s="28">
        <v>5005.32</v>
      </c>
      <c r="P15428" s="28">
        <v>5006.8599999999997</v>
      </c>
    </row>
    <row r="15429" spans="12:16" x14ac:dyDescent="0.25">
      <c r="L15429" s="208">
        <v>45184.555555555555</v>
      </c>
      <c r="M15429" s="28">
        <v>5007.88</v>
      </c>
      <c r="N15429" s="28">
        <v>5007.88</v>
      </c>
      <c r="O15429" s="28">
        <v>5006.34</v>
      </c>
      <c r="P15429" s="28">
        <v>5006.8599999999997</v>
      </c>
    </row>
    <row r="15430" spans="12:16" x14ac:dyDescent="0.25">
      <c r="L15430" s="208">
        <v>45184.552083333336</v>
      </c>
      <c r="M15430" s="28">
        <v>5007.37</v>
      </c>
      <c r="N15430" s="28">
        <v>5009.9399999999996</v>
      </c>
      <c r="O15430" s="28">
        <v>5006.8599999999997</v>
      </c>
      <c r="P15430" s="28">
        <v>5008.3999999999996</v>
      </c>
    </row>
    <row r="15431" spans="12:16" x14ac:dyDescent="0.25">
      <c r="L15431" s="208">
        <v>45184.548611111109</v>
      </c>
      <c r="M15431" s="28">
        <v>5005.32</v>
      </c>
      <c r="N15431" s="28">
        <v>5008.3999999999996</v>
      </c>
      <c r="O15431" s="28">
        <v>5004.8</v>
      </c>
      <c r="P15431" s="28">
        <v>5007.37</v>
      </c>
    </row>
    <row r="15432" spans="12:16" x14ac:dyDescent="0.25">
      <c r="L15432" s="208">
        <v>45184.545138888891</v>
      </c>
      <c r="M15432" s="28">
        <v>5004.29</v>
      </c>
      <c r="N15432" s="28">
        <v>5005.83</v>
      </c>
      <c r="O15432" s="28">
        <v>5003.78</v>
      </c>
      <c r="P15432" s="28">
        <v>5005.32</v>
      </c>
    </row>
    <row r="15433" spans="12:16" x14ac:dyDescent="0.25">
      <c r="L15433" s="208">
        <v>45184.541666666664</v>
      </c>
      <c r="M15433" s="28">
        <v>5006.34</v>
      </c>
      <c r="N15433" s="28">
        <v>5006.34</v>
      </c>
      <c r="O15433" s="28">
        <v>5003.78</v>
      </c>
      <c r="P15433" s="28">
        <v>5004.29</v>
      </c>
    </row>
    <row r="15434" spans="12:16" x14ac:dyDescent="0.25">
      <c r="L15434" s="208">
        <v>45184.538194444445</v>
      </c>
      <c r="M15434" s="28">
        <v>5004.8</v>
      </c>
      <c r="N15434" s="28">
        <v>5006.8599999999997</v>
      </c>
      <c r="O15434" s="28">
        <v>5004.8</v>
      </c>
      <c r="P15434" s="28">
        <v>5006.8599999999997</v>
      </c>
    </row>
    <row r="15435" spans="12:16" x14ac:dyDescent="0.25">
      <c r="L15435" s="208">
        <v>45184.534722222219</v>
      </c>
      <c r="M15435" s="28">
        <v>5003.78</v>
      </c>
      <c r="N15435" s="28">
        <v>5005.32</v>
      </c>
      <c r="O15435" s="28">
        <v>5003.26</v>
      </c>
      <c r="P15435" s="28">
        <v>5005.32</v>
      </c>
    </row>
    <row r="15436" spans="12:16" x14ac:dyDescent="0.25">
      <c r="L15436" s="208">
        <v>45184.53125</v>
      </c>
      <c r="M15436" s="28">
        <v>5004.8</v>
      </c>
      <c r="N15436" s="28">
        <v>5004.8</v>
      </c>
      <c r="O15436" s="28">
        <v>5002.75</v>
      </c>
      <c r="P15436" s="28">
        <v>5004.29</v>
      </c>
    </row>
    <row r="15437" spans="12:16" x14ac:dyDescent="0.25">
      <c r="L15437" s="208">
        <v>45184.527777777781</v>
      </c>
      <c r="M15437" s="28">
        <v>5005.32</v>
      </c>
      <c r="N15437" s="28">
        <v>5006.34</v>
      </c>
      <c r="O15437" s="28">
        <v>5004.8</v>
      </c>
      <c r="P15437" s="28">
        <v>5004.8</v>
      </c>
    </row>
    <row r="15438" spans="12:16" x14ac:dyDescent="0.25">
      <c r="L15438" s="208">
        <v>45184.524305555555</v>
      </c>
      <c r="M15438" s="28">
        <v>5004.8</v>
      </c>
      <c r="N15438" s="28">
        <v>5007.37</v>
      </c>
      <c r="O15438" s="28">
        <v>5004.8</v>
      </c>
      <c r="P15438" s="28">
        <v>5005.83</v>
      </c>
    </row>
    <row r="15439" spans="12:16" x14ac:dyDescent="0.25">
      <c r="L15439" s="208">
        <v>45184.520833333336</v>
      </c>
      <c r="M15439" s="28">
        <v>5003.78</v>
      </c>
      <c r="N15439" s="28">
        <v>5006.8599999999997</v>
      </c>
      <c r="O15439" s="28">
        <v>5002.75</v>
      </c>
      <c r="P15439" s="28">
        <v>5004.8</v>
      </c>
    </row>
    <row r="15440" spans="12:16" x14ac:dyDescent="0.25">
      <c r="L15440" s="208">
        <v>45184.517361111109</v>
      </c>
      <c r="M15440" s="28">
        <v>5001.7299999999996</v>
      </c>
      <c r="N15440" s="28">
        <v>5004.29</v>
      </c>
      <c r="O15440" s="28">
        <v>5001.7299999999996</v>
      </c>
      <c r="P15440" s="28">
        <v>5003.78</v>
      </c>
    </row>
    <row r="15441" spans="12:16" x14ac:dyDescent="0.25">
      <c r="L15441" s="208">
        <v>45184.513888888891</v>
      </c>
      <c r="M15441" s="28">
        <v>4999.67</v>
      </c>
      <c r="N15441" s="28">
        <v>5002.75</v>
      </c>
      <c r="O15441" s="28">
        <v>4999.67</v>
      </c>
      <c r="P15441" s="28">
        <v>5001.7299999999996</v>
      </c>
    </row>
    <row r="15442" spans="12:16" x14ac:dyDescent="0.25">
      <c r="L15442" s="208">
        <v>45184.510416666664</v>
      </c>
      <c r="M15442" s="28">
        <v>5005.83</v>
      </c>
      <c r="N15442" s="28">
        <v>5005.83</v>
      </c>
      <c r="O15442" s="28">
        <v>4999.16</v>
      </c>
      <c r="P15442" s="28">
        <v>4999.16</v>
      </c>
    </row>
    <row r="15443" spans="12:16" x14ac:dyDescent="0.25">
      <c r="L15443" s="208">
        <v>45184.506944444445</v>
      </c>
      <c r="M15443" s="28">
        <v>5007.88</v>
      </c>
      <c r="N15443" s="28">
        <v>5008.3999999999996</v>
      </c>
      <c r="O15443" s="28">
        <v>5005.83</v>
      </c>
      <c r="P15443" s="28">
        <v>5005.83</v>
      </c>
    </row>
    <row r="15444" spans="12:16" x14ac:dyDescent="0.25">
      <c r="L15444" s="208">
        <v>45184.503472222219</v>
      </c>
      <c r="M15444" s="28">
        <v>5010.96</v>
      </c>
      <c r="N15444" s="28">
        <v>5013.01</v>
      </c>
      <c r="O15444" s="28">
        <v>5007.37</v>
      </c>
      <c r="P15444" s="28">
        <v>5007.37</v>
      </c>
    </row>
    <row r="15445" spans="12:16" x14ac:dyDescent="0.25">
      <c r="L15445" s="208">
        <v>45184.5</v>
      </c>
      <c r="M15445" s="28">
        <v>5009.42</v>
      </c>
      <c r="N15445" s="28">
        <v>5011.47</v>
      </c>
      <c r="O15445" s="28">
        <v>5007.88</v>
      </c>
      <c r="P15445" s="28">
        <v>5010.45</v>
      </c>
    </row>
    <row r="15446" spans="12:16" x14ac:dyDescent="0.25">
      <c r="L15446" s="208">
        <v>45184.496527777781</v>
      </c>
      <c r="M15446" s="28">
        <v>5007.37</v>
      </c>
      <c r="N15446" s="28">
        <v>5010.96</v>
      </c>
      <c r="O15446" s="28">
        <v>5005.83</v>
      </c>
      <c r="P15446" s="28">
        <v>5008.91</v>
      </c>
    </row>
    <row r="15447" spans="12:16" x14ac:dyDescent="0.25">
      <c r="L15447" s="208">
        <v>45184.493055555555</v>
      </c>
      <c r="M15447" s="28">
        <v>5003.78</v>
      </c>
      <c r="N15447" s="28">
        <v>5008.91</v>
      </c>
      <c r="O15447" s="28">
        <v>5003.78</v>
      </c>
      <c r="P15447" s="28">
        <v>5007.88</v>
      </c>
    </row>
    <row r="15448" spans="12:16" x14ac:dyDescent="0.25">
      <c r="L15448" s="208">
        <v>45184.489583333336</v>
      </c>
      <c r="M15448" s="28">
        <v>5000.1899999999996</v>
      </c>
      <c r="N15448" s="28">
        <v>5004.29</v>
      </c>
      <c r="O15448" s="28">
        <v>4999.16</v>
      </c>
      <c r="P15448" s="28">
        <v>5003.26</v>
      </c>
    </row>
    <row r="15449" spans="12:16" x14ac:dyDescent="0.25">
      <c r="L15449" s="208">
        <v>45184.486111111109</v>
      </c>
      <c r="M15449" s="28">
        <v>4998.6499999999996</v>
      </c>
      <c r="N15449" s="28">
        <v>5002.24</v>
      </c>
      <c r="O15449" s="28">
        <v>4997.1099999999997</v>
      </c>
      <c r="P15449" s="28">
        <v>5000.1899999999996</v>
      </c>
    </row>
    <row r="15450" spans="12:16" x14ac:dyDescent="0.25">
      <c r="L15450" s="208">
        <v>45184.482638888891</v>
      </c>
      <c r="M15450" s="28">
        <v>5000.7</v>
      </c>
      <c r="N15450" s="28">
        <v>5002.24</v>
      </c>
      <c r="O15450" s="28">
        <v>4998.13</v>
      </c>
      <c r="P15450" s="28">
        <v>4998.6499999999996</v>
      </c>
    </row>
    <row r="15451" spans="12:16" x14ac:dyDescent="0.25">
      <c r="L15451" s="208">
        <v>45184.479166666664</v>
      </c>
      <c r="M15451" s="28">
        <v>5001.7299999999996</v>
      </c>
      <c r="N15451" s="28">
        <v>5004.29</v>
      </c>
      <c r="O15451" s="28">
        <v>4999.16</v>
      </c>
      <c r="P15451" s="28">
        <v>5000.1899999999996</v>
      </c>
    </row>
    <row r="15452" spans="12:16" x14ac:dyDescent="0.25">
      <c r="L15452" s="208">
        <v>45184.475694444445</v>
      </c>
      <c r="M15452" s="28">
        <v>5005.32</v>
      </c>
      <c r="N15452" s="28">
        <v>5005.83</v>
      </c>
      <c r="O15452" s="28">
        <v>5001.21</v>
      </c>
      <c r="P15452" s="28">
        <v>5001.21</v>
      </c>
    </row>
    <row r="15453" spans="12:16" x14ac:dyDescent="0.25">
      <c r="L15453" s="208">
        <v>45184.472222222219</v>
      </c>
      <c r="M15453" s="28">
        <v>5003.78</v>
      </c>
      <c r="N15453" s="28">
        <v>5007.88</v>
      </c>
      <c r="O15453" s="28">
        <v>5003.26</v>
      </c>
      <c r="P15453" s="28">
        <v>5005.32</v>
      </c>
    </row>
    <row r="15454" spans="12:16" x14ac:dyDescent="0.25">
      <c r="L15454" s="208">
        <v>45184.46875</v>
      </c>
      <c r="M15454" s="28">
        <v>5006.8599999999997</v>
      </c>
      <c r="N15454" s="28">
        <v>5009.9399999999996</v>
      </c>
      <c r="O15454" s="28">
        <v>5002.24</v>
      </c>
      <c r="P15454" s="28">
        <v>5003.26</v>
      </c>
    </row>
    <row r="15455" spans="12:16" x14ac:dyDescent="0.25">
      <c r="L15455" s="208">
        <v>45184.465277777781</v>
      </c>
      <c r="M15455" s="28">
        <v>5003.78</v>
      </c>
      <c r="N15455" s="28">
        <v>5009.42</v>
      </c>
      <c r="O15455" s="28">
        <v>5001.7299999999996</v>
      </c>
      <c r="P15455" s="28">
        <v>5006.8599999999997</v>
      </c>
    </row>
    <row r="15456" spans="12:16" x14ac:dyDescent="0.25">
      <c r="L15456" s="208">
        <v>45184.461805555555</v>
      </c>
      <c r="M15456" s="28">
        <v>5005.32</v>
      </c>
      <c r="N15456" s="28">
        <v>5006.8599999999997</v>
      </c>
      <c r="O15456" s="28">
        <v>5000.1899999999996</v>
      </c>
      <c r="P15456" s="28">
        <v>5003.78</v>
      </c>
    </row>
    <row r="15457" spans="12:16" x14ac:dyDescent="0.25">
      <c r="L15457" s="208">
        <v>45184.458333333336</v>
      </c>
      <c r="M15457" s="28">
        <v>5013.01</v>
      </c>
      <c r="N15457" s="28">
        <v>5013.01</v>
      </c>
      <c r="O15457" s="28">
        <v>4998.6499999999996</v>
      </c>
      <c r="P15457" s="28">
        <v>5005.83</v>
      </c>
    </row>
    <row r="15458" spans="12:16" x14ac:dyDescent="0.25">
      <c r="L15458" s="208">
        <v>45184.454861111109</v>
      </c>
      <c r="M15458" s="28">
        <v>5008.3999999999996</v>
      </c>
      <c r="N15458" s="28">
        <v>5017.63</v>
      </c>
      <c r="O15458" s="28">
        <v>5008.3999999999996</v>
      </c>
      <c r="P15458" s="28">
        <v>5013.53</v>
      </c>
    </row>
    <row r="15459" spans="12:16" x14ac:dyDescent="0.25">
      <c r="L15459" s="208">
        <v>45184.451388888891</v>
      </c>
      <c r="M15459" s="28">
        <v>5009.9399999999996</v>
      </c>
      <c r="N15459" s="28">
        <v>5011.47</v>
      </c>
      <c r="O15459" s="28">
        <v>5007.88</v>
      </c>
      <c r="P15459" s="28">
        <v>5008.3999999999996</v>
      </c>
    </row>
    <row r="15460" spans="12:16" x14ac:dyDescent="0.25">
      <c r="L15460" s="208">
        <v>45184.447916666664</v>
      </c>
      <c r="M15460" s="28">
        <v>5006.34</v>
      </c>
      <c r="N15460" s="28">
        <v>5009.9399999999996</v>
      </c>
      <c r="O15460" s="28">
        <v>5005.32</v>
      </c>
      <c r="P15460" s="28">
        <v>5009.42</v>
      </c>
    </row>
    <row r="15461" spans="12:16" x14ac:dyDescent="0.25">
      <c r="L15461" s="208">
        <v>45184.444444444445</v>
      </c>
      <c r="M15461" s="28">
        <v>4999.16</v>
      </c>
      <c r="N15461" s="28">
        <v>5008.91</v>
      </c>
      <c r="O15461" s="28">
        <v>4998.6499999999996</v>
      </c>
      <c r="P15461" s="28">
        <v>5006.34</v>
      </c>
    </row>
    <row r="15462" spans="12:16" x14ac:dyDescent="0.25">
      <c r="L15462" s="208">
        <v>45184.440972222219</v>
      </c>
      <c r="M15462" s="28">
        <v>4998.13</v>
      </c>
      <c r="N15462" s="28">
        <v>5002.24</v>
      </c>
      <c r="O15462" s="28">
        <v>4997.62</v>
      </c>
      <c r="P15462" s="28">
        <v>4999.16</v>
      </c>
    </row>
    <row r="15463" spans="12:16" x14ac:dyDescent="0.25">
      <c r="L15463" s="208">
        <v>45184.4375</v>
      </c>
      <c r="M15463" s="28">
        <v>4999.67</v>
      </c>
      <c r="N15463" s="28">
        <v>5001.7299999999996</v>
      </c>
      <c r="O15463" s="28">
        <v>4997.1099999999997</v>
      </c>
      <c r="P15463" s="28">
        <v>4998.13</v>
      </c>
    </row>
    <row r="15464" spans="12:16" x14ac:dyDescent="0.25">
      <c r="L15464" s="208">
        <v>45184.434027777781</v>
      </c>
      <c r="M15464" s="28">
        <v>5005.32</v>
      </c>
      <c r="N15464" s="28">
        <v>5005.32</v>
      </c>
      <c r="O15464" s="28">
        <v>4999.67</v>
      </c>
      <c r="P15464" s="28">
        <v>5000.1899999999996</v>
      </c>
    </row>
    <row r="15465" spans="12:16" x14ac:dyDescent="0.25">
      <c r="L15465" s="208">
        <v>45184.430555555555</v>
      </c>
      <c r="M15465" s="28">
        <v>5009.9399999999996</v>
      </c>
      <c r="N15465" s="28">
        <v>5009.9399999999996</v>
      </c>
      <c r="O15465" s="28">
        <v>5005.32</v>
      </c>
      <c r="P15465" s="28">
        <v>5005.32</v>
      </c>
    </row>
    <row r="15466" spans="12:16" x14ac:dyDescent="0.25">
      <c r="L15466" s="208">
        <v>45184.427083333336</v>
      </c>
      <c r="M15466" s="28">
        <v>5002.24</v>
      </c>
      <c r="N15466" s="28">
        <v>5011.99</v>
      </c>
      <c r="O15466" s="28">
        <v>5000.7</v>
      </c>
      <c r="P15466" s="28">
        <v>5009.9399999999996</v>
      </c>
    </row>
    <row r="15467" spans="12:16" x14ac:dyDescent="0.25">
      <c r="L15467" s="208">
        <v>45184.423611111109</v>
      </c>
      <c r="M15467" s="28">
        <v>5003.26</v>
      </c>
      <c r="N15467" s="28">
        <v>5006.8599999999997</v>
      </c>
      <c r="O15467" s="28">
        <v>5002.24</v>
      </c>
      <c r="P15467" s="28">
        <v>5002.24</v>
      </c>
    </row>
    <row r="15468" spans="12:16" x14ac:dyDescent="0.25">
      <c r="L15468" s="208">
        <v>45184.420138888891</v>
      </c>
      <c r="M15468" s="28">
        <v>5008.3999999999996</v>
      </c>
      <c r="N15468" s="28">
        <v>5010.45</v>
      </c>
      <c r="O15468" s="28">
        <v>5002.75</v>
      </c>
      <c r="P15468" s="28">
        <v>5002.75</v>
      </c>
    </row>
    <row r="15469" spans="12:16" x14ac:dyDescent="0.25">
      <c r="L15469" s="208">
        <v>45184.416666666664</v>
      </c>
      <c r="M15469" s="28">
        <v>5004.8</v>
      </c>
      <c r="N15469" s="28">
        <v>5007.88</v>
      </c>
      <c r="O15469" s="28">
        <v>5001.7299999999996</v>
      </c>
      <c r="P15469" s="28">
        <v>5007.88</v>
      </c>
    </row>
    <row r="15470" spans="12:16" x14ac:dyDescent="0.25">
      <c r="L15470" s="208">
        <v>45184.413194444445</v>
      </c>
      <c r="M15470" s="28">
        <v>5000.1899999999996</v>
      </c>
      <c r="N15470" s="28">
        <v>5004.8</v>
      </c>
      <c r="O15470" s="28">
        <v>4999.16</v>
      </c>
      <c r="P15470" s="28">
        <v>5004.8</v>
      </c>
    </row>
    <row r="15471" spans="12:16" x14ac:dyDescent="0.25">
      <c r="L15471" s="208">
        <v>45184.409722222219</v>
      </c>
      <c r="M15471" s="28">
        <v>5000.1899999999996</v>
      </c>
      <c r="N15471" s="28">
        <v>5002.24</v>
      </c>
      <c r="O15471" s="28">
        <v>4997.1099999999997</v>
      </c>
      <c r="P15471" s="28">
        <v>5000.1899999999996</v>
      </c>
    </row>
    <row r="15472" spans="12:16" x14ac:dyDescent="0.25">
      <c r="L15472" s="208">
        <v>45184.40625</v>
      </c>
      <c r="M15472" s="28">
        <v>5004.29</v>
      </c>
      <c r="N15472" s="28">
        <v>5004.29</v>
      </c>
      <c r="O15472" s="28">
        <v>4997.62</v>
      </c>
      <c r="P15472" s="28">
        <v>5000.1899999999996</v>
      </c>
    </row>
    <row r="15473" spans="12:16" x14ac:dyDescent="0.25">
      <c r="L15473" s="208">
        <v>45184.402777777781</v>
      </c>
      <c r="M15473" s="28">
        <v>5011.99</v>
      </c>
      <c r="N15473" s="28">
        <v>5011.99</v>
      </c>
      <c r="O15473" s="28">
        <v>5004.29</v>
      </c>
      <c r="P15473" s="28">
        <v>5004.29</v>
      </c>
    </row>
    <row r="15474" spans="12:16" x14ac:dyDescent="0.25">
      <c r="L15474" s="208">
        <v>45184.399305555555</v>
      </c>
      <c r="M15474" s="28">
        <v>5010.96</v>
      </c>
      <c r="N15474" s="28">
        <v>5012.5</v>
      </c>
      <c r="O15474" s="28">
        <v>5009.42</v>
      </c>
      <c r="P15474" s="28">
        <v>5011.99</v>
      </c>
    </row>
    <row r="15475" spans="12:16" x14ac:dyDescent="0.25">
      <c r="L15475" s="208">
        <v>45184.395833333336</v>
      </c>
      <c r="M15475" s="28">
        <v>5011.47</v>
      </c>
      <c r="N15475" s="28">
        <v>5014.55</v>
      </c>
      <c r="O15475" s="28">
        <v>5008.91</v>
      </c>
      <c r="P15475" s="28">
        <v>5011.47</v>
      </c>
    </row>
    <row r="15476" spans="12:16" x14ac:dyDescent="0.25">
      <c r="L15476" s="208">
        <v>45184.392361111109</v>
      </c>
      <c r="M15476" s="28">
        <v>5010.45</v>
      </c>
      <c r="N15476" s="28">
        <v>5012.5</v>
      </c>
      <c r="O15476" s="28">
        <v>5008.91</v>
      </c>
      <c r="P15476" s="28">
        <v>5011.47</v>
      </c>
    </row>
    <row r="15477" spans="12:16" x14ac:dyDescent="0.25">
      <c r="L15477" s="208">
        <v>45184.388888888891</v>
      </c>
      <c r="M15477" s="28">
        <v>5000.1899999999996</v>
      </c>
      <c r="N15477" s="28">
        <v>5010.45</v>
      </c>
      <c r="O15477" s="28">
        <v>5000.1899999999996</v>
      </c>
      <c r="P15477" s="28">
        <v>5009.9399999999996</v>
      </c>
    </row>
    <row r="15478" spans="12:16" x14ac:dyDescent="0.25">
      <c r="L15478" s="208">
        <v>45184.385416666664</v>
      </c>
      <c r="M15478" s="28">
        <v>5002.24</v>
      </c>
      <c r="N15478" s="28">
        <v>5003.78</v>
      </c>
      <c r="O15478" s="28">
        <v>4998.6499999999996</v>
      </c>
      <c r="P15478" s="28">
        <v>5000.1899999999996</v>
      </c>
    </row>
    <row r="15479" spans="12:16" x14ac:dyDescent="0.25">
      <c r="L15479" s="208">
        <v>45184.381944444445</v>
      </c>
      <c r="M15479" s="28">
        <v>5002.24</v>
      </c>
      <c r="N15479" s="28">
        <v>5005.32</v>
      </c>
      <c r="O15479" s="28">
        <v>4999.16</v>
      </c>
      <c r="P15479" s="28">
        <v>5002.24</v>
      </c>
    </row>
    <row r="15480" spans="12:16" x14ac:dyDescent="0.25">
      <c r="L15480" s="208">
        <v>45184.378472222219</v>
      </c>
      <c r="M15480" s="28">
        <v>5011.47</v>
      </c>
      <c r="N15480" s="28">
        <v>5011.47</v>
      </c>
      <c r="O15480" s="28">
        <v>5002.75</v>
      </c>
      <c r="P15480" s="28">
        <v>5002.75</v>
      </c>
    </row>
    <row r="15481" spans="12:16" x14ac:dyDescent="0.25">
      <c r="L15481" s="208">
        <v>45184.375</v>
      </c>
      <c r="M15481" s="28">
        <v>5004.8</v>
      </c>
      <c r="N15481" s="28">
        <v>5016.6099999999997</v>
      </c>
      <c r="O15481" s="28">
        <v>5004.8</v>
      </c>
      <c r="P15481" s="28">
        <v>5011.99</v>
      </c>
    </row>
    <row r="15482" spans="12:16" x14ac:dyDescent="0.25">
      <c r="L15482" s="208">
        <v>45183.746527777781</v>
      </c>
      <c r="M15482" s="28">
        <v>5009.42</v>
      </c>
      <c r="N15482" s="28">
        <v>5010.96</v>
      </c>
      <c r="O15482" s="28">
        <v>5007.37</v>
      </c>
      <c r="P15482" s="28">
        <v>5007.37</v>
      </c>
    </row>
    <row r="15483" spans="12:16" x14ac:dyDescent="0.25">
      <c r="L15483" s="208">
        <v>45183.743055555555</v>
      </c>
      <c r="M15483" s="28">
        <v>5009.42</v>
      </c>
      <c r="N15483" s="28">
        <v>5009.9399999999996</v>
      </c>
      <c r="O15483" s="28">
        <v>5008.91</v>
      </c>
      <c r="P15483" s="28">
        <v>5009.42</v>
      </c>
    </row>
    <row r="15484" spans="12:16" x14ac:dyDescent="0.25">
      <c r="L15484" s="208">
        <v>45183.739583333336</v>
      </c>
      <c r="M15484" s="28">
        <v>5010.45</v>
      </c>
      <c r="N15484" s="28">
        <v>5010.45</v>
      </c>
      <c r="O15484" s="28">
        <v>5009.42</v>
      </c>
      <c r="P15484" s="28">
        <v>5009.9399999999996</v>
      </c>
    </row>
    <row r="15485" spans="12:16" x14ac:dyDescent="0.25">
      <c r="L15485" s="208">
        <v>45183.736111111109</v>
      </c>
      <c r="M15485" s="28">
        <v>5008.91</v>
      </c>
      <c r="N15485" s="28">
        <v>5011.47</v>
      </c>
      <c r="O15485" s="28">
        <v>5008.91</v>
      </c>
      <c r="P15485" s="28">
        <v>5009.9399999999996</v>
      </c>
    </row>
    <row r="15486" spans="12:16" x14ac:dyDescent="0.25">
      <c r="L15486" s="208">
        <v>45183.732638888891</v>
      </c>
      <c r="M15486" s="28">
        <v>5009.9399999999996</v>
      </c>
      <c r="N15486" s="28">
        <v>5010.45</v>
      </c>
      <c r="O15486" s="28">
        <v>5007.37</v>
      </c>
      <c r="P15486" s="28">
        <v>5009.42</v>
      </c>
    </row>
    <row r="15487" spans="12:16" x14ac:dyDescent="0.25">
      <c r="L15487" s="208">
        <v>45183.729166666664</v>
      </c>
      <c r="M15487" s="28">
        <v>5008.91</v>
      </c>
      <c r="N15487" s="28">
        <v>5010.96</v>
      </c>
      <c r="O15487" s="28">
        <v>5008.91</v>
      </c>
      <c r="P15487" s="28">
        <v>5009.9399999999996</v>
      </c>
    </row>
    <row r="15488" spans="12:16" x14ac:dyDescent="0.25">
      <c r="L15488" s="208">
        <v>45183.725694444445</v>
      </c>
      <c r="M15488" s="28">
        <v>5008.91</v>
      </c>
      <c r="N15488" s="28">
        <v>5009.9399999999996</v>
      </c>
      <c r="O15488" s="28">
        <v>5008.3999999999996</v>
      </c>
      <c r="P15488" s="28">
        <v>5008.91</v>
      </c>
    </row>
    <row r="15489" spans="12:16" x14ac:dyDescent="0.25">
      <c r="L15489" s="208">
        <v>45183.722222222219</v>
      </c>
      <c r="M15489" s="28">
        <v>5010.96</v>
      </c>
      <c r="N15489" s="28">
        <v>5010.96</v>
      </c>
      <c r="O15489" s="28">
        <v>5008.91</v>
      </c>
      <c r="P15489" s="28">
        <v>5008.91</v>
      </c>
    </row>
    <row r="15490" spans="12:16" x14ac:dyDescent="0.25">
      <c r="L15490" s="208">
        <v>45183.71875</v>
      </c>
      <c r="M15490" s="28">
        <v>5011.47</v>
      </c>
      <c r="N15490" s="28">
        <v>5011.47</v>
      </c>
      <c r="O15490" s="28">
        <v>5009.9399999999996</v>
      </c>
      <c r="P15490" s="28">
        <v>5010.96</v>
      </c>
    </row>
    <row r="15491" spans="12:16" x14ac:dyDescent="0.25">
      <c r="L15491" s="208">
        <v>45183.715277777781</v>
      </c>
      <c r="M15491" s="28">
        <v>5011.99</v>
      </c>
      <c r="N15491" s="28">
        <v>5012.5</v>
      </c>
      <c r="O15491" s="28">
        <v>5010.45</v>
      </c>
      <c r="P15491" s="28">
        <v>5010.96</v>
      </c>
    </row>
    <row r="15492" spans="12:16" x14ac:dyDescent="0.25">
      <c r="L15492" s="208">
        <v>45183.711805555555</v>
      </c>
      <c r="M15492" s="28">
        <v>5012.5</v>
      </c>
      <c r="N15492" s="28">
        <v>5012.5</v>
      </c>
      <c r="O15492" s="28">
        <v>5011.47</v>
      </c>
      <c r="P15492" s="28">
        <v>5011.47</v>
      </c>
    </row>
    <row r="15493" spans="12:16" x14ac:dyDescent="0.25">
      <c r="L15493" s="208">
        <v>45183.708333333336</v>
      </c>
      <c r="M15493" s="28">
        <v>5011.99</v>
      </c>
      <c r="N15493" s="28">
        <v>5013.53</v>
      </c>
      <c r="O15493" s="28">
        <v>5011.47</v>
      </c>
      <c r="P15493" s="28">
        <v>5013.53</v>
      </c>
    </row>
    <row r="15494" spans="12:16" x14ac:dyDescent="0.25">
      <c r="L15494" s="208">
        <v>45183.704861111109</v>
      </c>
      <c r="M15494" s="28">
        <v>5014.55</v>
      </c>
      <c r="N15494" s="28">
        <v>5014.55</v>
      </c>
      <c r="O15494" s="28">
        <v>5011.47</v>
      </c>
      <c r="P15494" s="28">
        <v>5011.47</v>
      </c>
    </row>
    <row r="15495" spans="12:16" x14ac:dyDescent="0.25">
      <c r="L15495" s="208">
        <v>45183.701388888891</v>
      </c>
      <c r="M15495" s="28">
        <v>5013.53</v>
      </c>
      <c r="N15495" s="28">
        <v>5015.07</v>
      </c>
      <c r="O15495" s="28">
        <v>5013.53</v>
      </c>
      <c r="P15495" s="28">
        <v>5014.04</v>
      </c>
    </row>
    <row r="15496" spans="12:16" x14ac:dyDescent="0.25">
      <c r="L15496" s="208">
        <v>45183.697916666664</v>
      </c>
      <c r="M15496" s="28">
        <v>5012.5</v>
      </c>
      <c r="N15496" s="28">
        <v>5014.04</v>
      </c>
      <c r="O15496" s="28">
        <v>5011.99</v>
      </c>
      <c r="P15496" s="28">
        <v>5013.53</v>
      </c>
    </row>
    <row r="15497" spans="12:16" x14ac:dyDescent="0.25">
      <c r="L15497" s="208">
        <v>45183.694444444445</v>
      </c>
      <c r="M15497" s="28">
        <v>5014.04</v>
      </c>
      <c r="N15497" s="28">
        <v>5014.04</v>
      </c>
      <c r="O15497" s="28">
        <v>5011.47</v>
      </c>
      <c r="P15497" s="28">
        <v>5011.99</v>
      </c>
    </row>
    <row r="15498" spans="12:16" x14ac:dyDescent="0.25">
      <c r="L15498" s="208">
        <v>45183.690972222219</v>
      </c>
      <c r="M15498" s="28">
        <v>5014.04</v>
      </c>
      <c r="N15498" s="28">
        <v>5014.55</v>
      </c>
      <c r="O15498" s="28">
        <v>5013.01</v>
      </c>
      <c r="P15498" s="28">
        <v>5013.53</v>
      </c>
    </row>
    <row r="15499" spans="12:16" x14ac:dyDescent="0.25">
      <c r="L15499" s="208">
        <v>45183.6875</v>
      </c>
      <c r="M15499" s="28">
        <v>5014.04</v>
      </c>
      <c r="N15499" s="28">
        <v>5015.07</v>
      </c>
      <c r="O15499" s="28">
        <v>5013.53</v>
      </c>
      <c r="P15499" s="28">
        <v>5014.55</v>
      </c>
    </row>
    <row r="15500" spans="12:16" x14ac:dyDescent="0.25">
      <c r="L15500" s="208">
        <v>45183.684027777781</v>
      </c>
      <c r="M15500" s="28">
        <v>5014.04</v>
      </c>
      <c r="N15500" s="28">
        <v>5014.55</v>
      </c>
      <c r="O15500" s="28">
        <v>5013.01</v>
      </c>
      <c r="P15500" s="28">
        <v>5014.55</v>
      </c>
    </row>
    <row r="15501" spans="12:16" x14ac:dyDescent="0.25">
      <c r="L15501" s="208">
        <v>45183.680555555555</v>
      </c>
      <c r="M15501" s="28">
        <v>5013.53</v>
      </c>
      <c r="N15501" s="28">
        <v>5014.04</v>
      </c>
      <c r="O15501" s="28">
        <v>5013.01</v>
      </c>
      <c r="P15501" s="28">
        <v>5013.53</v>
      </c>
    </row>
    <row r="15502" spans="12:16" x14ac:dyDescent="0.25">
      <c r="L15502" s="208">
        <v>45183.677083333336</v>
      </c>
      <c r="M15502" s="28">
        <v>5013.53</v>
      </c>
      <c r="N15502" s="28">
        <v>5015.07</v>
      </c>
      <c r="O15502" s="28">
        <v>5013.53</v>
      </c>
      <c r="P15502" s="28">
        <v>5014.04</v>
      </c>
    </row>
    <row r="15503" spans="12:16" x14ac:dyDescent="0.25">
      <c r="L15503" s="208">
        <v>45183.673611111109</v>
      </c>
      <c r="M15503" s="28">
        <v>5014.04</v>
      </c>
      <c r="N15503" s="28">
        <v>5014.55</v>
      </c>
      <c r="O15503" s="28">
        <v>5013.01</v>
      </c>
      <c r="P15503" s="28">
        <v>5013.01</v>
      </c>
    </row>
    <row r="15504" spans="12:16" x14ac:dyDescent="0.25">
      <c r="L15504" s="208">
        <v>45183.670138888891</v>
      </c>
      <c r="M15504" s="28">
        <v>5014.04</v>
      </c>
      <c r="N15504" s="28">
        <v>5015.07</v>
      </c>
      <c r="O15504" s="28">
        <v>5014.04</v>
      </c>
      <c r="P15504" s="28">
        <v>5014.04</v>
      </c>
    </row>
    <row r="15505" spans="12:16" x14ac:dyDescent="0.25">
      <c r="L15505" s="208">
        <v>45183.666666666664</v>
      </c>
      <c r="M15505" s="28">
        <v>5014.55</v>
      </c>
      <c r="N15505" s="28">
        <v>5016.09</v>
      </c>
      <c r="O15505" s="28">
        <v>5013.53</v>
      </c>
      <c r="P15505" s="28">
        <v>5013.53</v>
      </c>
    </row>
    <row r="15506" spans="12:16" x14ac:dyDescent="0.25">
      <c r="L15506" s="208">
        <v>45183.663194444445</v>
      </c>
      <c r="M15506" s="28">
        <v>5013.53</v>
      </c>
      <c r="N15506" s="28">
        <v>5014.55</v>
      </c>
      <c r="O15506" s="28">
        <v>5011.47</v>
      </c>
      <c r="P15506" s="28">
        <v>5014.55</v>
      </c>
    </row>
    <row r="15507" spans="12:16" x14ac:dyDescent="0.25">
      <c r="L15507" s="208">
        <v>45183.659722222219</v>
      </c>
      <c r="M15507" s="28">
        <v>5015.58</v>
      </c>
      <c r="N15507" s="28">
        <v>5016.09</v>
      </c>
      <c r="O15507" s="28">
        <v>5011.99</v>
      </c>
      <c r="P15507" s="28">
        <v>5013.53</v>
      </c>
    </row>
    <row r="15508" spans="12:16" x14ac:dyDescent="0.25">
      <c r="L15508" s="208">
        <v>45183.65625</v>
      </c>
      <c r="M15508" s="28">
        <v>5014.55</v>
      </c>
      <c r="N15508" s="28">
        <v>5016.6099999999997</v>
      </c>
      <c r="O15508" s="28">
        <v>5014.55</v>
      </c>
      <c r="P15508" s="28">
        <v>5015.58</v>
      </c>
    </row>
    <row r="15509" spans="12:16" x14ac:dyDescent="0.25">
      <c r="L15509" s="208">
        <v>45183.652777777781</v>
      </c>
      <c r="M15509" s="28">
        <v>5015.58</v>
      </c>
      <c r="N15509" s="28">
        <v>5016.6099999999997</v>
      </c>
      <c r="O15509" s="28">
        <v>5014.04</v>
      </c>
      <c r="P15509" s="28">
        <v>5014.04</v>
      </c>
    </row>
    <row r="15510" spans="12:16" x14ac:dyDescent="0.25">
      <c r="L15510" s="208">
        <v>45183.649305555555</v>
      </c>
      <c r="M15510" s="28">
        <v>5016.09</v>
      </c>
      <c r="N15510" s="28">
        <v>5017.12</v>
      </c>
      <c r="O15510" s="28">
        <v>5015.07</v>
      </c>
      <c r="P15510" s="28">
        <v>5015.58</v>
      </c>
    </row>
    <row r="15511" spans="12:16" x14ac:dyDescent="0.25">
      <c r="L15511" s="208">
        <v>45183.645833333336</v>
      </c>
      <c r="M15511" s="28">
        <v>5015.07</v>
      </c>
      <c r="N15511" s="28">
        <v>5017.12</v>
      </c>
      <c r="O15511" s="28">
        <v>5015.07</v>
      </c>
      <c r="P15511" s="28">
        <v>5016.09</v>
      </c>
    </row>
    <row r="15512" spans="12:16" x14ac:dyDescent="0.25">
      <c r="L15512" s="208">
        <v>45183.642361111109</v>
      </c>
      <c r="M15512" s="28">
        <v>5015.07</v>
      </c>
      <c r="N15512" s="28">
        <v>5016.09</v>
      </c>
      <c r="O15512" s="28">
        <v>5014.55</v>
      </c>
      <c r="P15512" s="28">
        <v>5015.07</v>
      </c>
    </row>
    <row r="15513" spans="12:16" x14ac:dyDescent="0.25">
      <c r="L15513" s="208">
        <v>45183.638888888891</v>
      </c>
      <c r="M15513" s="28">
        <v>5016.09</v>
      </c>
      <c r="N15513" s="28">
        <v>5016.6099999999997</v>
      </c>
      <c r="O15513" s="28">
        <v>5014.04</v>
      </c>
      <c r="P15513" s="28">
        <v>5015.58</v>
      </c>
    </row>
    <row r="15514" spans="12:16" x14ac:dyDescent="0.25">
      <c r="L15514" s="208">
        <v>45183.635416666664</v>
      </c>
      <c r="M15514" s="28">
        <v>5014.55</v>
      </c>
      <c r="N15514" s="28">
        <v>5016.09</v>
      </c>
      <c r="O15514" s="28">
        <v>5014.04</v>
      </c>
      <c r="P15514" s="28">
        <v>5016.09</v>
      </c>
    </row>
    <row r="15515" spans="12:16" x14ac:dyDescent="0.25">
      <c r="L15515" s="208">
        <v>45183.631944444445</v>
      </c>
      <c r="M15515" s="28">
        <v>5011.99</v>
      </c>
      <c r="N15515" s="28">
        <v>5015.07</v>
      </c>
      <c r="O15515" s="28">
        <v>5011.47</v>
      </c>
      <c r="P15515" s="28">
        <v>5014.55</v>
      </c>
    </row>
    <row r="15516" spans="12:16" x14ac:dyDescent="0.25">
      <c r="L15516" s="208">
        <v>45183.628472222219</v>
      </c>
      <c r="M15516" s="28">
        <v>5014.04</v>
      </c>
      <c r="N15516" s="28">
        <v>5014.04</v>
      </c>
      <c r="O15516" s="28">
        <v>5010.45</v>
      </c>
      <c r="P15516" s="28">
        <v>5012.5</v>
      </c>
    </row>
    <row r="15517" spans="12:16" x14ac:dyDescent="0.25">
      <c r="L15517" s="208">
        <v>45183.625</v>
      </c>
      <c r="M15517" s="28">
        <v>5014.04</v>
      </c>
      <c r="N15517" s="28">
        <v>5015.07</v>
      </c>
      <c r="O15517" s="28">
        <v>5013.01</v>
      </c>
      <c r="P15517" s="28">
        <v>5014.04</v>
      </c>
    </row>
    <row r="15518" spans="12:16" x14ac:dyDescent="0.25">
      <c r="L15518" s="208">
        <v>45183.621527777781</v>
      </c>
      <c r="M15518" s="28">
        <v>5016.09</v>
      </c>
      <c r="N15518" s="28">
        <v>5016.6099999999997</v>
      </c>
      <c r="O15518" s="28">
        <v>5014.04</v>
      </c>
      <c r="P15518" s="28">
        <v>5014.04</v>
      </c>
    </row>
    <row r="15519" spans="12:16" x14ac:dyDescent="0.25">
      <c r="L15519" s="208">
        <v>45183.618055555555</v>
      </c>
      <c r="M15519" s="28">
        <v>5019.17</v>
      </c>
      <c r="N15519" s="28">
        <v>5019.68</v>
      </c>
      <c r="O15519" s="28">
        <v>5015.07</v>
      </c>
      <c r="P15519" s="28">
        <v>5016.09</v>
      </c>
    </row>
    <row r="15520" spans="12:16" x14ac:dyDescent="0.25">
      <c r="L15520" s="208">
        <v>45183.614583333336</v>
      </c>
      <c r="M15520" s="28">
        <v>5015.58</v>
      </c>
      <c r="N15520" s="28">
        <v>5019.17</v>
      </c>
      <c r="O15520" s="28">
        <v>5015.58</v>
      </c>
      <c r="P15520" s="28">
        <v>5019.17</v>
      </c>
    </row>
    <row r="15521" spans="12:16" x14ac:dyDescent="0.25">
      <c r="L15521" s="208">
        <v>45183.611111111109</v>
      </c>
      <c r="M15521" s="28">
        <v>5015.58</v>
      </c>
      <c r="N15521" s="28">
        <v>5017.12</v>
      </c>
      <c r="O15521" s="28">
        <v>5014.55</v>
      </c>
      <c r="P15521" s="28">
        <v>5015.07</v>
      </c>
    </row>
    <row r="15522" spans="12:16" x14ac:dyDescent="0.25">
      <c r="L15522" s="208">
        <v>45183.607638888891</v>
      </c>
      <c r="M15522" s="28">
        <v>5010.96</v>
      </c>
      <c r="N15522" s="28">
        <v>5015.58</v>
      </c>
      <c r="O15522" s="28">
        <v>5010.96</v>
      </c>
      <c r="P15522" s="28">
        <v>5015.58</v>
      </c>
    </row>
    <row r="15523" spans="12:16" x14ac:dyDescent="0.25">
      <c r="L15523" s="208">
        <v>45183.604166666664</v>
      </c>
      <c r="M15523" s="28">
        <v>5011.99</v>
      </c>
      <c r="N15523" s="28">
        <v>5011.99</v>
      </c>
      <c r="O15523" s="28">
        <v>5010.96</v>
      </c>
      <c r="P15523" s="28">
        <v>5010.96</v>
      </c>
    </row>
    <row r="15524" spans="12:16" x14ac:dyDescent="0.25">
      <c r="L15524" s="208">
        <v>45183.600694444445</v>
      </c>
      <c r="M15524" s="28">
        <v>5010.96</v>
      </c>
      <c r="N15524" s="28">
        <v>5011.99</v>
      </c>
      <c r="O15524" s="28">
        <v>5010.96</v>
      </c>
      <c r="P15524" s="28">
        <v>5011.99</v>
      </c>
    </row>
    <row r="15525" spans="12:16" x14ac:dyDescent="0.25">
      <c r="L15525" s="208">
        <v>45183.597222222219</v>
      </c>
      <c r="M15525" s="28">
        <v>5009.42</v>
      </c>
      <c r="N15525" s="28">
        <v>5010.96</v>
      </c>
      <c r="O15525" s="28">
        <v>5008.91</v>
      </c>
      <c r="P15525" s="28">
        <v>5010.96</v>
      </c>
    </row>
    <row r="15526" spans="12:16" x14ac:dyDescent="0.25">
      <c r="L15526" s="208">
        <v>45183.59375</v>
      </c>
      <c r="M15526" s="28">
        <v>5008.3999999999996</v>
      </c>
      <c r="N15526" s="28">
        <v>5009.9399999999996</v>
      </c>
      <c r="O15526" s="28">
        <v>5006.8599999999997</v>
      </c>
      <c r="P15526" s="28">
        <v>5009.42</v>
      </c>
    </row>
    <row r="15527" spans="12:16" x14ac:dyDescent="0.25">
      <c r="L15527" s="208">
        <v>45183.590277777781</v>
      </c>
      <c r="M15527" s="28">
        <v>5009.42</v>
      </c>
      <c r="N15527" s="28">
        <v>5009.42</v>
      </c>
      <c r="O15527" s="28">
        <v>5008.3999999999996</v>
      </c>
      <c r="P15527" s="28">
        <v>5008.91</v>
      </c>
    </row>
    <row r="15528" spans="12:16" x14ac:dyDescent="0.25">
      <c r="L15528" s="208">
        <v>45183.586805555555</v>
      </c>
      <c r="M15528" s="28">
        <v>5008.91</v>
      </c>
      <c r="N15528" s="28">
        <v>5010.96</v>
      </c>
      <c r="O15528" s="28">
        <v>5007.37</v>
      </c>
      <c r="P15528" s="28">
        <v>5009.42</v>
      </c>
    </row>
    <row r="15529" spans="12:16" x14ac:dyDescent="0.25">
      <c r="L15529" s="208">
        <v>45183.583333333336</v>
      </c>
      <c r="M15529" s="28">
        <v>5009.42</v>
      </c>
      <c r="N15529" s="28">
        <v>5010.45</v>
      </c>
      <c r="O15529" s="28">
        <v>5008.3999999999996</v>
      </c>
      <c r="P15529" s="28">
        <v>5008.91</v>
      </c>
    </row>
    <row r="15530" spans="12:16" x14ac:dyDescent="0.25">
      <c r="L15530" s="208">
        <v>45183.579861111109</v>
      </c>
      <c r="M15530" s="28">
        <v>5009.42</v>
      </c>
      <c r="N15530" s="28">
        <v>5009.42</v>
      </c>
      <c r="O15530" s="28">
        <v>5008.3999999999996</v>
      </c>
      <c r="P15530" s="28">
        <v>5008.91</v>
      </c>
    </row>
    <row r="15531" spans="12:16" x14ac:dyDescent="0.25">
      <c r="L15531" s="208">
        <v>45183.576388888891</v>
      </c>
      <c r="M15531" s="28">
        <v>5008.91</v>
      </c>
      <c r="N15531" s="28">
        <v>5009.42</v>
      </c>
      <c r="O15531" s="28">
        <v>5007.88</v>
      </c>
      <c r="P15531" s="28">
        <v>5009.42</v>
      </c>
    </row>
    <row r="15532" spans="12:16" x14ac:dyDescent="0.25">
      <c r="L15532" s="208">
        <v>45183.572916666664</v>
      </c>
      <c r="M15532" s="28">
        <v>5007.37</v>
      </c>
      <c r="N15532" s="28">
        <v>5009.42</v>
      </c>
      <c r="O15532" s="28">
        <v>5006.8599999999997</v>
      </c>
      <c r="P15532" s="28">
        <v>5008.3999999999996</v>
      </c>
    </row>
    <row r="15533" spans="12:16" x14ac:dyDescent="0.25">
      <c r="L15533" s="208">
        <v>45183.569444444445</v>
      </c>
      <c r="M15533" s="28">
        <v>5004.8</v>
      </c>
      <c r="N15533" s="28">
        <v>5007.88</v>
      </c>
      <c r="O15533" s="28">
        <v>5003.78</v>
      </c>
      <c r="P15533" s="28">
        <v>5006.8599999999997</v>
      </c>
    </row>
    <row r="15534" spans="12:16" x14ac:dyDescent="0.25">
      <c r="L15534" s="208">
        <v>45183.565972222219</v>
      </c>
      <c r="M15534" s="28">
        <v>5003.78</v>
      </c>
      <c r="N15534" s="28">
        <v>5006.34</v>
      </c>
      <c r="O15534" s="28">
        <v>5003.78</v>
      </c>
      <c r="P15534" s="28">
        <v>5004.29</v>
      </c>
    </row>
    <row r="15535" spans="12:16" x14ac:dyDescent="0.25">
      <c r="L15535" s="208">
        <v>45183.5625</v>
      </c>
      <c r="M15535" s="28">
        <v>5003.26</v>
      </c>
      <c r="N15535" s="28">
        <v>5003.78</v>
      </c>
      <c r="O15535" s="28">
        <v>5002.75</v>
      </c>
      <c r="P15535" s="28">
        <v>5003.78</v>
      </c>
    </row>
    <row r="15536" spans="12:16" x14ac:dyDescent="0.25">
      <c r="L15536" s="208">
        <v>45183.559027777781</v>
      </c>
      <c r="M15536" s="28">
        <v>5004.8</v>
      </c>
      <c r="N15536" s="28">
        <v>5006.8599999999997</v>
      </c>
      <c r="O15536" s="28">
        <v>5003.26</v>
      </c>
      <c r="P15536" s="28">
        <v>5003.26</v>
      </c>
    </row>
    <row r="15537" spans="12:16" x14ac:dyDescent="0.25">
      <c r="L15537" s="208">
        <v>45183.555555555555</v>
      </c>
      <c r="M15537" s="28">
        <v>5005.32</v>
      </c>
      <c r="N15537" s="28">
        <v>5006.34</v>
      </c>
      <c r="O15537" s="28">
        <v>5003.78</v>
      </c>
      <c r="P15537" s="28">
        <v>5004.8</v>
      </c>
    </row>
    <row r="15538" spans="12:16" x14ac:dyDescent="0.25">
      <c r="L15538" s="208">
        <v>45183.552083333336</v>
      </c>
      <c r="M15538" s="28">
        <v>5006.34</v>
      </c>
      <c r="N15538" s="28">
        <v>5006.8599999999997</v>
      </c>
      <c r="O15538" s="28">
        <v>5004.8</v>
      </c>
      <c r="P15538" s="28">
        <v>5004.8</v>
      </c>
    </row>
    <row r="15539" spans="12:16" x14ac:dyDescent="0.25">
      <c r="L15539" s="208">
        <v>45183.548611111109</v>
      </c>
      <c r="M15539" s="28">
        <v>5006.34</v>
      </c>
      <c r="N15539" s="28">
        <v>5007.37</v>
      </c>
      <c r="O15539" s="28">
        <v>5005.83</v>
      </c>
      <c r="P15539" s="28">
        <v>5006.34</v>
      </c>
    </row>
    <row r="15540" spans="12:16" x14ac:dyDescent="0.25">
      <c r="L15540" s="208">
        <v>45183.545138888891</v>
      </c>
      <c r="M15540" s="28">
        <v>5004.29</v>
      </c>
      <c r="N15540" s="28">
        <v>5006.34</v>
      </c>
      <c r="O15540" s="28">
        <v>5001.7299999999996</v>
      </c>
      <c r="P15540" s="28">
        <v>5006.34</v>
      </c>
    </row>
    <row r="15541" spans="12:16" x14ac:dyDescent="0.25">
      <c r="L15541" s="208">
        <v>45183.541666666664</v>
      </c>
      <c r="M15541" s="28">
        <v>5006.8599999999997</v>
      </c>
      <c r="N15541" s="28">
        <v>5006.8599999999997</v>
      </c>
      <c r="O15541" s="28">
        <v>5002.75</v>
      </c>
      <c r="P15541" s="28">
        <v>5004.29</v>
      </c>
    </row>
    <row r="15542" spans="12:16" x14ac:dyDescent="0.25">
      <c r="L15542" s="208">
        <v>45183.538194444445</v>
      </c>
      <c r="M15542" s="28">
        <v>5009.42</v>
      </c>
      <c r="N15542" s="28">
        <v>5010.96</v>
      </c>
      <c r="O15542" s="28">
        <v>5005.83</v>
      </c>
      <c r="P15542" s="28">
        <v>5007.37</v>
      </c>
    </row>
    <row r="15543" spans="12:16" x14ac:dyDescent="0.25">
      <c r="L15543" s="208">
        <v>45183.534722222219</v>
      </c>
      <c r="M15543" s="28">
        <v>5011.47</v>
      </c>
      <c r="N15543" s="28">
        <v>5011.47</v>
      </c>
      <c r="O15543" s="28">
        <v>5008.91</v>
      </c>
      <c r="P15543" s="28">
        <v>5008.91</v>
      </c>
    </row>
    <row r="15544" spans="12:16" x14ac:dyDescent="0.25">
      <c r="L15544" s="208">
        <v>45183.53125</v>
      </c>
      <c r="M15544" s="28">
        <v>5012.5</v>
      </c>
      <c r="N15544" s="28">
        <v>5013.01</v>
      </c>
      <c r="O15544" s="28">
        <v>5010.45</v>
      </c>
      <c r="P15544" s="28">
        <v>5010.96</v>
      </c>
    </row>
    <row r="15545" spans="12:16" x14ac:dyDescent="0.25">
      <c r="L15545" s="208">
        <v>45183.527777777781</v>
      </c>
      <c r="M15545" s="28">
        <v>5014.04</v>
      </c>
      <c r="N15545" s="28">
        <v>5014.55</v>
      </c>
      <c r="O15545" s="28">
        <v>5011.99</v>
      </c>
      <c r="P15545" s="28">
        <v>5011.99</v>
      </c>
    </row>
    <row r="15546" spans="12:16" x14ac:dyDescent="0.25">
      <c r="L15546" s="208">
        <v>45183.524305555555</v>
      </c>
      <c r="M15546" s="28">
        <v>5009.9399999999996</v>
      </c>
      <c r="N15546" s="28">
        <v>5014.04</v>
      </c>
      <c r="O15546" s="28">
        <v>5009.42</v>
      </c>
      <c r="P15546" s="28">
        <v>5014.04</v>
      </c>
    </row>
    <row r="15547" spans="12:16" x14ac:dyDescent="0.25">
      <c r="L15547" s="208">
        <v>45183.520833333336</v>
      </c>
      <c r="M15547" s="28">
        <v>5012.5</v>
      </c>
      <c r="N15547" s="28">
        <v>5013.01</v>
      </c>
      <c r="O15547" s="28">
        <v>5009.42</v>
      </c>
      <c r="P15547" s="28">
        <v>5009.9399999999996</v>
      </c>
    </row>
    <row r="15548" spans="12:16" x14ac:dyDescent="0.25">
      <c r="L15548" s="208">
        <v>45183.517361111109</v>
      </c>
      <c r="M15548" s="28">
        <v>5013.53</v>
      </c>
      <c r="N15548" s="28">
        <v>5014.04</v>
      </c>
      <c r="O15548" s="28">
        <v>5011.99</v>
      </c>
      <c r="P15548" s="28">
        <v>5013.01</v>
      </c>
    </row>
    <row r="15549" spans="12:16" x14ac:dyDescent="0.25">
      <c r="L15549" s="208">
        <v>45183.513888888891</v>
      </c>
      <c r="M15549" s="28">
        <v>5008.3999999999996</v>
      </c>
      <c r="N15549" s="28">
        <v>5014.04</v>
      </c>
      <c r="O15549" s="28">
        <v>5007.88</v>
      </c>
      <c r="P15549" s="28">
        <v>5013.53</v>
      </c>
    </row>
    <row r="15550" spans="12:16" x14ac:dyDescent="0.25">
      <c r="L15550" s="208">
        <v>45183.510416666664</v>
      </c>
      <c r="M15550" s="28">
        <v>5010.45</v>
      </c>
      <c r="N15550" s="28">
        <v>5012.5</v>
      </c>
      <c r="O15550" s="28">
        <v>5007.37</v>
      </c>
      <c r="P15550" s="28">
        <v>5008.3999999999996</v>
      </c>
    </row>
    <row r="15551" spans="12:16" x14ac:dyDescent="0.25">
      <c r="L15551" s="208">
        <v>45183.506944444445</v>
      </c>
      <c r="M15551" s="28">
        <v>5010.45</v>
      </c>
      <c r="N15551" s="28">
        <v>5010.96</v>
      </c>
      <c r="O15551" s="28">
        <v>5008.91</v>
      </c>
      <c r="P15551" s="28">
        <v>5010.45</v>
      </c>
    </row>
    <row r="15552" spans="12:16" x14ac:dyDescent="0.25">
      <c r="L15552" s="208">
        <v>45183.503472222219</v>
      </c>
      <c r="M15552" s="28">
        <v>5011.47</v>
      </c>
      <c r="N15552" s="28">
        <v>5014.04</v>
      </c>
      <c r="O15552" s="28">
        <v>5009.9399999999996</v>
      </c>
      <c r="P15552" s="28">
        <v>5010.45</v>
      </c>
    </row>
    <row r="15553" spans="12:16" x14ac:dyDescent="0.25">
      <c r="L15553" s="208">
        <v>45183.5</v>
      </c>
      <c r="M15553" s="28">
        <v>5011.47</v>
      </c>
      <c r="N15553" s="28">
        <v>5013.53</v>
      </c>
      <c r="O15553" s="28">
        <v>5010.45</v>
      </c>
      <c r="P15553" s="28">
        <v>5011.47</v>
      </c>
    </row>
    <row r="15554" spans="12:16" x14ac:dyDescent="0.25">
      <c r="L15554" s="208">
        <v>45183.496527777781</v>
      </c>
      <c r="M15554" s="28">
        <v>5011.99</v>
      </c>
      <c r="N15554" s="28">
        <v>5014.55</v>
      </c>
      <c r="O15554" s="28">
        <v>5010.96</v>
      </c>
      <c r="P15554" s="28">
        <v>5010.96</v>
      </c>
    </row>
    <row r="15555" spans="12:16" x14ac:dyDescent="0.25">
      <c r="L15555" s="208">
        <v>45183.493055555555</v>
      </c>
      <c r="M15555" s="28">
        <v>5009.9399999999996</v>
      </c>
      <c r="N15555" s="28">
        <v>5013.53</v>
      </c>
      <c r="O15555" s="28">
        <v>5009.42</v>
      </c>
      <c r="P15555" s="28">
        <v>5012.5</v>
      </c>
    </row>
    <row r="15556" spans="12:16" x14ac:dyDescent="0.25">
      <c r="L15556" s="208">
        <v>45183.489583333336</v>
      </c>
      <c r="M15556" s="28">
        <v>5010.45</v>
      </c>
      <c r="N15556" s="28">
        <v>5011.47</v>
      </c>
      <c r="O15556" s="28">
        <v>5005.83</v>
      </c>
      <c r="P15556" s="28">
        <v>5009.9399999999996</v>
      </c>
    </row>
    <row r="15557" spans="12:16" x14ac:dyDescent="0.25">
      <c r="L15557" s="208">
        <v>45183.486111111109</v>
      </c>
      <c r="M15557" s="28">
        <v>5011.99</v>
      </c>
      <c r="N15557" s="28">
        <v>5013.53</v>
      </c>
      <c r="O15557" s="28">
        <v>5009.42</v>
      </c>
      <c r="P15557" s="28">
        <v>5010.45</v>
      </c>
    </row>
    <row r="15558" spans="12:16" x14ac:dyDescent="0.25">
      <c r="L15558" s="208">
        <v>45183.482638888891</v>
      </c>
      <c r="M15558" s="28">
        <v>5015.58</v>
      </c>
      <c r="N15558" s="28">
        <v>5017.63</v>
      </c>
      <c r="O15558" s="28">
        <v>5011.99</v>
      </c>
      <c r="P15558" s="28">
        <v>5012.5</v>
      </c>
    </row>
    <row r="15559" spans="12:16" x14ac:dyDescent="0.25">
      <c r="L15559" s="208">
        <v>45183.479166666664</v>
      </c>
      <c r="M15559" s="28">
        <v>5022.25</v>
      </c>
      <c r="N15559" s="28">
        <v>5023.28</v>
      </c>
      <c r="O15559" s="28">
        <v>5015.07</v>
      </c>
      <c r="P15559" s="28">
        <v>5015.58</v>
      </c>
    </row>
    <row r="15560" spans="12:16" x14ac:dyDescent="0.25">
      <c r="L15560" s="208">
        <v>45183.475694444445</v>
      </c>
      <c r="M15560" s="28">
        <v>5023.79</v>
      </c>
      <c r="N15560" s="28">
        <v>5027.8900000000003</v>
      </c>
      <c r="O15560" s="28">
        <v>5022.25</v>
      </c>
      <c r="P15560" s="28">
        <v>5022.25</v>
      </c>
    </row>
    <row r="15561" spans="12:16" x14ac:dyDescent="0.25">
      <c r="L15561" s="208">
        <v>45183.472222222219</v>
      </c>
      <c r="M15561" s="28">
        <v>5033.54</v>
      </c>
      <c r="N15561" s="28">
        <v>5034.5600000000004</v>
      </c>
      <c r="O15561" s="28">
        <v>5024.3</v>
      </c>
      <c r="P15561" s="28">
        <v>5024.3</v>
      </c>
    </row>
    <row r="15562" spans="12:16" x14ac:dyDescent="0.25">
      <c r="L15562" s="208">
        <v>45183.46875</v>
      </c>
      <c r="M15562" s="28">
        <v>5031.49</v>
      </c>
      <c r="N15562" s="28">
        <v>5033.54</v>
      </c>
      <c r="O15562" s="28">
        <v>5029.95</v>
      </c>
      <c r="P15562" s="28">
        <v>5033.54</v>
      </c>
    </row>
    <row r="15563" spans="12:16" x14ac:dyDescent="0.25">
      <c r="L15563" s="208">
        <v>45183.465277777781</v>
      </c>
      <c r="M15563" s="28">
        <v>5027.8900000000003</v>
      </c>
      <c r="N15563" s="28">
        <v>5032.51</v>
      </c>
      <c r="O15563" s="28">
        <v>5023.28</v>
      </c>
      <c r="P15563" s="28">
        <v>5031.49</v>
      </c>
    </row>
    <row r="15564" spans="12:16" x14ac:dyDescent="0.25">
      <c r="L15564" s="208">
        <v>45183.461805555555</v>
      </c>
      <c r="M15564" s="28">
        <v>5028.41</v>
      </c>
      <c r="N15564" s="28">
        <v>5030.97</v>
      </c>
      <c r="O15564" s="28">
        <v>5026.87</v>
      </c>
      <c r="P15564" s="28">
        <v>5027.38</v>
      </c>
    </row>
    <row r="15565" spans="12:16" x14ac:dyDescent="0.25">
      <c r="L15565" s="208">
        <v>45183.458333333336</v>
      </c>
      <c r="M15565" s="28">
        <v>5017.12</v>
      </c>
      <c r="N15565" s="28">
        <v>5027.8900000000003</v>
      </c>
      <c r="O15565" s="28">
        <v>5016.6099999999997</v>
      </c>
      <c r="P15565" s="28">
        <v>5027.8900000000003</v>
      </c>
    </row>
    <row r="15566" spans="12:16" x14ac:dyDescent="0.25">
      <c r="L15566" s="208">
        <v>45183.454861111109</v>
      </c>
      <c r="M15566" s="28">
        <v>5022.76</v>
      </c>
      <c r="N15566" s="28">
        <v>5023.79</v>
      </c>
      <c r="O15566" s="28">
        <v>5016.6099999999997</v>
      </c>
      <c r="P15566" s="28">
        <v>5017.63</v>
      </c>
    </row>
    <row r="15567" spans="12:16" x14ac:dyDescent="0.25">
      <c r="L15567" s="208">
        <v>45183.451388888891</v>
      </c>
      <c r="M15567" s="28">
        <v>5019.68</v>
      </c>
      <c r="N15567" s="28">
        <v>5023.28</v>
      </c>
      <c r="O15567" s="28">
        <v>5018.66</v>
      </c>
      <c r="P15567" s="28">
        <v>5021.22</v>
      </c>
    </row>
    <row r="15568" spans="12:16" x14ac:dyDescent="0.25">
      <c r="L15568" s="208">
        <v>45183.447916666664</v>
      </c>
      <c r="M15568" s="28">
        <v>5014.55</v>
      </c>
      <c r="N15568" s="28">
        <v>5020.2</v>
      </c>
      <c r="O15568" s="28">
        <v>5012.5</v>
      </c>
      <c r="P15568" s="28">
        <v>5019.17</v>
      </c>
    </row>
    <row r="15569" spans="12:16" x14ac:dyDescent="0.25">
      <c r="L15569" s="208">
        <v>45183.444444444445</v>
      </c>
      <c r="M15569" s="28">
        <v>5015.07</v>
      </c>
      <c r="N15569" s="28">
        <v>5017.63</v>
      </c>
      <c r="O15569" s="28">
        <v>5011.99</v>
      </c>
      <c r="P15569" s="28">
        <v>5015.07</v>
      </c>
    </row>
    <row r="15570" spans="12:16" x14ac:dyDescent="0.25">
      <c r="L15570" s="208">
        <v>45183.440972222219</v>
      </c>
      <c r="M15570" s="28">
        <v>5018.66</v>
      </c>
      <c r="N15570" s="28">
        <v>5018.66</v>
      </c>
      <c r="O15570" s="28">
        <v>5011.99</v>
      </c>
      <c r="P15570" s="28">
        <v>5015.07</v>
      </c>
    </row>
    <row r="15571" spans="12:16" x14ac:dyDescent="0.25">
      <c r="L15571" s="208">
        <v>45183.4375</v>
      </c>
      <c r="M15571" s="28">
        <v>5023.28</v>
      </c>
      <c r="N15571" s="28">
        <v>5023.79</v>
      </c>
      <c r="O15571" s="28">
        <v>5017.63</v>
      </c>
      <c r="P15571" s="28">
        <v>5018.66</v>
      </c>
    </row>
    <row r="15572" spans="12:16" x14ac:dyDescent="0.25">
      <c r="L15572" s="208">
        <v>45183.434027777781</v>
      </c>
      <c r="M15572" s="28">
        <v>5023.28</v>
      </c>
      <c r="N15572" s="28">
        <v>5023.28</v>
      </c>
      <c r="O15572" s="28">
        <v>5018.66</v>
      </c>
      <c r="P15572" s="28">
        <v>5023.28</v>
      </c>
    </row>
    <row r="15573" spans="12:16" x14ac:dyDescent="0.25">
      <c r="L15573" s="208">
        <v>45183.430555555555</v>
      </c>
      <c r="M15573" s="28">
        <v>5021.22</v>
      </c>
      <c r="N15573" s="28">
        <v>5023.79</v>
      </c>
      <c r="O15573" s="28">
        <v>5016.6099999999997</v>
      </c>
      <c r="P15573" s="28">
        <v>5023.79</v>
      </c>
    </row>
    <row r="15574" spans="12:16" x14ac:dyDescent="0.25">
      <c r="L15574" s="208">
        <v>45183.427083333336</v>
      </c>
      <c r="M15574" s="28">
        <v>5015.58</v>
      </c>
      <c r="N15574" s="28">
        <v>5022.76</v>
      </c>
      <c r="O15574" s="28">
        <v>5015.58</v>
      </c>
      <c r="P15574" s="28">
        <v>5021.74</v>
      </c>
    </row>
    <row r="15575" spans="12:16" x14ac:dyDescent="0.25">
      <c r="L15575" s="208">
        <v>45183.423611111109</v>
      </c>
      <c r="M15575" s="28">
        <v>5022.25</v>
      </c>
      <c r="N15575" s="28">
        <v>5024.3</v>
      </c>
      <c r="O15575" s="28">
        <v>5015.07</v>
      </c>
      <c r="P15575" s="28">
        <v>5016.09</v>
      </c>
    </row>
    <row r="15576" spans="12:16" x14ac:dyDescent="0.25">
      <c r="L15576" s="208">
        <v>45183.420138888891</v>
      </c>
      <c r="M15576" s="28">
        <v>5021.22</v>
      </c>
      <c r="N15576" s="28">
        <v>5024.8100000000004</v>
      </c>
      <c r="O15576" s="28">
        <v>5019.17</v>
      </c>
      <c r="P15576" s="28">
        <v>5022.25</v>
      </c>
    </row>
    <row r="15577" spans="12:16" x14ac:dyDescent="0.25">
      <c r="L15577" s="208">
        <v>45183.416666666664</v>
      </c>
      <c r="M15577" s="28">
        <v>5027.8900000000003</v>
      </c>
      <c r="N15577" s="28">
        <v>5027.8900000000003</v>
      </c>
      <c r="O15577" s="28">
        <v>5020.2</v>
      </c>
      <c r="P15577" s="28">
        <v>5021.22</v>
      </c>
    </row>
    <row r="15578" spans="12:16" x14ac:dyDescent="0.25">
      <c r="L15578" s="208">
        <v>45183.413194444445</v>
      </c>
      <c r="M15578" s="28">
        <v>5028.92</v>
      </c>
      <c r="N15578" s="28">
        <v>5032</v>
      </c>
      <c r="O15578" s="28">
        <v>5025.84</v>
      </c>
      <c r="P15578" s="28">
        <v>5027.8900000000003</v>
      </c>
    </row>
    <row r="15579" spans="12:16" x14ac:dyDescent="0.25">
      <c r="L15579" s="208">
        <v>45183.409722222219</v>
      </c>
      <c r="M15579" s="28">
        <v>5045.34</v>
      </c>
      <c r="N15579" s="28">
        <v>5045.34</v>
      </c>
      <c r="O15579" s="28">
        <v>5028.41</v>
      </c>
      <c r="P15579" s="28">
        <v>5028.92</v>
      </c>
    </row>
    <row r="15580" spans="12:16" x14ac:dyDescent="0.25">
      <c r="L15580" s="208">
        <v>45183.40625</v>
      </c>
      <c r="M15580" s="28">
        <v>5038.16</v>
      </c>
      <c r="N15580" s="28">
        <v>5047.3900000000003</v>
      </c>
      <c r="O15580" s="28">
        <v>5038.16</v>
      </c>
      <c r="P15580" s="28">
        <v>5045.34</v>
      </c>
    </row>
    <row r="15581" spans="12:16" x14ac:dyDescent="0.25">
      <c r="L15581" s="208">
        <v>45183.402777777781</v>
      </c>
      <c r="M15581" s="28">
        <v>5048.93</v>
      </c>
      <c r="N15581" s="28">
        <v>5051.5</v>
      </c>
      <c r="O15581" s="28">
        <v>5036.1000000000004</v>
      </c>
      <c r="P15581" s="28">
        <v>5038.16</v>
      </c>
    </row>
    <row r="15582" spans="12:16" x14ac:dyDescent="0.25">
      <c r="L15582" s="208">
        <v>45183.399305555555</v>
      </c>
      <c r="M15582" s="28">
        <v>5049.4399999999996</v>
      </c>
      <c r="N15582" s="28">
        <v>5056.1099999999997</v>
      </c>
      <c r="O15582" s="28">
        <v>5044.83</v>
      </c>
      <c r="P15582" s="28">
        <v>5049.4399999999996</v>
      </c>
    </row>
    <row r="15583" spans="12:16" x14ac:dyDescent="0.25">
      <c r="L15583" s="208">
        <v>45183.395833333336</v>
      </c>
      <c r="M15583" s="28">
        <v>5040.21</v>
      </c>
      <c r="N15583" s="28">
        <v>5060.22</v>
      </c>
      <c r="O15583" s="28">
        <v>5040.21</v>
      </c>
      <c r="P15583" s="28">
        <v>5047.8999999999996</v>
      </c>
    </row>
    <row r="15584" spans="12:16" x14ac:dyDescent="0.25">
      <c r="L15584" s="208">
        <v>45183.392361111109</v>
      </c>
      <c r="M15584" s="28">
        <v>5044.83</v>
      </c>
      <c r="N15584" s="28">
        <v>5044.83</v>
      </c>
      <c r="O15584" s="28">
        <v>5036.1000000000004</v>
      </c>
      <c r="P15584" s="28">
        <v>5039.18</v>
      </c>
    </row>
    <row r="15585" spans="12:16" x14ac:dyDescent="0.25">
      <c r="L15585" s="208">
        <v>45183.388888888891</v>
      </c>
      <c r="M15585" s="28">
        <v>5041.2299999999996</v>
      </c>
      <c r="N15585" s="28">
        <v>5045.8500000000004</v>
      </c>
      <c r="O15585" s="28">
        <v>5037.6400000000003</v>
      </c>
      <c r="P15585" s="28">
        <v>5045.34</v>
      </c>
    </row>
    <row r="15586" spans="12:16" x14ac:dyDescent="0.25">
      <c r="L15586" s="208">
        <v>45183.385416666664</v>
      </c>
      <c r="M15586" s="28">
        <v>5047.8999999999996</v>
      </c>
      <c r="N15586" s="28">
        <v>5051.5</v>
      </c>
      <c r="O15586" s="28">
        <v>5039.6899999999996</v>
      </c>
      <c r="P15586" s="28">
        <v>5041.2299999999996</v>
      </c>
    </row>
    <row r="15587" spans="12:16" x14ac:dyDescent="0.25">
      <c r="L15587" s="208">
        <v>45183.381944444445</v>
      </c>
      <c r="M15587" s="28">
        <v>5046.88</v>
      </c>
      <c r="N15587" s="28">
        <v>5050.47</v>
      </c>
      <c r="O15587" s="28">
        <v>5046.37</v>
      </c>
      <c r="P15587" s="28">
        <v>5048.42</v>
      </c>
    </row>
    <row r="15588" spans="12:16" x14ac:dyDescent="0.25">
      <c r="L15588" s="208">
        <v>45183.378472222219</v>
      </c>
      <c r="M15588" s="28">
        <v>5046.88</v>
      </c>
      <c r="N15588" s="28">
        <v>5048.93</v>
      </c>
      <c r="O15588" s="28">
        <v>5043.8</v>
      </c>
      <c r="P15588" s="28">
        <v>5046.88</v>
      </c>
    </row>
    <row r="15589" spans="12:16" x14ac:dyDescent="0.25">
      <c r="L15589" s="208">
        <v>45183.375</v>
      </c>
      <c r="M15589" s="28">
        <v>5060.22</v>
      </c>
      <c r="N15589" s="28">
        <v>5062.2700000000004</v>
      </c>
      <c r="O15589" s="28">
        <v>5045.8500000000004</v>
      </c>
      <c r="P15589" s="28">
        <v>5047.3900000000003</v>
      </c>
    </row>
    <row r="15590" spans="12:16" x14ac:dyDescent="0.25">
      <c r="L15590" s="208">
        <v>45182.746527777781</v>
      </c>
      <c r="M15590" s="28">
        <v>5056.1099999999997</v>
      </c>
      <c r="N15590" s="28">
        <v>5057.1400000000003</v>
      </c>
      <c r="O15590" s="28">
        <v>5054.57</v>
      </c>
      <c r="P15590" s="28">
        <v>5056.63</v>
      </c>
    </row>
    <row r="15591" spans="12:16" x14ac:dyDescent="0.25">
      <c r="L15591" s="208">
        <v>45182.743055555555</v>
      </c>
      <c r="M15591" s="28">
        <v>5054.0600000000004</v>
      </c>
      <c r="N15591" s="28">
        <v>5056.63</v>
      </c>
      <c r="O15591" s="28">
        <v>5054.0600000000004</v>
      </c>
      <c r="P15591" s="28">
        <v>5056.1099999999997</v>
      </c>
    </row>
    <row r="15592" spans="12:16" x14ac:dyDescent="0.25">
      <c r="L15592" s="208">
        <v>45182.739583333336</v>
      </c>
      <c r="M15592" s="28">
        <v>5054.57</v>
      </c>
      <c r="N15592" s="28">
        <v>5055.6000000000004</v>
      </c>
      <c r="O15592" s="28">
        <v>5054.0600000000004</v>
      </c>
      <c r="P15592" s="28">
        <v>5054.0600000000004</v>
      </c>
    </row>
    <row r="15593" spans="12:16" x14ac:dyDescent="0.25">
      <c r="L15593" s="208">
        <v>45182.736111111109</v>
      </c>
      <c r="M15593" s="28">
        <v>5055.6000000000004</v>
      </c>
      <c r="N15593" s="28">
        <v>5056.1099999999997</v>
      </c>
      <c r="O15593" s="28">
        <v>5054.57</v>
      </c>
      <c r="P15593" s="28">
        <v>5054.57</v>
      </c>
    </row>
    <row r="15594" spans="12:16" x14ac:dyDescent="0.25">
      <c r="L15594" s="208">
        <v>45182.732638888891</v>
      </c>
      <c r="M15594" s="28">
        <v>5057.1400000000003</v>
      </c>
      <c r="N15594" s="28">
        <v>5057.1400000000003</v>
      </c>
      <c r="O15594" s="28">
        <v>5055.6000000000004</v>
      </c>
      <c r="P15594" s="28">
        <v>5055.6000000000004</v>
      </c>
    </row>
    <row r="15595" spans="12:16" x14ac:dyDescent="0.25">
      <c r="L15595" s="208">
        <v>45182.729166666664</v>
      </c>
      <c r="M15595" s="28">
        <v>5056.63</v>
      </c>
      <c r="N15595" s="28">
        <v>5057.1400000000003</v>
      </c>
      <c r="O15595" s="28">
        <v>5056.1099999999997</v>
      </c>
      <c r="P15595" s="28">
        <v>5056.63</v>
      </c>
    </row>
    <row r="15596" spans="12:16" x14ac:dyDescent="0.25">
      <c r="L15596" s="208">
        <v>45182.725694444445</v>
      </c>
      <c r="M15596" s="28">
        <v>5057.1400000000003</v>
      </c>
      <c r="N15596" s="28">
        <v>5057.1400000000003</v>
      </c>
      <c r="O15596" s="28">
        <v>5056.1099999999997</v>
      </c>
      <c r="P15596" s="28">
        <v>5056.1099999999997</v>
      </c>
    </row>
    <row r="15597" spans="12:16" x14ac:dyDescent="0.25">
      <c r="L15597" s="208">
        <v>45182.722222222219</v>
      </c>
      <c r="M15597" s="28">
        <v>5057.1400000000003</v>
      </c>
      <c r="N15597" s="28">
        <v>5057.6499999999996</v>
      </c>
      <c r="O15597" s="28">
        <v>5056.1099999999997</v>
      </c>
      <c r="P15597" s="28">
        <v>5057.1400000000003</v>
      </c>
    </row>
    <row r="15598" spans="12:16" x14ac:dyDescent="0.25">
      <c r="L15598" s="208">
        <v>45182.71875</v>
      </c>
      <c r="M15598" s="28">
        <v>5058.17</v>
      </c>
      <c r="N15598" s="28">
        <v>5058.17</v>
      </c>
      <c r="O15598" s="28">
        <v>5057.1400000000003</v>
      </c>
      <c r="P15598" s="28">
        <v>5057.1400000000003</v>
      </c>
    </row>
    <row r="15599" spans="12:16" x14ac:dyDescent="0.25">
      <c r="L15599" s="208">
        <v>45182.715277777781</v>
      </c>
      <c r="M15599" s="28">
        <v>5058.17</v>
      </c>
      <c r="N15599" s="28">
        <v>5058.68</v>
      </c>
      <c r="O15599" s="28">
        <v>5056.63</v>
      </c>
      <c r="P15599" s="28">
        <v>5058.68</v>
      </c>
    </row>
    <row r="15600" spans="12:16" x14ac:dyDescent="0.25">
      <c r="L15600" s="208">
        <v>45182.711805555555</v>
      </c>
      <c r="M15600" s="28">
        <v>5057.6499999999996</v>
      </c>
      <c r="N15600" s="28">
        <v>5058.68</v>
      </c>
      <c r="O15600" s="28">
        <v>5057.6499999999996</v>
      </c>
      <c r="P15600" s="28">
        <v>5058.17</v>
      </c>
    </row>
    <row r="15601" spans="12:16" x14ac:dyDescent="0.25">
      <c r="L15601" s="208">
        <v>45182.708333333336</v>
      </c>
      <c r="M15601" s="28">
        <v>5056.1099999999997</v>
      </c>
      <c r="N15601" s="28">
        <v>5058.17</v>
      </c>
      <c r="O15601" s="28">
        <v>5056.1099999999997</v>
      </c>
      <c r="P15601" s="28">
        <v>5057.6499999999996</v>
      </c>
    </row>
    <row r="15602" spans="12:16" x14ac:dyDescent="0.25">
      <c r="L15602" s="208">
        <v>45182.704861111109</v>
      </c>
      <c r="M15602" s="28">
        <v>5056.1099999999997</v>
      </c>
      <c r="N15602" s="28">
        <v>5057.6499999999996</v>
      </c>
      <c r="O15602" s="28">
        <v>5056.1099999999997</v>
      </c>
      <c r="P15602" s="28">
        <v>5056.1099999999997</v>
      </c>
    </row>
    <row r="15603" spans="12:16" x14ac:dyDescent="0.25">
      <c r="L15603" s="208">
        <v>45182.701388888891</v>
      </c>
      <c r="M15603" s="28">
        <v>5056.63</v>
      </c>
      <c r="N15603" s="28">
        <v>5058.17</v>
      </c>
      <c r="O15603" s="28">
        <v>5055.6000000000004</v>
      </c>
      <c r="P15603" s="28">
        <v>5056.1099999999997</v>
      </c>
    </row>
    <row r="15604" spans="12:16" x14ac:dyDescent="0.25">
      <c r="L15604" s="208">
        <v>45182.697916666664</v>
      </c>
      <c r="M15604" s="28">
        <v>5056.63</v>
      </c>
      <c r="N15604" s="28">
        <v>5058.68</v>
      </c>
      <c r="O15604" s="28">
        <v>5056.1099999999997</v>
      </c>
      <c r="P15604" s="28">
        <v>5056.63</v>
      </c>
    </row>
    <row r="15605" spans="12:16" x14ac:dyDescent="0.25">
      <c r="L15605" s="208">
        <v>45182.694444444445</v>
      </c>
      <c r="M15605" s="28">
        <v>5056.1099999999997</v>
      </c>
      <c r="N15605" s="28">
        <v>5056.63</v>
      </c>
      <c r="O15605" s="28">
        <v>5054.57</v>
      </c>
      <c r="P15605" s="28">
        <v>5056.63</v>
      </c>
    </row>
    <row r="15606" spans="12:16" x14ac:dyDescent="0.25">
      <c r="L15606" s="208">
        <v>45182.690972222219</v>
      </c>
      <c r="M15606" s="28">
        <v>5056.1099999999997</v>
      </c>
      <c r="N15606" s="28">
        <v>5056.63</v>
      </c>
      <c r="O15606" s="28">
        <v>5055.6000000000004</v>
      </c>
      <c r="P15606" s="28">
        <v>5055.6000000000004</v>
      </c>
    </row>
    <row r="15607" spans="12:16" x14ac:dyDescent="0.25">
      <c r="L15607" s="208">
        <v>45182.6875</v>
      </c>
      <c r="M15607" s="28">
        <v>5055.6000000000004</v>
      </c>
      <c r="N15607" s="28">
        <v>5056.1099999999997</v>
      </c>
      <c r="O15607" s="28">
        <v>5055.09</v>
      </c>
      <c r="P15607" s="28">
        <v>5056.1099999999997</v>
      </c>
    </row>
    <row r="15608" spans="12:16" x14ac:dyDescent="0.25">
      <c r="L15608" s="208">
        <v>45182.684027777781</v>
      </c>
      <c r="M15608" s="28">
        <v>5055.6000000000004</v>
      </c>
      <c r="N15608" s="28">
        <v>5057.1400000000003</v>
      </c>
      <c r="O15608" s="28">
        <v>5055.6000000000004</v>
      </c>
      <c r="P15608" s="28">
        <v>5056.1099999999997</v>
      </c>
    </row>
    <row r="15609" spans="12:16" x14ac:dyDescent="0.25">
      <c r="L15609" s="208">
        <v>45182.680555555555</v>
      </c>
      <c r="M15609" s="28">
        <v>5056.1099999999997</v>
      </c>
      <c r="N15609" s="28">
        <v>5057.1400000000003</v>
      </c>
      <c r="O15609" s="28">
        <v>5055.6000000000004</v>
      </c>
      <c r="P15609" s="28">
        <v>5056.1099999999997</v>
      </c>
    </row>
    <row r="15610" spans="12:16" x14ac:dyDescent="0.25">
      <c r="L15610" s="208">
        <v>45182.677083333336</v>
      </c>
      <c r="M15610" s="28">
        <v>5056.1099999999997</v>
      </c>
      <c r="N15610" s="28">
        <v>5056.1099999999997</v>
      </c>
      <c r="O15610" s="28">
        <v>5054.0600000000004</v>
      </c>
      <c r="P15610" s="28">
        <v>5055.09</v>
      </c>
    </row>
    <row r="15611" spans="12:16" x14ac:dyDescent="0.25">
      <c r="L15611" s="208">
        <v>45182.673611111109</v>
      </c>
      <c r="M15611" s="28">
        <v>5056.63</v>
      </c>
      <c r="N15611" s="28">
        <v>5057.1400000000003</v>
      </c>
      <c r="O15611" s="28">
        <v>5054.57</v>
      </c>
      <c r="P15611" s="28">
        <v>5056.1099999999997</v>
      </c>
    </row>
    <row r="15612" spans="12:16" x14ac:dyDescent="0.25">
      <c r="L15612" s="208">
        <v>45182.670138888891</v>
      </c>
      <c r="M15612" s="28">
        <v>5056.1099999999997</v>
      </c>
      <c r="N15612" s="28">
        <v>5057.6499999999996</v>
      </c>
      <c r="O15612" s="28">
        <v>5055.09</v>
      </c>
      <c r="P15612" s="28">
        <v>5056.1099999999997</v>
      </c>
    </row>
    <row r="15613" spans="12:16" x14ac:dyDescent="0.25">
      <c r="L15613" s="208">
        <v>45182.666666666664</v>
      </c>
      <c r="M15613" s="28">
        <v>5054.0600000000004</v>
      </c>
      <c r="N15613" s="28">
        <v>5056.63</v>
      </c>
      <c r="O15613" s="28">
        <v>5054.0600000000004</v>
      </c>
      <c r="P15613" s="28">
        <v>5056.1099999999997</v>
      </c>
    </row>
    <row r="15614" spans="12:16" x14ac:dyDescent="0.25">
      <c r="L15614" s="208">
        <v>45182.663194444445</v>
      </c>
      <c r="M15614" s="28">
        <v>5054.57</v>
      </c>
      <c r="N15614" s="28">
        <v>5056.63</v>
      </c>
      <c r="O15614" s="28">
        <v>5053.55</v>
      </c>
      <c r="P15614" s="28">
        <v>5053.55</v>
      </c>
    </row>
    <row r="15615" spans="12:16" x14ac:dyDescent="0.25">
      <c r="L15615" s="208">
        <v>45182.659722222219</v>
      </c>
      <c r="M15615" s="28">
        <v>5050.47</v>
      </c>
      <c r="N15615" s="28">
        <v>5055.09</v>
      </c>
      <c r="O15615" s="28">
        <v>5049.96</v>
      </c>
      <c r="P15615" s="28">
        <v>5054.57</v>
      </c>
    </row>
    <row r="15616" spans="12:16" x14ac:dyDescent="0.25">
      <c r="L15616" s="208">
        <v>45182.65625</v>
      </c>
      <c r="M15616" s="28">
        <v>5049.4399999999996</v>
      </c>
      <c r="N15616" s="28">
        <v>5050.9799999999996</v>
      </c>
      <c r="O15616" s="28">
        <v>5048.42</v>
      </c>
      <c r="P15616" s="28">
        <v>5050.9799999999996</v>
      </c>
    </row>
    <row r="15617" spans="12:16" x14ac:dyDescent="0.25">
      <c r="L15617" s="208">
        <v>45182.652777777781</v>
      </c>
      <c r="M15617" s="28">
        <v>5049.4399999999996</v>
      </c>
      <c r="N15617" s="28">
        <v>5050.47</v>
      </c>
      <c r="O15617" s="28">
        <v>5048.42</v>
      </c>
      <c r="P15617" s="28">
        <v>5048.93</v>
      </c>
    </row>
    <row r="15618" spans="12:16" x14ac:dyDescent="0.25">
      <c r="L15618" s="208">
        <v>45182.649305555555</v>
      </c>
      <c r="M15618" s="28">
        <v>5053.04</v>
      </c>
      <c r="N15618" s="28">
        <v>5053.55</v>
      </c>
      <c r="O15618" s="28">
        <v>5049.4399999999996</v>
      </c>
      <c r="P15618" s="28">
        <v>5049.96</v>
      </c>
    </row>
    <row r="15619" spans="12:16" x14ac:dyDescent="0.25">
      <c r="L15619" s="208">
        <v>45182.645833333336</v>
      </c>
      <c r="M15619" s="28">
        <v>5050.9799999999996</v>
      </c>
      <c r="N15619" s="28">
        <v>5054.0600000000004</v>
      </c>
      <c r="O15619" s="28">
        <v>5050.9799999999996</v>
      </c>
      <c r="P15619" s="28">
        <v>5053.04</v>
      </c>
    </row>
    <row r="15620" spans="12:16" x14ac:dyDescent="0.25">
      <c r="L15620" s="208">
        <v>45182.642361111109</v>
      </c>
      <c r="M15620" s="28">
        <v>5051.5</v>
      </c>
      <c r="N15620" s="28">
        <v>5053.04</v>
      </c>
      <c r="O15620" s="28">
        <v>5050.9799999999996</v>
      </c>
      <c r="P15620" s="28">
        <v>5050.9799999999996</v>
      </c>
    </row>
    <row r="15621" spans="12:16" x14ac:dyDescent="0.25">
      <c r="L15621" s="208">
        <v>45182.638888888891</v>
      </c>
      <c r="M15621" s="28">
        <v>5054.0600000000004</v>
      </c>
      <c r="N15621" s="28">
        <v>5054.57</v>
      </c>
      <c r="O15621" s="28">
        <v>5050.9799999999996</v>
      </c>
      <c r="P15621" s="28">
        <v>5051.5</v>
      </c>
    </row>
    <row r="15622" spans="12:16" x14ac:dyDescent="0.25">
      <c r="L15622" s="208">
        <v>45182.635416666664</v>
      </c>
      <c r="M15622" s="28">
        <v>5055.09</v>
      </c>
      <c r="N15622" s="28">
        <v>5056.63</v>
      </c>
      <c r="O15622" s="28">
        <v>5054.0600000000004</v>
      </c>
      <c r="P15622" s="28">
        <v>5054.57</v>
      </c>
    </row>
    <row r="15623" spans="12:16" x14ac:dyDescent="0.25">
      <c r="L15623" s="208">
        <v>45182.631944444445</v>
      </c>
      <c r="M15623" s="28">
        <v>5057.6499999999996</v>
      </c>
      <c r="N15623" s="28">
        <v>5057.6499999999996</v>
      </c>
      <c r="O15623" s="28">
        <v>5053.55</v>
      </c>
      <c r="P15623" s="28">
        <v>5054.57</v>
      </c>
    </row>
    <row r="15624" spans="12:16" x14ac:dyDescent="0.25">
      <c r="L15624" s="208">
        <v>45182.628472222219</v>
      </c>
      <c r="M15624" s="28">
        <v>5057.6499999999996</v>
      </c>
      <c r="N15624" s="28">
        <v>5058.68</v>
      </c>
      <c r="O15624" s="28">
        <v>5056.63</v>
      </c>
      <c r="P15624" s="28">
        <v>5058.17</v>
      </c>
    </row>
    <row r="15625" spans="12:16" x14ac:dyDescent="0.25">
      <c r="L15625" s="208">
        <v>45182.625</v>
      </c>
      <c r="M15625" s="28">
        <v>5055.09</v>
      </c>
      <c r="N15625" s="28">
        <v>5057.6499999999996</v>
      </c>
      <c r="O15625" s="28">
        <v>5054.0600000000004</v>
      </c>
      <c r="P15625" s="28">
        <v>5057.6499999999996</v>
      </c>
    </row>
    <row r="15626" spans="12:16" x14ac:dyDescent="0.25">
      <c r="L15626" s="208">
        <v>45182.621527777781</v>
      </c>
      <c r="M15626" s="28">
        <v>5054.57</v>
      </c>
      <c r="N15626" s="28">
        <v>5055.6000000000004</v>
      </c>
      <c r="O15626" s="28">
        <v>5053.55</v>
      </c>
      <c r="P15626" s="28">
        <v>5055.09</v>
      </c>
    </row>
    <row r="15627" spans="12:16" x14ac:dyDescent="0.25">
      <c r="L15627" s="208">
        <v>45182.618055555555</v>
      </c>
      <c r="M15627" s="28">
        <v>5053.55</v>
      </c>
      <c r="N15627" s="28">
        <v>5055.6000000000004</v>
      </c>
      <c r="O15627" s="28">
        <v>5053.55</v>
      </c>
      <c r="P15627" s="28">
        <v>5055.09</v>
      </c>
    </row>
    <row r="15628" spans="12:16" x14ac:dyDescent="0.25">
      <c r="L15628" s="208">
        <v>45182.614583333336</v>
      </c>
      <c r="M15628" s="28">
        <v>5053.55</v>
      </c>
      <c r="N15628" s="28">
        <v>5055.09</v>
      </c>
      <c r="O15628" s="28">
        <v>5052.5200000000004</v>
      </c>
      <c r="P15628" s="28">
        <v>5053.55</v>
      </c>
    </row>
    <row r="15629" spans="12:16" x14ac:dyDescent="0.25">
      <c r="L15629" s="208">
        <v>45182.611111111109</v>
      </c>
      <c r="M15629" s="28">
        <v>5055.09</v>
      </c>
      <c r="N15629" s="28">
        <v>5056.1099999999997</v>
      </c>
      <c r="O15629" s="28">
        <v>5053.55</v>
      </c>
      <c r="P15629" s="28">
        <v>5053.55</v>
      </c>
    </row>
    <row r="15630" spans="12:16" x14ac:dyDescent="0.25">
      <c r="L15630" s="208">
        <v>45182.607638888891</v>
      </c>
      <c r="M15630" s="28">
        <v>5055.6000000000004</v>
      </c>
      <c r="N15630" s="28">
        <v>5056.1099999999997</v>
      </c>
      <c r="O15630" s="28">
        <v>5054.0600000000004</v>
      </c>
      <c r="P15630" s="28">
        <v>5055.09</v>
      </c>
    </row>
    <row r="15631" spans="12:16" x14ac:dyDescent="0.25">
      <c r="L15631" s="208">
        <v>45182.604166666664</v>
      </c>
      <c r="M15631" s="28">
        <v>5055.6000000000004</v>
      </c>
      <c r="N15631" s="28">
        <v>5056.63</v>
      </c>
      <c r="O15631" s="28">
        <v>5054.57</v>
      </c>
      <c r="P15631" s="28">
        <v>5055.09</v>
      </c>
    </row>
    <row r="15632" spans="12:16" x14ac:dyDescent="0.25">
      <c r="L15632" s="208">
        <v>45182.600694444445</v>
      </c>
      <c r="M15632" s="28">
        <v>5052.01</v>
      </c>
      <c r="N15632" s="28">
        <v>5056.1099999999997</v>
      </c>
      <c r="O15632" s="28">
        <v>5052.01</v>
      </c>
      <c r="P15632" s="28">
        <v>5056.1099999999997</v>
      </c>
    </row>
    <row r="15633" spans="12:16" x14ac:dyDescent="0.25">
      <c r="L15633" s="208">
        <v>45182.597222222219</v>
      </c>
      <c r="M15633" s="28">
        <v>5051.5</v>
      </c>
      <c r="N15633" s="28">
        <v>5054.0600000000004</v>
      </c>
      <c r="O15633" s="28">
        <v>5050.9799999999996</v>
      </c>
      <c r="P15633" s="28">
        <v>5052.01</v>
      </c>
    </row>
    <row r="15634" spans="12:16" x14ac:dyDescent="0.25">
      <c r="L15634" s="208">
        <v>45182.59375</v>
      </c>
      <c r="M15634" s="28">
        <v>5049.96</v>
      </c>
      <c r="N15634" s="28">
        <v>5050.9799999999996</v>
      </c>
      <c r="O15634" s="28">
        <v>5046.37</v>
      </c>
      <c r="P15634" s="28">
        <v>5050.9799999999996</v>
      </c>
    </row>
    <row r="15635" spans="12:16" x14ac:dyDescent="0.25">
      <c r="L15635" s="208">
        <v>45182.590277777781</v>
      </c>
      <c r="M15635" s="28">
        <v>5050.47</v>
      </c>
      <c r="N15635" s="28">
        <v>5050.9799999999996</v>
      </c>
      <c r="O15635" s="28">
        <v>5049.4399999999996</v>
      </c>
      <c r="P15635" s="28">
        <v>5049.96</v>
      </c>
    </row>
    <row r="15636" spans="12:16" x14ac:dyDescent="0.25">
      <c r="L15636" s="208">
        <v>45182.586805555555</v>
      </c>
      <c r="M15636" s="28">
        <v>5049.96</v>
      </c>
      <c r="N15636" s="28">
        <v>5051.5</v>
      </c>
      <c r="O15636" s="28">
        <v>5049.4399999999996</v>
      </c>
      <c r="P15636" s="28">
        <v>5050.47</v>
      </c>
    </row>
    <row r="15637" spans="12:16" x14ac:dyDescent="0.25">
      <c r="L15637" s="208">
        <v>45182.583333333336</v>
      </c>
      <c r="M15637" s="28">
        <v>5049.4399999999996</v>
      </c>
      <c r="N15637" s="28">
        <v>5050.47</v>
      </c>
      <c r="O15637" s="28">
        <v>5048.93</v>
      </c>
      <c r="P15637" s="28">
        <v>5049.96</v>
      </c>
    </row>
    <row r="15638" spans="12:16" x14ac:dyDescent="0.25">
      <c r="L15638" s="208">
        <v>45182.579861111109</v>
      </c>
      <c r="M15638" s="28">
        <v>5049.4399999999996</v>
      </c>
      <c r="N15638" s="28">
        <v>5049.96</v>
      </c>
      <c r="O15638" s="28">
        <v>5048.93</v>
      </c>
      <c r="P15638" s="28">
        <v>5049.96</v>
      </c>
    </row>
    <row r="15639" spans="12:16" x14ac:dyDescent="0.25">
      <c r="L15639" s="208">
        <v>45182.576388888891</v>
      </c>
      <c r="M15639" s="28">
        <v>5049.96</v>
      </c>
      <c r="N15639" s="28">
        <v>5049.96</v>
      </c>
      <c r="O15639" s="28">
        <v>5048.93</v>
      </c>
      <c r="P15639" s="28">
        <v>5049.96</v>
      </c>
    </row>
    <row r="15640" spans="12:16" x14ac:dyDescent="0.25">
      <c r="L15640" s="208">
        <v>45182.572916666664</v>
      </c>
      <c r="M15640" s="28">
        <v>5049.4399999999996</v>
      </c>
      <c r="N15640" s="28">
        <v>5050.9799999999996</v>
      </c>
      <c r="O15640" s="28">
        <v>5048.93</v>
      </c>
      <c r="P15640" s="28">
        <v>5049.4399999999996</v>
      </c>
    </row>
    <row r="15641" spans="12:16" x14ac:dyDescent="0.25">
      <c r="L15641" s="208">
        <v>45182.569444444445</v>
      </c>
      <c r="M15641" s="28">
        <v>5046.88</v>
      </c>
      <c r="N15641" s="28">
        <v>5049.96</v>
      </c>
      <c r="O15641" s="28">
        <v>5046.88</v>
      </c>
      <c r="P15641" s="28">
        <v>5048.93</v>
      </c>
    </row>
    <row r="15642" spans="12:16" x14ac:dyDescent="0.25">
      <c r="L15642" s="208">
        <v>45182.565972222219</v>
      </c>
      <c r="M15642" s="28">
        <v>5044.3100000000004</v>
      </c>
      <c r="N15642" s="28">
        <v>5046.88</v>
      </c>
      <c r="O15642" s="28">
        <v>5044.3100000000004</v>
      </c>
      <c r="P15642" s="28">
        <v>5046.37</v>
      </c>
    </row>
    <row r="15643" spans="12:16" x14ac:dyDescent="0.25">
      <c r="L15643" s="208">
        <v>45182.5625</v>
      </c>
      <c r="M15643" s="28">
        <v>5048.42</v>
      </c>
      <c r="N15643" s="28">
        <v>5048.42</v>
      </c>
      <c r="O15643" s="28">
        <v>5044.3100000000004</v>
      </c>
      <c r="P15643" s="28">
        <v>5044.3100000000004</v>
      </c>
    </row>
    <row r="15644" spans="12:16" x14ac:dyDescent="0.25">
      <c r="L15644" s="208">
        <v>45182.559027777781</v>
      </c>
      <c r="M15644" s="28">
        <v>5048.93</v>
      </c>
      <c r="N15644" s="28">
        <v>5048.93</v>
      </c>
      <c r="O15644" s="28">
        <v>5047.8999999999996</v>
      </c>
      <c r="P15644" s="28">
        <v>5048.42</v>
      </c>
    </row>
    <row r="15645" spans="12:16" x14ac:dyDescent="0.25">
      <c r="L15645" s="208">
        <v>45182.555555555555</v>
      </c>
      <c r="M15645" s="28">
        <v>5048.42</v>
      </c>
      <c r="N15645" s="28">
        <v>5050.47</v>
      </c>
      <c r="O15645" s="28">
        <v>5047.3900000000003</v>
      </c>
      <c r="P15645" s="28">
        <v>5049.4399999999996</v>
      </c>
    </row>
    <row r="15646" spans="12:16" x14ac:dyDescent="0.25">
      <c r="L15646" s="208">
        <v>45182.552083333336</v>
      </c>
      <c r="M15646" s="28">
        <v>5048.93</v>
      </c>
      <c r="N15646" s="28">
        <v>5049.96</v>
      </c>
      <c r="O15646" s="28">
        <v>5046.88</v>
      </c>
      <c r="P15646" s="28">
        <v>5048.42</v>
      </c>
    </row>
    <row r="15647" spans="12:16" x14ac:dyDescent="0.25">
      <c r="L15647" s="208">
        <v>45182.548611111109</v>
      </c>
      <c r="M15647" s="28">
        <v>5046.37</v>
      </c>
      <c r="N15647" s="28">
        <v>5050.47</v>
      </c>
      <c r="O15647" s="28">
        <v>5046.37</v>
      </c>
      <c r="P15647" s="28">
        <v>5048.93</v>
      </c>
    </row>
    <row r="15648" spans="12:16" x14ac:dyDescent="0.25">
      <c r="L15648" s="208">
        <v>45182.545138888891</v>
      </c>
      <c r="M15648" s="28">
        <v>5044.3100000000004</v>
      </c>
      <c r="N15648" s="28">
        <v>5047.3900000000003</v>
      </c>
      <c r="O15648" s="28">
        <v>5044.3100000000004</v>
      </c>
      <c r="P15648" s="28">
        <v>5046.37</v>
      </c>
    </row>
    <row r="15649" spans="12:16" x14ac:dyDescent="0.25">
      <c r="L15649" s="208">
        <v>45182.541666666664</v>
      </c>
      <c r="M15649" s="28">
        <v>5046.88</v>
      </c>
      <c r="N15649" s="28">
        <v>5046.88</v>
      </c>
      <c r="O15649" s="28">
        <v>5043.29</v>
      </c>
      <c r="P15649" s="28">
        <v>5043.8</v>
      </c>
    </row>
    <row r="15650" spans="12:16" x14ac:dyDescent="0.25">
      <c r="L15650" s="208">
        <v>45182.538194444445</v>
      </c>
      <c r="M15650" s="28">
        <v>5044.3100000000004</v>
      </c>
      <c r="N15650" s="28">
        <v>5047.8999999999996</v>
      </c>
      <c r="O15650" s="28">
        <v>5044.3100000000004</v>
      </c>
      <c r="P15650" s="28">
        <v>5046.37</v>
      </c>
    </row>
    <row r="15651" spans="12:16" x14ac:dyDescent="0.25">
      <c r="L15651" s="208">
        <v>45182.534722222219</v>
      </c>
      <c r="M15651" s="28">
        <v>5045.34</v>
      </c>
      <c r="N15651" s="28">
        <v>5046.88</v>
      </c>
      <c r="O15651" s="28">
        <v>5043.29</v>
      </c>
      <c r="P15651" s="28">
        <v>5044.3100000000004</v>
      </c>
    </row>
    <row r="15652" spans="12:16" x14ac:dyDescent="0.25">
      <c r="L15652" s="208">
        <v>45182.53125</v>
      </c>
      <c r="M15652" s="28">
        <v>5045.34</v>
      </c>
      <c r="N15652" s="28">
        <v>5045.34</v>
      </c>
      <c r="O15652" s="28">
        <v>5043.29</v>
      </c>
      <c r="P15652" s="28">
        <v>5044.83</v>
      </c>
    </row>
    <row r="15653" spans="12:16" x14ac:dyDescent="0.25">
      <c r="L15653" s="208">
        <v>45182.527777777781</v>
      </c>
      <c r="M15653" s="28">
        <v>5049.96</v>
      </c>
      <c r="N15653" s="28">
        <v>5049.96</v>
      </c>
      <c r="O15653" s="28">
        <v>5044.83</v>
      </c>
      <c r="P15653" s="28">
        <v>5044.83</v>
      </c>
    </row>
    <row r="15654" spans="12:16" x14ac:dyDescent="0.25">
      <c r="L15654" s="208">
        <v>45182.524305555555</v>
      </c>
      <c r="M15654" s="28">
        <v>5048.42</v>
      </c>
      <c r="N15654" s="28">
        <v>5049.96</v>
      </c>
      <c r="O15654" s="28">
        <v>5047.3900000000003</v>
      </c>
      <c r="P15654" s="28">
        <v>5049.96</v>
      </c>
    </row>
    <row r="15655" spans="12:16" x14ac:dyDescent="0.25">
      <c r="L15655" s="208">
        <v>45182.520833333336</v>
      </c>
      <c r="M15655" s="28">
        <v>5050.47</v>
      </c>
      <c r="N15655" s="28">
        <v>5051.5</v>
      </c>
      <c r="O15655" s="28">
        <v>5047.3900000000003</v>
      </c>
      <c r="P15655" s="28">
        <v>5047.8999999999996</v>
      </c>
    </row>
    <row r="15656" spans="12:16" x14ac:dyDescent="0.25">
      <c r="L15656" s="208">
        <v>45182.517361111109</v>
      </c>
      <c r="M15656" s="28">
        <v>5048.93</v>
      </c>
      <c r="N15656" s="28">
        <v>5050.9799999999996</v>
      </c>
      <c r="O15656" s="28">
        <v>5047.3900000000003</v>
      </c>
      <c r="P15656" s="28">
        <v>5050.47</v>
      </c>
    </row>
    <row r="15657" spans="12:16" x14ac:dyDescent="0.25">
      <c r="L15657" s="208">
        <v>45182.513888888891</v>
      </c>
      <c r="M15657" s="28">
        <v>5049.96</v>
      </c>
      <c r="N15657" s="28">
        <v>5052.01</v>
      </c>
      <c r="O15657" s="28">
        <v>5046.88</v>
      </c>
      <c r="P15657" s="28">
        <v>5049.4399999999996</v>
      </c>
    </row>
    <row r="15658" spans="12:16" x14ac:dyDescent="0.25">
      <c r="L15658" s="208">
        <v>45182.510416666664</v>
      </c>
      <c r="M15658" s="28">
        <v>5048.93</v>
      </c>
      <c r="N15658" s="28">
        <v>5049.4399999999996</v>
      </c>
      <c r="O15658" s="28">
        <v>5047.3900000000003</v>
      </c>
      <c r="P15658" s="28">
        <v>5049.4399999999996</v>
      </c>
    </row>
    <row r="15659" spans="12:16" x14ac:dyDescent="0.25">
      <c r="L15659" s="208">
        <v>45182.506944444445</v>
      </c>
      <c r="M15659" s="28">
        <v>5051.5</v>
      </c>
      <c r="N15659" s="28">
        <v>5052.01</v>
      </c>
      <c r="O15659" s="28">
        <v>5046.37</v>
      </c>
      <c r="P15659" s="28">
        <v>5049.4399999999996</v>
      </c>
    </row>
    <row r="15660" spans="12:16" x14ac:dyDescent="0.25">
      <c r="L15660" s="208">
        <v>45182.503472222219</v>
      </c>
      <c r="M15660" s="28">
        <v>5046.88</v>
      </c>
      <c r="N15660" s="28">
        <v>5052.01</v>
      </c>
      <c r="O15660" s="28">
        <v>5046.88</v>
      </c>
      <c r="P15660" s="28">
        <v>5052.01</v>
      </c>
    </row>
    <row r="15661" spans="12:16" x14ac:dyDescent="0.25">
      <c r="L15661" s="208">
        <v>45182.5</v>
      </c>
      <c r="M15661" s="28">
        <v>5045.8500000000004</v>
      </c>
      <c r="N15661" s="28">
        <v>5050.47</v>
      </c>
      <c r="O15661" s="28">
        <v>5045.8500000000004</v>
      </c>
      <c r="P15661" s="28">
        <v>5047.3900000000003</v>
      </c>
    </row>
    <row r="15662" spans="12:16" x14ac:dyDescent="0.25">
      <c r="L15662" s="208">
        <v>45182.496527777781</v>
      </c>
      <c r="M15662" s="28">
        <v>5044.83</v>
      </c>
      <c r="N15662" s="28">
        <v>5047.3900000000003</v>
      </c>
      <c r="O15662" s="28">
        <v>5043.29</v>
      </c>
      <c r="P15662" s="28">
        <v>5045.8500000000004</v>
      </c>
    </row>
    <row r="15663" spans="12:16" x14ac:dyDescent="0.25">
      <c r="L15663" s="208">
        <v>45182.493055555555</v>
      </c>
      <c r="M15663" s="28">
        <v>5045.34</v>
      </c>
      <c r="N15663" s="28">
        <v>5046.88</v>
      </c>
      <c r="O15663" s="28">
        <v>5041.75</v>
      </c>
      <c r="P15663" s="28">
        <v>5044.83</v>
      </c>
    </row>
    <row r="15664" spans="12:16" x14ac:dyDescent="0.25">
      <c r="L15664" s="208">
        <v>45182.489583333336</v>
      </c>
      <c r="M15664" s="28">
        <v>5040.21</v>
      </c>
      <c r="N15664" s="28">
        <v>5045.8500000000004</v>
      </c>
      <c r="O15664" s="28">
        <v>5040.21</v>
      </c>
      <c r="P15664" s="28">
        <v>5045.8500000000004</v>
      </c>
    </row>
    <row r="15665" spans="12:16" x14ac:dyDescent="0.25">
      <c r="L15665" s="208">
        <v>45182.486111111109</v>
      </c>
      <c r="M15665" s="28">
        <v>5042.26</v>
      </c>
      <c r="N15665" s="28">
        <v>5043.29</v>
      </c>
      <c r="O15665" s="28">
        <v>5034.5600000000004</v>
      </c>
      <c r="P15665" s="28">
        <v>5040.72</v>
      </c>
    </row>
    <row r="15666" spans="12:16" x14ac:dyDescent="0.25">
      <c r="L15666" s="208">
        <v>45182.482638888891</v>
      </c>
      <c r="M15666" s="28">
        <v>5047.8999999999996</v>
      </c>
      <c r="N15666" s="28">
        <v>5048.42</v>
      </c>
      <c r="O15666" s="28">
        <v>5041.2299999999996</v>
      </c>
      <c r="P15666" s="28">
        <v>5042.7700000000004</v>
      </c>
    </row>
    <row r="15667" spans="12:16" x14ac:dyDescent="0.25">
      <c r="L15667" s="208">
        <v>45182.479166666664</v>
      </c>
      <c r="M15667" s="28">
        <v>5050.9799999999996</v>
      </c>
      <c r="N15667" s="28">
        <v>5052.01</v>
      </c>
      <c r="O15667" s="28">
        <v>5042.26</v>
      </c>
      <c r="P15667" s="28">
        <v>5048.42</v>
      </c>
    </row>
    <row r="15668" spans="12:16" x14ac:dyDescent="0.25">
      <c r="L15668" s="208">
        <v>45182.475694444445</v>
      </c>
      <c r="M15668" s="28">
        <v>5056.1099999999997</v>
      </c>
      <c r="N15668" s="28">
        <v>5056.63</v>
      </c>
      <c r="O15668" s="28">
        <v>5050.47</v>
      </c>
      <c r="P15668" s="28">
        <v>5050.47</v>
      </c>
    </row>
    <row r="15669" spans="12:16" x14ac:dyDescent="0.25">
      <c r="L15669" s="208">
        <v>45182.472222222219</v>
      </c>
      <c r="M15669" s="28">
        <v>5061.76</v>
      </c>
      <c r="N15669" s="28">
        <v>5062.78</v>
      </c>
      <c r="O15669" s="28">
        <v>5055.6000000000004</v>
      </c>
      <c r="P15669" s="28">
        <v>5056.1099999999997</v>
      </c>
    </row>
    <row r="15670" spans="12:16" x14ac:dyDescent="0.25">
      <c r="L15670" s="208">
        <v>45182.46875</v>
      </c>
      <c r="M15670" s="28">
        <v>5060.22</v>
      </c>
      <c r="N15670" s="28">
        <v>5063.8100000000004</v>
      </c>
      <c r="O15670" s="28">
        <v>5059.71</v>
      </c>
      <c r="P15670" s="28">
        <v>5061.76</v>
      </c>
    </row>
    <row r="15671" spans="12:16" x14ac:dyDescent="0.25">
      <c r="L15671" s="208">
        <v>45182.465277777781</v>
      </c>
      <c r="M15671" s="28">
        <v>5063.3</v>
      </c>
      <c r="N15671" s="28">
        <v>5063.3</v>
      </c>
      <c r="O15671" s="28">
        <v>5058.68</v>
      </c>
      <c r="P15671" s="28">
        <v>5060.22</v>
      </c>
    </row>
    <row r="15672" spans="12:16" x14ac:dyDescent="0.25">
      <c r="L15672" s="208">
        <v>45182.461805555555</v>
      </c>
      <c r="M15672" s="28">
        <v>5058.17</v>
      </c>
      <c r="N15672" s="28">
        <v>5063.8100000000004</v>
      </c>
      <c r="O15672" s="28">
        <v>5057.1400000000003</v>
      </c>
      <c r="P15672" s="28">
        <v>5063.3</v>
      </c>
    </row>
    <row r="15673" spans="12:16" x14ac:dyDescent="0.25">
      <c r="L15673" s="208">
        <v>45182.458333333336</v>
      </c>
      <c r="M15673" s="28">
        <v>5058.68</v>
      </c>
      <c r="N15673" s="28">
        <v>5060.7299999999996</v>
      </c>
      <c r="O15673" s="28">
        <v>5054.57</v>
      </c>
      <c r="P15673" s="28">
        <v>5058.17</v>
      </c>
    </row>
    <row r="15674" spans="12:16" x14ac:dyDescent="0.25">
      <c r="L15674" s="208">
        <v>45182.454861111109</v>
      </c>
      <c r="M15674" s="28">
        <v>5063.3</v>
      </c>
      <c r="N15674" s="28">
        <v>5063.8100000000004</v>
      </c>
      <c r="O15674" s="28">
        <v>5058.17</v>
      </c>
      <c r="P15674" s="28">
        <v>5058.68</v>
      </c>
    </row>
    <row r="15675" spans="12:16" x14ac:dyDescent="0.25">
      <c r="L15675" s="208">
        <v>45182.451388888891</v>
      </c>
      <c r="M15675" s="28">
        <v>5060.7299999999996</v>
      </c>
      <c r="N15675" s="28">
        <v>5066.38</v>
      </c>
      <c r="O15675" s="28">
        <v>5059.1899999999996</v>
      </c>
      <c r="P15675" s="28">
        <v>5063.3</v>
      </c>
    </row>
    <row r="15676" spans="12:16" x14ac:dyDescent="0.25">
      <c r="L15676" s="208">
        <v>45182.447916666664</v>
      </c>
      <c r="M15676" s="28">
        <v>5061.76</v>
      </c>
      <c r="N15676" s="28">
        <v>5062.2700000000004</v>
      </c>
      <c r="O15676" s="28">
        <v>5059.1899999999996</v>
      </c>
      <c r="P15676" s="28">
        <v>5060.7299999999996</v>
      </c>
    </row>
    <row r="15677" spans="12:16" x14ac:dyDescent="0.25">
      <c r="L15677" s="208">
        <v>45182.444444444445</v>
      </c>
      <c r="M15677" s="28">
        <v>5060.7299999999996</v>
      </c>
      <c r="N15677" s="28">
        <v>5066.38</v>
      </c>
      <c r="O15677" s="28">
        <v>5060.22</v>
      </c>
      <c r="P15677" s="28">
        <v>5061.76</v>
      </c>
    </row>
    <row r="15678" spans="12:16" x14ac:dyDescent="0.25">
      <c r="L15678" s="208">
        <v>45182.440972222219</v>
      </c>
      <c r="M15678" s="28">
        <v>5061.25</v>
      </c>
      <c r="N15678" s="28">
        <v>5064.32</v>
      </c>
      <c r="O15678" s="28">
        <v>5056.63</v>
      </c>
      <c r="P15678" s="28">
        <v>5060.7299999999996</v>
      </c>
    </row>
    <row r="15679" spans="12:16" x14ac:dyDescent="0.25">
      <c r="L15679" s="208">
        <v>45182.4375</v>
      </c>
      <c r="M15679" s="28">
        <v>5077.66</v>
      </c>
      <c r="N15679" s="28">
        <v>5077.66</v>
      </c>
      <c r="O15679" s="28">
        <v>5060.7299999999996</v>
      </c>
      <c r="P15679" s="28">
        <v>5061.25</v>
      </c>
    </row>
    <row r="15680" spans="12:16" x14ac:dyDescent="0.25">
      <c r="L15680" s="208">
        <v>45182.434027777781</v>
      </c>
      <c r="M15680" s="28">
        <v>5076.13</v>
      </c>
      <c r="N15680" s="28">
        <v>5078.18</v>
      </c>
      <c r="O15680" s="28">
        <v>5074.59</v>
      </c>
      <c r="P15680" s="28">
        <v>5077.66</v>
      </c>
    </row>
    <row r="15681" spans="12:16" x14ac:dyDescent="0.25">
      <c r="L15681" s="208">
        <v>45182.430555555555</v>
      </c>
      <c r="M15681" s="28">
        <v>5080.74</v>
      </c>
      <c r="N15681" s="28">
        <v>5080.74</v>
      </c>
      <c r="O15681" s="28">
        <v>5074.59</v>
      </c>
      <c r="P15681" s="28">
        <v>5075.1000000000004</v>
      </c>
    </row>
    <row r="15682" spans="12:16" x14ac:dyDescent="0.25">
      <c r="L15682" s="208">
        <v>45182.427083333336</v>
      </c>
      <c r="M15682" s="28">
        <v>5079.2</v>
      </c>
      <c r="N15682" s="28">
        <v>5081.7700000000004</v>
      </c>
      <c r="O15682" s="28">
        <v>5078.18</v>
      </c>
      <c r="P15682" s="28">
        <v>5081.26</v>
      </c>
    </row>
    <row r="15683" spans="12:16" x14ac:dyDescent="0.25">
      <c r="L15683" s="208">
        <v>45182.423611111109</v>
      </c>
      <c r="M15683" s="28">
        <v>5080.2299999999996</v>
      </c>
      <c r="N15683" s="28">
        <v>5082.8</v>
      </c>
      <c r="O15683" s="28">
        <v>5079.2</v>
      </c>
      <c r="P15683" s="28">
        <v>5079.2</v>
      </c>
    </row>
    <row r="15684" spans="12:16" x14ac:dyDescent="0.25">
      <c r="L15684" s="208">
        <v>45182.420138888891</v>
      </c>
      <c r="M15684" s="28">
        <v>5077.1499999999996</v>
      </c>
      <c r="N15684" s="28">
        <v>5080.2299999999996</v>
      </c>
      <c r="O15684" s="28">
        <v>5072.0200000000004</v>
      </c>
      <c r="P15684" s="28">
        <v>5079.72</v>
      </c>
    </row>
    <row r="15685" spans="12:16" x14ac:dyDescent="0.25">
      <c r="L15685" s="208">
        <v>45182.416666666664</v>
      </c>
      <c r="M15685" s="28">
        <v>5075.6099999999997</v>
      </c>
      <c r="N15685" s="28">
        <v>5078.6899999999996</v>
      </c>
      <c r="O15685" s="28">
        <v>5071.51</v>
      </c>
      <c r="P15685" s="28">
        <v>5077.1499999999996</v>
      </c>
    </row>
    <row r="15686" spans="12:16" x14ac:dyDescent="0.25">
      <c r="L15686" s="208">
        <v>45182.413194444445</v>
      </c>
      <c r="M15686" s="28">
        <v>5075.1000000000004</v>
      </c>
      <c r="N15686" s="28">
        <v>5077.66</v>
      </c>
      <c r="O15686" s="28">
        <v>5070.99</v>
      </c>
      <c r="P15686" s="28">
        <v>5076.13</v>
      </c>
    </row>
    <row r="15687" spans="12:16" x14ac:dyDescent="0.25">
      <c r="L15687" s="208">
        <v>45182.409722222219</v>
      </c>
      <c r="M15687" s="28">
        <v>5074.59</v>
      </c>
      <c r="N15687" s="28">
        <v>5076.6400000000003</v>
      </c>
      <c r="O15687" s="28">
        <v>5069.97</v>
      </c>
      <c r="P15687" s="28">
        <v>5076.13</v>
      </c>
    </row>
    <row r="15688" spans="12:16" x14ac:dyDescent="0.25">
      <c r="L15688" s="208">
        <v>45182.40625</v>
      </c>
      <c r="M15688" s="28">
        <v>5078.18</v>
      </c>
      <c r="N15688" s="28">
        <v>5084.33</v>
      </c>
      <c r="O15688" s="28">
        <v>5070.99</v>
      </c>
      <c r="P15688" s="28">
        <v>5074.59</v>
      </c>
    </row>
    <row r="15689" spans="12:16" x14ac:dyDescent="0.25">
      <c r="L15689" s="208">
        <v>45182.402777777781</v>
      </c>
      <c r="M15689" s="28">
        <v>5089.47</v>
      </c>
      <c r="N15689" s="28">
        <v>5091.5200000000004</v>
      </c>
      <c r="O15689" s="28">
        <v>5078.18</v>
      </c>
      <c r="P15689" s="28">
        <v>5078.18</v>
      </c>
    </row>
    <row r="15690" spans="12:16" x14ac:dyDescent="0.25">
      <c r="L15690" s="208">
        <v>45182.399305555555</v>
      </c>
      <c r="M15690" s="28">
        <v>5094.6000000000004</v>
      </c>
      <c r="N15690" s="28">
        <v>5097.68</v>
      </c>
      <c r="O15690" s="28">
        <v>5080.74</v>
      </c>
      <c r="P15690" s="28">
        <v>5089.9799999999996</v>
      </c>
    </row>
    <row r="15691" spans="12:16" x14ac:dyDescent="0.25">
      <c r="L15691" s="208">
        <v>45182.395833333336</v>
      </c>
      <c r="M15691" s="28">
        <v>5096.1400000000003</v>
      </c>
      <c r="N15691" s="28">
        <v>5110.5</v>
      </c>
      <c r="O15691" s="28">
        <v>5086.8999999999996</v>
      </c>
      <c r="P15691" s="28">
        <v>5094.08</v>
      </c>
    </row>
    <row r="15692" spans="12:16" x14ac:dyDescent="0.25">
      <c r="L15692" s="208">
        <v>45182.392361111109</v>
      </c>
      <c r="M15692" s="28">
        <v>5093.0600000000004</v>
      </c>
      <c r="N15692" s="28">
        <v>5097.16</v>
      </c>
      <c r="O15692" s="28">
        <v>5092.54</v>
      </c>
      <c r="P15692" s="28">
        <v>5097.16</v>
      </c>
    </row>
    <row r="15693" spans="12:16" x14ac:dyDescent="0.25">
      <c r="L15693" s="208">
        <v>45182.388888888891</v>
      </c>
      <c r="M15693" s="28">
        <v>5097.68</v>
      </c>
      <c r="N15693" s="28">
        <v>5099.7299999999996</v>
      </c>
      <c r="O15693" s="28">
        <v>5093.57</v>
      </c>
      <c r="P15693" s="28">
        <v>5093.57</v>
      </c>
    </row>
    <row r="15694" spans="12:16" x14ac:dyDescent="0.25">
      <c r="L15694" s="208">
        <v>45182.385416666664</v>
      </c>
      <c r="M15694" s="28">
        <v>5095.1099999999997</v>
      </c>
      <c r="N15694" s="28">
        <v>5101.2700000000004</v>
      </c>
      <c r="O15694" s="28">
        <v>5094.08</v>
      </c>
      <c r="P15694" s="28">
        <v>5097.68</v>
      </c>
    </row>
    <row r="15695" spans="12:16" x14ac:dyDescent="0.25">
      <c r="L15695" s="208">
        <v>45182.381944444445</v>
      </c>
      <c r="M15695" s="28">
        <v>5093.0600000000004</v>
      </c>
      <c r="N15695" s="28">
        <v>5096.1400000000003</v>
      </c>
      <c r="O15695" s="28">
        <v>5093.0600000000004</v>
      </c>
      <c r="P15695" s="28">
        <v>5095.62</v>
      </c>
    </row>
    <row r="15696" spans="12:16" x14ac:dyDescent="0.25">
      <c r="L15696" s="208">
        <v>45182.378472222219</v>
      </c>
      <c r="M15696" s="28">
        <v>5089.47</v>
      </c>
      <c r="N15696" s="28">
        <v>5093.57</v>
      </c>
      <c r="O15696" s="28">
        <v>5086.8999999999996</v>
      </c>
      <c r="P15696" s="28">
        <v>5093.0600000000004</v>
      </c>
    </row>
    <row r="15697" spans="12:16" x14ac:dyDescent="0.25">
      <c r="L15697" s="208">
        <v>45182.375</v>
      </c>
      <c r="M15697" s="28">
        <v>5098.1899999999996</v>
      </c>
      <c r="N15697" s="28">
        <v>5098.1899999999996</v>
      </c>
      <c r="O15697" s="28">
        <v>5088.4399999999996</v>
      </c>
      <c r="P15697" s="28">
        <v>5089.47</v>
      </c>
    </row>
    <row r="15698" spans="12:16" x14ac:dyDescent="0.25">
      <c r="L15698" s="208">
        <v>45181.746527777781</v>
      </c>
      <c r="M15698" s="28">
        <v>5092.03</v>
      </c>
      <c r="N15698" s="28">
        <v>5092.54</v>
      </c>
      <c r="O15698" s="28">
        <v>5089.9799999999996</v>
      </c>
      <c r="P15698" s="28">
        <v>5091.01</v>
      </c>
    </row>
    <row r="15699" spans="12:16" x14ac:dyDescent="0.25">
      <c r="L15699" s="208">
        <v>45181.743055555555</v>
      </c>
      <c r="M15699" s="28">
        <v>5094.08</v>
      </c>
      <c r="N15699" s="28">
        <v>5094.6000000000004</v>
      </c>
      <c r="O15699" s="28">
        <v>5090.49</v>
      </c>
      <c r="P15699" s="28">
        <v>5092.03</v>
      </c>
    </row>
    <row r="15700" spans="12:16" x14ac:dyDescent="0.25">
      <c r="L15700" s="208">
        <v>45181.739583333336</v>
      </c>
      <c r="M15700" s="28">
        <v>5096.1400000000003</v>
      </c>
      <c r="N15700" s="28">
        <v>5096.1400000000003</v>
      </c>
      <c r="O15700" s="28">
        <v>5094.08</v>
      </c>
      <c r="P15700" s="28">
        <v>5094.6000000000004</v>
      </c>
    </row>
    <row r="15701" spans="12:16" x14ac:dyDescent="0.25">
      <c r="L15701" s="208">
        <v>45181.736111111109</v>
      </c>
      <c r="M15701" s="28">
        <v>5095.62</v>
      </c>
      <c r="N15701" s="28">
        <v>5096.1400000000003</v>
      </c>
      <c r="O15701" s="28">
        <v>5094.6000000000004</v>
      </c>
      <c r="P15701" s="28">
        <v>5096.1400000000003</v>
      </c>
    </row>
    <row r="15702" spans="12:16" x14ac:dyDescent="0.25">
      <c r="L15702" s="208">
        <v>45181.732638888891</v>
      </c>
      <c r="M15702" s="28">
        <v>5093.57</v>
      </c>
      <c r="N15702" s="28">
        <v>5096.1400000000003</v>
      </c>
      <c r="O15702" s="28">
        <v>5093.57</v>
      </c>
      <c r="P15702" s="28">
        <v>5096.1400000000003</v>
      </c>
    </row>
    <row r="15703" spans="12:16" x14ac:dyDescent="0.25">
      <c r="L15703" s="208">
        <v>45181.729166666664</v>
      </c>
      <c r="M15703" s="28">
        <v>5096.1400000000003</v>
      </c>
      <c r="N15703" s="28">
        <v>5096.1400000000003</v>
      </c>
      <c r="O15703" s="28">
        <v>5093.57</v>
      </c>
      <c r="P15703" s="28">
        <v>5093.57</v>
      </c>
    </row>
    <row r="15704" spans="12:16" x14ac:dyDescent="0.25">
      <c r="L15704" s="208">
        <v>45181.725694444445</v>
      </c>
      <c r="M15704" s="28">
        <v>5097.16</v>
      </c>
      <c r="N15704" s="28">
        <v>5097.16</v>
      </c>
      <c r="O15704" s="28">
        <v>5096.1400000000003</v>
      </c>
      <c r="P15704" s="28">
        <v>5096.6499999999996</v>
      </c>
    </row>
    <row r="15705" spans="12:16" x14ac:dyDescent="0.25">
      <c r="L15705" s="208">
        <v>45181.722222222219</v>
      </c>
      <c r="M15705" s="28">
        <v>5096.6499999999996</v>
      </c>
      <c r="N15705" s="28">
        <v>5097.68</v>
      </c>
      <c r="O15705" s="28">
        <v>5096.6499999999996</v>
      </c>
      <c r="P15705" s="28">
        <v>5097.68</v>
      </c>
    </row>
    <row r="15706" spans="12:16" x14ac:dyDescent="0.25">
      <c r="L15706" s="208">
        <v>45181.71875</v>
      </c>
      <c r="M15706" s="28">
        <v>5096.6499999999996</v>
      </c>
      <c r="N15706" s="28">
        <v>5098.1899999999996</v>
      </c>
      <c r="O15706" s="28">
        <v>5096.6499999999996</v>
      </c>
      <c r="P15706" s="28">
        <v>5097.16</v>
      </c>
    </row>
    <row r="15707" spans="12:16" x14ac:dyDescent="0.25">
      <c r="L15707" s="208">
        <v>45181.715277777781</v>
      </c>
      <c r="M15707" s="28">
        <v>5094.6000000000004</v>
      </c>
      <c r="N15707" s="28">
        <v>5096.6499999999996</v>
      </c>
      <c r="O15707" s="28">
        <v>5094.6000000000004</v>
      </c>
      <c r="P15707" s="28">
        <v>5096.6499999999996</v>
      </c>
    </row>
    <row r="15708" spans="12:16" x14ac:dyDescent="0.25">
      <c r="L15708" s="208">
        <v>45181.711805555555</v>
      </c>
      <c r="M15708" s="28">
        <v>5094.08</v>
      </c>
      <c r="N15708" s="28">
        <v>5094.6000000000004</v>
      </c>
      <c r="O15708" s="28">
        <v>5093.57</v>
      </c>
      <c r="P15708" s="28">
        <v>5094.6000000000004</v>
      </c>
    </row>
    <row r="15709" spans="12:16" x14ac:dyDescent="0.25">
      <c r="L15709" s="208">
        <v>45181.708333333336</v>
      </c>
      <c r="M15709" s="28">
        <v>5096.6499999999996</v>
      </c>
      <c r="N15709" s="28">
        <v>5096.6499999999996</v>
      </c>
      <c r="O15709" s="28">
        <v>5093.57</v>
      </c>
      <c r="P15709" s="28">
        <v>5094.6000000000004</v>
      </c>
    </row>
    <row r="15710" spans="12:16" x14ac:dyDescent="0.25">
      <c r="L15710" s="208">
        <v>45181.704861111109</v>
      </c>
      <c r="M15710" s="28">
        <v>5096.1400000000003</v>
      </c>
      <c r="N15710" s="28">
        <v>5097.68</v>
      </c>
      <c r="O15710" s="28">
        <v>5095.62</v>
      </c>
      <c r="P15710" s="28">
        <v>5096.6499999999996</v>
      </c>
    </row>
    <row r="15711" spans="12:16" x14ac:dyDescent="0.25">
      <c r="L15711" s="208">
        <v>45181.701388888891</v>
      </c>
      <c r="M15711" s="28">
        <v>5095.62</v>
      </c>
      <c r="N15711" s="28">
        <v>5097.16</v>
      </c>
      <c r="O15711" s="28">
        <v>5095.62</v>
      </c>
      <c r="P15711" s="28">
        <v>5096.1400000000003</v>
      </c>
    </row>
    <row r="15712" spans="12:16" x14ac:dyDescent="0.25">
      <c r="L15712" s="208">
        <v>45181.697916666664</v>
      </c>
      <c r="M15712" s="28">
        <v>5094.08</v>
      </c>
      <c r="N15712" s="28">
        <v>5096.1400000000003</v>
      </c>
      <c r="O15712" s="28">
        <v>5094.08</v>
      </c>
      <c r="P15712" s="28">
        <v>5096.1400000000003</v>
      </c>
    </row>
    <row r="15713" spans="12:16" x14ac:dyDescent="0.25">
      <c r="L15713" s="208">
        <v>45181.694444444445</v>
      </c>
      <c r="M15713" s="28">
        <v>5096.1400000000003</v>
      </c>
      <c r="N15713" s="28">
        <v>5096.1400000000003</v>
      </c>
      <c r="O15713" s="28">
        <v>5094.08</v>
      </c>
      <c r="P15713" s="28">
        <v>5094.6000000000004</v>
      </c>
    </row>
    <row r="15714" spans="12:16" x14ac:dyDescent="0.25">
      <c r="L15714" s="208">
        <v>45181.690972222219</v>
      </c>
      <c r="M15714" s="28">
        <v>5097.68</v>
      </c>
      <c r="N15714" s="28">
        <v>5097.68</v>
      </c>
      <c r="O15714" s="28">
        <v>5095.62</v>
      </c>
      <c r="P15714" s="28">
        <v>5096.1400000000003</v>
      </c>
    </row>
    <row r="15715" spans="12:16" x14ac:dyDescent="0.25">
      <c r="L15715" s="208">
        <v>45181.6875</v>
      </c>
      <c r="M15715" s="28">
        <v>5096.6499999999996</v>
      </c>
      <c r="N15715" s="28">
        <v>5099.7299999999996</v>
      </c>
      <c r="O15715" s="28">
        <v>5096.6499999999996</v>
      </c>
      <c r="P15715" s="28">
        <v>5098.1899999999996</v>
      </c>
    </row>
    <row r="15716" spans="12:16" x14ac:dyDescent="0.25">
      <c r="L15716" s="208">
        <v>45181.684027777781</v>
      </c>
      <c r="M15716" s="28">
        <v>5093.57</v>
      </c>
      <c r="N15716" s="28">
        <v>5097.16</v>
      </c>
      <c r="O15716" s="28">
        <v>5093.57</v>
      </c>
      <c r="P15716" s="28">
        <v>5096.6499999999996</v>
      </c>
    </row>
    <row r="15717" spans="12:16" x14ac:dyDescent="0.25">
      <c r="L15717" s="208">
        <v>45181.680555555555</v>
      </c>
      <c r="M15717" s="28">
        <v>5093.57</v>
      </c>
      <c r="N15717" s="28">
        <v>5094.08</v>
      </c>
      <c r="O15717" s="28">
        <v>5092.03</v>
      </c>
      <c r="P15717" s="28">
        <v>5093.0600000000004</v>
      </c>
    </row>
    <row r="15718" spans="12:16" x14ac:dyDescent="0.25">
      <c r="L15718" s="208">
        <v>45181.677083333336</v>
      </c>
      <c r="M15718" s="28">
        <v>5092.03</v>
      </c>
      <c r="N15718" s="28">
        <v>5093.57</v>
      </c>
      <c r="O15718" s="28">
        <v>5092.03</v>
      </c>
      <c r="P15718" s="28">
        <v>5093.0600000000004</v>
      </c>
    </row>
    <row r="15719" spans="12:16" x14ac:dyDescent="0.25">
      <c r="L15719" s="208">
        <v>45181.673611111109</v>
      </c>
      <c r="M15719" s="28">
        <v>5092.03</v>
      </c>
      <c r="N15719" s="28">
        <v>5093.0600000000004</v>
      </c>
      <c r="O15719" s="28">
        <v>5091.01</v>
      </c>
      <c r="P15719" s="28">
        <v>5092.03</v>
      </c>
    </row>
    <row r="15720" spans="12:16" x14ac:dyDescent="0.25">
      <c r="L15720" s="208">
        <v>45181.670138888891</v>
      </c>
      <c r="M15720" s="28">
        <v>5091.5200000000004</v>
      </c>
      <c r="N15720" s="28">
        <v>5092.54</v>
      </c>
      <c r="O15720" s="28">
        <v>5089.9799999999996</v>
      </c>
      <c r="P15720" s="28">
        <v>5092.54</v>
      </c>
    </row>
    <row r="15721" spans="12:16" x14ac:dyDescent="0.25">
      <c r="L15721" s="208">
        <v>45181.666666666664</v>
      </c>
      <c r="M15721" s="28">
        <v>5092.54</v>
      </c>
      <c r="N15721" s="28">
        <v>5092.54</v>
      </c>
      <c r="O15721" s="28">
        <v>5090.49</v>
      </c>
      <c r="P15721" s="28">
        <v>5092.03</v>
      </c>
    </row>
    <row r="15722" spans="12:16" x14ac:dyDescent="0.25">
      <c r="L15722" s="208">
        <v>45181.663194444445</v>
      </c>
      <c r="M15722" s="28">
        <v>5094.08</v>
      </c>
      <c r="N15722" s="28">
        <v>5094.08</v>
      </c>
      <c r="O15722" s="28">
        <v>5091.5200000000004</v>
      </c>
      <c r="P15722" s="28">
        <v>5092.54</v>
      </c>
    </row>
    <row r="15723" spans="12:16" x14ac:dyDescent="0.25">
      <c r="L15723" s="208">
        <v>45181.659722222219</v>
      </c>
      <c r="M15723" s="28">
        <v>5092.54</v>
      </c>
      <c r="N15723" s="28">
        <v>5094.6000000000004</v>
      </c>
      <c r="O15723" s="28">
        <v>5092.03</v>
      </c>
      <c r="P15723" s="28">
        <v>5093.57</v>
      </c>
    </row>
    <row r="15724" spans="12:16" x14ac:dyDescent="0.25">
      <c r="L15724" s="208">
        <v>45181.65625</v>
      </c>
      <c r="M15724" s="28">
        <v>5092.54</v>
      </c>
      <c r="N15724" s="28">
        <v>5093.0600000000004</v>
      </c>
      <c r="O15724" s="28">
        <v>5091.5200000000004</v>
      </c>
      <c r="P15724" s="28">
        <v>5092.54</v>
      </c>
    </row>
    <row r="15725" spans="12:16" x14ac:dyDescent="0.25">
      <c r="L15725" s="208">
        <v>45181.652777777781</v>
      </c>
      <c r="M15725" s="28">
        <v>5088.95</v>
      </c>
      <c r="N15725" s="28">
        <v>5093.0600000000004</v>
      </c>
      <c r="O15725" s="28">
        <v>5088.95</v>
      </c>
      <c r="P15725" s="28">
        <v>5092.54</v>
      </c>
    </row>
    <row r="15726" spans="12:16" x14ac:dyDescent="0.25">
      <c r="L15726" s="208">
        <v>45181.649305555555</v>
      </c>
      <c r="M15726" s="28">
        <v>5088.95</v>
      </c>
      <c r="N15726" s="28">
        <v>5089.47</v>
      </c>
      <c r="O15726" s="28">
        <v>5087.93</v>
      </c>
      <c r="P15726" s="28">
        <v>5088.95</v>
      </c>
    </row>
    <row r="15727" spans="12:16" x14ac:dyDescent="0.25">
      <c r="L15727" s="208">
        <v>45181.645833333336</v>
      </c>
      <c r="M15727" s="28">
        <v>5087.93</v>
      </c>
      <c r="N15727" s="28">
        <v>5089.9799999999996</v>
      </c>
      <c r="O15727" s="28">
        <v>5087.41</v>
      </c>
      <c r="P15727" s="28">
        <v>5089.9799999999996</v>
      </c>
    </row>
    <row r="15728" spans="12:16" x14ac:dyDescent="0.25">
      <c r="L15728" s="208">
        <v>45181.642361111109</v>
      </c>
      <c r="M15728" s="28">
        <v>5088.95</v>
      </c>
      <c r="N15728" s="28">
        <v>5089.47</v>
      </c>
      <c r="O15728" s="28">
        <v>5085.87</v>
      </c>
      <c r="P15728" s="28">
        <v>5087.93</v>
      </c>
    </row>
    <row r="15729" spans="12:16" x14ac:dyDescent="0.25">
      <c r="L15729" s="208">
        <v>45181.638888888891</v>
      </c>
      <c r="M15729" s="28">
        <v>5089.9799999999996</v>
      </c>
      <c r="N15729" s="28">
        <v>5092.03</v>
      </c>
      <c r="O15729" s="28">
        <v>5088.4399999999996</v>
      </c>
      <c r="P15729" s="28">
        <v>5088.95</v>
      </c>
    </row>
    <row r="15730" spans="12:16" x14ac:dyDescent="0.25">
      <c r="L15730" s="208">
        <v>45181.635416666664</v>
      </c>
      <c r="M15730" s="28">
        <v>5092.03</v>
      </c>
      <c r="N15730" s="28">
        <v>5092.03</v>
      </c>
      <c r="O15730" s="28">
        <v>5089.9799999999996</v>
      </c>
      <c r="P15730" s="28">
        <v>5090.49</v>
      </c>
    </row>
    <row r="15731" spans="12:16" x14ac:dyDescent="0.25">
      <c r="L15731" s="208">
        <v>45181.631944444445</v>
      </c>
      <c r="M15731" s="28">
        <v>5089.47</v>
      </c>
      <c r="N15731" s="28">
        <v>5092.54</v>
      </c>
      <c r="O15731" s="28">
        <v>5088.95</v>
      </c>
      <c r="P15731" s="28">
        <v>5091.5200000000004</v>
      </c>
    </row>
    <row r="15732" spans="12:16" x14ac:dyDescent="0.25">
      <c r="L15732" s="208">
        <v>45181.628472222219</v>
      </c>
      <c r="M15732" s="28">
        <v>5091.5200000000004</v>
      </c>
      <c r="N15732" s="28">
        <v>5092.03</v>
      </c>
      <c r="O15732" s="28">
        <v>5089.9799999999996</v>
      </c>
      <c r="P15732" s="28">
        <v>5089.9799999999996</v>
      </c>
    </row>
    <row r="15733" spans="12:16" x14ac:dyDescent="0.25">
      <c r="L15733" s="208">
        <v>45181.625</v>
      </c>
      <c r="M15733" s="28">
        <v>5092.03</v>
      </c>
      <c r="N15733" s="28">
        <v>5093.57</v>
      </c>
      <c r="O15733" s="28">
        <v>5090.49</v>
      </c>
      <c r="P15733" s="28">
        <v>5091.01</v>
      </c>
    </row>
    <row r="15734" spans="12:16" x14ac:dyDescent="0.25">
      <c r="L15734" s="208">
        <v>45181.621527777781</v>
      </c>
      <c r="M15734" s="28">
        <v>5094.08</v>
      </c>
      <c r="N15734" s="28">
        <v>5094.08</v>
      </c>
      <c r="O15734" s="28">
        <v>5091.5200000000004</v>
      </c>
      <c r="P15734" s="28">
        <v>5091.5200000000004</v>
      </c>
    </row>
    <row r="15735" spans="12:16" x14ac:dyDescent="0.25">
      <c r="L15735" s="208">
        <v>45181.618055555555</v>
      </c>
      <c r="M15735" s="28">
        <v>5093.57</v>
      </c>
      <c r="N15735" s="28">
        <v>5095.62</v>
      </c>
      <c r="O15735" s="28">
        <v>5093.0600000000004</v>
      </c>
      <c r="P15735" s="28">
        <v>5094.08</v>
      </c>
    </row>
    <row r="15736" spans="12:16" x14ac:dyDescent="0.25">
      <c r="L15736" s="208">
        <v>45181.614583333336</v>
      </c>
      <c r="M15736" s="28">
        <v>5091.01</v>
      </c>
      <c r="N15736" s="28">
        <v>5095.1099999999997</v>
      </c>
      <c r="O15736" s="28">
        <v>5091.01</v>
      </c>
      <c r="P15736" s="28">
        <v>5094.08</v>
      </c>
    </row>
    <row r="15737" spans="12:16" x14ac:dyDescent="0.25">
      <c r="L15737" s="208">
        <v>45181.611111111109</v>
      </c>
      <c r="M15737" s="28">
        <v>5086.3900000000003</v>
      </c>
      <c r="N15737" s="28">
        <v>5092.54</v>
      </c>
      <c r="O15737" s="28">
        <v>5085.87</v>
      </c>
      <c r="P15737" s="28">
        <v>5091.5200000000004</v>
      </c>
    </row>
    <row r="15738" spans="12:16" x14ac:dyDescent="0.25">
      <c r="L15738" s="208">
        <v>45181.607638888891</v>
      </c>
      <c r="M15738" s="28">
        <v>5086.3900000000003</v>
      </c>
      <c r="N15738" s="28">
        <v>5087.41</v>
      </c>
      <c r="O15738" s="28">
        <v>5084.33</v>
      </c>
      <c r="P15738" s="28">
        <v>5085.87</v>
      </c>
    </row>
    <row r="15739" spans="12:16" x14ac:dyDescent="0.25">
      <c r="L15739" s="208">
        <v>45181.604166666664</v>
      </c>
      <c r="M15739" s="28">
        <v>5086.8999999999996</v>
      </c>
      <c r="N15739" s="28">
        <v>5087.41</v>
      </c>
      <c r="O15739" s="28">
        <v>5084.8500000000004</v>
      </c>
      <c r="P15739" s="28">
        <v>5086.3900000000003</v>
      </c>
    </row>
    <row r="15740" spans="12:16" x14ac:dyDescent="0.25">
      <c r="L15740" s="208">
        <v>45181.600694444445</v>
      </c>
      <c r="M15740" s="28">
        <v>5089.47</v>
      </c>
      <c r="N15740" s="28">
        <v>5089.9799999999996</v>
      </c>
      <c r="O15740" s="28">
        <v>5085.3599999999997</v>
      </c>
      <c r="P15740" s="28">
        <v>5086.8999999999996</v>
      </c>
    </row>
    <row r="15741" spans="12:16" x14ac:dyDescent="0.25">
      <c r="L15741" s="208">
        <v>45181.597222222219</v>
      </c>
      <c r="M15741" s="28">
        <v>5092.54</v>
      </c>
      <c r="N15741" s="28">
        <v>5092.54</v>
      </c>
      <c r="O15741" s="28">
        <v>5088.4399999999996</v>
      </c>
      <c r="P15741" s="28">
        <v>5089.47</v>
      </c>
    </row>
    <row r="15742" spans="12:16" x14ac:dyDescent="0.25">
      <c r="L15742" s="208">
        <v>45181.59375</v>
      </c>
      <c r="M15742" s="28">
        <v>5090.49</v>
      </c>
      <c r="N15742" s="28">
        <v>5092.54</v>
      </c>
      <c r="O15742" s="28">
        <v>5090.49</v>
      </c>
      <c r="P15742" s="28">
        <v>5092.54</v>
      </c>
    </row>
    <row r="15743" spans="12:16" x14ac:dyDescent="0.25">
      <c r="L15743" s="208">
        <v>45181.590277777781</v>
      </c>
      <c r="M15743" s="28">
        <v>5089.47</v>
      </c>
      <c r="N15743" s="28">
        <v>5091.5200000000004</v>
      </c>
      <c r="O15743" s="28">
        <v>5088.4399999999996</v>
      </c>
      <c r="P15743" s="28">
        <v>5091.01</v>
      </c>
    </row>
    <row r="15744" spans="12:16" x14ac:dyDescent="0.25">
      <c r="L15744" s="208">
        <v>45181.586805555555</v>
      </c>
      <c r="M15744" s="28">
        <v>5089.47</v>
      </c>
      <c r="N15744" s="28">
        <v>5090.49</v>
      </c>
      <c r="O15744" s="28">
        <v>5089.47</v>
      </c>
      <c r="P15744" s="28">
        <v>5089.9799999999996</v>
      </c>
    </row>
    <row r="15745" spans="12:16" x14ac:dyDescent="0.25">
      <c r="L15745" s="208">
        <v>45181.583333333336</v>
      </c>
      <c r="M15745" s="28">
        <v>5091.01</v>
      </c>
      <c r="N15745" s="28">
        <v>5091.01</v>
      </c>
      <c r="O15745" s="28">
        <v>5088.95</v>
      </c>
      <c r="P15745" s="28">
        <v>5088.95</v>
      </c>
    </row>
    <row r="15746" spans="12:16" x14ac:dyDescent="0.25">
      <c r="L15746" s="208">
        <v>45181.579861111109</v>
      </c>
      <c r="M15746" s="28">
        <v>5088.95</v>
      </c>
      <c r="N15746" s="28">
        <v>5092.03</v>
      </c>
      <c r="O15746" s="28">
        <v>5088.95</v>
      </c>
      <c r="P15746" s="28">
        <v>5091.01</v>
      </c>
    </row>
    <row r="15747" spans="12:16" x14ac:dyDescent="0.25">
      <c r="L15747" s="208">
        <v>45181.576388888891</v>
      </c>
      <c r="M15747" s="28">
        <v>5087.41</v>
      </c>
      <c r="N15747" s="28">
        <v>5088.95</v>
      </c>
      <c r="O15747" s="28">
        <v>5087.41</v>
      </c>
      <c r="P15747" s="28">
        <v>5088.95</v>
      </c>
    </row>
    <row r="15748" spans="12:16" x14ac:dyDescent="0.25">
      <c r="L15748" s="208">
        <v>45181.572916666664</v>
      </c>
      <c r="M15748" s="28">
        <v>5085.87</v>
      </c>
      <c r="N15748" s="28">
        <v>5087.41</v>
      </c>
      <c r="O15748" s="28">
        <v>5085.87</v>
      </c>
      <c r="P15748" s="28">
        <v>5087.41</v>
      </c>
    </row>
    <row r="15749" spans="12:16" x14ac:dyDescent="0.25">
      <c r="L15749" s="208">
        <v>45181.569444444445</v>
      </c>
      <c r="M15749" s="28">
        <v>5089.47</v>
      </c>
      <c r="N15749" s="28">
        <v>5089.47</v>
      </c>
      <c r="O15749" s="28">
        <v>5085.3599999999997</v>
      </c>
      <c r="P15749" s="28">
        <v>5085.3599999999997</v>
      </c>
    </row>
    <row r="15750" spans="12:16" x14ac:dyDescent="0.25">
      <c r="L15750" s="208">
        <v>45181.565972222219</v>
      </c>
      <c r="M15750" s="28">
        <v>5089.47</v>
      </c>
      <c r="N15750" s="28">
        <v>5090.49</v>
      </c>
      <c r="O15750" s="28">
        <v>5088.95</v>
      </c>
      <c r="P15750" s="28">
        <v>5089.47</v>
      </c>
    </row>
    <row r="15751" spans="12:16" x14ac:dyDescent="0.25">
      <c r="L15751" s="208">
        <v>45181.5625</v>
      </c>
      <c r="M15751" s="28">
        <v>5087.41</v>
      </c>
      <c r="N15751" s="28">
        <v>5089.9799999999996</v>
      </c>
      <c r="O15751" s="28">
        <v>5087.41</v>
      </c>
      <c r="P15751" s="28">
        <v>5089.9799999999996</v>
      </c>
    </row>
    <row r="15752" spans="12:16" x14ac:dyDescent="0.25">
      <c r="L15752" s="208">
        <v>45181.559027777781</v>
      </c>
      <c r="M15752" s="28">
        <v>5087.93</v>
      </c>
      <c r="N15752" s="28">
        <v>5088.4399999999996</v>
      </c>
      <c r="O15752" s="28">
        <v>5086.3900000000003</v>
      </c>
      <c r="P15752" s="28">
        <v>5087.41</v>
      </c>
    </row>
    <row r="15753" spans="12:16" x14ac:dyDescent="0.25">
      <c r="L15753" s="208">
        <v>45181.555555555555</v>
      </c>
      <c r="M15753" s="28">
        <v>5089.47</v>
      </c>
      <c r="N15753" s="28">
        <v>5089.47</v>
      </c>
      <c r="O15753" s="28">
        <v>5087.93</v>
      </c>
      <c r="P15753" s="28">
        <v>5087.93</v>
      </c>
    </row>
    <row r="15754" spans="12:16" x14ac:dyDescent="0.25">
      <c r="L15754" s="208">
        <v>45181.552083333336</v>
      </c>
      <c r="M15754" s="28">
        <v>5086.3900000000003</v>
      </c>
      <c r="N15754" s="28">
        <v>5089.47</v>
      </c>
      <c r="O15754" s="28">
        <v>5086.3900000000003</v>
      </c>
      <c r="P15754" s="28">
        <v>5088.95</v>
      </c>
    </row>
    <row r="15755" spans="12:16" x14ac:dyDescent="0.25">
      <c r="L15755" s="208">
        <v>45181.548611111109</v>
      </c>
      <c r="M15755" s="28">
        <v>5089.47</v>
      </c>
      <c r="N15755" s="28">
        <v>5089.47</v>
      </c>
      <c r="O15755" s="28">
        <v>5086.3900000000003</v>
      </c>
      <c r="P15755" s="28">
        <v>5086.3900000000003</v>
      </c>
    </row>
    <row r="15756" spans="12:16" x14ac:dyDescent="0.25">
      <c r="L15756" s="208">
        <v>45181.545138888891</v>
      </c>
      <c r="M15756" s="28">
        <v>5088.95</v>
      </c>
      <c r="N15756" s="28">
        <v>5089.47</v>
      </c>
      <c r="O15756" s="28">
        <v>5087.41</v>
      </c>
      <c r="P15756" s="28">
        <v>5089.47</v>
      </c>
    </row>
    <row r="15757" spans="12:16" x14ac:dyDescent="0.25">
      <c r="L15757" s="208">
        <v>45181.541666666664</v>
      </c>
      <c r="M15757" s="28">
        <v>5086.3900000000003</v>
      </c>
      <c r="N15757" s="28">
        <v>5089.47</v>
      </c>
      <c r="O15757" s="28">
        <v>5085.3599999999997</v>
      </c>
      <c r="P15757" s="28">
        <v>5088.95</v>
      </c>
    </row>
    <row r="15758" spans="12:16" x14ac:dyDescent="0.25">
      <c r="L15758" s="208">
        <v>45181.538194444445</v>
      </c>
      <c r="M15758" s="28">
        <v>5085.87</v>
      </c>
      <c r="N15758" s="28">
        <v>5087.93</v>
      </c>
      <c r="O15758" s="28">
        <v>5085.3599999999997</v>
      </c>
      <c r="P15758" s="28">
        <v>5086.8999999999996</v>
      </c>
    </row>
    <row r="15759" spans="12:16" x14ac:dyDescent="0.25">
      <c r="L15759" s="208">
        <v>45181.534722222219</v>
      </c>
      <c r="M15759" s="28">
        <v>5088.95</v>
      </c>
      <c r="N15759" s="28">
        <v>5088.95</v>
      </c>
      <c r="O15759" s="28">
        <v>5085.3599999999997</v>
      </c>
      <c r="P15759" s="28">
        <v>5085.87</v>
      </c>
    </row>
    <row r="15760" spans="12:16" x14ac:dyDescent="0.25">
      <c r="L15760" s="208">
        <v>45181.53125</v>
      </c>
      <c r="M15760" s="28">
        <v>5090.49</v>
      </c>
      <c r="N15760" s="28">
        <v>5090.49</v>
      </c>
      <c r="O15760" s="28">
        <v>5088.4399999999996</v>
      </c>
      <c r="P15760" s="28">
        <v>5088.95</v>
      </c>
    </row>
    <row r="15761" spans="12:16" x14ac:dyDescent="0.25">
      <c r="L15761" s="208">
        <v>45181.527777777781</v>
      </c>
      <c r="M15761" s="28">
        <v>5093.0600000000004</v>
      </c>
      <c r="N15761" s="28">
        <v>5093.57</v>
      </c>
      <c r="O15761" s="28">
        <v>5088.95</v>
      </c>
      <c r="P15761" s="28">
        <v>5091.01</v>
      </c>
    </row>
    <row r="15762" spans="12:16" x14ac:dyDescent="0.25">
      <c r="L15762" s="208">
        <v>45181.524305555555</v>
      </c>
      <c r="M15762" s="28">
        <v>5092.03</v>
      </c>
      <c r="N15762" s="28">
        <v>5093.0600000000004</v>
      </c>
      <c r="O15762" s="28">
        <v>5091.01</v>
      </c>
      <c r="P15762" s="28">
        <v>5092.54</v>
      </c>
    </row>
    <row r="15763" spans="12:16" x14ac:dyDescent="0.25">
      <c r="L15763" s="208">
        <v>45181.520833333336</v>
      </c>
      <c r="M15763" s="28">
        <v>5091.5200000000004</v>
      </c>
      <c r="N15763" s="28">
        <v>5092.03</v>
      </c>
      <c r="O15763" s="28">
        <v>5090.49</v>
      </c>
      <c r="P15763" s="28">
        <v>5092.03</v>
      </c>
    </row>
    <row r="15764" spans="12:16" x14ac:dyDescent="0.25">
      <c r="L15764" s="208">
        <v>45181.517361111109</v>
      </c>
      <c r="M15764" s="28">
        <v>5092.03</v>
      </c>
      <c r="N15764" s="28">
        <v>5094.08</v>
      </c>
      <c r="O15764" s="28">
        <v>5091.01</v>
      </c>
      <c r="P15764" s="28">
        <v>5091.5200000000004</v>
      </c>
    </row>
    <row r="15765" spans="12:16" x14ac:dyDescent="0.25">
      <c r="L15765" s="208">
        <v>45181.513888888891</v>
      </c>
      <c r="M15765" s="28">
        <v>5094.6000000000004</v>
      </c>
      <c r="N15765" s="28">
        <v>5094.6000000000004</v>
      </c>
      <c r="O15765" s="28">
        <v>5089.9799999999996</v>
      </c>
      <c r="P15765" s="28">
        <v>5092.03</v>
      </c>
    </row>
    <row r="15766" spans="12:16" x14ac:dyDescent="0.25">
      <c r="L15766" s="208">
        <v>45181.510416666664</v>
      </c>
      <c r="M15766" s="28">
        <v>5093.0600000000004</v>
      </c>
      <c r="N15766" s="28">
        <v>5094.08</v>
      </c>
      <c r="O15766" s="28">
        <v>5091.01</v>
      </c>
      <c r="P15766" s="28">
        <v>5094.08</v>
      </c>
    </row>
    <row r="15767" spans="12:16" x14ac:dyDescent="0.25">
      <c r="L15767" s="208">
        <v>45181.506944444445</v>
      </c>
      <c r="M15767" s="28">
        <v>5091.5200000000004</v>
      </c>
      <c r="N15767" s="28">
        <v>5094.08</v>
      </c>
      <c r="O15767" s="28">
        <v>5091.01</v>
      </c>
      <c r="P15767" s="28">
        <v>5093.0600000000004</v>
      </c>
    </row>
    <row r="15768" spans="12:16" x14ac:dyDescent="0.25">
      <c r="L15768" s="208">
        <v>45181.503472222219</v>
      </c>
      <c r="M15768" s="28">
        <v>5093.57</v>
      </c>
      <c r="N15768" s="28">
        <v>5093.57</v>
      </c>
      <c r="O15768" s="28">
        <v>5089.9799999999996</v>
      </c>
      <c r="P15768" s="28">
        <v>5092.03</v>
      </c>
    </row>
    <row r="15769" spans="12:16" x14ac:dyDescent="0.25">
      <c r="L15769" s="208">
        <v>45181.5</v>
      </c>
      <c r="M15769" s="28">
        <v>5095.1099999999997</v>
      </c>
      <c r="N15769" s="28">
        <v>5096.1400000000003</v>
      </c>
      <c r="O15769" s="28">
        <v>5093.57</v>
      </c>
      <c r="P15769" s="28">
        <v>5094.08</v>
      </c>
    </row>
    <row r="15770" spans="12:16" x14ac:dyDescent="0.25">
      <c r="L15770" s="208">
        <v>45181.496527777781</v>
      </c>
      <c r="M15770" s="28">
        <v>5095.62</v>
      </c>
      <c r="N15770" s="28">
        <v>5096.6499999999996</v>
      </c>
      <c r="O15770" s="28">
        <v>5094.08</v>
      </c>
      <c r="P15770" s="28">
        <v>5095.62</v>
      </c>
    </row>
    <row r="15771" spans="12:16" x14ac:dyDescent="0.25">
      <c r="L15771" s="208">
        <v>45181.493055555555</v>
      </c>
      <c r="M15771" s="28">
        <v>5097.68</v>
      </c>
      <c r="N15771" s="28">
        <v>5098.1899999999996</v>
      </c>
      <c r="O15771" s="28">
        <v>5095.1099999999997</v>
      </c>
      <c r="P15771" s="28">
        <v>5095.62</v>
      </c>
    </row>
    <row r="15772" spans="12:16" x14ac:dyDescent="0.25">
      <c r="L15772" s="208">
        <v>45181.489583333336</v>
      </c>
      <c r="M15772" s="28">
        <v>5096.1400000000003</v>
      </c>
      <c r="N15772" s="28">
        <v>5097.68</v>
      </c>
      <c r="O15772" s="28">
        <v>5094.6000000000004</v>
      </c>
      <c r="P15772" s="28">
        <v>5097.68</v>
      </c>
    </row>
    <row r="15773" spans="12:16" x14ac:dyDescent="0.25">
      <c r="L15773" s="208">
        <v>45181.486111111109</v>
      </c>
      <c r="M15773" s="28">
        <v>5097.16</v>
      </c>
      <c r="N15773" s="28">
        <v>5099.7299999999996</v>
      </c>
      <c r="O15773" s="28">
        <v>5095.62</v>
      </c>
      <c r="P15773" s="28">
        <v>5096.1400000000003</v>
      </c>
    </row>
    <row r="15774" spans="12:16" x14ac:dyDescent="0.25">
      <c r="L15774" s="208">
        <v>45181.482638888891</v>
      </c>
      <c r="M15774" s="28">
        <v>5096.1400000000003</v>
      </c>
      <c r="N15774" s="28">
        <v>5098.1899999999996</v>
      </c>
      <c r="O15774" s="28">
        <v>5095.1099999999997</v>
      </c>
      <c r="P15774" s="28">
        <v>5096.1400000000003</v>
      </c>
    </row>
    <row r="15775" spans="12:16" x14ac:dyDescent="0.25">
      <c r="L15775" s="208">
        <v>45181.479166666664</v>
      </c>
      <c r="M15775" s="28">
        <v>5101.2700000000004</v>
      </c>
      <c r="N15775" s="28">
        <v>5102.29</v>
      </c>
      <c r="O15775" s="28">
        <v>5095.1099999999997</v>
      </c>
      <c r="P15775" s="28">
        <v>5096.1400000000003</v>
      </c>
    </row>
    <row r="15776" spans="12:16" x14ac:dyDescent="0.25">
      <c r="L15776" s="208">
        <v>45181.475694444445</v>
      </c>
      <c r="M15776" s="28">
        <v>5099.7299999999996</v>
      </c>
      <c r="N15776" s="28">
        <v>5104.8599999999997</v>
      </c>
      <c r="O15776" s="28">
        <v>5099.21</v>
      </c>
      <c r="P15776" s="28">
        <v>5101.2700000000004</v>
      </c>
    </row>
    <row r="15777" spans="12:16" x14ac:dyDescent="0.25">
      <c r="L15777" s="208">
        <v>45181.472222222219</v>
      </c>
      <c r="M15777" s="28">
        <v>5097.16</v>
      </c>
      <c r="N15777" s="28">
        <v>5101.2700000000004</v>
      </c>
      <c r="O15777" s="28">
        <v>5096.1400000000003</v>
      </c>
      <c r="P15777" s="28">
        <v>5099.7299999999996</v>
      </c>
    </row>
    <row r="15778" spans="12:16" x14ac:dyDescent="0.25">
      <c r="L15778" s="208">
        <v>45181.46875</v>
      </c>
      <c r="M15778" s="28">
        <v>5093.57</v>
      </c>
      <c r="N15778" s="28">
        <v>5099.21</v>
      </c>
      <c r="O15778" s="28">
        <v>5093.57</v>
      </c>
      <c r="P15778" s="28">
        <v>5096.6499999999996</v>
      </c>
    </row>
    <row r="15779" spans="12:16" x14ac:dyDescent="0.25">
      <c r="L15779" s="208">
        <v>45181.465277777781</v>
      </c>
      <c r="M15779" s="28">
        <v>5093.0600000000004</v>
      </c>
      <c r="N15779" s="28">
        <v>5094.08</v>
      </c>
      <c r="O15779" s="28">
        <v>5091.5200000000004</v>
      </c>
      <c r="P15779" s="28">
        <v>5093.57</v>
      </c>
    </row>
    <row r="15780" spans="12:16" x14ac:dyDescent="0.25">
      <c r="L15780" s="208">
        <v>45181.461805555555</v>
      </c>
      <c r="M15780" s="28">
        <v>5096.6499999999996</v>
      </c>
      <c r="N15780" s="28">
        <v>5097.16</v>
      </c>
      <c r="O15780" s="28">
        <v>5092.03</v>
      </c>
      <c r="P15780" s="28">
        <v>5093.0600000000004</v>
      </c>
    </row>
    <row r="15781" spans="12:16" x14ac:dyDescent="0.25">
      <c r="L15781" s="208">
        <v>45181.458333333336</v>
      </c>
      <c r="M15781" s="28">
        <v>5098.7</v>
      </c>
      <c r="N15781" s="28">
        <v>5100.75</v>
      </c>
      <c r="O15781" s="28">
        <v>5096.1400000000003</v>
      </c>
      <c r="P15781" s="28">
        <v>5096.6499999999996</v>
      </c>
    </row>
    <row r="15782" spans="12:16" x14ac:dyDescent="0.25">
      <c r="L15782" s="208">
        <v>45181.454861111109</v>
      </c>
      <c r="M15782" s="28">
        <v>5097.68</v>
      </c>
      <c r="N15782" s="28">
        <v>5100.24</v>
      </c>
      <c r="O15782" s="28">
        <v>5096.6499999999996</v>
      </c>
      <c r="P15782" s="28">
        <v>5098.7</v>
      </c>
    </row>
    <row r="15783" spans="12:16" x14ac:dyDescent="0.25">
      <c r="L15783" s="208">
        <v>45181.451388888891</v>
      </c>
      <c r="M15783" s="28">
        <v>5101.78</v>
      </c>
      <c r="N15783" s="28">
        <v>5101.78</v>
      </c>
      <c r="O15783" s="28">
        <v>5097.16</v>
      </c>
      <c r="P15783" s="28">
        <v>5097.68</v>
      </c>
    </row>
    <row r="15784" spans="12:16" x14ac:dyDescent="0.25">
      <c r="L15784" s="208">
        <v>45181.447916666664</v>
      </c>
      <c r="M15784" s="28">
        <v>5097.68</v>
      </c>
      <c r="N15784" s="28">
        <v>5102.29</v>
      </c>
      <c r="O15784" s="28">
        <v>5097.16</v>
      </c>
      <c r="P15784" s="28">
        <v>5101.2700000000004</v>
      </c>
    </row>
    <row r="15785" spans="12:16" x14ac:dyDescent="0.25">
      <c r="L15785" s="208">
        <v>45181.444444444445</v>
      </c>
      <c r="M15785" s="28">
        <v>5096.6499999999996</v>
      </c>
      <c r="N15785" s="28">
        <v>5098.1899999999996</v>
      </c>
      <c r="O15785" s="28">
        <v>5094.6000000000004</v>
      </c>
      <c r="P15785" s="28">
        <v>5097.68</v>
      </c>
    </row>
    <row r="15786" spans="12:16" x14ac:dyDescent="0.25">
      <c r="L15786" s="208">
        <v>45181.440972222219</v>
      </c>
      <c r="M15786" s="28">
        <v>5103.83</v>
      </c>
      <c r="N15786" s="28">
        <v>5104.3500000000004</v>
      </c>
      <c r="O15786" s="28">
        <v>5097.16</v>
      </c>
      <c r="P15786" s="28">
        <v>5097.16</v>
      </c>
    </row>
    <row r="15787" spans="12:16" x14ac:dyDescent="0.25">
      <c r="L15787" s="208">
        <v>45181.4375</v>
      </c>
      <c r="M15787" s="28">
        <v>5110.5</v>
      </c>
      <c r="N15787" s="28">
        <v>5110.5</v>
      </c>
      <c r="O15787" s="28">
        <v>5103.83</v>
      </c>
      <c r="P15787" s="28">
        <v>5103.83</v>
      </c>
    </row>
    <row r="15788" spans="12:16" x14ac:dyDescent="0.25">
      <c r="L15788" s="208">
        <v>45181.434027777781</v>
      </c>
      <c r="M15788" s="28">
        <v>5107.42</v>
      </c>
      <c r="N15788" s="28">
        <v>5111.53</v>
      </c>
      <c r="O15788" s="28">
        <v>5107.42</v>
      </c>
      <c r="P15788" s="28">
        <v>5109.99</v>
      </c>
    </row>
    <row r="15789" spans="12:16" x14ac:dyDescent="0.25">
      <c r="L15789" s="208">
        <v>45181.430555555555</v>
      </c>
      <c r="M15789" s="28">
        <v>5100.75</v>
      </c>
      <c r="N15789" s="28">
        <v>5108.96</v>
      </c>
      <c r="O15789" s="28">
        <v>5100.75</v>
      </c>
      <c r="P15789" s="28">
        <v>5107.42</v>
      </c>
    </row>
    <row r="15790" spans="12:16" x14ac:dyDescent="0.25">
      <c r="L15790" s="208">
        <v>45181.427083333336</v>
      </c>
      <c r="M15790" s="28">
        <v>5102.8100000000004</v>
      </c>
      <c r="N15790" s="28">
        <v>5103.83</v>
      </c>
      <c r="O15790" s="28">
        <v>5100.24</v>
      </c>
      <c r="P15790" s="28">
        <v>5100.24</v>
      </c>
    </row>
    <row r="15791" spans="12:16" x14ac:dyDescent="0.25">
      <c r="L15791" s="208">
        <v>45181.423611111109</v>
      </c>
      <c r="M15791" s="28">
        <v>5099.21</v>
      </c>
      <c r="N15791" s="28">
        <v>5103.32</v>
      </c>
      <c r="O15791" s="28">
        <v>5098.1899999999996</v>
      </c>
      <c r="P15791" s="28">
        <v>5102.8100000000004</v>
      </c>
    </row>
    <row r="15792" spans="12:16" x14ac:dyDescent="0.25">
      <c r="L15792" s="208">
        <v>45181.420138888891</v>
      </c>
      <c r="M15792" s="28">
        <v>5100.24</v>
      </c>
      <c r="N15792" s="28">
        <v>5100.75</v>
      </c>
      <c r="O15792" s="28">
        <v>5096.1400000000003</v>
      </c>
      <c r="P15792" s="28">
        <v>5098.7</v>
      </c>
    </row>
    <row r="15793" spans="12:16" x14ac:dyDescent="0.25">
      <c r="L15793" s="208">
        <v>45181.416666666664</v>
      </c>
      <c r="M15793" s="28">
        <v>5096.6499999999996</v>
      </c>
      <c r="N15793" s="28">
        <v>5100.75</v>
      </c>
      <c r="O15793" s="28">
        <v>5095.1099999999997</v>
      </c>
      <c r="P15793" s="28">
        <v>5100.24</v>
      </c>
    </row>
    <row r="15794" spans="12:16" x14ac:dyDescent="0.25">
      <c r="L15794" s="208">
        <v>45181.413194444445</v>
      </c>
      <c r="M15794" s="28">
        <v>5095.1099999999997</v>
      </c>
      <c r="N15794" s="28">
        <v>5098.7</v>
      </c>
      <c r="O15794" s="28">
        <v>5095.1099999999997</v>
      </c>
      <c r="P15794" s="28">
        <v>5096.1400000000003</v>
      </c>
    </row>
    <row r="15795" spans="12:16" x14ac:dyDescent="0.25">
      <c r="L15795" s="208">
        <v>45181.409722222219</v>
      </c>
      <c r="M15795" s="28">
        <v>5091.01</v>
      </c>
      <c r="N15795" s="28">
        <v>5097.16</v>
      </c>
      <c r="O15795" s="28">
        <v>5091.01</v>
      </c>
      <c r="P15795" s="28">
        <v>5095.1099999999997</v>
      </c>
    </row>
    <row r="15796" spans="12:16" x14ac:dyDescent="0.25">
      <c r="L15796" s="208">
        <v>45181.40625</v>
      </c>
      <c r="M15796" s="28">
        <v>5093.57</v>
      </c>
      <c r="N15796" s="28">
        <v>5093.57</v>
      </c>
      <c r="O15796" s="28">
        <v>5088.4399999999996</v>
      </c>
      <c r="P15796" s="28">
        <v>5091.01</v>
      </c>
    </row>
    <row r="15797" spans="12:16" x14ac:dyDescent="0.25">
      <c r="L15797" s="208">
        <v>45181.402777777781</v>
      </c>
      <c r="M15797" s="28">
        <v>5097.16</v>
      </c>
      <c r="N15797" s="28">
        <v>5098.1899999999996</v>
      </c>
      <c r="O15797" s="28">
        <v>5093.0600000000004</v>
      </c>
      <c r="P15797" s="28">
        <v>5093.57</v>
      </c>
    </row>
    <row r="15798" spans="12:16" x14ac:dyDescent="0.25">
      <c r="L15798" s="208">
        <v>45181.399305555555</v>
      </c>
      <c r="M15798" s="28">
        <v>5094.6000000000004</v>
      </c>
      <c r="N15798" s="28">
        <v>5097.68</v>
      </c>
      <c r="O15798" s="28">
        <v>5093.0600000000004</v>
      </c>
      <c r="P15798" s="28">
        <v>5097.16</v>
      </c>
    </row>
    <row r="15799" spans="12:16" x14ac:dyDescent="0.25">
      <c r="L15799" s="208">
        <v>45181.395833333336</v>
      </c>
      <c r="M15799" s="28">
        <v>5087.93</v>
      </c>
      <c r="N15799" s="28">
        <v>5095.1099999999997</v>
      </c>
      <c r="O15799" s="28">
        <v>5087.93</v>
      </c>
      <c r="P15799" s="28">
        <v>5095.1099999999997</v>
      </c>
    </row>
    <row r="15800" spans="12:16" x14ac:dyDescent="0.25">
      <c r="L15800" s="208">
        <v>45181.392361111109</v>
      </c>
      <c r="M15800" s="28">
        <v>5088.95</v>
      </c>
      <c r="N15800" s="28">
        <v>5091.5200000000004</v>
      </c>
      <c r="O15800" s="28">
        <v>5086.8999999999996</v>
      </c>
      <c r="P15800" s="28">
        <v>5087.93</v>
      </c>
    </row>
    <row r="15801" spans="12:16" x14ac:dyDescent="0.25">
      <c r="L15801" s="208">
        <v>45181.388888888891</v>
      </c>
      <c r="M15801" s="28">
        <v>5083.82</v>
      </c>
      <c r="N15801" s="28">
        <v>5093.57</v>
      </c>
      <c r="O15801" s="28">
        <v>5082.8</v>
      </c>
      <c r="P15801" s="28">
        <v>5088.95</v>
      </c>
    </row>
    <row r="15802" spans="12:16" x14ac:dyDescent="0.25">
      <c r="L15802" s="208">
        <v>45181.385416666664</v>
      </c>
      <c r="M15802" s="28">
        <v>5079.2</v>
      </c>
      <c r="N15802" s="28">
        <v>5085.3599999999997</v>
      </c>
      <c r="O15802" s="28">
        <v>5078.18</v>
      </c>
      <c r="P15802" s="28">
        <v>5083.82</v>
      </c>
    </row>
    <row r="15803" spans="12:16" x14ac:dyDescent="0.25">
      <c r="L15803" s="208">
        <v>45181.381944444445</v>
      </c>
      <c r="M15803" s="28">
        <v>5082.8</v>
      </c>
      <c r="N15803" s="28">
        <v>5086.3900000000003</v>
      </c>
      <c r="O15803" s="28">
        <v>5078.18</v>
      </c>
      <c r="P15803" s="28">
        <v>5079.72</v>
      </c>
    </row>
    <row r="15804" spans="12:16" x14ac:dyDescent="0.25">
      <c r="L15804" s="208">
        <v>45181.378472222219</v>
      </c>
      <c r="M15804" s="28">
        <v>5079.72</v>
      </c>
      <c r="N15804" s="28">
        <v>5083.82</v>
      </c>
      <c r="O15804" s="28">
        <v>5079.2</v>
      </c>
      <c r="P15804" s="28">
        <v>5082.8</v>
      </c>
    </row>
    <row r="15805" spans="12:16" x14ac:dyDescent="0.25">
      <c r="L15805" s="208">
        <v>45181.375</v>
      </c>
      <c r="M15805" s="28">
        <v>5082.28</v>
      </c>
      <c r="N15805" s="28">
        <v>5091.01</v>
      </c>
      <c r="O15805" s="28">
        <v>5079.2</v>
      </c>
      <c r="P15805" s="28">
        <v>5079.2</v>
      </c>
    </row>
    <row r="15806" spans="12:16" x14ac:dyDescent="0.25">
      <c r="L15806" s="208">
        <v>45180.746527777781</v>
      </c>
      <c r="M15806" s="28">
        <v>5073.05</v>
      </c>
      <c r="N15806" s="28">
        <v>5077.66</v>
      </c>
      <c r="O15806" s="28">
        <v>5072.53</v>
      </c>
      <c r="P15806" s="28">
        <v>5076.13</v>
      </c>
    </row>
    <row r="15807" spans="12:16" x14ac:dyDescent="0.25">
      <c r="L15807" s="208">
        <v>45180.743055555555</v>
      </c>
      <c r="M15807" s="28">
        <v>5072.0200000000004</v>
      </c>
      <c r="N15807" s="28">
        <v>5073.5600000000004</v>
      </c>
      <c r="O15807" s="28">
        <v>5071.51</v>
      </c>
      <c r="P15807" s="28">
        <v>5073.05</v>
      </c>
    </row>
    <row r="15808" spans="12:16" x14ac:dyDescent="0.25">
      <c r="L15808" s="208">
        <v>45180.739583333336</v>
      </c>
      <c r="M15808" s="28">
        <v>5072.0200000000004</v>
      </c>
      <c r="N15808" s="28">
        <v>5072.0200000000004</v>
      </c>
      <c r="O15808" s="28">
        <v>5070.4799999999996</v>
      </c>
      <c r="P15808" s="28">
        <v>5071.51</v>
      </c>
    </row>
    <row r="15809" spans="12:16" x14ac:dyDescent="0.25">
      <c r="L15809" s="208">
        <v>45180.736111111109</v>
      </c>
      <c r="M15809" s="28">
        <v>5071.51</v>
      </c>
      <c r="N15809" s="28">
        <v>5072.0200000000004</v>
      </c>
      <c r="O15809" s="28">
        <v>5070.99</v>
      </c>
      <c r="P15809" s="28">
        <v>5071.51</v>
      </c>
    </row>
    <row r="15810" spans="12:16" x14ac:dyDescent="0.25">
      <c r="L15810" s="208">
        <v>45180.732638888891</v>
      </c>
      <c r="M15810" s="28">
        <v>5074.07</v>
      </c>
      <c r="N15810" s="28">
        <v>5074.07</v>
      </c>
      <c r="O15810" s="28">
        <v>5070.99</v>
      </c>
      <c r="P15810" s="28">
        <v>5071.51</v>
      </c>
    </row>
    <row r="15811" spans="12:16" x14ac:dyDescent="0.25">
      <c r="L15811" s="208">
        <v>45180.729166666664</v>
      </c>
      <c r="M15811" s="28">
        <v>5072.53</v>
      </c>
      <c r="N15811" s="28">
        <v>5074.59</v>
      </c>
      <c r="O15811" s="28">
        <v>5072.0200000000004</v>
      </c>
      <c r="P15811" s="28">
        <v>5073.5600000000004</v>
      </c>
    </row>
    <row r="15812" spans="12:16" x14ac:dyDescent="0.25">
      <c r="L15812" s="208">
        <v>45180.725694444445</v>
      </c>
      <c r="M15812" s="28">
        <v>5071.51</v>
      </c>
      <c r="N15812" s="28">
        <v>5073.05</v>
      </c>
      <c r="O15812" s="28">
        <v>5070.99</v>
      </c>
      <c r="P15812" s="28">
        <v>5072.53</v>
      </c>
    </row>
    <row r="15813" spans="12:16" x14ac:dyDescent="0.25">
      <c r="L15813" s="208">
        <v>45180.722222222219</v>
      </c>
      <c r="M15813" s="28">
        <v>5070.99</v>
      </c>
      <c r="N15813" s="28">
        <v>5072.0200000000004</v>
      </c>
      <c r="O15813" s="28">
        <v>5070.4799999999996</v>
      </c>
      <c r="P15813" s="28">
        <v>5071.51</v>
      </c>
    </row>
    <row r="15814" spans="12:16" x14ac:dyDescent="0.25">
      <c r="L15814" s="208">
        <v>45180.71875</v>
      </c>
      <c r="M15814" s="28">
        <v>5072.53</v>
      </c>
      <c r="N15814" s="28">
        <v>5073.05</v>
      </c>
      <c r="O15814" s="28">
        <v>5070.4799999999996</v>
      </c>
      <c r="P15814" s="28">
        <v>5070.99</v>
      </c>
    </row>
    <row r="15815" spans="12:16" x14ac:dyDescent="0.25">
      <c r="L15815" s="208">
        <v>45180.715277777781</v>
      </c>
      <c r="M15815" s="28">
        <v>5073.05</v>
      </c>
      <c r="N15815" s="28">
        <v>5073.05</v>
      </c>
      <c r="O15815" s="28">
        <v>5071.51</v>
      </c>
      <c r="P15815" s="28">
        <v>5073.05</v>
      </c>
    </row>
    <row r="15816" spans="12:16" x14ac:dyDescent="0.25">
      <c r="L15816" s="208">
        <v>45180.711805555555</v>
      </c>
      <c r="M15816" s="28">
        <v>5074.07</v>
      </c>
      <c r="N15816" s="28">
        <v>5074.59</v>
      </c>
      <c r="O15816" s="28">
        <v>5073.05</v>
      </c>
      <c r="P15816" s="28">
        <v>5073.5600000000004</v>
      </c>
    </row>
    <row r="15817" spans="12:16" x14ac:dyDescent="0.25">
      <c r="L15817" s="208">
        <v>45180.708333333336</v>
      </c>
      <c r="M15817" s="28">
        <v>5075.1000000000004</v>
      </c>
      <c r="N15817" s="28">
        <v>5075.6099999999997</v>
      </c>
      <c r="O15817" s="28">
        <v>5073.5600000000004</v>
      </c>
      <c r="P15817" s="28">
        <v>5074.07</v>
      </c>
    </row>
    <row r="15818" spans="12:16" x14ac:dyDescent="0.25">
      <c r="L15818" s="208">
        <v>45180.704861111109</v>
      </c>
      <c r="M15818" s="28">
        <v>5076.6400000000003</v>
      </c>
      <c r="N15818" s="28">
        <v>5077.1499999999996</v>
      </c>
      <c r="O15818" s="28">
        <v>5075.1000000000004</v>
      </c>
      <c r="P15818" s="28">
        <v>5075.1000000000004</v>
      </c>
    </row>
    <row r="15819" spans="12:16" x14ac:dyDescent="0.25">
      <c r="L15819" s="208">
        <v>45180.701388888891</v>
      </c>
      <c r="M15819" s="28">
        <v>5077.66</v>
      </c>
      <c r="N15819" s="28">
        <v>5078.18</v>
      </c>
      <c r="O15819" s="28">
        <v>5076.6400000000003</v>
      </c>
      <c r="P15819" s="28">
        <v>5076.6400000000003</v>
      </c>
    </row>
    <row r="15820" spans="12:16" x14ac:dyDescent="0.25">
      <c r="L15820" s="208">
        <v>45180.697916666664</v>
      </c>
      <c r="M15820" s="28">
        <v>5077.1499999999996</v>
      </c>
      <c r="N15820" s="28">
        <v>5078.18</v>
      </c>
      <c r="O15820" s="28">
        <v>5077.1499999999996</v>
      </c>
      <c r="P15820" s="28">
        <v>5077.66</v>
      </c>
    </row>
    <row r="15821" spans="12:16" x14ac:dyDescent="0.25">
      <c r="L15821" s="208">
        <v>45180.694444444445</v>
      </c>
      <c r="M15821" s="28">
        <v>5077.66</v>
      </c>
      <c r="N15821" s="28">
        <v>5077.66</v>
      </c>
      <c r="O15821" s="28">
        <v>5076.6400000000003</v>
      </c>
      <c r="P15821" s="28">
        <v>5077.1499999999996</v>
      </c>
    </row>
    <row r="15822" spans="12:16" x14ac:dyDescent="0.25">
      <c r="L15822" s="208">
        <v>45180.690972222219</v>
      </c>
      <c r="M15822" s="28">
        <v>5078.6899999999996</v>
      </c>
      <c r="N15822" s="28">
        <v>5078.6899999999996</v>
      </c>
      <c r="O15822" s="28">
        <v>5077.1499999999996</v>
      </c>
      <c r="P15822" s="28">
        <v>5078.18</v>
      </c>
    </row>
    <row r="15823" spans="12:16" x14ac:dyDescent="0.25">
      <c r="L15823" s="208">
        <v>45180.6875</v>
      </c>
      <c r="M15823" s="28">
        <v>5079.2</v>
      </c>
      <c r="N15823" s="28">
        <v>5080.2299999999996</v>
      </c>
      <c r="O15823" s="28">
        <v>5078.18</v>
      </c>
      <c r="P15823" s="28">
        <v>5078.18</v>
      </c>
    </row>
    <row r="15824" spans="12:16" x14ac:dyDescent="0.25">
      <c r="L15824" s="208">
        <v>45180.684027777781</v>
      </c>
      <c r="M15824" s="28">
        <v>5079.72</v>
      </c>
      <c r="N15824" s="28">
        <v>5080.2299999999996</v>
      </c>
      <c r="O15824" s="28">
        <v>5078.18</v>
      </c>
      <c r="P15824" s="28">
        <v>5079.2</v>
      </c>
    </row>
    <row r="15825" spans="12:16" x14ac:dyDescent="0.25">
      <c r="L15825" s="208">
        <v>45180.680555555555</v>
      </c>
      <c r="M15825" s="28">
        <v>5080.2299999999996</v>
      </c>
      <c r="N15825" s="28">
        <v>5081.26</v>
      </c>
      <c r="O15825" s="28">
        <v>5079.2</v>
      </c>
      <c r="P15825" s="28">
        <v>5079.72</v>
      </c>
    </row>
    <row r="15826" spans="12:16" x14ac:dyDescent="0.25">
      <c r="L15826" s="208">
        <v>45180.677083333336</v>
      </c>
      <c r="M15826" s="28">
        <v>5078.18</v>
      </c>
      <c r="N15826" s="28">
        <v>5081.26</v>
      </c>
      <c r="O15826" s="28">
        <v>5078.18</v>
      </c>
      <c r="P15826" s="28">
        <v>5080.2299999999996</v>
      </c>
    </row>
    <row r="15827" spans="12:16" x14ac:dyDescent="0.25">
      <c r="L15827" s="208">
        <v>45180.673611111109</v>
      </c>
      <c r="M15827" s="28">
        <v>5077.1499999999996</v>
      </c>
      <c r="N15827" s="28">
        <v>5079.2</v>
      </c>
      <c r="O15827" s="28">
        <v>5076.6400000000003</v>
      </c>
      <c r="P15827" s="28">
        <v>5078.6899999999996</v>
      </c>
    </row>
    <row r="15828" spans="12:16" x14ac:dyDescent="0.25">
      <c r="L15828" s="208">
        <v>45180.670138888891</v>
      </c>
      <c r="M15828" s="28">
        <v>5077.1499999999996</v>
      </c>
      <c r="N15828" s="28">
        <v>5078.18</v>
      </c>
      <c r="O15828" s="28">
        <v>5076.13</v>
      </c>
      <c r="P15828" s="28">
        <v>5077.1499999999996</v>
      </c>
    </row>
    <row r="15829" spans="12:16" x14ac:dyDescent="0.25">
      <c r="L15829" s="208">
        <v>45180.666666666664</v>
      </c>
      <c r="M15829" s="28">
        <v>5076.6400000000003</v>
      </c>
      <c r="N15829" s="28">
        <v>5077.66</v>
      </c>
      <c r="O15829" s="28">
        <v>5076.13</v>
      </c>
      <c r="P15829" s="28">
        <v>5077.1499999999996</v>
      </c>
    </row>
    <row r="15830" spans="12:16" x14ac:dyDescent="0.25">
      <c r="L15830" s="208">
        <v>45180.663194444445</v>
      </c>
      <c r="M15830" s="28">
        <v>5077.1499999999996</v>
      </c>
      <c r="N15830" s="28">
        <v>5078.18</v>
      </c>
      <c r="O15830" s="28">
        <v>5075.6099999999997</v>
      </c>
      <c r="P15830" s="28">
        <v>5076.6400000000003</v>
      </c>
    </row>
    <row r="15831" spans="12:16" x14ac:dyDescent="0.25">
      <c r="L15831" s="208">
        <v>45180.659722222219</v>
      </c>
      <c r="M15831" s="28">
        <v>5077.66</v>
      </c>
      <c r="N15831" s="28">
        <v>5078.18</v>
      </c>
      <c r="O15831" s="28">
        <v>5076.6400000000003</v>
      </c>
      <c r="P15831" s="28">
        <v>5077.1499999999996</v>
      </c>
    </row>
    <row r="15832" spans="12:16" x14ac:dyDescent="0.25">
      <c r="L15832" s="208">
        <v>45180.65625</v>
      </c>
      <c r="M15832" s="28">
        <v>5079.2</v>
      </c>
      <c r="N15832" s="28">
        <v>5079.2</v>
      </c>
      <c r="O15832" s="28">
        <v>5076.6400000000003</v>
      </c>
      <c r="P15832" s="28">
        <v>5077.66</v>
      </c>
    </row>
    <row r="15833" spans="12:16" x14ac:dyDescent="0.25">
      <c r="L15833" s="208">
        <v>45180.652777777781</v>
      </c>
      <c r="M15833" s="28">
        <v>5077.66</v>
      </c>
      <c r="N15833" s="28">
        <v>5081.7700000000004</v>
      </c>
      <c r="O15833" s="28">
        <v>5077.66</v>
      </c>
      <c r="P15833" s="28">
        <v>5079.2</v>
      </c>
    </row>
    <row r="15834" spans="12:16" x14ac:dyDescent="0.25">
      <c r="L15834" s="208">
        <v>45180.649305555555</v>
      </c>
      <c r="M15834" s="28">
        <v>5076.6400000000003</v>
      </c>
      <c r="N15834" s="28">
        <v>5078.18</v>
      </c>
      <c r="O15834" s="28">
        <v>5075.6099999999997</v>
      </c>
      <c r="P15834" s="28">
        <v>5077.66</v>
      </c>
    </row>
    <row r="15835" spans="12:16" x14ac:dyDescent="0.25">
      <c r="L15835" s="208">
        <v>45180.645833333336</v>
      </c>
      <c r="M15835" s="28">
        <v>5076.6400000000003</v>
      </c>
      <c r="N15835" s="28">
        <v>5076.6400000000003</v>
      </c>
      <c r="O15835" s="28">
        <v>5074.59</v>
      </c>
      <c r="P15835" s="28">
        <v>5076.6400000000003</v>
      </c>
    </row>
    <row r="15836" spans="12:16" x14ac:dyDescent="0.25">
      <c r="L15836" s="208">
        <v>45180.642361111109</v>
      </c>
      <c r="M15836" s="28">
        <v>5076.6400000000003</v>
      </c>
      <c r="N15836" s="28">
        <v>5078.18</v>
      </c>
      <c r="O15836" s="28">
        <v>5076.6400000000003</v>
      </c>
      <c r="P15836" s="28">
        <v>5077.1499999999996</v>
      </c>
    </row>
    <row r="15837" spans="12:16" x14ac:dyDescent="0.25">
      <c r="L15837" s="208">
        <v>45180.638888888891</v>
      </c>
      <c r="M15837" s="28">
        <v>5076.6400000000003</v>
      </c>
      <c r="N15837" s="28">
        <v>5078.18</v>
      </c>
      <c r="O15837" s="28">
        <v>5076.6400000000003</v>
      </c>
      <c r="P15837" s="28">
        <v>5077.1499999999996</v>
      </c>
    </row>
    <row r="15838" spans="12:16" x14ac:dyDescent="0.25">
      <c r="L15838" s="208">
        <v>45180.635416666664</v>
      </c>
      <c r="M15838" s="28">
        <v>5077.66</v>
      </c>
      <c r="N15838" s="28">
        <v>5077.66</v>
      </c>
      <c r="O15838" s="28">
        <v>5076.6400000000003</v>
      </c>
      <c r="P15838" s="28">
        <v>5076.6400000000003</v>
      </c>
    </row>
    <row r="15839" spans="12:16" x14ac:dyDescent="0.25">
      <c r="L15839" s="208">
        <v>45180.631944444445</v>
      </c>
      <c r="M15839" s="28">
        <v>5078.18</v>
      </c>
      <c r="N15839" s="28">
        <v>5078.6899999999996</v>
      </c>
      <c r="O15839" s="28">
        <v>5075.1000000000004</v>
      </c>
      <c r="P15839" s="28">
        <v>5078.18</v>
      </c>
    </row>
    <row r="15840" spans="12:16" x14ac:dyDescent="0.25">
      <c r="L15840" s="208">
        <v>45180.628472222219</v>
      </c>
      <c r="M15840" s="28">
        <v>5079.72</v>
      </c>
      <c r="N15840" s="28">
        <v>5079.72</v>
      </c>
      <c r="O15840" s="28">
        <v>5076.6400000000003</v>
      </c>
      <c r="P15840" s="28">
        <v>5078.18</v>
      </c>
    </row>
    <row r="15841" spans="12:16" x14ac:dyDescent="0.25">
      <c r="L15841" s="208">
        <v>45180.625</v>
      </c>
      <c r="M15841" s="28">
        <v>5079.72</v>
      </c>
      <c r="N15841" s="28">
        <v>5081.26</v>
      </c>
      <c r="O15841" s="28">
        <v>5078.6899999999996</v>
      </c>
      <c r="P15841" s="28">
        <v>5079.2</v>
      </c>
    </row>
    <row r="15842" spans="12:16" x14ac:dyDescent="0.25">
      <c r="L15842" s="208">
        <v>45180.621527777781</v>
      </c>
      <c r="M15842" s="28">
        <v>5075.6099999999997</v>
      </c>
      <c r="N15842" s="28">
        <v>5080.2299999999996</v>
      </c>
      <c r="O15842" s="28">
        <v>5075.6099999999997</v>
      </c>
      <c r="P15842" s="28">
        <v>5079.2</v>
      </c>
    </row>
    <row r="15843" spans="12:16" x14ac:dyDescent="0.25">
      <c r="L15843" s="208">
        <v>45180.618055555555</v>
      </c>
      <c r="M15843" s="28">
        <v>5075.1000000000004</v>
      </c>
      <c r="N15843" s="28">
        <v>5075.1000000000004</v>
      </c>
      <c r="O15843" s="28">
        <v>5073.05</v>
      </c>
      <c r="P15843" s="28">
        <v>5075.1000000000004</v>
      </c>
    </row>
    <row r="15844" spans="12:16" x14ac:dyDescent="0.25">
      <c r="L15844" s="208">
        <v>45180.614583333336</v>
      </c>
      <c r="M15844" s="28">
        <v>5074.59</v>
      </c>
      <c r="N15844" s="28">
        <v>5075.6099999999997</v>
      </c>
      <c r="O15844" s="28">
        <v>5073.5600000000004</v>
      </c>
      <c r="P15844" s="28">
        <v>5075.1000000000004</v>
      </c>
    </row>
    <row r="15845" spans="12:16" x14ac:dyDescent="0.25">
      <c r="L15845" s="208">
        <v>45180.611111111109</v>
      </c>
      <c r="M15845" s="28">
        <v>5073.5600000000004</v>
      </c>
      <c r="N15845" s="28">
        <v>5075.1000000000004</v>
      </c>
      <c r="O15845" s="28">
        <v>5073.05</v>
      </c>
      <c r="P15845" s="28">
        <v>5074.59</v>
      </c>
    </row>
    <row r="15846" spans="12:16" x14ac:dyDescent="0.25">
      <c r="L15846" s="208">
        <v>45180.607638888891</v>
      </c>
      <c r="M15846" s="28">
        <v>5071.51</v>
      </c>
      <c r="N15846" s="28">
        <v>5074.07</v>
      </c>
      <c r="O15846" s="28">
        <v>5070.4799999999996</v>
      </c>
      <c r="P15846" s="28">
        <v>5073.05</v>
      </c>
    </row>
    <row r="15847" spans="12:16" x14ac:dyDescent="0.25">
      <c r="L15847" s="208">
        <v>45180.604166666664</v>
      </c>
      <c r="M15847" s="28">
        <v>5068.43</v>
      </c>
      <c r="N15847" s="28">
        <v>5072.0200000000004</v>
      </c>
      <c r="O15847" s="28">
        <v>5068.43</v>
      </c>
      <c r="P15847" s="28">
        <v>5071.51</v>
      </c>
    </row>
    <row r="15848" spans="12:16" x14ac:dyDescent="0.25">
      <c r="L15848" s="208">
        <v>45180.600694444445</v>
      </c>
      <c r="M15848" s="28">
        <v>5067.3999999999996</v>
      </c>
      <c r="N15848" s="28">
        <v>5068.43</v>
      </c>
      <c r="O15848" s="28">
        <v>5065.3500000000004</v>
      </c>
      <c r="P15848" s="28">
        <v>5068.43</v>
      </c>
    </row>
    <row r="15849" spans="12:16" x14ac:dyDescent="0.25">
      <c r="L15849" s="208">
        <v>45180.597222222219</v>
      </c>
      <c r="M15849" s="28">
        <v>5066.38</v>
      </c>
      <c r="N15849" s="28">
        <v>5068.9399999999996</v>
      </c>
      <c r="O15849" s="28">
        <v>5066.38</v>
      </c>
      <c r="P15849" s="28">
        <v>5067.3999999999996</v>
      </c>
    </row>
    <row r="15850" spans="12:16" x14ac:dyDescent="0.25">
      <c r="L15850" s="208">
        <v>45180.59375</v>
      </c>
      <c r="M15850" s="28">
        <v>5068.43</v>
      </c>
      <c r="N15850" s="28">
        <v>5068.9399999999996</v>
      </c>
      <c r="O15850" s="28">
        <v>5065.8599999999997</v>
      </c>
      <c r="P15850" s="28">
        <v>5066.38</v>
      </c>
    </row>
    <row r="15851" spans="12:16" x14ac:dyDescent="0.25">
      <c r="L15851" s="208">
        <v>45180.590277777781</v>
      </c>
      <c r="M15851" s="28">
        <v>5069.45</v>
      </c>
      <c r="N15851" s="28">
        <v>5070.99</v>
      </c>
      <c r="O15851" s="28">
        <v>5066.38</v>
      </c>
      <c r="P15851" s="28">
        <v>5068.43</v>
      </c>
    </row>
    <row r="15852" spans="12:16" x14ac:dyDescent="0.25">
      <c r="L15852" s="208">
        <v>45180.586805555555</v>
      </c>
      <c r="M15852" s="28">
        <v>5071.51</v>
      </c>
      <c r="N15852" s="28">
        <v>5073.05</v>
      </c>
      <c r="O15852" s="28">
        <v>5068.43</v>
      </c>
      <c r="P15852" s="28">
        <v>5069.45</v>
      </c>
    </row>
    <row r="15853" spans="12:16" x14ac:dyDescent="0.25">
      <c r="L15853" s="208">
        <v>45180.583333333336</v>
      </c>
      <c r="M15853" s="28">
        <v>5071.51</v>
      </c>
      <c r="N15853" s="28">
        <v>5072.53</v>
      </c>
      <c r="O15853" s="28">
        <v>5069.97</v>
      </c>
      <c r="P15853" s="28">
        <v>5071.51</v>
      </c>
    </row>
    <row r="15854" spans="12:16" x14ac:dyDescent="0.25">
      <c r="L15854" s="208">
        <v>45180.579861111109</v>
      </c>
      <c r="M15854" s="28">
        <v>5074.59</v>
      </c>
      <c r="N15854" s="28">
        <v>5075.1000000000004</v>
      </c>
      <c r="O15854" s="28">
        <v>5072.0200000000004</v>
      </c>
      <c r="P15854" s="28">
        <v>5072.0200000000004</v>
      </c>
    </row>
    <row r="15855" spans="12:16" x14ac:dyDescent="0.25">
      <c r="L15855" s="208">
        <v>45180.576388888891</v>
      </c>
      <c r="M15855" s="28">
        <v>5074.07</v>
      </c>
      <c r="N15855" s="28">
        <v>5076.13</v>
      </c>
      <c r="O15855" s="28">
        <v>5074.07</v>
      </c>
      <c r="P15855" s="28">
        <v>5074.59</v>
      </c>
    </row>
    <row r="15856" spans="12:16" x14ac:dyDescent="0.25">
      <c r="L15856" s="208">
        <v>45180.572916666664</v>
      </c>
      <c r="M15856" s="28">
        <v>5075.6099999999997</v>
      </c>
      <c r="N15856" s="28">
        <v>5076.6400000000003</v>
      </c>
      <c r="O15856" s="28">
        <v>5074.07</v>
      </c>
      <c r="P15856" s="28">
        <v>5074.59</v>
      </c>
    </row>
    <row r="15857" spans="12:16" x14ac:dyDescent="0.25">
      <c r="L15857" s="208">
        <v>45180.569444444445</v>
      </c>
      <c r="M15857" s="28">
        <v>5076.13</v>
      </c>
      <c r="N15857" s="28">
        <v>5076.6400000000003</v>
      </c>
      <c r="O15857" s="28">
        <v>5074.59</v>
      </c>
      <c r="P15857" s="28">
        <v>5076.13</v>
      </c>
    </row>
    <row r="15858" spans="12:16" x14ac:dyDescent="0.25">
      <c r="L15858" s="208">
        <v>45180.565972222219</v>
      </c>
      <c r="M15858" s="28">
        <v>5073.05</v>
      </c>
      <c r="N15858" s="28">
        <v>5076.13</v>
      </c>
      <c r="O15858" s="28">
        <v>5073.05</v>
      </c>
      <c r="P15858" s="28">
        <v>5076.13</v>
      </c>
    </row>
    <row r="15859" spans="12:16" x14ac:dyDescent="0.25">
      <c r="L15859" s="208">
        <v>45180.5625</v>
      </c>
      <c r="M15859" s="28">
        <v>5072.0200000000004</v>
      </c>
      <c r="N15859" s="28">
        <v>5073.5600000000004</v>
      </c>
      <c r="O15859" s="28">
        <v>5071.51</v>
      </c>
      <c r="P15859" s="28">
        <v>5073.05</v>
      </c>
    </row>
    <row r="15860" spans="12:16" x14ac:dyDescent="0.25">
      <c r="L15860" s="208">
        <v>45180.559027777781</v>
      </c>
      <c r="M15860" s="28">
        <v>5073.5600000000004</v>
      </c>
      <c r="N15860" s="28">
        <v>5074.07</v>
      </c>
      <c r="O15860" s="28">
        <v>5069.97</v>
      </c>
      <c r="P15860" s="28">
        <v>5072.0200000000004</v>
      </c>
    </row>
    <row r="15861" spans="12:16" x14ac:dyDescent="0.25">
      <c r="L15861" s="208">
        <v>45180.555555555555</v>
      </c>
      <c r="M15861" s="28">
        <v>5073.5600000000004</v>
      </c>
      <c r="N15861" s="28">
        <v>5074.07</v>
      </c>
      <c r="O15861" s="28">
        <v>5071.51</v>
      </c>
      <c r="P15861" s="28">
        <v>5073.05</v>
      </c>
    </row>
    <row r="15862" spans="12:16" x14ac:dyDescent="0.25">
      <c r="L15862" s="208">
        <v>45180.552083333336</v>
      </c>
      <c r="M15862" s="28">
        <v>5078.18</v>
      </c>
      <c r="N15862" s="28">
        <v>5078.18</v>
      </c>
      <c r="O15862" s="28">
        <v>5069.97</v>
      </c>
      <c r="P15862" s="28">
        <v>5073.5600000000004</v>
      </c>
    </row>
    <row r="15863" spans="12:16" x14ac:dyDescent="0.25">
      <c r="L15863" s="208">
        <v>45180.548611111109</v>
      </c>
      <c r="M15863" s="28">
        <v>5079.2</v>
      </c>
      <c r="N15863" s="28">
        <v>5080.74</v>
      </c>
      <c r="O15863" s="28">
        <v>5077.66</v>
      </c>
      <c r="P15863" s="28">
        <v>5078.18</v>
      </c>
    </row>
    <row r="15864" spans="12:16" x14ac:dyDescent="0.25">
      <c r="L15864" s="208">
        <v>45180.545138888891</v>
      </c>
      <c r="M15864" s="28">
        <v>5075.6099999999997</v>
      </c>
      <c r="N15864" s="28">
        <v>5079.72</v>
      </c>
      <c r="O15864" s="28">
        <v>5075.1000000000004</v>
      </c>
      <c r="P15864" s="28">
        <v>5079.2</v>
      </c>
    </row>
    <row r="15865" spans="12:16" x14ac:dyDescent="0.25">
      <c r="L15865" s="208">
        <v>45180.541666666664</v>
      </c>
      <c r="M15865" s="28">
        <v>5080.2299999999996</v>
      </c>
      <c r="N15865" s="28">
        <v>5080.74</v>
      </c>
      <c r="O15865" s="28">
        <v>5075.1000000000004</v>
      </c>
      <c r="P15865" s="28">
        <v>5075.6099999999997</v>
      </c>
    </row>
    <row r="15866" spans="12:16" x14ac:dyDescent="0.25">
      <c r="L15866" s="208">
        <v>45180.538194444445</v>
      </c>
      <c r="M15866" s="28">
        <v>5082.8</v>
      </c>
      <c r="N15866" s="28">
        <v>5083.3100000000004</v>
      </c>
      <c r="O15866" s="28">
        <v>5080.2299999999996</v>
      </c>
      <c r="P15866" s="28">
        <v>5080.2299999999996</v>
      </c>
    </row>
    <row r="15867" spans="12:16" x14ac:dyDescent="0.25">
      <c r="L15867" s="208">
        <v>45180.534722222219</v>
      </c>
      <c r="M15867" s="28">
        <v>5084.33</v>
      </c>
      <c r="N15867" s="28">
        <v>5084.8500000000004</v>
      </c>
      <c r="O15867" s="28">
        <v>5082.8</v>
      </c>
      <c r="P15867" s="28">
        <v>5083.3100000000004</v>
      </c>
    </row>
    <row r="15868" spans="12:16" x14ac:dyDescent="0.25">
      <c r="L15868" s="208">
        <v>45180.53125</v>
      </c>
      <c r="M15868" s="28">
        <v>5083.3100000000004</v>
      </c>
      <c r="N15868" s="28">
        <v>5085.3599999999997</v>
      </c>
      <c r="O15868" s="28">
        <v>5083.3100000000004</v>
      </c>
      <c r="P15868" s="28">
        <v>5084.33</v>
      </c>
    </row>
    <row r="15869" spans="12:16" x14ac:dyDescent="0.25">
      <c r="L15869" s="208">
        <v>45180.527777777781</v>
      </c>
      <c r="M15869" s="28">
        <v>5081.26</v>
      </c>
      <c r="N15869" s="28">
        <v>5083.82</v>
      </c>
      <c r="O15869" s="28">
        <v>5080.74</v>
      </c>
      <c r="P15869" s="28">
        <v>5083.3100000000004</v>
      </c>
    </row>
    <row r="15870" spans="12:16" x14ac:dyDescent="0.25">
      <c r="L15870" s="208">
        <v>45180.524305555555</v>
      </c>
      <c r="M15870" s="28">
        <v>5080.2299999999996</v>
      </c>
      <c r="N15870" s="28">
        <v>5081.7700000000004</v>
      </c>
      <c r="O15870" s="28">
        <v>5079.72</v>
      </c>
      <c r="P15870" s="28">
        <v>5081.26</v>
      </c>
    </row>
    <row r="15871" spans="12:16" x14ac:dyDescent="0.25">
      <c r="L15871" s="208">
        <v>45180.520833333336</v>
      </c>
      <c r="M15871" s="28">
        <v>5081.26</v>
      </c>
      <c r="N15871" s="28">
        <v>5081.7700000000004</v>
      </c>
      <c r="O15871" s="28">
        <v>5080.2299999999996</v>
      </c>
      <c r="P15871" s="28">
        <v>5080.2299999999996</v>
      </c>
    </row>
    <row r="15872" spans="12:16" x14ac:dyDescent="0.25">
      <c r="L15872" s="208">
        <v>45180.517361111109</v>
      </c>
      <c r="M15872" s="28">
        <v>5079.72</v>
      </c>
      <c r="N15872" s="28">
        <v>5081.7700000000004</v>
      </c>
      <c r="O15872" s="28">
        <v>5079.2</v>
      </c>
      <c r="P15872" s="28">
        <v>5080.74</v>
      </c>
    </row>
    <row r="15873" spans="12:16" x14ac:dyDescent="0.25">
      <c r="L15873" s="208">
        <v>45180.513888888891</v>
      </c>
      <c r="M15873" s="28">
        <v>5081.7700000000004</v>
      </c>
      <c r="N15873" s="28">
        <v>5082.28</v>
      </c>
      <c r="O15873" s="28">
        <v>5078.6899999999996</v>
      </c>
      <c r="P15873" s="28">
        <v>5079.72</v>
      </c>
    </row>
    <row r="15874" spans="12:16" x14ac:dyDescent="0.25">
      <c r="L15874" s="208">
        <v>45180.510416666664</v>
      </c>
      <c r="M15874" s="28">
        <v>5082.28</v>
      </c>
      <c r="N15874" s="28">
        <v>5083.3100000000004</v>
      </c>
      <c r="O15874" s="28">
        <v>5081.26</v>
      </c>
      <c r="P15874" s="28">
        <v>5081.7700000000004</v>
      </c>
    </row>
    <row r="15875" spans="12:16" x14ac:dyDescent="0.25">
      <c r="L15875" s="208">
        <v>45180.506944444445</v>
      </c>
      <c r="M15875" s="28">
        <v>5082.8</v>
      </c>
      <c r="N15875" s="28">
        <v>5084.33</v>
      </c>
      <c r="O15875" s="28">
        <v>5082.28</v>
      </c>
      <c r="P15875" s="28">
        <v>5082.8</v>
      </c>
    </row>
    <row r="15876" spans="12:16" x14ac:dyDescent="0.25">
      <c r="L15876" s="208">
        <v>45180.503472222219</v>
      </c>
      <c r="M15876" s="28">
        <v>5081.26</v>
      </c>
      <c r="N15876" s="28">
        <v>5083.3100000000004</v>
      </c>
      <c r="O15876" s="28">
        <v>5079.72</v>
      </c>
      <c r="P15876" s="28">
        <v>5082.8</v>
      </c>
    </row>
    <row r="15877" spans="12:16" x14ac:dyDescent="0.25">
      <c r="L15877" s="208">
        <v>45180.5</v>
      </c>
      <c r="M15877" s="28">
        <v>5081.7700000000004</v>
      </c>
      <c r="N15877" s="28">
        <v>5084.8500000000004</v>
      </c>
      <c r="O15877" s="28">
        <v>5080.74</v>
      </c>
      <c r="P15877" s="28">
        <v>5081.26</v>
      </c>
    </row>
    <row r="15878" spans="12:16" x14ac:dyDescent="0.25">
      <c r="L15878" s="208">
        <v>45180.496527777781</v>
      </c>
      <c r="M15878" s="28">
        <v>5082.8</v>
      </c>
      <c r="N15878" s="28">
        <v>5084.8500000000004</v>
      </c>
      <c r="O15878" s="28">
        <v>5081.26</v>
      </c>
      <c r="P15878" s="28">
        <v>5081.26</v>
      </c>
    </row>
    <row r="15879" spans="12:16" x14ac:dyDescent="0.25">
      <c r="L15879" s="208">
        <v>45180.493055555555</v>
      </c>
      <c r="M15879" s="28">
        <v>5079.72</v>
      </c>
      <c r="N15879" s="28">
        <v>5083.3100000000004</v>
      </c>
      <c r="O15879" s="28">
        <v>5079.72</v>
      </c>
      <c r="P15879" s="28">
        <v>5082.8</v>
      </c>
    </row>
    <row r="15880" spans="12:16" x14ac:dyDescent="0.25">
      <c r="L15880" s="208">
        <v>45180.489583333336</v>
      </c>
      <c r="M15880" s="28">
        <v>5079.72</v>
      </c>
      <c r="N15880" s="28">
        <v>5081.7700000000004</v>
      </c>
      <c r="O15880" s="28">
        <v>5078.18</v>
      </c>
      <c r="P15880" s="28">
        <v>5080.2299999999996</v>
      </c>
    </row>
    <row r="15881" spans="12:16" x14ac:dyDescent="0.25">
      <c r="L15881" s="208">
        <v>45180.486111111109</v>
      </c>
      <c r="M15881" s="28">
        <v>5082.8</v>
      </c>
      <c r="N15881" s="28">
        <v>5083.3100000000004</v>
      </c>
      <c r="O15881" s="28">
        <v>5078.6899999999996</v>
      </c>
      <c r="P15881" s="28">
        <v>5079.72</v>
      </c>
    </row>
    <row r="15882" spans="12:16" x14ac:dyDescent="0.25">
      <c r="L15882" s="208">
        <v>45180.482638888891</v>
      </c>
      <c r="M15882" s="28">
        <v>5081.7700000000004</v>
      </c>
      <c r="N15882" s="28">
        <v>5083.3100000000004</v>
      </c>
      <c r="O15882" s="28">
        <v>5080.2299999999996</v>
      </c>
      <c r="P15882" s="28">
        <v>5082.8</v>
      </c>
    </row>
    <row r="15883" spans="12:16" x14ac:dyDescent="0.25">
      <c r="L15883" s="208">
        <v>45180.479166666664</v>
      </c>
      <c r="M15883" s="28">
        <v>5079.72</v>
      </c>
      <c r="N15883" s="28">
        <v>5082.28</v>
      </c>
      <c r="O15883" s="28">
        <v>5078.6899999999996</v>
      </c>
      <c r="P15883" s="28">
        <v>5081.7700000000004</v>
      </c>
    </row>
    <row r="15884" spans="12:16" x14ac:dyDescent="0.25">
      <c r="L15884" s="208">
        <v>45180.475694444445</v>
      </c>
      <c r="M15884" s="28">
        <v>5077.1499999999996</v>
      </c>
      <c r="N15884" s="28">
        <v>5080.74</v>
      </c>
      <c r="O15884" s="28">
        <v>5076.6400000000003</v>
      </c>
      <c r="P15884" s="28">
        <v>5080.2299999999996</v>
      </c>
    </row>
    <row r="15885" spans="12:16" x14ac:dyDescent="0.25">
      <c r="L15885" s="208">
        <v>45180.472222222219</v>
      </c>
      <c r="M15885" s="28">
        <v>5076.6400000000003</v>
      </c>
      <c r="N15885" s="28">
        <v>5079.2</v>
      </c>
      <c r="O15885" s="28">
        <v>5076.6400000000003</v>
      </c>
      <c r="P15885" s="28">
        <v>5077.1499999999996</v>
      </c>
    </row>
    <row r="15886" spans="12:16" x14ac:dyDescent="0.25">
      <c r="L15886" s="208">
        <v>45180.46875</v>
      </c>
      <c r="M15886" s="28">
        <v>5076.13</v>
      </c>
      <c r="N15886" s="28">
        <v>5077.66</v>
      </c>
      <c r="O15886" s="28">
        <v>5075.1000000000004</v>
      </c>
      <c r="P15886" s="28">
        <v>5077.1499999999996</v>
      </c>
    </row>
    <row r="15887" spans="12:16" x14ac:dyDescent="0.25">
      <c r="L15887" s="208">
        <v>45180.465277777781</v>
      </c>
      <c r="M15887" s="28">
        <v>5076.6400000000003</v>
      </c>
      <c r="N15887" s="28">
        <v>5079.72</v>
      </c>
      <c r="O15887" s="28">
        <v>5075.1000000000004</v>
      </c>
      <c r="P15887" s="28">
        <v>5076.13</v>
      </c>
    </row>
    <row r="15888" spans="12:16" x14ac:dyDescent="0.25">
      <c r="L15888" s="208">
        <v>45180.461805555555</v>
      </c>
      <c r="M15888" s="28">
        <v>5079.2</v>
      </c>
      <c r="N15888" s="28">
        <v>5079.72</v>
      </c>
      <c r="O15888" s="28">
        <v>5073.5600000000004</v>
      </c>
      <c r="P15888" s="28">
        <v>5077.66</v>
      </c>
    </row>
    <row r="15889" spans="12:16" x14ac:dyDescent="0.25">
      <c r="L15889" s="208">
        <v>45180.458333333336</v>
      </c>
      <c r="M15889" s="28">
        <v>5079.2</v>
      </c>
      <c r="N15889" s="28">
        <v>5079.72</v>
      </c>
      <c r="O15889" s="28">
        <v>5076.6400000000003</v>
      </c>
      <c r="P15889" s="28">
        <v>5079.2</v>
      </c>
    </row>
    <row r="15890" spans="12:16" x14ac:dyDescent="0.25">
      <c r="L15890" s="208">
        <v>45180.454861111109</v>
      </c>
      <c r="M15890" s="28">
        <v>5081.26</v>
      </c>
      <c r="N15890" s="28">
        <v>5083.3100000000004</v>
      </c>
      <c r="O15890" s="28">
        <v>5078.6899999999996</v>
      </c>
      <c r="P15890" s="28">
        <v>5078.6899999999996</v>
      </c>
    </row>
    <row r="15891" spans="12:16" x14ac:dyDescent="0.25">
      <c r="L15891" s="208">
        <v>45180.451388888891</v>
      </c>
      <c r="M15891" s="28">
        <v>5084.33</v>
      </c>
      <c r="N15891" s="28">
        <v>5084.33</v>
      </c>
      <c r="O15891" s="28">
        <v>5080.2299999999996</v>
      </c>
      <c r="P15891" s="28">
        <v>5080.74</v>
      </c>
    </row>
    <row r="15892" spans="12:16" x14ac:dyDescent="0.25">
      <c r="L15892" s="208">
        <v>45180.447916666664</v>
      </c>
      <c r="M15892" s="28">
        <v>5081.26</v>
      </c>
      <c r="N15892" s="28">
        <v>5085.87</v>
      </c>
      <c r="O15892" s="28">
        <v>5081.26</v>
      </c>
      <c r="P15892" s="28">
        <v>5084.33</v>
      </c>
    </row>
    <row r="15893" spans="12:16" x14ac:dyDescent="0.25">
      <c r="L15893" s="208">
        <v>45180.444444444445</v>
      </c>
      <c r="M15893" s="28">
        <v>5081.7700000000004</v>
      </c>
      <c r="N15893" s="28">
        <v>5082.28</v>
      </c>
      <c r="O15893" s="28">
        <v>5078.6899999999996</v>
      </c>
      <c r="P15893" s="28">
        <v>5080.74</v>
      </c>
    </row>
    <row r="15894" spans="12:16" x14ac:dyDescent="0.25">
      <c r="L15894" s="208">
        <v>45180.440972222219</v>
      </c>
      <c r="M15894" s="28">
        <v>5080.2299999999996</v>
      </c>
      <c r="N15894" s="28">
        <v>5085.3599999999997</v>
      </c>
      <c r="O15894" s="28">
        <v>5078.6899999999996</v>
      </c>
      <c r="P15894" s="28">
        <v>5082.28</v>
      </c>
    </row>
    <row r="15895" spans="12:16" x14ac:dyDescent="0.25">
      <c r="L15895" s="208">
        <v>45180.4375</v>
      </c>
      <c r="M15895" s="28">
        <v>5078.6899999999996</v>
      </c>
      <c r="N15895" s="28">
        <v>5081.26</v>
      </c>
      <c r="O15895" s="28">
        <v>5077.1499999999996</v>
      </c>
      <c r="P15895" s="28">
        <v>5079.72</v>
      </c>
    </row>
    <row r="15896" spans="12:16" x14ac:dyDescent="0.25">
      <c r="L15896" s="208">
        <v>45180.434027777781</v>
      </c>
      <c r="M15896" s="28">
        <v>5079.2</v>
      </c>
      <c r="N15896" s="28">
        <v>5080.2299999999996</v>
      </c>
      <c r="O15896" s="28">
        <v>5075.6099999999997</v>
      </c>
      <c r="P15896" s="28">
        <v>5078.6899999999996</v>
      </c>
    </row>
    <row r="15897" spans="12:16" x14ac:dyDescent="0.25">
      <c r="L15897" s="208">
        <v>45180.430555555555</v>
      </c>
      <c r="M15897" s="28">
        <v>5083.3100000000004</v>
      </c>
      <c r="N15897" s="28">
        <v>5083.82</v>
      </c>
      <c r="O15897" s="28">
        <v>5078.6899999999996</v>
      </c>
      <c r="P15897" s="28">
        <v>5079.2</v>
      </c>
    </row>
    <row r="15898" spans="12:16" x14ac:dyDescent="0.25">
      <c r="L15898" s="208">
        <v>45180.427083333336</v>
      </c>
      <c r="M15898" s="28">
        <v>5081.7700000000004</v>
      </c>
      <c r="N15898" s="28">
        <v>5083.3100000000004</v>
      </c>
      <c r="O15898" s="28">
        <v>5077.1499999999996</v>
      </c>
      <c r="P15898" s="28">
        <v>5083.3100000000004</v>
      </c>
    </row>
    <row r="15899" spans="12:16" x14ac:dyDescent="0.25">
      <c r="L15899" s="208">
        <v>45180.423611111109</v>
      </c>
      <c r="M15899" s="28">
        <v>5085.3599999999997</v>
      </c>
      <c r="N15899" s="28">
        <v>5086.3900000000003</v>
      </c>
      <c r="O15899" s="28">
        <v>5080.74</v>
      </c>
      <c r="P15899" s="28">
        <v>5082.28</v>
      </c>
    </row>
    <row r="15900" spans="12:16" x14ac:dyDescent="0.25">
      <c r="L15900" s="208">
        <v>45180.420138888891</v>
      </c>
      <c r="M15900" s="28">
        <v>5086.8999999999996</v>
      </c>
      <c r="N15900" s="28">
        <v>5087.41</v>
      </c>
      <c r="O15900" s="28">
        <v>5083.3100000000004</v>
      </c>
      <c r="P15900" s="28">
        <v>5085.3599999999997</v>
      </c>
    </row>
    <row r="15901" spans="12:16" x14ac:dyDescent="0.25">
      <c r="L15901" s="208">
        <v>45180.416666666664</v>
      </c>
      <c r="M15901" s="28">
        <v>5096.1400000000003</v>
      </c>
      <c r="N15901" s="28">
        <v>5096.6499999999996</v>
      </c>
      <c r="O15901" s="28">
        <v>5086.8999999999996</v>
      </c>
      <c r="P15901" s="28">
        <v>5086.8999999999996</v>
      </c>
    </row>
    <row r="15902" spans="12:16" x14ac:dyDescent="0.25">
      <c r="L15902" s="208">
        <v>45180.413194444445</v>
      </c>
      <c r="M15902" s="28">
        <v>5100.75</v>
      </c>
      <c r="N15902" s="28">
        <v>5103.32</v>
      </c>
      <c r="O15902" s="28">
        <v>5095.62</v>
      </c>
      <c r="P15902" s="28">
        <v>5096.1400000000003</v>
      </c>
    </row>
    <row r="15903" spans="12:16" x14ac:dyDescent="0.25">
      <c r="L15903" s="208">
        <v>45180.409722222219</v>
      </c>
      <c r="M15903" s="28">
        <v>5101.2700000000004</v>
      </c>
      <c r="N15903" s="28">
        <v>5102.8100000000004</v>
      </c>
      <c r="O15903" s="28">
        <v>5097.68</v>
      </c>
      <c r="P15903" s="28">
        <v>5100.75</v>
      </c>
    </row>
    <row r="15904" spans="12:16" x14ac:dyDescent="0.25">
      <c r="L15904" s="208">
        <v>45180.40625</v>
      </c>
      <c r="M15904" s="28">
        <v>5097.68</v>
      </c>
      <c r="N15904" s="28">
        <v>5104.8599999999997</v>
      </c>
      <c r="O15904" s="28">
        <v>5097.16</v>
      </c>
      <c r="P15904" s="28">
        <v>5101.78</v>
      </c>
    </row>
    <row r="15905" spans="12:16" x14ac:dyDescent="0.25">
      <c r="L15905" s="208">
        <v>45180.402777777781</v>
      </c>
      <c r="M15905" s="28">
        <v>5095.1099999999997</v>
      </c>
      <c r="N15905" s="28">
        <v>5099.7299999999996</v>
      </c>
      <c r="O15905" s="28">
        <v>5094.6000000000004</v>
      </c>
      <c r="P15905" s="28">
        <v>5097.68</v>
      </c>
    </row>
    <row r="15906" spans="12:16" x14ac:dyDescent="0.25">
      <c r="L15906" s="208">
        <v>45180.399305555555</v>
      </c>
      <c r="M15906" s="28">
        <v>5097.68</v>
      </c>
      <c r="N15906" s="28">
        <v>5100.75</v>
      </c>
      <c r="O15906" s="28">
        <v>5093.0600000000004</v>
      </c>
      <c r="P15906" s="28">
        <v>5094.6000000000004</v>
      </c>
    </row>
    <row r="15907" spans="12:16" x14ac:dyDescent="0.25">
      <c r="L15907" s="208">
        <v>45180.395833333336</v>
      </c>
      <c r="M15907" s="28">
        <v>5102.8100000000004</v>
      </c>
      <c r="N15907" s="28">
        <v>5103.83</v>
      </c>
      <c r="O15907" s="28">
        <v>5097.68</v>
      </c>
      <c r="P15907" s="28">
        <v>5097.68</v>
      </c>
    </row>
    <row r="15908" spans="12:16" x14ac:dyDescent="0.25">
      <c r="L15908" s="208">
        <v>45180.392361111109</v>
      </c>
      <c r="M15908" s="28">
        <v>5099.21</v>
      </c>
      <c r="N15908" s="28">
        <v>5104.3500000000004</v>
      </c>
      <c r="O15908" s="28">
        <v>5098.1899999999996</v>
      </c>
      <c r="P15908" s="28">
        <v>5102.8100000000004</v>
      </c>
    </row>
    <row r="15909" spans="12:16" x14ac:dyDescent="0.25">
      <c r="L15909" s="208">
        <v>45180.388888888891</v>
      </c>
      <c r="M15909" s="28">
        <v>5101.78</v>
      </c>
      <c r="N15909" s="28">
        <v>5103.83</v>
      </c>
      <c r="O15909" s="28">
        <v>5099.7299999999996</v>
      </c>
      <c r="P15909" s="28">
        <v>5099.7299999999996</v>
      </c>
    </row>
    <row r="15910" spans="12:16" x14ac:dyDescent="0.25">
      <c r="L15910" s="208">
        <v>45180.385416666664</v>
      </c>
      <c r="M15910" s="28">
        <v>5097.68</v>
      </c>
      <c r="N15910" s="28">
        <v>5102.29</v>
      </c>
      <c r="O15910" s="28">
        <v>5096.1400000000003</v>
      </c>
      <c r="P15910" s="28">
        <v>5102.29</v>
      </c>
    </row>
    <row r="15911" spans="12:16" x14ac:dyDescent="0.25">
      <c r="L15911" s="208">
        <v>45180.381944444445</v>
      </c>
      <c r="M15911" s="28">
        <v>5107.42</v>
      </c>
      <c r="N15911" s="28">
        <v>5107.9399999999996</v>
      </c>
      <c r="O15911" s="28">
        <v>5097.16</v>
      </c>
      <c r="P15911" s="28">
        <v>5098.7</v>
      </c>
    </row>
    <row r="15912" spans="12:16" x14ac:dyDescent="0.25">
      <c r="L15912" s="208">
        <v>45180.378472222219</v>
      </c>
      <c r="M15912" s="28">
        <v>5111.53</v>
      </c>
      <c r="N15912" s="28">
        <v>5112.5600000000004</v>
      </c>
      <c r="O15912" s="28">
        <v>5103.32</v>
      </c>
      <c r="P15912" s="28">
        <v>5107.42</v>
      </c>
    </row>
    <row r="15913" spans="12:16" x14ac:dyDescent="0.25">
      <c r="L15913" s="208">
        <v>45180.375</v>
      </c>
      <c r="M15913" s="28">
        <v>5114.09</v>
      </c>
      <c r="N15913" s="28">
        <v>5118.2</v>
      </c>
      <c r="O15913" s="28">
        <v>5110.5</v>
      </c>
      <c r="P15913" s="28">
        <v>5112.04</v>
      </c>
    </row>
    <row r="15914" spans="12:16" x14ac:dyDescent="0.25">
      <c r="L15914" s="208">
        <v>45177.746527777781</v>
      </c>
      <c r="M15914" s="28">
        <v>5132.57</v>
      </c>
      <c r="N15914" s="28">
        <v>5139.24</v>
      </c>
      <c r="O15914" s="28">
        <v>5131.54</v>
      </c>
      <c r="P15914" s="28">
        <v>5137.18</v>
      </c>
    </row>
    <row r="15915" spans="12:16" x14ac:dyDescent="0.25">
      <c r="L15915" s="208">
        <v>45177.743055555555</v>
      </c>
      <c r="M15915" s="28">
        <v>5132.05</v>
      </c>
      <c r="N15915" s="28">
        <v>5134.1099999999997</v>
      </c>
      <c r="O15915" s="28">
        <v>5131.54</v>
      </c>
      <c r="P15915" s="28">
        <v>5133.08</v>
      </c>
    </row>
    <row r="15916" spans="12:16" x14ac:dyDescent="0.25">
      <c r="L15916" s="208">
        <v>45177.739583333336</v>
      </c>
      <c r="M15916" s="28">
        <v>5133.08</v>
      </c>
      <c r="N15916" s="28">
        <v>5134.1099999999997</v>
      </c>
      <c r="O15916" s="28">
        <v>5132.05</v>
      </c>
      <c r="P15916" s="28">
        <v>5132.05</v>
      </c>
    </row>
    <row r="15917" spans="12:16" x14ac:dyDescent="0.25">
      <c r="L15917" s="208">
        <v>45177.736111111109</v>
      </c>
      <c r="M15917" s="28">
        <v>5131.54</v>
      </c>
      <c r="N15917" s="28">
        <v>5133.59</v>
      </c>
      <c r="O15917" s="28">
        <v>5131.03</v>
      </c>
      <c r="P15917" s="28">
        <v>5133.08</v>
      </c>
    </row>
    <row r="15918" spans="12:16" x14ac:dyDescent="0.25">
      <c r="L15918" s="208">
        <v>45177.732638888891</v>
      </c>
      <c r="M15918" s="28">
        <v>5133.08</v>
      </c>
      <c r="N15918" s="28">
        <v>5133.59</v>
      </c>
      <c r="O15918" s="28">
        <v>5131.03</v>
      </c>
      <c r="P15918" s="28">
        <v>5131.54</v>
      </c>
    </row>
    <row r="15919" spans="12:16" x14ac:dyDescent="0.25">
      <c r="L15919" s="208">
        <v>45177.729166666664</v>
      </c>
      <c r="M15919" s="28">
        <v>5129.49</v>
      </c>
      <c r="N15919" s="28">
        <v>5134.1099999999997</v>
      </c>
      <c r="O15919" s="28">
        <v>5128.97</v>
      </c>
      <c r="P15919" s="28">
        <v>5133.08</v>
      </c>
    </row>
    <row r="15920" spans="12:16" x14ac:dyDescent="0.25">
      <c r="L15920" s="208">
        <v>45177.725694444445</v>
      </c>
      <c r="M15920" s="28">
        <v>5129.49</v>
      </c>
      <c r="N15920" s="28">
        <v>5130</v>
      </c>
      <c r="O15920" s="28">
        <v>5127.95</v>
      </c>
      <c r="P15920" s="28">
        <v>5130</v>
      </c>
    </row>
    <row r="15921" spans="12:16" x14ac:dyDescent="0.25">
      <c r="L15921" s="208">
        <v>45177.722222222219</v>
      </c>
      <c r="M15921" s="28">
        <v>5129.49</v>
      </c>
      <c r="N15921" s="28">
        <v>5129.49</v>
      </c>
      <c r="O15921" s="28">
        <v>5128.46</v>
      </c>
      <c r="P15921" s="28">
        <v>5129.49</v>
      </c>
    </row>
    <row r="15922" spans="12:16" x14ac:dyDescent="0.25">
      <c r="L15922" s="208">
        <v>45177.71875</v>
      </c>
      <c r="M15922" s="28">
        <v>5130</v>
      </c>
      <c r="N15922" s="28">
        <v>5131.03</v>
      </c>
      <c r="O15922" s="28">
        <v>5129.49</v>
      </c>
      <c r="P15922" s="28">
        <v>5129.49</v>
      </c>
    </row>
    <row r="15923" spans="12:16" x14ac:dyDescent="0.25">
      <c r="L15923" s="208">
        <v>45177.715277777781</v>
      </c>
      <c r="M15923" s="28">
        <v>5128.97</v>
      </c>
      <c r="N15923" s="28">
        <v>5130</v>
      </c>
      <c r="O15923" s="28">
        <v>5128.97</v>
      </c>
      <c r="P15923" s="28">
        <v>5129.49</v>
      </c>
    </row>
    <row r="15924" spans="12:16" x14ac:dyDescent="0.25">
      <c r="L15924" s="208">
        <v>45177.711805555555</v>
      </c>
      <c r="M15924" s="28">
        <v>5129.49</v>
      </c>
      <c r="N15924" s="28">
        <v>5129.49</v>
      </c>
      <c r="O15924" s="28">
        <v>5128.46</v>
      </c>
      <c r="P15924" s="28">
        <v>5128.97</v>
      </c>
    </row>
    <row r="15925" spans="12:16" x14ac:dyDescent="0.25">
      <c r="L15925" s="208">
        <v>45177.708333333336</v>
      </c>
      <c r="M15925" s="28">
        <v>5130</v>
      </c>
      <c r="N15925" s="28">
        <v>5130.51</v>
      </c>
      <c r="O15925" s="28">
        <v>5128.46</v>
      </c>
      <c r="P15925" s="28">
        <v>5129.49</v>
      </c>
    </row>
    <row r="15926" spans="12:16" x14ac:dyDescent="0.25">
      <c r="L15926" s="208">
        <v>45177.704861111109</v>
      </c>
      <c r="M15926" s="28">
        <v>5130.51</v>
      </c>
      <c r="N15926" s="28">
        <v>5131.03</v>
      </c>
      <c r="O15926" s="28">
        <v>5130</v>
      </c>
      <c r="P15926" s="28">
        <v>5130</v>
      </c>
    </row>
    <row r="15927" spans="12:16" x14ac:dyDescent="0.25">
      <c r="L15927" s="208">
        <v>45177.701388888891</v>
      </c>
      <c r="M15927" s="28">
        <v>5131.03</v>
      </c>
      <c r="N15927" s="28">
        <v>5131.03</v>
      </c>
      <c r="O15927" s="28">
        <v>5130.51</v>
      </c>
      <c r="P15927" s="28">
        <v>5131.03</v>
      </c>
    </row>
    <row r="15928" spans="12:16" x14ac:dyDescent="0.25">
      <c r="L15928" s="208">
        <v>45177.697916666664</v>
      </c>
      <c r="M15928" s="28">
        <v>5131.54</v>
      </c>
      <c r="N15928" s="28">
        <v>5131.54</v>
      </c>
      <c r="O15928" s="28">
        <v>5130.51</v>
      </c>
      <c r="P15928" s="28">
        <v>5131.54</v>
      </c>
    </row>
    <row r="15929" spans="12:16" x14ac:dyDescent="0.25">
      <c r="L15929" s="208">
        <v>45177.694444444445</v>
      </c>
      <c r="M15929" s="28">
        <v>5131.54</v>
      </c>
      <c r="N15929" s="28">
        <v>5132.05</v>
      </c>
      <c r="O15929" s="28">
        <v>5131.03</v>
      </c>
      <c r="P15929" s="28">
        <v>5131.54</v>
      </c>
    </row>
    <row r="15930" spans="12:16" x14ac:dyDescent="0.25">
      <c r="L15930" s="208">
        <v>45177.690972222219</v>
      </c>
      <c r="M15930" s="28">
        <v>5132.05</v>
      </c>
      <c r="N15930" s="28">
        <v>5133.59</v>
      </c>
      <c r="O15930" s="28">
        <v>5131.54</v>
      </c>
      <c r="P15930" s="28">
        <v>5131.54</v>
      </c>
    </row>
    <row r="15931" spans="12:16" x14ac:dyDescent="0.25">
      <c r="L15931" s="208">
        <v>45177.6875</v>
      </c>
      <c r="M15931" s="28">
        <v>5132.05</v>
      </c>
      <c r="N15931" s="28">
        <v>5133.08</v>
      </c>
      <c r="O15931" s="28">
        <v>5131.54</v>
      </c>
      <c r="P15931" s="28">
        <v>5132.57</v>
      </c>
    </row>
    <row r="15932" spans="12:16" x14ac:dyDescent="0.25">
      <c r="L15932" s="208">
        <v>45177.684027777781</v>
      </c>
      <c r="M15932" s="28">
        <v>5132.05</v>
      </c>
      <c r="N15932" s="28">
        <v>5132.05</v>
      </c>
      <c r="O15932" s="28">
        <v>5131.03</v>
      </c>
      <c r="P15932" s="28">
        <v>5132.05</v>
      </c>
    </row>
    <row r="15933" spans="12:16" x14ac:dyDescent="0.25">
      <c r="L15933" s="208">
        <v>45177.680555555555</v>
      </c>
      <c r="M15933" s="28">
        <v>5132.57</v>
      </c>
      <c r="N15933" s="28">
        <v>5133.08</v>
      </c>
      <c r="O15933" s="28">
        <v>5131.54</v>
      </c>
      <c r="P15933" s="28">
        <v>5132.05</v>
      </c>
    </row>
    <row r="15934" spans="12:16" x14ac:dyDescent="0.25">
      <c r="L15934" s="208">
        <v>45177.677083333336</v>
      </c>
      <c r="M15934" s="28">
        <v>5131.03</v>
      </c>
      <c r="N15934" s="28">
        <v>5132.05</v>
      </c>
      <c r="O15934" s="28">
        <v>5131.03</v>
      </c>
      <c r="P15934" s="28">
        <v>5132.05</v>
      </c>
    </row>
    <row r="15935" spans="12:16" x14ac:dyDescent="0.25">
      <c r="L15935" s="208">
        <v>45177.673611111109</v>
      </c>
      <c r="M15935" s="28">
        <v>5129.49</v>
      </c>
      <c r="N15935" s="28">
        <v>5131.03</v>
      </c>
      <c r="O15935" s="28">
        <v>5128.97</v>
      </c>
      <c r="P15935" s="28">
        <v>5131.03</v>
      </c>
    </row>
    <row r="15936" spans="12:16" x14ac:dyDescent="0.25">
      <c r="L15936" s="208">
        <v>45177.670138888891</v>
      </c>
      <c r="M15936" s="28">
        <v>5131.54</v>
      </c>
      <c r="N15936" s="28">
        <v>5131.54</v>
      </c>
      <c r="O15936" s="28">
        <v>5128.97</v>
      </c>
      <c r="P15936" s="28">
        <v>5129.49</v>
      </c>
    </row>
    <row r="15937" spans="12:16" x14ac:dyDescent="0.25">
      <c r="L15937" s="208">
        <v>45177.666666666664</v>
      </c>
      <c r="M15937" s="28">
        <v>5132.05</v>
      </c>
      <c r="N15937" s="28">
        <v>5133.08</v>
      </c>
      <c r="O15937" s="28">
        <v>5131.03</v>
      </c>
      <c r="P15937" s="28">
        <v>5131.03</v>
      </c>
    </row>
    <row r="15938" spans="12:16" x14ac:dyDescent="0.25">
      <c r="L15938" s="208">
        <v>45177.663194444445</v>
      </c>
      <c r="M15938" s="28">
        <v>5131.54</v>
      </c>
      <c r="N15938" s="28">
        <v>5133.59</v>
      </c>
      <c r="O15938" s="28">
        <v>5131.54</v>
      </c>
      <c r="P15938" s="28">
        <v>5132.05</v>
      </c>
    </row>
    <row r="15939" spans="12:16" x14ac:dyDescent="0.25">
      <c r="L15939" s="208">
        <v>45177.659722222219</v>
      </c>
      <c r="M15939" s="28">
        <v>5131.54</v>
      </c>
      <c r="N15939" s="28">
        <v>5132.05</v>
      </c>
      <c r="O15939" s="28">
        <v>5131.03</v>
      </c>
      <c r="P15939" s="28">
        <v>5132.05</v>
      </c>
    </row>
    <row r="15940" spans="12:16" x14ac:dyDescent="0.25">
      <c r="L15940" s="208">
        <v>45177.65625</v>
      </c>
      <c r="M15940" s="28">
        <v>5131.03</v>
      </c>
      <c r="N15940" s="28">
        <v>5132.05</v>
      </c>
      <c r="O15940" s="28">
        <v>5130.51</v>
      </c>
      <c r="P15940" s="28">
        <v>5131.54</v>
      </c>
    </row>
    <row r="15941" spans="12:16" x14ac:dyDescent="0.25">
      <c r="L15941" s="208">
        <v>45177.652777777781</v>
      </c>
      <c r="M15941" s="28">
        <v>5130.51</v>
      </c>
      <c r="N15941" s="28">
        <v>5131.54</v>
      </c>
      <c r="O15941" s="28">
        <v>5128.97</v>
      </c>
      <c r="P15941" s="28">
        <v>5130.51</v>
      </c>
    </row>
    <row r="15942" spans="12:16" x14ac:dyDescent="0.25">
      <c r="L15942" s="208">
        <v>45177.649305555555</v>
      </c>
      <c r="M15942" s="28">
        <v>5129.49</v>
      </c>
      <c r="N15942" s="28">
        <v>5130</v>
      </c>
      <c r="O15942" s="28">
        <v>5126.92</v>
      </c>
      <c r="P15942" s="28">
        <v>5130</v>
      </c>
    </row>
    <row r="15943" spans="12:16" x14ac:dyDescent="0.25">
      <c r="L15943" s="208">
        <v>45177.645833333336</v>
      </c>
      <c r="M15943" s="28">
        <v>5129.49</v>
      </c>
      <c r="N15943" s="28">
        <v>5130</v>
      </c>
      <c r="O15943" s="28">
        <v>5128.97</v>
      </c>
      <c r="P15943" s="28">
        <v>5129.49</v>
      </c>
    </row>
    <row r="15944" spans="12:16" x14ac:dyDescent="0.25">
      <c r="L15944" s="208">
        <v>45177.642361111109</v>
      </c>
      <c r="M15944" s="28">
        <v>5127.95</v>
      </c>
      <c r="N15944" s="28">
        <v>5129.49</v>
      </c>
      <c r="O15944" s="28">
        <v>5127.4399999999996</v>
      </c>
      <c r="P15944" s="28">
        <v>5129.49</v>
      </c>
    </row>
    <row r="15945" spans="12:16" x14ac:dyDescent="0.25">
      <c r="L15945" s="208">
        <v>45177.638888888891</v>
      </c>
      <c r="M15945" s="28">
        <v>5127.4399999999996</v>
      </c>
      <c r="N15945" s="28">
        <v>5130</v>
      </c>
      <c r="O15945" s="28">
        <v>5126.92</v>
      </c>
      <c r="P15945" s="28">
        <v>5127.95</v>
      </c>
    </row>
    <row r="15946" spans="12:16" x14ac:dyDescent="0.25">
      <c r="L15946" s="208">
        <v>45177.635416666664</v>
      </c>
      <c r="M15946" s="28">
        <v>5128.46</v>
      </c>
      <c r="N15946" s="28">
        <v>5130.51</v>
      </c>
      <c r="O15946" s="28">
        <v>5127.95</v>
      </c>
      <c r="P15946" s="28">
        <v>5127.95</v>
      </c>
    </row>
    <row r="15947" spans="12:16" x14ac:dyDescent="0.25">
      <c r="L15947" s="208">
        <v>45177.631944444445</v>
      </c>
      <c r="M15947" s="28">
        <v>5126.41</v>
      </c>
      <c r="N15947" s="28">
        <v>5130</v>
      </c>
      <c r="O15947" s="28">
        <v>5126.41</v>
      </c>
      <c r="P15947" s="28">
        <v>5128.46</v>
      </c>
    </row>
    <row r="15948" spans="12:16" x14ac:dyDescent="0.25">
      <c r="L15948" s="208">
        <v>45177.628472222219</v>
      </c>
      <c r="M15948" s="28">
        <v>5123.84</v>
      </c>
      <c r="N15948" s="28">
        <v>5125.8999999999996</v>
      </c>
      <c r="O15948" s="28">
        <v>5123.33</v>
      </c>
      <c r="P15948" s="28">
        <v>5125.8999999999996</v>
      </c>
    </row>
    <row r="15949" spans="12:16" x14ac:dyDescent="0.25">
      <c r="L15949" s="208">
        <v>45177.625</v>
      </c>
      <c r="M15949" s="28">
        <v>5122.3</v>
      </c>
      <c r="N15949" s="28">
        <v>5124.3599999999997</v>
      </c>
      <c r="O15949" s="28">
        <v>5120.7700000000004</v>
      </c>
      <c r="P15949" s="28">
        <v>5123.84</v>
      </c>
    </row>
    <row r="15950" spans="12:16" x14ac:dyDescent="0.25">
      <c r="L15950" s="208">
        <v>45177.621527777781</v>
      </c>
      <c r="M15950" s="28">
        <v>5127.4399999999996</v>
      </c>
      <c r="N15950" s="28">
        <v>5127.4399999999996</v>
      </c>
      <c r="O15950" s="28">
        <v>5122.3</v>
      </c>
      <c r="P15950" s="28">
        <v>5122.3</v>
      </c>
    </row>
    <row r="15951" spans="12:16" x14ac:dyDescent="0.25">
      <c r="L15951" s="208">
        <v>45177.618055555555</v>
      </c>
      <c r="M15951" s="28">
        <v>5124.87</v>
      </c>
      <c r="N15951" s="28">
        <v>5128.46</v>
      </c>
      <c r="O15951" s="28">
        <v>5123.84</v>
      </c>
      <c r="P15951" s="28">
        <v>5126.92</v>
      </c>
    </row>
    <row r="15952" spans="12:16" x14ac:dyDescent="0.25">
      <c r="L15952" s="208">
        <v>45177.614583333336</v>
      </c>
      <c r="M15952" s="28">
        <v>5126.92</v>
      </c>
      <c r="N15952" s="28">
        <v>5126.92</v>
      </c>
      <c r="O15952" s="28">
        <v>5124.3599999999997</v>
      </c>
      <c r="P15952" s="28">
        <v>5124.87</v>
      </c>
    </row>
    <row r="15953" spans="12:16" x14ac:dyDescent="0.25">
      <c r="L15953" s="208">
        <v>45177.611111111109</v>
      </c>
      <c r="M15953" s="28">
        <v>5127.4399999999996</v>
      </c>
      <c r="N15953" s="28">
        <v>5127.95</v>
      </c>
      <c r="O15953" s="28">
        <v>5126.41</v>
      </c>
      <c r="P15953" s="28">
        <v>5126.92</v>
      </c>
    </row>
    <row r="15954" spans="12:16" x14ac:dyDescent="0.25">
      <c r="L15954" s="208">
        <v>45177.607638888891</v>
      </c>
      <c r="M15954" s="28">
        <v>5125.38</v>
      </c>
      <c r="N15954" s="28">
        <v>5127.4399999999996</v>
      </c>
      <c r="O15954" s="28">
        <v>5125.38</v>
      </c>
      <c r="P15954" s="28">
        <v>5126.92</v>
      </c>
    </row>
    <row r="15955" spans="12:16" x14ac:dyDescent="0.25">
      <c r="L15955" s="208">
        <v>45177.604166666664</v>
      </c>
      <c r="M15955" s="28">
        <v>5126.41</v>
      </c>
      <c r="N15955" s="28">
        <v>5126.41</v>
      </c>
      <c r="O15955" s="28">
        <v>5124.3599999999997</v>
      </c>
      <c r="P15955" s="28">
        <v>5124.87</v>
      </c>
    </row>
    <row r="15956" spans="12:16" x14ac:dyDescent="0.25">
      <c r="L15956" s="208">
        <v>45177.600694444445</v>
      </c>
      <c r="M15956" s="28">
        <v>5127.95</v>
      </c>
      <c r="N15956" s="28">
        <v>5129.49</v>
      </c>
      <c r="O15956" s="28">
        <v>5125.8999999999996</v>
      </c>
      <c r="P15956" s="28">
        <v>5125.8999999999996</v>
      </c>
    </row>
    <row r="15957" spans="12:16" x14ac:dyDescent="0.25">
      <c r="L15957" s="208">
        <v>45177.597222222219</v>
      </c>
      <c r="M15957" s="28">
        <v>5125.38</v>
      </c>
      <c r="N15957" s="28">
        <v>5127.4399999999996</v>
      </c>
      <c r="O15957" s="28">
        <v>5124.87</v>
      </c>
      <c r="P15957" s="28">
        <v>5127.4399999999996</v>
      </c>
    </row>
    <row r="15958" spans="12:16" x14ac:dyDescent="0.25">
      <c r="L15958" s="208">
        <v>45177.59375</v>
      </c>
      <c r="M15958" s="28">
        <v>5124.3599999999997</v>
      </c>
      <c r="N15958" s="28">
        <v>5127.95</v>
      </c>
      <c r="O15958" s="28">
        <v>5123.33</v>
      </c>
      <c r="P15958" s="28">
        <v>5125.38</v>
      </c>
    </row>
    <row r="15959" spans="12:16" x14ac:dyDescent="0.25">
      <c r="L15959" s="208">
        <v>45177.590277777781</v>
      </c>
      <c r="M15959" s="28">
        <v>5126.92</v>
      </c>
      <c r="N15959" s="28">
        <v>5132.05</v>
      </c>
      <c r="O15959" s="28">
        <v>5123.84</v>
      </c>
      <c r="P15959" s="28">
        <v>5123.84</v>
      </c>
    </row>
    <row r="15960" spans="12:16" x14ac:dyDescent="0.25">
      <c r="L15960" s="208">
        <v>45177.586805555555</v>
      </c>
      <c r="M15960" s="28">
        <v>5128.46</v>
      </c>
      <c r="N15960" s="28">
        <v>5128.97</v>
      </c>
      <c r="O15960" s="28">
        <v>5126.92</v>
      </c>
      <c r="P15960" s="28">
        <v>5126.92</v>
      </c>
    </row>
    <row r="15961" spans="12:16" x14ac:dyDescent="0.25">
      <c r="L15961" s="208">
        <v>45177.583333333336</v>
      </c>
      <c r="M15961" s="28">
        <v>5128.97</v>
      </c>
      <c r="N15961" s="28">
        <v>5130.51</v>
      </c>
      <c r="O15961" s="28">
        <v>5127.95</v>
      </c>
      <c r="P15961" s="28">
        <v>5128.46</v>
      </c>
    </row>
    <row r="15962" spans="12:16" x14ac:dyDescent="0.25">
      <c r="L15962" s="208">
        <v>45177.579861111109</v>
      </c>
      <c r="M15962" s="28">
        <v>5130.51</v>
      </c>
      <c r="N15962" s="28">
        <v>5131.03</v>
      </c>
      <c r="O15962" s="28">
        <v>5128.97</v>
      </c>
      <c r="P15962" s="28">
        <v>5128.97</v>
      </c>
    </row>
    <row r="15963" spans="12:16" x14ac:dyDescent="0.25">
      <c r="L15963" s="208">
        <v>45177.576388888891</v>
      </c>
      <c r="M15963" s="28">
        <v>5128.97</v>
      </c>
      <c r="N15963" s="28">
        <v>5130.51</v>
      </c>
      <c r="O15963" s="28">
        <v>5128.97</v>
      </c>
      <c r="P15963" s="28">
        <v>5130</v>
      </c>
    </row>
    <row r="15964" spans="12:16" x14ac:dyDescent="0.25">
      <c r="L15964" s="208">
        <v>45177.572916666664</v>
      </c>
      <c r="M15964" s="28">
        <v>5128.46</v>
      </c>
      <c r="N15964" s="28">
        <v>5131.03</v>
      </c>
      <c r="O15964" s="28">
        <v>5128.46</v>
      </c>
      <c r="P15964" s="28">
        <v>5128.97</v>
      </c>
    </row>
    <row r="15965" spans="12:16" x14ac:dyDescent="0.25">
      <c r="L15965" s="208">
        <v>45177.569444444445</v>
      </c>
      <c r="M15965" s="28">
        <v>5130</v>
      </c>
      <c r="N15965" s="28">
        <v>5131.54</v>
      </c>
      <c r="O15965" s="28">
        <v>5127.4399999999996</v>
      </c>
      <c r="P15965" s="28">
        <v>5127.95</v>
      </c>
    </row>
    <row r="15966" spans="12:16" x14ac:dyDescent="0.25">
      <c r="L15966" s="208">
        <v>45177.565972222219</v>
      </c>
      <c r="M15966" s="28">
        <v>5130</v>
      </c>
      <c r="N15966" s="28">
        <v>5132.57</v>
      </c>
      <c r="O15966" s="28">
        <v>5129.49</v>
      </c>
      <c r="P15966" s="28">
        <v>5130</v>
      </c>
    </row>
    <row r="15967" spans="12:16" x14ac:dyDescent="0.25">
      <c r="L15967" s="208">
        <v>45177.5625</v>
      </c>
      <c r="M15967" s="28">
        <v>5128.46</v>
      </c>
      <c r="N15967" s="28">
        <v>5131.03</v>
      </c>
      <c r="O15967" s="28">
        <v>5127.95</v>
      </c>
      <c r="P15967" s="28">
        <v>5130.51</v>
      </c>
    </row>
    <row r="15968" spans="12:16" x14ac:dyDescent="0.25">
      <c r="L15968" s="208">
        <v>45177.559027777781</v>
      </c>
      <c r="M15968" s="28">
        <v>5124.87</v>
      </c>
      <c r="N15968" s="28">
        <v>5128.97</v>
      </c>
      <c r="O15968" s="28">
        <v>5124.3599999999997</v>
      </c>
      <c r="P15968" s="28">
        <v>5128.97</v>
      </c>
    </row>
    <row r="15969" spans="12:16" x14ac:dyDescent="0.25">
      <c r="L15969" s="208">
        <v>45177.555555555555</v>
      </c>
      <c r="M15969" s="28">
        <v>5122.3</v>
      </c>
      <c r="N15969" s="28">
        <v>5124.87</v>
      </c>
      <c r="O15969" s="28">
        <v>5121.79</v>
      </c>
      <c r="P15969" s="28">
        <v>5124.87</v>
      </c>
    </row>
    <row r="15970" spans="12:16" x14ac:dyDescent="0.25">
      <c r="L15970" s="208">
        <v>45177.552083333336</v>
      </c>
      <c r="M15970" s="28">
        <v>5125.8999999999996</v>
      </c>
      <c r="N15970" s="28">
        <v>5125.8999999999996</v>
      </c>
      <c r="O15970" s="28">
        <v>5121.79</v>
      </c>
      <c r="P15970" s="28">
        <v>5122.82</v>
      </c>
    </row>
    <row r="15971" spans="12:16" x14ac:dyDescent="0.25">
      <c r="L15971" s="208">
        <v>45177.548611111109</v>
      </c>
      <c r="M15971" s="28">
        <v>5125.38</v>
      </c>
      <c r="N15971" s="28">
        <v>5126.92</v>
      </c>
      <c r="O15971" s="28">
        <v>5124.3599999999997</v>
      </c>
      <c r="P15971" s="28">
        <v>5126.41</v>
      </c>
    </row>
    <row r="15972" spans="12:16" x14ac:dyDescent="0.25">
      <c r="L15972" s="208">
        <v>45177.545138888891</v>
      </c>
      <c r="M15972" s="28">
        <v>5127.95</v>
      </c>
      <c r="N15972" s="28">
        <v>5127.95</v>
      </c>
      <c r="O15972" s="28">
        <v>5123.33</v>
      </c>
      <c r="P15972" s="28">
        <v>5124.3599999999997</v>
      </c>
    </row>
    <row r="15973" spans="12:16" x14ac:dyDescent="0.25">
      <c r="L15973" s="208">
        <v>45177.541666666664</v>
      </c>
      <c r="M15973" s="28">
        <v>5125.38</v>
      </c>
      <c r="N15973" s="28">
        <v>5129.49</v>
      </c>
      <c r="O15973" s="28">
        <v>5125.38</v>
      </c>
      <c r="P15973" s="28">
        <v>5127.95</v>
      </c>
    </row>
    <row r="15974" spans="12:16" x14ac:dyDescent="0.25">
      <c r="L15974" s="208">
        <v>45177.538194444445</v>
      </c>
      <c r="M15974" s="28">
        <v>5125.38</v>
      </c>
      <c r="N15974" s="28">
        <v>5126.92</v>
      </c>
      <c r="O15974" s="28">
        <v>5124.87</v>
      </c>
      <c r="P15974" s="28">
        <v>5125.8999999999996</v>
      </c>
    </row>
    <row r="15975" spans="12:16" x14ac:dyDescent="0.25">
      <c r="L15975" s="208">
        <v>45177.534722222219</v>
      </c>
      <c r="M15975" s="28">
        <v>5125.38</v>
      </c>
      <c r="N15975" s="28">
        <v>5126.92</v>
      </c>
      <c r="O15975" s="28">
        <v>5123.84</v>
      </c>
      <c r="P15975" s="28">
        <v>5125.8999999999996</v>
      </c>
    </row>
    <row r="15976" spans="12:16" x14ac:dyDescent="0.25">
      <c r="L15976" s="208">
        <v>45177.53125</v>
      </c>
      <c r="M15976" s="28">
        <v>5128.97</v>
      </c>
      <c r="N15976" s="28">
        <v>5130</v>
      </c>
      <c r="O15976" s="28">
        <v>5123.84</v>
      </c>
      <c r="P15976" s="28">
        <v>5125.8999999999996</v>
      </c>
    </row>
    <row r="15977" spans="12:16" x14ac:dyDescent="0.25">
      <c r="L15977" s="208">
        <v>45177.527777777781</v>
      </c>
      <c r="M15977" s="28">
        <v>5128.46</v>
      </c>
      <c r="N15977" s="28">
        <v>5129.49</v>
      </c>
      <c r="O15977" s="28">
        <v>5127.4399999999996</v>
      </c>
      <c r="P15977" s="28">
        <v>5128.46</v>
      </c>
    </row>
    <row r="15978" spans="12:16" x14ac:dyDescent="0.25">
      <c r="L15978" s="208">
        <v>45177.524305555555</v>
      </c>
      <c r="M15978" s="28">
        <v>5131.54</v>
      </c>
      <c r="N15978" s="28">
        <v>5132.05</v>
      </c>
      <c r="O15978" s="28">
        <v>5127.4399999999996</v>
      </c>
      <c r="P15978" s="28">
        <v>5128.46</v>
      </c>
    </row>
    <row r="15979" spans="12:16" x14ac:dyDescent="0.25">
      <c r="L15979" s="208">
        <v>45177.520833333336</v>
      </c>
      <c r="M15979" s="28">
        <v>5131.03</v>
      </c>
      <c r="N15979" s="28">
        <v>5134.1099999999997</v>
      </c>
      <c r="O15979" s="28">
        <v>5130</v>
      </c>
      <c r="P15979" s="28">
        <v>5131.54</v>
      </c>
    </row>
    <row r="15980" spans="12:16" x14ac:dyDescent="0.25">
      <c r="L15980" s="208">
        <v>45177.517361111109</v>
      </c>
      <c r="M15980" s="28">
        <v>5132.05</v>
      </c>
      <c r="N15980" s="28">
        <v>5132.57</v>
      </c>
      <c r="O15980" s="28">
        <v>5130</v>
      </c>
      <c r="P15980" s="28">
        <v>5131.03</v>
      </c>
    </row>
    <row r="15981" spans="12:16" x14ac:dyDescent="0.25">
      <c r="L15981" s="208">
        <v>45177.513888888891</v>
      </c>
      <c r="M15981" s="28">
        <v>5131.54</v>
      </c>
      <c r="N15981" s="28">
        <v>5132.57</v>
      </c>
      <c r="O15981" s="28">
        <v>5130.51</v>
      </c>
      <c r="P15981" s="28">
        <v>5131.03</v>
      </c>
    </row>
    <row r="15982" spans="12:16" x14ac:dyDescent="0.25">
      <c r="L15982" s="208">
        <v>45177.510416666664</v>
      </c>
      <c r="M15982" s="28">
        <v>5133.08</v>
      </c>
      <c r="N15982" s="28">
        <v>5133.59</v>
      </c>
      <c r="O15982" s="28">
        <v>5130.51</v>
      </c>
      <c r="P15982" s="28">
        <v>5131.54</v>
      </c>
    </row>
    <row r="15983" spans="12:16" x14ac:dyDescent="0.25">
      <c r="L15983" s="208">
        <v>45177.506944444445</v>
      </c>
      <c r="M15983" s="28">
        <v>5136.16</v>
      </c>
      <c r="N15983" s="28">
        <v>5137.18</v>
      </c>
      <c r="O15983" s="28">
        <v>5133.08</v>
      </c>
      <c r="P15983" s="28">
        <v>5133.08</v>
      </c>
    </row>
    <row r="15984" spans="12:16" x14ac:dyDescent="0.25">
      <c r="L15984" s="208">
        <v>45177.503472222219</v>
      </c>
      <c r="M15984" s="28">
        <v>5135.6499999999996</v>
      </c>
      <c r="N15984" s="28">
        <v>5138.72</v>
      </c>
      <c r="O15984" s="28">
        <v>5135.6499999999996</v>
      </c>
      <c r="P15984" s="28">
        <v>5136.67</v>
      </c>
    </row>
    <row r="15985" spans="12:16" x14ac:dyDescent="0.25">
      <c r="L15985" s="208">
        <v>45177.5</v>
      </c>
      <c r="M15985" s="28">
        <v>5139.75</v>
      </c>
      <c r="N15985" s="28">
        <v>5140.78</v>
      </c>
      <c r="O15985" s="28">
        <v>5134.62</v>
      </c>
      <c r="P15985" s="28">
        <v>5135.6499999999996</v>
      </c>
    </row>
    <row r="15986" spans="12:16" x14ac:dyDescent="0.25">
      <c r="L15986" s="208">
        <v>45177.496527777781</v>
      </c>
      <c r="M15986" s="28">
        <v>5135.13</v>
      </c>
      <c r="N15986" s="28">
        <v>5140.26</v>
      </c>
      <c r="O15986" s="28">
        <v>5132.05</v>
      </c>
      <c r="P15986" s="28">
        <v>5139.75</v>
      </c>
    </row>
    <row r="15987" spans="12:16" x14ac:dyDescent="0.25">
      <c r="L15987" s="208">
        <v>45177.493055555555</v>
      </c>
      <c r="M15987" s="28">
        <v>5130</v>
      </c>
      <c r="N15987" s="28">
        <v>5135.13</v>
      </c>
      <c r="O15987" s="28">
        <v>5130</v>
      </c>
      <c r="P15987" s="28">
        <v>5134.62</v>
      </c>
    </row>
    <row r="15988" spans="12:16" x14ac:dyDescent="0.25">
      <c r="L15988" s="208">
        <v>45177.489583333336</v>
      </c>
      <c r="M15988" s="28">
        <v>5131.03</v>
      </c>
      <c r="N15988" s="28">
        <v>5133.08</v>
      </c>
      <c r="O15988" s="28">
        <v>5130</v>
      </c>
      <c r="P15988" s="28">
        <v>5130.51</v>
      </c>
    </row>
    <row r="15989" spans="12:16" x14ac:dyDescent="0.25">
      <c r="L15989" s="208">
        <v>45177.486111111109</v>
      </c>
      <c r="M15989" s="28">
        <v>5129.49</v>
      </c>
      <c r="N15989" s="28">
        <v>5131.54</v>
      </c>
      <c r="O15989" s="28">
        <v>5127.4399999999996</v>
      </c>
      <c r="P15989" s="28">
        <v>5131.54</v>
      </c>
    </row>
    <row r="15990" spans="12:16" x14ac:dyDescent="0.25">
      <c r="L15990" s="208">
        <v>45177.482638888891</v>
      </c>
      <c r="M15990" s="28">
        <v>5129.49</v>
      </c>
      <c r="N15990" s="28">
        <v>5130</v>
      </c>
      <c r="O15990" s="28">
        <v>5125.38</v>
      </c>
      <c r="P15990" s="28">
        <v>5130</v>
      </c>
    </row>
    <row r="15991" spans="12:16" x14ac:dyDescent="0.25">
      <c r="L15991" s="208">
        <v>45177.479166666664</v>
      </c>
      <c r="M15991" s="28">
        <v>5131.03</v>
      </c>
      <c r="N15991" s="28">
        <v>5134.1099999999997</v>
      </c>
      <c r="O15991" s="28">
        <v>5127.95</v>
      </c>
      <c r="P15991" s="28">
        <v>5129.49</v>
      </c>
    </row>
    <row r="15992" spans="12:16" x14ac:dyDescent="0.25">
      <c r="L15992" s="208">
        <v>45177.475694444445</v>
      </c>
      <c r="M15992" s="28">
        <v>5134.62</v>
      </c>
      <c r="N15992" s="28">
        <v>5135.13</v>
      </c>
      <c r="O15992" s="28">
        <v>5130.51</v>
      </c>
      <c r="P15992" s="28">
        <v>5131.03</v>
      </c>
    </row>
    <row r="15993" spans="12:16" x14ac:dyDescent="0.25">
      <c r="L15993" s="208">
        <v>45177.472222222219</v>
      </c>
      <c r="M15993" s="28">
        <v>5133.59</v>
      </c>
      <c r="N15993" s="28">
        <v>5135.13</v>
      </c>
      <c r="O15993" s="28">
        <v>5133.08</v>
      </c>
      <c r="P15993" s="28">
        <v>5135.13</v>
      </c>
    </row>
    <row r="15994" spans="12:16" x14ac:dyDescent="0.25">
      <c r="L15994" s="208">
        <v>45177.46875</v>
      </c>
      <c r="M15994" s="28">
        <v>5130.51</v>
      </c>
      <c r="N15994" s="28">
        <v>5135.6499999999996</v>
      </c>
      <c r="O15994" s="28">
        <v>5130.51</v>
      </c>
      <c r="P15994" s="28">
        <v>5133.59</v>
      </c>
    </row>
    <row r="15995" spans="12:16" x14ac:dyDescent="0.25">
      <c r="L15995" s="208">
        <v>45177.465277777781</v>
      </c>
      <c r="M15995" s="28">
        <v>5131.54</v>
      </c>
      <c r="N15995" s="28">
        <v>5132.05</v>
      </c>
      <c r="O15995" s="28">
        <v>5129.49</v>
      </c>
      <c r="P15995" s="28">
        <v>5131.03</v>
      </c>
    </row>
    <row r="15996" spans="12:16" x14ac:dyDescent="0.25">
      <c r="L15996" s="208">
        <v>45177.461805555555</v>
      </c>
      <c r="M15996" s="28">
        <v>5132.57</v>
      </c>
      <c r="N15996" s="28">
        <v>5133.08</v>
      </c>
      <c r="O15996" s="28">
        <v>5127.4399999999996</v>
      </c>
      <c r="P15996" s="28">
        <v>5131.54</v>
      </c>
    </row>
    <row r="15997" spans="12:16" x14ac:dyDescent="0.25">
      <c r="L15997" s="208">
        <v>45177.458333333336</v>
      </c>
      <c r="M15997" s="28">
        <v>5136.67</v>
      </c>
      <c r="N15997" s="28">
        <v>5137.7</v>
      </c>
      <c r="O15997" s="28">
        <v>5131.54</v>
      </c>
      <c r="P15997" s="28">
        <v>5132.05</v>
      </c>
    </row>
    <row r="15998" spans="12:16" x14ac:dyDescent="0.25">
      <c r="L15998" s="208">
        <v>45177.454861111109</v>
      </c>
      <c r="M15998" s="28">
        <v>5139.75</v>
      </c>
      <c r="N15998" s="28">
        <v>5141.29</v>
      </c>
      <c r="O15998" s="28">
        <v>5136.67</v>
      </c>
      <c r="P15998" s="28">
        <v>5136.67</v>
      </c>
    </row>
    <row r="15999" spans="12:16" x14ac:dyDescent="0.25">
      <c r="L15999" s="208">
        <v>45177.451388888891</v>
      </c>
      <c r="M15999" s="28">
        <v>5138.21</v>
      </c>
      <c r="N15999" s="28">
        <v>5140.78</v>
      </c>
      <c r="O15999" s="28">
        <v>5137.18</v>
      </c>
      <c r="P15999" s="28">
        <v>5140.26</v>
      </c>
    </row>
    <row r="16000" spans="12:16" x14ac:dyDescent="0.25">
      <c r="L16000" s="208">
        <v>45177.447916666664</v>
      </c>
      <c r="M16000" s="28">
        <v>5136.67</v>
      </c>
      <c r="N16000" s="28">
        <v>5142.83</v>
      </c>
      <c r="O16000" s="28">
        <v>5136.67</v>
      </c>
      <c r="P16000" s="28">
        <v>5138.21</v>
      </c>
    </row>
    <row r="16001" spans="12:16" x14ac:dyDescent="0.25">
      <c r="L16001" s="208">
        <v>45177.444444444445</v>
      </c>
      <c r="M16001" s="28">
        <v>5133.08</v>
      </c>
      <c r="N16001" s="28">
        <v>5138.72</v>
      </c>
      <c r="O16001" s="28">
        <v>5133.08</v>
      </c>
      <c r="P16001" s="28">
        <v>5136.67</v>
      </c>
    </row>
    <row r="16002" spans="12:16" x14ac:dyDescent="0.25">
      <c r="L16002" s="208">
        <v>45177.440972222219</v>
      </c>
      <c r="M16002" s="28">
        <v>5134.62</v>
      </c>
      <c r="N16002" s="28">
        <v>5135.13</v>
      </c>
      <c r="O16002" s="28">
        <v>5128.46</v>
      </c>
      <c r="P16002" s="28">
        <v>5133.08</v>
      </c>
    </row>
    <row r="16003" spans="12:16" x14ac:dyDescent="0.25">
      <c r="L16003" s="208">
        <v>45177.4375</v>
      </c>
      <c r="M16003" s="28">
        <v>5131.54</v>
      </c>
      <c r="N16003" s="28">
        <v>5136.16</v>
      </c>
      <c r="O16003" s="28">
        <v>5131.03</v>
      </c>
      <c r="P16003" s="28">
        <v>5135.13</v>
      </c>
    </row>
    <row r="16004" spans="12:16" x14ac:dyDescent="0.25">
      <c r="L16004" s="208">
        <v>45177.434027777781</v>
      </c>
      <c r="M16004" s="28">
        <v>5130</v>
      </c>
      <c r="N16004" s="28">
        <v>5134.1099999999997</v>
      </c>
      <c r="O16004" s="28">
        <v>5130</v>
      </c>
      <c r="P16004" s="28">
        <v>5131.03</v>
      </c>
    </row>
    <row r="16005" spans="12:16" x14ac:dyDescent="0.25">
      <c r="L16005" s="208">
        <v>45177.430555555555</v>
      </c>
      <c r="M16005" s="28">
        <v>5128.46</v>
      </c>
      <c r="N16005" s="28">
        <v>5131.03</v>
      </c>
      <c r="O16005" s="28">
        <v>5128.46</v>
      </c>
      <c r="P16005" s="28">
        <v>5129.49</v>
      </c>
    </row>
    <row r="16006" spans="12:16" x14ac:dyDescent="0.25">
      <c r="L16006" s="208">
        <v>45177.427083333336</v>
      </c>
      <c r="M16006" s="28">
        <v>5128.97</v>
      </c>
      <c r="N16006" s="28">
        <v>5130.51</v>
      </c>
      <c r="O16006" s="28">
        <v>5126.92</v>
      </c>
      <c r="P16006" s="28">
        <v>5129.49</v>
      </c>
    </row>
    <row r="16007" spans="12:16" x14ac:dyDescent="0.25">
      <c r="L16007" s="208">
        <v>45177.423611111109</v>
      </c>
      <c r="M16007" s="28">
        <v>5131.54</v>
      </c>
      <c r="N16007" s="28">
        <v>5133.59</v>
      </c>
      <c r="O16007" s="28">
        <v>5129.49</v>
      </c>
      <c r="P16007" s="28">
        <v>5129.49</v>
      </c>
    </row>
    <row r="16008" spans="12:16" x14ac:dyDescent="0.25">
      <c r="L16008" s="208">
        <v>45177.420138888891</v>
      </c>
      <c r="M16008" s="28">
        <v>5127.95</v>
      </c>
      <c r="N16008" s="28">
        <v>5134.1099999999997</v>
      </c>
      <c r="O16008" s="28">
        <v>5127.95</v>
      </c>
      <c r="P16008" s="28">
        <v>5131.54</v>
      </c>
    </row>
    <row r="16009" spans="12:16" x14ac:dyDescent="0.25">
      <c r="L16009" s="208">
        <v>45177.416666666664</v>
      </c>
      <c r="M16009" s="28">
        <v>5127.4399999999996</v>
      </c>
      <c r="N16009" s="28">
        <v>5130</v>
      </c>
      <c r="O16009" s="28">
        <v>5125.8999999999996</v>
      </c>
      <c r="P16009" s="28">
        <v>5128.46</v>
      </c>
    </row>
    <row r="16010" spans="12:16" x14ac:dyDescent="0.25">
      <c r="L16010" s="208">
        <v>45177.413194444445</v>
      </c>
      <c r="M16010" s="28">
        <v>5123.84</v>
      </c>
      <c r="N16010" s="28">
        <v>5130</v>
      </c>
      <c r="O16010" s="28">
        <v>5122.82</v>
      </c>
      <c r="P16010" s="28">
        <v>5127.4399999999996</v>
      </c>
    </row>
    <row r="16011" spans="12:16" x14ac:dyDescent="0.25">
      <c r="L16011" s="208">
        <v>45177.409722222219</v>
      </c>
      <c r="M16011" s="28">
        <v>5121.28</v>
      </c>
      <c r="N16011" s="28">
        <v>5125.8999999999996</v>
      </c>
      <c r="O16011" s="28">
        <v>5120.25</v>
      </c>
      <c r="P16011" s="28">
        <v>5125.38</v>
      </c>
    </row>
    <row r="16012" spans="12:16" x14ac:dyDescent="0.25">
      <c r="L16012" s="208">
        <v>45177.40625</v>
      </c>
      <c r="M16012" s="28">
        <v>5122.3</v>
      </c>
      <c r="N16012" s="28">
        <v>5122.3</v>
      </c>
      <c r="O16012" s="28">
        <v>5117.17</v>
      </c>
      <c r="P16012" s="28">
        <v>5121.28</v>
      </c>
    </row>
    <row r="16013" spans="12:16" x14ac:dyDescent="0.25">
      <c r="L16013" s="208">
        <v>45177.402777777781</v>
      </c>
      <c r="M16013" s="28">
        <v>5116.66</v>
      </c>
      <c r="N16013" s="28">
        <v>5123.33</v>
      </c>
      <c r="O16013" s="28">
        <v>5116.66</v>
      </c>
      <c r="P16013" s="28">
        <v>5122.3</v>
      </c>
    </row>
    <row r="16014" spans="12:16" x14ac:dyDescent="0.25">
      <c r="L16014" s="208">
        <v>45177.399305555555</v>
      </c>
      <c r="M16014" s="28">
        <v>5118.71</v>
      </c>
      <c r="N16014" s="28">
        <v>5121.79</v>
      </c>
      <c r="O16014" s="28">
        <v>5115.63</v>
      </c>
      <c r="P16014" s="28">
        <v>5116.66</v>
      </c>
    </row>
    <row r="16015" spans="12:16" x14ac:dyDescent="0.25">
      <c r="L16015" s="208">
        <v>45177.395833333336</v>
      </c>
      <c r="M16015" s="28">
        <v>5119.74</v>
      </c>
      <c r="N16015" s="28">
        <v>5121.79</v>
      </c>
      <c r="O16015" s="28">
        <v>5117.17</v>
      </c>
      <c r="P16015" s="28">
        <v>5118.2</v>
      </c>
    </row>
    <row r="16016" spans="12:16" x14ac:dyDescent="0.25">
      <c r="L16016" s="208">
        <v>45177.392361111109</v>
      </c>
      <c r="M16016" s="28">
        <v>5122.3</v>
      </c>
      <c r="N16016" s="28">
        <v>5125.38</v>
      </c>
      <c r="O16016" s="28">
        <v>5118.2</v>
      </c>
      <c r="P16016" s="28">
        <v>5119.2299999999996</v>
      </c>
    </row>
    <row r="16017" spans="12:16" x14ac:dyDescent="0.25">
      <c r="L16017" s="208">
        <v>45177.388888888891</v>
      </c>
      <c r="M16017" s="28">
        <v>5121.79</v>
      </c>
      <c r="N16017" s="28">
        <v>5126.41</v>
      </c>
      <c r="O16017" s="28">
        <v>5119.74</v>
      </c>
      <c r="P16017" s="28">
        <v>5122.3</v>
      </c>
    </row>
    <row r="16018" spans="12:16" x14ac:dyDescent="0.25">
      <c r="L16018" s="208">
        <v>45177.385416666664</v>
      </c>
      <c r="M16018" s="28">
        <v>5124.87</v>
      </c>
      <c r="N16018" s="28">
        <v>5125.38</v>
      </c>
      <c r="O16018" s="28">
        <v>5120.25</v>
      </c>
      <c r="P16018" s="28">
        <v>5121.79</v>
      </c>
    </row>
    <row r="16019" spans="12:16" x14ac:dyDescent="0.25">
      <c r="L16019" s="208">
        <v>45177.381944444445</v>
      </c>
      <c r="M16019" s="28">
        <v>5124.87</v>
      </c>
      <c r="N16019" s="28">
        <v>5127.4399999999996</v>
      </c>
      <c r="O16019" s="28">
        <v>5120.25</v>
      </c>
      <c r="P16019" s="28">
        <v>5124.3599999999997</v>
      </c>
    </row>
    <row r="16020" spans="12:16" x14ac:dyDescent="0.25">
      <c r="L16020" s="208">
        <v>45177.378472222219</v>
      </c>
      <c r="M16020" s="28">
        <v>5117.6899999999996</v>
      </c>
      <c r="N16020" s="28">
        <v>5124.3599999999997</v>
      </c>
      <c r="O16020" s="28">
        <v>5113.58</v>
      </c>
      <c r="P16020" s="28">
        <v>5123.33</v>
      </c>
    </row>
    <row r="16021" spans="12:16" x14ac:dyDescent="0.25">
      <c r="L16021" s="208">
        <v>45177.375</v>
      </c>
      <c r="M16021" s="28">
        <v>5130.51</v>
      </c>
      <c r="N16021" s="28">
        <v>5130.51</v>
      </c>
      <c r="O16021" s="28">
        <v>5118.2</v>
      </c>
      <c r="P16021" s="28">
        <v>5118.2</v>
      </c>
    </row>
    <row r="16022" spans="12:16" x14ac:dyDescent="0.25">
      <c r="L16022" s="208">
        <v>45175.746527777781</v>
      </c>
      <c r="M16022" s="28">
        <v>5123.33</v>
      </c>
      <c r="N16022" s="28">
        <v>5129.49</v>
      </c>
      <c r="O16022" s="28">
        <v>5122.82</v>
      </c>
      <c r="P16022" s="28">
        <v>5127.95</v>
      </c>
    </row>
    <row r="16023" spans="12:16" x14ac:dyDescent="0.25">
      <c r="L16023" s="208">
        <v>45175.743055555555</v>
      </c>
      <c r="M16023" s="28">
        <v>5125.38</v>
      </c>
      <c r="N16023" s="28">
        <v>5125.38</v>
      </c>
      <c r="O16023" s="28">
        <v>5123.33</v>
      </c>
      <c r="P16023" s="28">
        <v>5123.33</v>
      </c>
    </row>
    <row r="16024" spans="12:16" x14ac:dyDescent="0.25">
      <c r="L16024" s="208">
        <v>45175.739583333336</v>
      </c>
      <c r="M16024" s="28">
        <v>5126.92</v>
      </c>
      <c r="N16024" s="28">
        <v>5127.4399999999996</v>
      </c>
      <c r="O16024" s="28">
        <v>5124.87</v>
      </c>
      <c r="P16024" s="28">
        <v>5125.38</v>
      </c>
    </row>
    <row r="16025" spans="12:16" x14ac:dyDescent="0.25">
      <c r="L16025" s="208">
        <v>45175.736111111109</v>
      </c>
      <c r="M16025" s="28">
        <v>5124.87</v>
      </c>
      <c r="N16025" s="28">
        <v>5127.4399999999996</v>
      </c>
      <c r="O16025" s="28">
        <v>5124.87</v>
      </c>
      <c r="P16025" s="28">
        <v>5126.41</v>
      </c>
    </row>
    <row r="16026" spans="12:16" x14ac:dyDescent="0.25">
      <c r="L16026" s="208">
        <v>45175.732638888891</v>
      </c>
      <c r="M16026" s="28">
        <v>5124.87</v>
      </c>
      <c r="N16026" s="28">
        <v>5125.8999999999996</v>
      </c>
      <c r="O16026" s="28">
        <v>5124.3599999999997</v>
      </c>
      <c r="P16026" s="28">
        <v>5124.87</v>
      </c>
    </row>
    <row r="16027" spans="12:16" x14ac:dyDescent="0.25">
      <c r="L16027" s="208">
        <v>45175.729166666664</v>
      </c>
      <c r="M16027" s="28">
        <v>5126.92</v>
      </c>
      <c r="N16027" s="28">
        <v>5126.92</v>
      </c>
      <c r="O16027" s="28">
        <v>5124.3599999999997</v>
      </c>
      <c r="P16027" s="28">
        <v>5124.3599999999997</v>
      </c>
    </row>
    <row r="16028" spans="12:16" x14ac:dyDescent="0.25">
      <c r="L16028" s="208">
        <v>45175.725694444445</v>
      </c>
      <c r="M16028" s="28">
        <v>5128.46</v>
      </c>
      <c r="N16028" s="28">
        <v>5128.46</v>
      </c>
      <c r="O16028" s="28">
        <v>5126.92</v>
      </c>
      <c r="P16028" s="28">
        <v>5126.92</v>
      </c>
    </row>
    <row r="16029" spans="12:16" x14ac:dyDescent="0.25">
      <c r="L16029" s="208">
        <v>45175.722222222219</v>
      </c>
      <c r="M16029" s="28">
        <v>5127.95</v>
      </c>
      <c r="N16029" s="28">
        <v>5128.46</v>
      </c>
      <c r="O16029" s="28">
        <v>5126.92</v>
      </c>
      <c r="P16029" s="28">
        <v>5128.46</v>
      </c>
    </row>
    <row r="16030" spans="12:16" x14ac:dyDescent="0.25">
      <c r="L16030" s="208">
        <v>45175.71875</v>
      </c>
      <c r="M16030" s="28">
        <v>5126.92</v>
      </c>
      <c r="N16030" s="28">
        <v>5128.97</v>
      </c>
      <c r="O16030" s="28">
        <v>5126.41</v>
      </c>
      <c r="P16030" s="28">
        <v>5127.95</v>
      </c>
    </row>
    <row r="16031" spans="12:16" x14ac:dyDescent="0.25">
      <c r="L16031" s="208">
        <v>45175.715277777781</v>
      </c>
      <c r="M16031" s="28">
        <v>5130</v>
      </c>
      <c r="N16031" s="28">
        <v>5130</v>
      </c>
      <c r="O16031" s="28">
        <v>5126.92</v>
      </c>
      <c r="P16031" s="28">
        <v>5126.92</v>
      </c>
    </row>
    <row r="16032" spans="12:16" x14ac:dyDescent="0.25">
      <c r="L16032" s="208">
        <v>45175.711805555555</v>
      </c>
      <c r="M16032" s="28">
        <v>5132.57</v>
      </c>
      <c r="N16032" s="28">
        <v>5133.08</v>
      </c>
      <c r="O16032" s="28">
        <v>5128.97</v>
      </c>
      <c r="P16032" s="28">
        <v>5129.49</v>
      </c>
    </row>
    <row r="16033" spans="12:16" x14ac:dyDescent="0.25">
      <c r="L16033" s="208">
        <v>45175.708333333336</v>
      </c>
      <c r="M16033" s="28">
        <v>5134.1099999999997</v>
      </c>
      <c r="N16033" s="28">
        <v>5134.1099999999997</v>
      </c>
      <c r="O16033" s="28">
        <v>5132.05</v>
      </c>
      <c r="P16033" s="28">
        <v>5132.57</v>
      </c>
    </row>
    <row r="16034" spans="12:16" x14ac:dyDescent="0.25">
      <c r="L16034" s="208">
        <v>45175.704861111109</v>
      </c>
      <c r="M16034" s="28">
        <v>5136.16</v>
      </c>
      <c r="N16034" s="28">
        <v>5136.67</v>
      </c>
      <c r="O16034" s="28">
        <v>5133.59</v>
      </c>
      <c r="P16034" s="28">
        <v>5133.59</v>
      </c>
    </row>
    <row r="16035" spans="12:16" x14ac:dyDescent="0.25">
      <c r="L16035" s="208">
        <v>45175.701388888891</v>
      </c>
      <c r="M16035" s="28">
        <v>5136.16</v>
      </c>
      <c r="N16035" s="28">
        <v>5137.18</v>
      </c>
      <c r="O16035" s="28">
        <v>5135.6499999999996</v>
      </c>
      <c r="P16035" s="28">
        <v>5136.16</v>
      </c>
    </row>
    <row r="16036" spans="12:16" x14ac:dyDescent="0.25">
      <c r="L16036" s="208">
        <v>45175.697916666664</v>
      </c>
      <c r="M16036" s="28">
        <v>5138.21</v>
      </c>
      <c r="N16036" s="28">
        <v>5138.21</v>
      </c>
      <c r="O16036" s="28">
        <v>5136.16</v>
      </c>
      <c r="P16036" s="28">
        <v>5136.16</v>
      </c>
    </row>
    <row r="16037" spans="12:16" x14ac:dyDescent="0.25">
      <c r="L16037" s="208">
        <v>45175.694444444445</v>
      </c>
      <c r="M16037" s="28">
        <v>5137.7</v>
      </c>
      <c r="N16037" s="28">
        <v>5138.21</v>
      </c>
      <c r="O16037" s="28">
        <v>5137.18</v>
      </c>
      <c r="P16037" s="28">
        <v>5137.7</v>
      </c>
    </row>
    <row r="16038" spans="12:16" x14ac:dyDescent="0.25">
      <c r="L16038" s="208">
        <v>45175.690972222219</v>
      </c>
      <c r="M16038" s="28">
        <v>5137.18</v>
      </c>
      <c r="N16038" s="28">
        <v>5138.72</v>
      </c>
      <c r="O16038" s="28">
        <v>5136.67</v>
      </c>
      <c r="P16038" s="28">
        <v>5138.21</v>
      </c>
    </row>
    <row r="16039" spans="12:16" x14ac:dyDescent="0.25">
      <c r="L16039" s="208">
        <v>45175.6875</v>
      </c>
      <c r="M16039" s="28">
        <v>5136.67</v>
      </c>
      <c r="N16039" s="28">
        <v>5139.24</v>
      </c>
      <c r="O16039" s="28">
        <v>5136.16</v>
      </c>
      <c r="P16039" s="28">
        <v>5137.7</v>
      </c>
    </row>
    <row r="16040" spans="12:16" x14ac:dyDescent="0.25">
      <c r="L16040" s="208">
        <v>45175.684027777781</v>
      </c>
      <c r="M16040" s="28">
        <v>5137.18</v>
      </c>
      <c r="N16040" s="28">
        <v>5137.18</v>
      </c>
      <c r="O16040" s="28">
        <v>5134.62</v>
      </c>
      <c r="P16040" s="28">
        <v>5136.67</v>
      </c>
    </row>
    <row r="16041" spans="12:16" x14ac:dyDescent="0.25">
      <c r="L16041" s="208">
        <v>45175.680555555555</v>
      </c>
      <c r="M16041" s="28">
        <v>5138.21</v>
      </c>
      <c r="N16041" s="28">
        <v>5139.24</v>
      </c>
      <c r="O16041" s="28">
        <v>5137.18</v>
      </c>
      <c r="P16041" s="28">
        <v>5137.7</v>
      </c>
    </row>
    <row r="16042" spans="12:16" x14ac:dyDescent="0.25">
      <c r="L16042" s="208">
        <v>45175.677083333336</v>
      </c>
      <c r="M16042" s="28">
        <v>5136.16</v>
      </c>
      <c r="N16042" s="28">
        <v>5139.24</v>
      </c>
      <c r="O16042" s="28">
        <v>5136.16</v>
      </c>
      <c r="P16042" s="28">
        <v>5138.21</v>
      </c>
    </row>
    <row r="16043" spans="12:16" x14ac:dyDescent="0.25">
      <c r="L16043" s="208">
        <v>45175.673611111109</v>
      </c>
      <c r="M16043" s="28">
        <v>5137.18</v>
      </c>
      <c r="N16043" s="28">
        <v>5139.75</v>
      </c>
      <c r="O16043" s="28">
        <v>5135.6499999999996</v>
      </c>
      <c r="P16043" s="28">
        <v>5136.16</v>
      </c>
    </row>
    <row r="16044" spans="12:16" x14ac:dyDescent="0.25">
      <c r="L16044" s="208">
        <v>45175.670138888891</v>
      </c>
      <c r="M16044" s="28">
        <v>5135.6499999999996</v>
      </c>
      <c r="N16044" s="28">
        <v>5138.72</v>
      </c>
      <c r="O16044" s="28">
        <v>5135.13</v>
      </c>
      <c r="P16044" s="28">
        <v>5136.67</v>
      </c>
    </row>
    <row r="16045" spans="12:16" x14ac:dyDescent="0.25">
      <c r="L16045" s="208">
        <v>45175.666666666664</v>
      </c>
      <c r="M16045" s="28">
        <v>5136.67</v>
      </c>
      <c r="N16045" s="28">
        <v>5138.21</v>
      </c>
      <c r="O16045" s="28">
        <v>5135.13</v>
      </c>
      <c r="P16045" s="28">
        <v>5135.6499999999996</v>
      </c>
    </row>
    <row r="16046" spans="12:16" x14ac:dyDescent="0.25">
      <c r="L16046" s="208">
        <v>45175.663194444445</v>
      </c>
      <c r="M16046" s="28">
        <v>5133.08</v>
      </c>
      <c r="N16046" s="28">
        <v>5138.72</v>
      </c>
      <c r="O16046" s="28">
        <v>5133.08</v>
      </c>
      <c r="P16046" s="28">
        <v>5137.7</v>
      </c>
    </row>
    <row r="16047" spans="12:16" x14ac:dyDescent="0.25">
      <c r="L16047" s="208">
        <v>45175.659722222219</v>
      </c>
      <c r="M16047" s="28">
        <v>5134.1099999999997</v>
      </c>
      <c r="N16047" s="28">
        <v>5135.6499999999996</v>
      </c>
      <c r="O16047" s="28">
        <v>5133.08</v>
      </c>
      <c r="P16047" s="28">
        <v>5133.59</v>
      </c>
    </row>
    <row r="16048" spans="12:16" x14ac:dyDescent="0.25">
      <c r="L16048" s="208">
        <v>45175.65625</v>
      </c>
      <c r="M16048" s="28">
        <v>5130.51</v>
      </c>
      <c r="N16048" s="28">
        <v>5134.62</v>
      </c>
      <c r="O16048" s="28">
        <v>5130.51</v>
      </c>
      <c r="P16048" s="28">
        <v>5134.1099999999997</v>
      </c>
    </row>
    <row r="16049" spans="12:16" x14ac:dyDescent="0.25">
      <c r="L16049" s="208">
        <v>45175.652777777781</v>
      </c>
      <c r="M16049" s="28">
        <v>5131.03</v>
      </c>
      <c r="N16049" s="28">
        <v>5132.57</v>
      </c>
      <c r="O16049" s="28">
        <v>5130</v>
      </c>
      <c r="P16049" s="28">
        <v>5130</v>
      </c>
    </row>
    <row r="16050" spans="12:16" x14ac:dyDescent="0.25">
      <c r="L16050" s="208">
        <v>45175.649305555555</v>
      </c>
      <c r="M16050" s="28">
        <v>5131.54</v>
      </c>
      <c r="N16050" s="28">
        <v>5131.54</v>
      </c>
      <c r="O16050" s="28">
        <v>5129.49</v>
      </c>
      <c r="P16050" s="28">
        <v>5130.51</v>
      </c>
    </row>
    <row r="16051" spans="12:16" x14ac:dyDescent="0.25">
      <c r="L16051" s="208">
        <v>45175.645833333336</v>
      </c>
      <c r="M16051" s="28">
        <v>5133.59</v>
      </c>
      <c r="N16051" s="28">
        <v>5134.1099999999997</v>
      </c>
      <c r="O16051" s="28">
        <v>5130.51</v>
      </c>
      <c r="P16051" s="28">
        <v>5132.05</v>
      </c>
    </row>
    <row r="16052" spans="12:16" x14ac:dyDescent="0.25">
      <c r="L16052" s="208">
        <v>45175.642361111109</v>
      </c>
      <c r="M16052" s="28">
        <v>5132.57</v>
      </c>
      <c r="N16052" s="28">
        <v>5134.1099999999997</v>
      </c>
      <c r="O16052" s="28">
        <v>5131.54</v>
      </c>
      <c r="P16052" s="28">
        <v>5133.59</v>
      </c>
    </row>
    <row r="16053" spans="12:16" x14ac:dyDescent="0.25">
      <c r="L16053" s="208">
        <v>45175.638888888891</v>
      </c>
      <c r="M16053" s="28">
        <v>5131.54</v>
      </c>
      <c r="N16053" s="28">
        <v>5133.59</v>
      </c>
      <c r="O16053" s="28">
        <v>5130.51</v>
      </c>
      <c r="P16053" s="28">
        <v>5132.57</v>
      </c>
    </row>
    <row r="16054" spans="12:16" x14ac:dyDescent="0.25">
      <c r="L16054" s="208">
        <v>45175.635416666664</v>
      </c>
      <c r="M16054" s="28">
        <v>5127.4399999999996</v>
      </c>
      <c r="N16054" s="28">
        <v>5133.59</v>
      </c>
      <c r="O16054" s="28">
        <v>5127.4399999999996</v>
      </c>
      <c r="P16054" s="28">
        <v>5130.51</v>
      </c>
    </row>
    <row r="16055" spans="12:16" x14ac:dyDescent="0.25">
      <c r="L16055" s="208">
        <v>45175.631944444445</v>
      </c>
      <c r="M16055" s="28">
        <v>5123.33</v>
      </c>
      <c r="N16055" s="28">
        <v>5127.4399999999996</v>
      </c>
      <c r="O16055" s="28">
        <v>5123.33</v>
      </c>
      <c r="P16055" s="28">
        <v>5126.92</v>
      </c>
    </row>
    <row r="16056" spans="12:16" x14ac:dyDescent="0.25">
      <c r="L16056" s="208">
        <v>45175.628472222219</v>
      </c>
      <c r="M16056" s="28">
        <v>5121.28</v>
      </c>
      <c r="N16056" s="28">
        <v>5124.3599999999997</v>
      </c>
      <c r="O16056" s="28">
        <v>5121.28</v>
      </c>
      <c r="P16056" s="28">
        <v>5123.84</v>
      </c>
    </row>
    <row r="16057" spans="12:16" x14ac:dyDescent="0.25">
      <c r="L16057" s="208">
        <v>45175.625</v>
      </c>
      <c r="M16057" s="28">
        <v>5120.7700000000004</v>
      </c>
      <c r="N16057" s="28">
        <v>5121.28</v>
      </c>
      <c r="O16057" s="28">
        <v>5119.2299999999996</v>
      </c>
      <c r="P16057" s="28">
        <v>5120.7700000000004</v>
      </c>
    </row>
    <row r="16058" spans="12:16" x14ac:dyDescent="0.25">
      <c r="L16058" s="208">
        <v>45175.621527777781</v>
      </c>
      <c r="M16058" s="28">
        <v>5125.38</v>
      </c>
      <c r="N16058" s="28">
        <v>5125.8999999999996</v>
      </c>
      <c r="O16058" s="28">
        <v>5119.2299999999996</v>
      </c>
      <c r="P16058" s="28">
        <v>5120.7700000000004</v>
      </c>
    </row>
    <row r="16059" spans="12:16" x14ac:dyDescent="0.25">
      <c r="L16059" s="208">
        <v>45175.618055555555</v>
      </c>
      <c r="M16059" s="28">
        <v>5123.84</v>
      </c>
      <c r="N16059" s="28">
        <v>5128.97</v>
      </c>
      <c r="O16059" s="28">
        <v>5123.84</v>
      </c>
      <c r="P16059" s="28">
        <v>5124.87</v>
      </c>
    </row>
    <row r="16060" spans="12:16" x14ac:dyDescent="0.25">
      <c r="L16060" s="208">
        <v>45175.614583333336</v>
      </c>
      <c r="M16060" s="28">
        <v>5122.3</v>
      </c>
      <c r="N16060" s="28">
        <v>5123.84</v>
      </c>
      <c r="O16060" s="28">
        <v>5121.79</v>
      </c>
      <c r="P16060" s="28">
        <v>5123.33</v>
      </c>
    </row>
    <row r="16061" spans="12:16" x14ac:dyDescent="0.25">
      <c r="L16061" s="208">
        <v>45175.611111111109</v>
      </c>
      <c r="M16061" s="28">
        <v>5122.82</v>
      </c>
      <c r="N16061" s="28">
        <v>5123.84</v>
      </c>
      <c r="O16061" s="28">
        <v>5121.79</v>
      </c>
      <c r="P16061" s="28">
        <v>5122.3</v>
      </c>
    </row>
    <row r="16062" spans="12:16" x14ac:dyDescent="0.25">
      <c r="L16062" s="208">
        <v>45175.607638888891</v>
      </c>
      <c r="M16062" s="28">
        <v>5126.41</v>
      </c>
      <c r="N16062" s="28">
        <v>5126.41</v>
      </c>
      <c r="O16062" s="28">
        <v>5122.3</v>
      </c>
      <c r="P16062" s="28">
        <v>5122.82</v>
      </c>
    </row>
    <row r="16063" spans="12:16" x14ac:dyDescent="0.25">
      <c r="L16063" s="208">
        <v>45175.604166666664</v>
      </c>
      <c r="M16063" s="28">
        <v>5126.92</v>
      </c>
      <c r="N16063" s="28">
        <v>5126.92</v>
      </c>
      <c r="O16063" s="28">
        <v>5124.87</v>
      </c>
      <c r="P16063" s="28">
        <v>5126.41</v>
      </c>
    </row>
    <row r="16064" spans="12:16" x14ac:dyDescent="0.25">
      <c r="L16064" s="208">
        <v>45175.600694444445</v>
      </c>
      <c r="M16064" s="28">
        <v>5125.38</v>
      </c>
      <c r="N16064" s="28">
        <v>5126.92</v>
      </c>
      <c r="O16064" s="28">
        <v>5125.38</v>
      </c>
      <c r="P16064" s="28">
        <v>5126.41</v>
      </c>
    </row>
    <row r="16065" spans="12:16" x14ac:dyDescent="0.25">
      <c r="L16065" s="208">
        <v>45175.597222222219</v>
      </c>
      <c r="M16065" s="28">
        <v>5124.3599999999997</v>
      </c>
      <c r="N16065" s="28">
        <v>5125.38</v>
      </c>
      <c r="O16065" s="28">
        <v>5123.84</v>
      </c>
      <c r="P16065" s="28">
        <v>5124.87</v>
      </c>
    </row>
    <row r="16066" spans="12:16" x14ac:dyDescent="0.25">
      <c r="L16066" s="208">
        <v>45175.59375</v>
      </c>
      <c r="M16066" s="28">
        <v>5125.8999999999996</v>
      </c>
      <c r="N16066" s="28">
        <v>5125.8999999999996</v>
      </c>
      <c r="O16066" s="28">
        <v>5124.3599999999997</v>
      </c>
      <c r="P16066" s="28">
        <v>5125.38</v>
      </c>
    </row>
    <row r="16067" spans="12:16" x14ac:dyDescent="0.25">
      <c r="L16067" s="208">
        <v>45175.590277777781</v>
      </c>
      <c r="M16067" s="28">
        <v>5126.92</v>
      </c>
      <c r="N16067" s="28">
        <v>5127.4399999999996</v>
      </c>
      <c r="O16067" s="28">
        <v>5125.8999999999996</v>
      </c>
      <c r="P16067" s="28">
        <v>5125.8999999999996</v>
      </c>
    </row>
    <row r="16068" spans="12:16" x14ac:dyDescent="0.25">
      <c r="L16068" s="208">
        <v>45175.586805555555</v>
      </c>
      <c r="M16068" s="28">
        <v>5126.92</v>
      </c>
      <c r="N16068" s="28">
        <v>5127.95</v>
      </c>
      <c r="O16068" s="28">
        <v>5124.87</v>
      </c>
      <c r="P16068" s="28">
        <v>5126.92</v>
      </c>
    </row>
    <row r="16069" spans="12:16" x14ac:dyDescent="0.25">
      <c r="L16069" s="208">
        <v>45175.583333333336</v>
      </c>
      <c r="M16069" s="28">
        <v>5128.46</v>
      </c>
      <c r="N16069" s="28">
        <v>5128.46</v>
      </c>
      <c r="O16069" s="28">
        <v>5126.41</v>
      </c>
      <c r="P16069" s="28">
        <v>5126.41</v>
      </c>
    </row>
    <row r="16070" spans="12:16" x14ac:dyDescent="0.25">
      <c r="L16070" s="208">
        <v>45175.579861111109</v>
      </c>
      <c r="M16070" s="28">
        <v>5126.92</v>
      </c>
      <c r="N16070" s="28">
        <v>5130</v>
      </c>
      <c r="O16070" s="28">
        <v>5126.92</v>
      </c>
      <c r="P16070" s="28">
        <v>5128.46</v>
      </c>
    </row>
    <row r="16071" spans="12:16" x14ac:dyDescent="0.25">
      <c r="L16071" s="208">
        <v>45175.576388888891</v>
      </c>
      <c r="M16071" s="28">
        <v>5128.46</v>
      </c>
      <c r="N16071" s="28">
        <v>5129.49</v>
      </c>
      <c r="O16071" s="28">
        <v>5126.41</v>
      </c>
      <c r="P16071" s="28">
        <v>5126.41</v>
      </c>
    </row>
    <row r="16072" spans="12:16" x14ac:dyDescent="0.25">
      <c r="L16072" s="208">
        <v>45175.572916666664</v>
      </c>
      <c r="M16072" s="28">
        <v>5126.41</v>
      </c>
      <c r="N16072" s="28">
        <v>5129.49</v>
      </c>
      <c r="O16072" s="28">
        <v>5125.8999999999996</v>
      </c>
      <c r="P16072" s="28">
        <v>5128.46</v>
      </c>
    </row>
    <row r="16073" spans="12:16" x14ac:dyDescent="0.25">
      <c r="L16073" s="208">
        <v>45175.569444444445</v>
      </c>
      <c r="M16073" s="28">
        <v>5123.33</v>
      </c>
      <c r="N16073" s="28">
        <v>5126.92</v>
      </c>
      <c r="O16073" s="28">
        <v>5122.82</v>
      </c>
      <c r="P16073" s="28">
        <v>5126.41</v>
      </c>
    </row>
    <row r="16074" spans="12:16" x14ac:dyDescent="0.25">
      <c r="L16074" s="208">
        <v>45175.565972222219</v>
      </c>
      <c r="M16074" s="28">
        <v>5120.7700000000004</v>
      </c>
      <c r="N16074" s="28">
        <v>5123.33</v>
      </c>
      <c r="O16074" s="28">
        <v>5120.7700000000004</v>
      </c>
      <c r="P16074" s="28">
        <v>5123.33</v>
      </c>
    </row>
    <row r="16075" spans="12:16" x14ac:dyDescent="0.25">
      <c r="L16075" s="208">
        <v>45175.5625</v>
      </c>
      <c r="M16075" s="28">
        <v>5119.74</v>
      </c>
      <c r="N16075" s="28">
        <v>5121.28</v>
      </c>
      <c r="O16075" s="28">
        <v>5119.2299999999996</v>
      </c>
      <c r="P16075" s="28">
        <v>5121.28</v>
      </c>
    </row>
    <row r="16076" spans="12:16" x14ac:dyDescent="0.25">
      <c r="L16076" s="208">
        <v>45175.559027777781</v>
      </c>
      <c r="M16076" s="28">
        <v>5116.66</v>
      </c>
      <c r="N16076" s="28">
        <v>5119.74</v>
      </c>
      <c r="O16076" s="28">
        <v>5116.66</v>
      </c>
      <c r="P16076" s="28">
        <v>5119.74</v>
      </c>
    </row>
    <row r="16077" spans="12:16" x14ac:dyDescent="0.25">
      <c r="L16077" s="208">
        <v>45175.555555555555</v>
      </c>
      <c r="M16077" s="28">
        <v>5118.71</v>
      </c>
      <c r="N16077" s="28">
        <v>5119.2299999999996</v>
      </c>
      <c r="O16077" s="28">
        <v>5117.17</v>
      </c>
      <c r="P16077" s="28">
        <v>5117.17</v>
      </c>
    </row>
    <row r="16078" spans="12:16" x14ac:dyDescent="0.25">
      <c r="L16078" s="208">
        <v>45175.552083333336</v>
      </c>
      <c r="M16078" s="28">
        <v>5117.17</v>
      </c>
      <c r="N16078" s="28">
        <v>5119.2299999999996</v>
      </c>
      <c r="O16078" s="28">
        <v>5116.1499999999996</v>
      </c>
      <c r="P16078" s="28">
        <v>5119.2299999999996</v>
      </c>
    </row>
    <row r="16079" spans="12:16" x14ac:dyDescent="0.25">
      <c r="L16079" s="208">
        <v>45175.548611111109</v>
      </c>
      <c r="M16079" s="28">
        <v>5119.74</v>
      </c>
      <c r="N16079" s="28">
        <v>5121.79</v>
      </c>
      <c r="O16079" s="28">
        <v>5117.6899999999996</v>
      </c>
      <c r="P16079" s="28">
        <v>5117.6899999999996</v>
      </c>
    </row>
    <row r="16080" spans="12:16" x14ac:dyDescent="0.25">
      <c r="L16080" s="208">
        <v>45175.545138888891</v>
      </c>
      <c r="M16080" s="28">
        <v>5116.66</v>
      </c>
      <c r="N16080" s="28">
        <v>5120.7700000000004</v>
      </c>
      <c r="O16080" s="28">
        <v>5116.1499999999996</v>
      </c>
      <c r="P16080" s="28">
        <v>5119.74</v>
      </c>
    </row>
    <row r="16081" spans="12:16" x14ac:dyDescent="0.25">
      <c r="L16081" s="208">
        <v>45175.541666666664</v>
      </c>
      <c r="M16081" s="28">
        <v>5119.74</v>
      </c>
      <c r="N16081" s="28">
        <v>5119.74</v>
      </c>
      <c r="O16081" s="28">
        <v>5116.1499999999996</v>
      </c>
      <c r="P16081" s="28">
        <v>5116.66</v>
      </c>
    </row>
    <row r="16082" spans="12:16" x14ac:dyDescent="0.25">
      <c r="L16082" s="208">
        <v>45175.538194444445</v>
      </c>
      <c r="M16082" s="28">
        <v>5122.3</v>
      </c>
      <c r="N16082" s="28">
        <v>5122.82</v>
      </c>
      <c r="O16082" s="28">
        <v>5118.71</v>
      </c>
      <c r="P16082" s="28">
        <v>5119.74</v>
      </c>
    </row>
    <row r="16083" spans="12:16" x14ac:dyDescent="0.25">
      <c r="L16083" s="208">
        <v>45175.534722222219</v>
      </c>
      <c r="M16083" s="28">
        <v>5124.87</v>
      </c>
      <c r="N16083" s="28">
        <v>5124.87</v>
      </c>
      <c r="O16083" s="28">
        <v>5123.33</v>
      </c>
      <c r="P16083" s="28">
        <v>5123.33</v>
      </c>
    </row>
    <row r="16084" spans="12:16" x14ac:dyDescent="0.25">
      <c r="L16084" s="208">
        <v>45175.53125</v>
      </c>
      <c r="M16084" s="28">
        <v>5124.3599999999997</v>
      </c>
      <c r="N16084" s="28">
        <v>5127.4399999999996</v>
      </c>
      <c r="O16084" s="28">
        <v>5123.84</v>
      </c>
      <c r="P16084" s="28">
        <v>5124.87</v>
      </c>
    </row>
    <row r="16085" spans="12:16" x14ac:dyDescent="0.25">
      <c r="L16085" s="208">
        <v>45175.527777777781</v>
      </c>
      <c r="M16085" s="28">
        <v>5123.33</v>
      </c>
      <c r="N16085" s="28">
        <v>5127.4399999999996</v>
      </c>
      <c r="O16085" s="28">
        <v>5123.33</v>
      </c>
      <c r="P16085" s="28">
        <v>5124.3599999999997</v>
      </c>
    </row>
    <row r="16086" spans="12:16" x14ac:dyDescent="0.25">
      <c r="L16086" s="208">
        <v>45175.524305555555</v>
      </c>
      <c r="M16086" s="28">
        <v>5123.84</v>
      </c>
      <c r="N16086" s="28">
        <v>5124.87</v>
      </c>
      <c r="O16086" s="28">
        <v>5121.79</v>
      </c>
      <c r="P16086" s="28">
        <v>5123.33</v>
      </c>
    </row>
    <row r="16087" spans="12:16" x14ac:dyDescent="0.25">
      <c r="L16087" s="208">
        <v>45175.520833333336</v>
      </c>
      <c r="M16087" s="28">
        <v>5121.28</v>
      </c>
      <c r="N16087" s="28">
        <v>5124.87</v>
      </c>
      <c r="O16087" s="28">
        <v>5120.7700000000004</v>
      </c>
      <c r="P16087" s="28">
        <v>5124.3599999999997</v>
      </c>
    </row>
    <row r="16088" spans="12:16" x14ac:dyDescent="0.25">
      <c r="L16088" s="208">
        <v>45175.517361111109</v>
      </c>
      <c r="M16088" s="28">
        <v>5121.28</v>
      </c>
      <c r="N16088" s="28">
        <v>5121.28</v>
      </c>
      <c r="O16088" s="28">
        <v>5118.71</v>
      </c>
      <c r="P16088" s="28">
        <v>5121.28</v>
      </c>
    </row>
    <row r="16089" spans="12:16" x14ac:dyDescent="0.25">
      <c r="L16089" s="208">
        <v>45175.513888888891</v>
      </c>
      <c r="M16089" s="28">
        <v>5122.3</v>
      </c>
      <c r="N16089" s="28">
        <v>5122.82</v>
      </c>
      <c r="O16089" s="28">
        <v>5119.74</v>
      </c>
      <c r="P16089" s="28">
        <v>5121.79</v>
      </c>
    </row>
    <row r="16090" spans="12:16" x14ac:dyDescent="0.25">
      <c r="L16090" s="208">
        <v>45175.510416666664</v>
      </c>
      <c r="M16090" s="28">
        <v>5124.3599999999997</v>
      </c>
      <c r="N16090" s="28">
        <v>5125.38</v>
      </c>
      <c r="O16090" s="28">
        <v>5122.3</v>
      </c>
      <c r="P16090" s="28">
        <v>5122.3</v>
      </c>
    </row>
    <row r="16091" spans="12:16" x14ac:dyDescent="0.25">
      <c r="L16091" s="208">
        <v>45175.506944444445</v>
      </c>
      <c r="M16091" s="28">
        <v>5124.87</v>
      </c>
      <c r="N16091" s="28">
        <v>5125.8999999999996</v>
      </c>
      <c r="O16091" s="28">
        <v>5123.84</v>
      </c>
      <c r="P16091" s="28">
        <v>5124.87</v>
      </c>
    </row>
    <row r="16092" spans="12:16" x14ac:dyDescent="0.25">
      <c r="L16092" s="208">
        <v>45175.503472222219</v>
      </c>
      <c r="M16092" s="28">
        <v>5124.3599999999997</v>
      </c>
      <c r="N16092" s="28">
        <v>5125.8999999999996</v>
      </c>
      <c r="O16092" s="28">
        <v>5122.82</v>
      </c>
      <c r="P16092" s="28">
        <v>5124.3599999999997</v>
      </c>
    </row>
    <row r="16093" spans="12:16" x14ac:dyDescent="0.25">
      <c r="L16093" s="208">
        <v>45175.5</v>
      </c>
      <c r="M16093" s="28">
        <v>5126.41</v>
      </c>
      <c r="N16093" s="28">
        <v>5127.95</v>
      </c>
      <c r="O16093" s="28">
        <v>5122.82</v>
      </c>
      <c r="P16093" s="28">
        <v>5124.87</v>
      </c>
    </row>
    <row r="16094" spans="12:16" x14ac:dyDescent="0.25">
      <c r="L16094" s="208">
        <v>45175.496527777781</v>
      </c>
      <c r="M16094" s="28">
        <v>5119.74</v>
      </c>
      <c r="N16094" s="28">
        <v>5126.41</v>
      </c>
      <c r="O16094" s="28">
        <v>5119.2299999999996</v>
      </c>
      <c r="P16094" s="28">
        <v>5126.41</v>
      </c>
    </row>
    <row r="16095" spans="12:16" x14ac:dyDescent="0.25">
      <c r="L16095" s="208">
        <v>45175.493055555555</v>
      </c>
      <c r="M16095" s="28">
        <v>5122.3</v>
      </c>
      <c r="N16095" s="28">
        <v>5122.3</v>
      </c>
      <c r="O16095" s="28">
        <v>5119.74</v>
      </c>
      <c r="P16095" s="28">
        <v>5120.7700000000004</v>
      </c>
    </row>
    <row r="16096" spans="12:16" x14ac:dyDescent="0.25">
      <c r="L16096" s="208">
        <v>45175.489583333336</v>
      </c>
      <c r="M16096" s="28">
        <v>5118.2</v>
      </c>
      <c r="N16096" s="28">
        <v>5124.87</v>
      </c>
      <c r="O16096" s="28">
        <v>5118.2</v>
      </c>
      <c r="P16096" s="28">
        <v>5121.79</v>
      </c>
    </row>
    <row r="16097" spans="12:16" x14ac:dyDescent="0.25">
      <c r="L16097" s="208">
        <v>45175.486111111109</v>
      </c>
      <c r="M16097" s="28">
        <v>5114.09</v>
      </c>
      <c r="N16097" s="28">
        <v>5117.6899999999996</v>
      </c>
      <c r="O16097" s="28">
        <v>5113.07</v>
      </c>
      <c r="P16097" s="28">
        <v>5117.17</v>
      </c>
    </row>
    <row r="16098" spans="12:16" x14ac:dyDescent="0.25">
      <c r="L16098" s="208">
        <v>45175.482638888891</v>
      </c>
      <c r="M16098" s="28">
        <v>5122.3</v>
      </c>
      <c r="N16098" s="28">
        <v>5122.3</v>
      </c>
      <c r="O16098" s="28">
        <v>5114.09</v>
      </c>
      <c r="P16098" s="28">
        <v>5114.09</v>
      </c>
    </row>
    <row r="16099" spans="12:16" x14ac:dyDescent="0.25">
      <c r="L16099" s="208">
        <v>45175.479166666664</v>
      </c>
      <c r="M16099" s="28">
        <v>5118.71</v>
      </c>
      <c r="N16099" s="28">
        <v>5122.82</v>
      </c>
      <c r="O16099" s="28">
        <v>5116.66</v>
      </c>
      <c r="P16099" s="28">
        <v>5121.79</v>
      </c>
    </row>
    <row r="16100" spans="12:16" x14ac:dyDescent="0.25">
      <c r="L16100" s="208">
        <v>45175.475694444445</v>
      </c>
      <c r="M16100" s="28">
        <v>5119.2299999999996</v>
      </c>
      <c r="N16100" s="28">
        <v>5120.25</v>
      </c>
      <c r="O16100" s="28">
        <v>5114.09</v>
      </c>
      <c r="P16100" s="28">
        <v>5118.2</v>
      </c>
    </row>
    <row r="16101" spans="12:16" x14ac:dyDescent="0.25">
      <c r="L16101" s="208">
        <v>45175.472222222219</v>
      </c>
      <c r="M16101" s="28">
        <v>5108.45</v>
      </c>
      <c r="N16101" s="28">
        <v>5120.7700000000004</v>
      </c>
      <c r="O16101" s="28">
        <v>5108.45</v>
      </c>
      <c r="P16101" s="28">
        <v>5119.74</v>
      </c>
    </row>
    <row r="16102" spans="12:16" x14ac:dyDescent="0.25">
      <c r="L16102" s="208">
        <v>45175.46875</v>
      </c>
      <c r="M16102" s="28">
        <v>5108.96</v>
      </c>
      <c r="N16102" s="28">
        <v>5111.0200000000004</v>
      </c>
      <c r="O16102" s="28">
        <v>5106.91</v>
      </c>
      <c r="P16102" s="28">
        <v>5108.96</v>
      </c>
    </row>
    <row r="16103" spans="12:16" x14ac:dyDescent="0.25">
      <c r="L16103" s="208">
        <v>45175.465277777781</v>
      </c>
      <c r="M16103" s="28">
        <v>5108.96</v>
      </c>
      <c r="N16103" s="28">
        <v>5113.07</v>
      </c>
      <c r="O16103" s="28">
        <v>5105.37</v>
      </c>
      <c r="P16103" s="28">
        <v>5108.45</v>
      </c>
    </row>
    <row r="16104" spans="12:16" x14ac:dyDescent="0.25">
      <c r="L16104" s="208">
        <v>45175.461805555555</v>
      </c>
      <c r="M16104" s="28">
        <v>5119.74</v>
      </c>
      <c r="N16104" s="28">
        <v>5120.25</v>
      </c>
      <c r="O16104" s="28">
        <v>5108.45</v>
      </c>
      <c r="P16104" s="28">
        <v>5109.4799999999996</v>
      </c>
    </row>
    <row r="16105" spans="12:16" x14ac:dyDescent="0.25">
      <c r="L16105" s="208">
        <v>45175.458333333336</v>
      </c>
      <c r="M16105" s="28">
        <v>5108.96</v>
      </c>
      <c r="N16105" s="28">
        <v>5124.87</v>
      </c>
      <c r="O16105" s="28">
        <v>5108.96</v>
      </c>
      <c r="P16105" s="28">
        <v>5120.25</v>
      </c>
    </row>
    <row r="16106" spans="12:16" x14ac:dyDescent="0.25">
      <c r="L16106" s="208">
        <v>45175.454861111109</v>
      </c>
      <c r="M16106" s="28">
        <v>5111.0200000000004</v>
      </c>
      <c r="N16106" s="28">
        <v>5112.04</v>
      </c>
      <c r="O16106" s="28">
        <v>5103.83</v>
      </c>
      <c r="P16106" s="28">
        <v>5108.45</v>
      </c>
    </row>
    <row r="16107" spans="12:16" x14ac:dyDescent="0.25">
      <c r="L16107" s="208">
        <v>45175.451388888891</v>
      </c>
      <c r="M16107" s="28">
        <v>5114.09</v>
      </c>
      <c r="N16107" s="28">
        <v>5115.12</v>
      </c>
      <c r="O16107" s="28">
        <v>5109.99</v>
      </c>
      <c r="P16107" s="28">
        <v>5111.0200000000004</v>
      </c>
    </row>
    <row r="16108" spans="12:16" x14ac:dyDescent="0.25">
      <c r="L16108" s="208">
        <v>45175.447916666664</v>
      </c>
      <c r="M16108" s="28">
        <v>5120.25</v>
      </c>
      <c r="N16108" s="28">
        <v>5120.25</v>
      </c>
      <c r="O16108" s="28">
        <v>5112.5600000000004</v>
      </c>
      <c r="P16108" s="28">
        <v>5114.09</v>
      </c>
    </row>
    <row r="16109" spans="12:16" x14ac:dyDescent="0.25">
      <c r="L16109" s="208">
        <v>45175.444444444445</v>
      </c>
      <c r="M16109" s="28">
        <v>5122.82</v>
      </c>
      <c r="N16109" s="28">
        <v>5126.92</v>
      </c>
      <c r="O16109" s="28">
        <v>5118.71</v>
      </c>
      <c r="P16109" s="28">
        <v>5120.25</v>
      </c>
    </row>
    <row r="16110" spans="12:16" x14ac:dyDescent="0.25">
      <c r="L16110" s="208">
        <v>45175.440972222219</v>
      </c>
      <c r="M16110" s="28">
        <v>5126.92</v>
      </c>
      <c r="N16110" s="28">
        <v>5127.95</v>
      </c>
      <c r="O16110" s="28">
        <v>5121.79</v>
      </c>
      <c r="P16110" s="28">
        <v>5123.33</v>
      </c>
    </row>
    <row r="16111" spans="12:16" x14ac:dyDescent="0.25">
      <c r="L16111" s="208">
        <v>45175.4375</v>
      </c>
      <c r="M16111" s="28">
        <v>5135.13</v>
      </c>
      <c r="N16111" s="28">
        <v>5136.16</v>
      </c>
      <c r="O16111" s="28">
        <v>5125.38</v>
      </c>
      <c r="P16111" s="28">
        <v>5126.92</v>
      </c>
    </row>
    <row r="16112" spans="12:16" x14ac:dyDescent="0.25">
      <c r="L16112" s="208">
        <v>45175.434027777781</v>
      </c>
      <c r="M16112" s="28">
        <v>5134.62</v>
      </c>
      <c r="N16112" s="28">
        <v>5136.67</v>
      </c>
      <c r="O16112" s="28">
        <v>5131.54</v>
      </c>
      <c r="P16112" s="28">
        <v>5134.62</v>
      </c>
    </row>
    <row r="16113" spans="12:16" x14ac:dyDescent="0.25">
      <c r="L16113" s="208">
        <v>45175.430555555555</v>
      </c>
      <c r="M16113" s="28">
        <v>5136.16</v>
      </c>
      <c r="N16113" s="28">
        <v>5136.67</v>
      </c>
      <c r="O16113" s="28">
        <v>5132.05</v>
      </c>
      <c r="P16113" s="28">
        <v>5135.13</v>
      </c>
    </row>
    <row r="16114" spans="12:16" x14ac:dyDescent="0.25">
      <c r="L16114" s="208">
        <v>45175.427083333336</v>
      </c>
      <c r="M16114" s="28">
        <v>5136.16</v>
      </c>
      <c r="N16114" s="28">
        <v>5139.24</v>
      </c>
      <c r="O16114" s="28">
        <v>5134.62</v>
      </c>
      <c r="P16114" s="28">
        <v>5136.16</v>
      </c>
    </row>
    <row r="16115" spans="12:16" x14ac:dyDescent="0.25">
      <c r="L16115" s="208">
        <v>45175.423611111109</v>
      </c>
      <c r="M16115" s="28">
        <v>5134.62</v>
      </c>
      <c r="N16115" s="28">
        <v>5136.16</v>
      </c>
      <c r="O16115" s="28">
        <v>5130</v>
      </c>
      <c r="P16115" s="28">
        <v>5135.6499999999996</v>
      </c>
    </row>
    <row r="16116" spans="12:16" x14ac:dyDescent="0.25">
      <c r="L16116" s="208">
        <v>45175.420138888891</v>
      </c>
      <c r="M16116" s="28">
        <v>5136.16</v>
      </c>
      <c r="N16116" s="28">
        <v>5138.21</v>
      </c>
      <c r="O16116" s="28">
        <v>5132.05</v>
      </c>
      <c r="P16116" s="28">
        <v>5134.1099999999997</v>
      </c>
    </row>
    <row r="16117" spans="12:16" x14ac:dyDescent="0.25">
      <c r="L16117" s="208">
        <v>45175.416666666664</v>
      </c>
      <c r="M16117" s="28">
        <v>5141.8</v>
      </c>
      <c r="N16117" s="28">
        <v>5143.8500000000004</v>
      </c>
      <c r="O16117" s="28">
        <v>5136.67</v>
      </c>
      <c r="P16117" s="28">
        <v>5136.67</v>
      </c>
    </row>
    <row r="16118" spans="12:16" x14ac:dyDescent="0.25">
      <c r="L16118" s="208">
        <v>45175.413194444445</v>
      </c>
      <c r="M16118" s="28">
        <v>5142.83</v>
      </c>
      <c r="N16118" s="28">
        <v>5144.88</v>
      </c>
      <c r="O16118" s="28">
        <v>5140.26</v>
      </c>
      <c r="P16118" s="28">
        <v>5141.8</v>
      </c>
    </row>
    <row r="16119" spans="12:16" x14ac:dyDescent="0.25">
      <c r="L16119" s="208">
        <v>45175.409722222219</v>
      </c>
      <c r="M16119" s="28">
        <v>5140.26</v>
      </c>
      <c r="N16119" s="28">
        <v>5144.37</v>
      </c>
      <c r="O16119" s="28">
        <v>5139.75</v>
      </c>
      <c r="P16119" s="28">
        <v>5142.32</v>
      </c>
    </row>
    <row r="16120" spans="12:16" x14ac:dyDescent="0.25">
      <c r="L16120" s="208">
        <v>45175.40625</v>
      </c>
      <c r="M16120" s="28">
        <v>5140.26</v>
      </c>
      <c r="N16120" s="28">
        <v>5140.78</v>
      </c>
      <c r="O16120" s="28">
        <v>5138.72</v>
      </c>
      <c r="P16120" s="28">
        <v>5140.78</v>
      </c>
    </row>
    <row r="16121" spans="12:16" x14ac:dyDescent="0.25">
      <c r="L16121" s="208">
        <v>45175.402777777781</v>
      </c>
      <c r="M16121" s="28">
        <v>5139.75</v>
      </c>
      <c r="N16121" s="28">
        <v>5141.8</v>
      </c>
      <c r="O16121" s="28">
        <v>5138.21</v>
      </c>
      <c r="P16121" s="28">
        <v>5140.26</v>
      </c>
    </row>
    <row r="16122" spans="12:16" x14ac:dyDescent="0.25">
      <c r="L16122" s="208">
        <v>45175.399305555555</v>
      </c>
      <c r="M16122" s="28">
        <v>5138.21</v>
      </c>
      <c r="N16122" s="28">
        <v>5140.26</v>
      </c>
      <c r="O16122" s="28">
        <v>5137.18</v>
      </c>
      <c r="P16122" s="28">
        <v>5139.75</v>
      </c>
    </row>
    <row r="16123" spans="12:16" x14ac:dyDescent="0.25">
      <c r="L16123" s="208">
        <v>45175.395833333336</v>
      </c>
      <c r="M16123" s="28">
        <v>5140.78</v>
      </c>
      <c r="N16123" s="28">
        <v>5140.78</v>
      </c>
      <c r="O16123" s="28">
        <v>5134.62</v>
      </c>
      <c r="P16123" s="28">
        <v>5137.7</v>
      </c>
    </row>
    <row r="16124" spans="12:16" x14ac:dyDescent="0.25">
      <c r="L16124" s="208">
        <v>45175.392361111109</v>
      </c>
      <c r="M16124" s="28">
        <v>5139.75</v>
      </c>
      <c r="N16124" s="28">
        <v>5140.78</v>
      </c>
      <c r="O16124" s="28">
        <v>5136.67</v>
      </c>
      <c r="P16124" s="28">
        <v>5139.75</v>
      </c>
    </row>
    <row r="16125" spans="12:16" x14ac:dyDescent="0.25">
      <c r="L16125" s="208">
        <v>45175.388888888891</v>
      </c>
      <c r="M16125" s="28">
        <v>5138.21</v>
      </c>
      <c r="N16125" s="28">
        <v>5142.83</v>
      </c>
      <c r="O16125" s="28">
        <v>5137.7</v>
      </c>
      <c r="P16125" s="28">
        <v>5140.26</v>
      </c>
    </row>
    <row r="16126" spans="12:16" x14ac:dyDescent="0.25">
      <c r="L16126" s="208">
        <v>45175.385416666664</v>
      </c>
      <c r="M16126" s="28">
        <v>5134.62</v>
      </c>
      <c r="N16126" s="28">
        <v>5139.75</v>
      </c>
      <c r="O16126" s="28">
        <v>5134.1099999999997</v>
      </c>
      <c r="P16126" s="28">
        <v>5138.21</v>
      </c>
    </row>
    <row r="16127" spans="12:16" x14ac:dyDescent="0.25">
      <c r="L16127" s="208">
        <v>45175.381944444445</v>
      </c>
      <c r="M16127" s="28">
        <v>5129.49</v>
      </c>
      <c r="N16127" s="28">
        <v>5135.13</v>
      </c>
      <c r="O16127" s="28">
        <v>5129.49</v>
      </c>
      <c r="P16127" s="28">
        <v>5134.1099999999997</v>
      </c>
    </row>
    <row r="16128" spans="12:16" x14ac:dyDescent="0.25">
      <c r="L16128" s="208">
        <v>45175.378472222219</v>
      </c>
      <c r="M16128" s="28">
        <v>5129.49</v>
      </c>
      <c r="N16128" s="28">
        <v>5131.54</v>
      </c>
      <c r="O16128" s="28">
        <v>5126.41</v>
      </c>
      <c r="P16128" s="28">
        <v>5130</v>
      </c>
    </row>
    <row r="16129" spans="12:16" x14ac:dyDescent="0.25">
      <c r="L16129" s="208">
        <v>45175.375</v>
      </c>
      <c r="M16129" s="28">
        <v>5126.41</v>
      </c>
      <c r="N16129" s="28">
        <v>5133.08</v>
      </c>
      <c r="O16129" s="28">
        <v>5125.8999999999996</v>
      </c>
      <c r="P16129" s="28">
        <v>5129.49</v>
      </c>
    </row>
    <row r="16130" spans="12:16" x14ac:dyDescent="0.25">
      <c r="L16130" s="208">
        <v>45174.746527777781</v>
      </c>
      <c r="M16130" s="28">
        <v>5119.74</v>
      </c>
      <c r="N16130" s="28">
        <v>5121.79</v>
      </c>
      <c r="O16130" s="28">
        <v>5115.12</v>
      </c>
      <c r="P16130" s="28">
        <v>5115.12</v>
      </c>
    </row>
    <row r="16131" spans="12:16" x14ac:dyDescent="0.25">
      <c r="L16131" s="208">
        <v>45174.743055555555</v>
      </c>
      <c r="M16131" s="28">
        <v>5123.33</v>
      </c>
      <c r="N16131" s="28">
        <v>5123.33</v>
      </c>
      <c r="O16131" s="28">
        <v>5119.2299999999996</v>
      </c>
      <c r="P16131" s="28">
        <v>5119.74</v>
      </c>
    </row>
    <row r="16132" spans="12:16" x14ac:dyDescent="0.25">
      <c r="L16132" s="208">
        <v>45174.739583333336</v>
      </c>
      <c r="M16132" s="28">
        <v>5123.84</v>
      </c>
      <c r="N16132" s="28">
        <v>5123.84</v>
      </c>
      <c r="O16132" s="28">
        <v>5121.79</v>
      </c>
      <c r="P16132" s="28">
        <v>5123.33</v>
      </c>
    </row>
    <row r="16133" spans="12:16" x14ac:dyDescent="0.25">
      <c r="L16133" s="208">
        <v>45174.736111111109</v>
      </c>
      <c r="M16133" s="28">
        <v>5125.38</v>
      </c>
      <c r="N16133" s="28">
        <v>5126.41</v>
      </c>
      <c r="O16133" s="28">
        <v>5123.84</v>
      </c>
      <c r="P16133" s="28">
        <v>5123.84</v>
      </c>
    </row>
    <row r="16134" spans="12:16" x14ac:dyDescent="0.25">
      <c r="L16134" s="208">
        <v>45174.732638888891</v>
      </c>
      <c r="M16134" s="28">
        <v>5123.84</v>
      </c>
      <c r="N16134" s="28">
        <v>5125.8999999999996</v>
      </c>
      <c r="O16134" s="28">
        <v>5123.84</v>
      </c>
      <c r="P16134" s="28">
        <v>5124.87</v>
      </c>
    </row>
    <row r="16135" spans="12:16" x14ac:dyDescent="0.25">
      <c r="L16135" s="208">
        <v>45174.729166666664</v>
      </c>
      <c r="M16135" s="28">
        <v>5122.82</v>
      </c>
      <c r="N16135" s="28">
        <v>5123.84</v>
      </c>
      <c r="O16135" s="28">
        <v>5121.79</v>
      </c>
      <c r="P16135" s="28">
        <v>5123.84</v>
      </c>
    </row>
    <row r="16136" spans="12:16" x14ac:dyDescent="0.25">
      <c r="L16136" s="208">
        <v>45174.725694444445</v>
      </c>
      <c r="M16136" s="28">
        <v>5124.3599999999997</v>
      </c>
      <c r="N16136" s="28">
        <v>5124.87</v>
      </c>
      <c r="O16136" s="28">
        <v>5122.82</v>
      </c>
      <c r="P16136" s="28">
        <v>5122.82</v>
      </c>
    </row>
    <row r="16137" spans="12:16" x14ac:dyDescent="0.25">
      <c r="L16137" s="208">
        <v>45174.722222222219</v>
      </c>
      <c r="M16137" s="28">
        <v>5124.3599999999997</v>
      </c>
      <c r="N16137" s="28">
        <v>5124.87</v>
      </c>
      <c r="O16137" s="28">
        <v>5123.33</v>
      </c>
      <c r="P16137" s="28">
        <v>5123.84</v>
      </c>
    </row>
    <row r="16138" spans="12:16" x14ac:dyDescent="0.25">
      <c r="L16138" s="208">
        <v>45174.71875</v>
      </c>
      <c r="M16138" s="28">
        <v>5124.3599999999997</v>
      </c>
      <c r="N16138" s="28">
        <v>5124.87</v>
      </c>
      <c r="O16138" s="28">
        <v>5123.84</v>
      </c>
      <c r="P16138" s="28">
        <v>5124.3599999999997</v>
      </c>
    </row>
    <row r="16139" spans="12:16" x14ac:dyDescent="0.25">
      <c r="L16139" s="208">
        <v>45174.715277777781</v>
      </c>
      <c r="M16139" s="28">
        <v>5122.82</v>
      </c>
      <c r="N16139" s="28">
        <v>5124.3599999999997</v>
      </c>
      <c r="O16139" s="28">
        <v>5122.3</v>
      </c>
      <c r="P16139" s="28">
        <v>5124.3599999999997</v>
      </c>
    </row>
    <row r="16140" spans="12:16" x14ac:dyDescent="0.25">
      <c r="L16140" s="208">
        <v>45174.711805555555</v>
      </c>
      <c r="M16140" s="28">
        <v>5124.87</v>
      </c>
      <c r="N16140" s="28">
        <v>5125.38</v>
      </c>
      <c r="O16140" s="28">
        <v>5121.79</v>
      </c>
      <c r="P16140" s="28">
        <v>5122.3</v>
      </c>
    </row>
    <row r="16141" spans="12:16" x14ac:dyDescent="0.25">
      <c r="L16141" s="208">
        <v>45174.708333333336</v>
      </c>
      <c r="M16141" s="28">
        <v>5125.8999999999996</v>
      </c>
      <c r="N16141" s="28">
        <v>5125.8999999999996</v>
      </c>
      <c r="O16141" s="28">
        <v>5124.3599999999997</v>
      </c>
      <c r="P16141" s="28">
        <v>5125.38</v>
      </c>
    </row>
    <row r="16142" spans="12:16" x14ac:dyDescent="0.25">
      <c r="L16142" s="208">
        <v>45174.704861111109</v>
      </c>
      <c r="M16142" s="28">
        <v>5127.95</v>
      </c>
      <c r="N16142" s="28">
        <v>5127.95</v>
      </c>
      <c r="O16142" s="28">
        <v>5124.87</v>
      </c>
      <c r="P16142" s="28">
        <v>5125.38</v>
      </c>
    </row>
    <row r="16143" spans="12:16" x14ac:dyDescent="0.25">
      <c r="L16143" s="208">
        <v>45174.701388888891</v>
      </c>
      <c r="M16143" s="28">
        <v>5127.4399999999996</v>
      </c>
      <c r="N16143" s="28">
        <v>5128.97</v>
      </c>
      <c r="O16143" s="28">
        <v>5127.4399999999996</v>
      </c>
      <c r="P16143" s="28">
        <v>5127.95</v>
      </c>
    </row>
    <row r="16144" spans="12:16" x14ac:dyDescent="0.25">
      <c r="L16144" s="208">
        <v>45174.697916666664</v>
      </c>
      <c r="M16144" s="28">
        <v>5125.38</v>
      </c>
      <c r="N16144" s="28">
        <v>5127.4399999999996</v>
      </c>
      <c r="O16144" s="28">
        <v>5125.38</v>
      </c>
      <c r="P16144" s="28">
        <v>5127.4399999999996</v>
      </c>
    </row>
    <row r="16145" spans="12:16" x14ac:dyDescent="0.25">
      <c r="L16145" s="208">
        <v>45174.694444444445</v>
      </c>
      <c r="M16145" s="28">
        <v>5126.92</v>
      </c>
      <c r="N16145" s="28">
        <v>5127.4399999999996</v>
      </c>
      <c r="O16145" s="28">
        <v>5124.3599999999997</v>
      </c>
      <c r="P16145" s="28">
        <v>5125.38</v>
      </c>
    </row>
    <row r="16146" spans="12:16" x14ac:dyDescent="0.25">
      <c r="L16146" s="208">
        <v>45174.690972222219</v>
      </c>
      <c r="M16146" s="28">
        <v>5130</v>
      </c>
      <c r="N16146" s="28">
        <v>5130.51</v>
      </c>
      <c r="O16146" s="28">
        <v>5126.92</v>
      </c>
      <c r="P16146" s="28">
        <v>5126.92</v>
      </c>
    </row>
    <row r="16147" spans="12:16" x14ac:dyDescent="0.25">
      <c r="L16147" s="208">
        <v>45174.6875</v>
      </c>
      <c r="M16147" s="28">
        <v>5130</v>
      </c>
      <c r="N16147" s="28">
        <v>5130.51</v>
      </c>
      <c r="O16147" s="28">
        <v>5128.46</v>
      </c>
      <c r="P16147" s="28">
        <v>5130</v>
      </c>
    </row>
    <row r="16148" spans="12:16" x14ac:dyDescent="0.25">
      <c r="L16148" s="208">
        <v>45174.684027777781</v>
      </c>
      <c r="M16148" s="28">
        <v>5131.54</v>
      </c>
      <c r="N16148" s="28">
        <v>5131.54</v>
      </c>
      <c r="O16148" s="28">
        <v>5130.51</v>
      </c>
      <c r="P16148" s="28">
        <v>5130.51</v>
      </c>
    </row>
    <row r="16149" spans="12:16" x14ac:dyDescent="0.25">
      <c r="L16149" s="208">
        <v>45174.680555555555</v>
      </c>
      <c r="M16149" s="28">
        <v>5133.59</v>
      </c>
      <c r="N16149" s="28">
        <v>5133.59</v>
      </c>
      <c r="O16149" s="28">
        <v>5131.03</v>
      </c>
      <c r="P16149" s="28">
        <v>5131.03</v>
      </c>
    </row>
    <row r="16150" spans="12:16" x14ac:dyDescent="0.25">
      <c r="L16150" s="208">
        <v>45174.677083333336</v>
      </c>
      <c r="M16150" s="28">
        <v>5135.13</v>
      </c>
      <c r="N16150" s="28">
        <v>5135.13</v>
      </c>
      <c r="O16150" s="28">
        <v>5132.05</v>
      </c>
      <c r="P16150" s="28">
        <v>5133.08</v>
      </c>
    </row>
    <row r="16151" spans="12:16" x14ac:dyDescent="0.25">
      <c r="L16151" s="208">
        <v>45174.673611111109</v>
      </c>
      <c r="M16151" s="28">
        <v>5133.08</v>
      </c>
      <c r="N16151" s="28">
        <v>5136.16</v>
      </c>
      <c r="O16151" s="28">
        <v>5132.05</v>
      </c>
      <c r="P16151" s="28">
        <v>5135.6499999999996</v>
      </c>
    </row>
    <row r="16152" spans="12:16" x14ac:dyDescent="0.25">
      <c r="L16152" s="208">
        <v>45174.670138888891</v>
      </c>
      <c r="M16152" s="28">
        <v>5132.57</v>
      </c>
      <c r="N16152" s="28">
        <v>5134.62</v>
      </c>
      <c r="O16152" s="28">
        <v>5132.05</v>
      </c>
      <c r="P16152" s="28">
        <v>5133.08</v>
      </c>
    </row>
    <row r="16153" spans="12:16" x14ac:dyDescent="0.25">
      <c r="L16153" s="208">
        <v>45174.666666666664</v>
      </c>
      <c r="M16153" s="28">
        <v>5129.49</v>
      </c>
      <c r="N16153" s="28">
        <v>5133.08</v>
      </c>
      <c r="O16153" s="28">
        <v>5128.97</v>
      </c>
      <c r="P16153" s="28">
        <v>5133.08</v>
      </c>
    </row>
    <row r="16154" spans="12:16" x14ac:dyDescent="0.25">
      <c r="L16154" s="208">
        <v>45174.663194444445</v>
      </c>
      <c r="M16154" s="28">
        <v>5126.92</v>
      </c>
      <c r="N16154" s="28">
        <v>5131.03</v>
      </c>
      <c r="O16154" s="28">
        <v>5126.92</v>
      </c>
      <c r="P16154" s="28">
        <v>5129.49</v>
      </c>
    </row>
    <row r="16155" spans="12:16" x14ac:dyDescent="0.25">
      <c r="L16155" s="208">
        <v>45174.659722222219</v>
      </c>
      <c r="M16155" s="28">
        <v>5124.3599999999997</v>
      </c>
      <c r="N16155" s="28">
        <v>5127.4399999999996</v>
      </c>
      <c r="O16155" s="28">
        <v>5123.84</v>
      </c>
      <c r="P16155" s="28">
        <v>5126.92</v>
      </c>
    </row>
    <row r="16156" spans="12:16" x14ac:dyDescent="0.25">
      <c r="L16156" s="208">
        <v>45174.65625</v>
      </c>
      <c r="M16156" s="28">
        <v>5123.33</v>
      </c>
      <c r="N16156" s="28">
        <v>5124.3599999999997</v>
      </c>
      <c r="O16156" s="28">
        <v>5122.82</v>
      </c>
      <c r="P16156" s="28">
        <v>5123.84</v>
      </c>
    </row>
    <row r="16157" spans="12:16" x14ac:dyDescent="0.25">
      <c r="L16157" s="208">
        <v>45174.652777777781</v>
      </c>
      <c r="M16157" s="28">
        <v>5123.84</v>
      </c>
      <c r="N16157" s="28">
        <v>5124.3599999999997</v>
      </c>
      <c r="O16157" s="28">
        <v>5122.3</v>
      </c>
      <c r="P16157" s="28">
        <v>5122.82</v>
      </c>
    </row>
    <row r="16158" spans="12:16" x14ac:dyDescent="0.25">
      <c r="L16158" s="208">
        <v>45174.649305555555</v>
      </c>
      <c r="M16158" s="28">
        <v>5120.25</v>
      </c>
      <c r="N16158" s="28">
        <v>5123.33</v>
      </c>
      <c r="O16158" s="28">
        <v>5119.74</v>
      </c>
      <c r="P16158" s="28">
        <v>5123.33</v>
      </c>
    </row>
    <row r="16159" spans="12:16" x14ac:dyDescent="0.25">
      <c r="L16159" s="208">
        <v>45174.645833333336</v>
      </c>
      <c r="M16159" s="28">
        <v>5119.74</v>
      </c>
      <c r="N16159" s="28">
        <v>5121.28</v>
      </c>
      <c r="O16159" s="28">
        <v>5118.71</v>
      </c>
      <c r="P16159" s="28">
        <v>5120.25</v>
      </c>
    </row>
    <row r="16160" spans="12:16" x14ac:dyDescent="0.25">
      <c r="L16160" s="208">
        <v>45174.642361111109</v>
      </c>
      <c r="M16160" s="28">
        <v>5118.71</v>
      </c>
      <c r="N16160" s="28">
        <v>5122.82</v>
      </c>
      <c r="O16160" s="28">
        <v>5118.71</v>
      </c>
      <c r="P16160" s="28">
        <v>5119.74</v>
      </c>
    </row>
    <row r="16161" spans="12:16" x14ac:dyDescent="0.25">
      <c r="L16161" s="208">
        <v>45174.638888888891</v>
      </c>
      <c r="M16161" s="28">
        <v>5117.6899999999996</v>
      </c>
      <c r="N16161" s="28">
        <v>5118.71</v>
      </c>
      <c r="O16161" s="28">
        <v>5117.6899999999996</v>
      </c>
      <c r="P16161" s="28">
        <v>5118.2</v>
      </c>
    </row>
    <row r="16162" spans="12:16" x14ac:dyDescent="0.25">
      <c r="L16162" s="208">
        <v>45174.635416666664</v>
      </c>
      <c r="M16162" s="28">
        <v>5118.2</v>
      </c>
      <c r="N16162" s="28">
        <v>5119.2299999999996</v>
      </c>
      <c r="O16162" s="28">
        <v>5117.17</v>
      </c>
      <c r="P16162" s="28">
        <v>5117.6899999999996</v>
      </c>
    </row>
    <row r="16163" spans="12:16" x14ac:dyDescent="0.25">
      <c r="L16163" s="208">
        <v>45174.631944444445</v>
      </c>
      <c r="M16163" s="28">
        <v>5121.79</v>
      </c>
      <c r="N16163" s="28">
        <v>5121.79</v>
      </c>
      <c r="O16163" s="28">
        <v>5117.6899999999996</v>
      </c>
      <c r="P16163" s="28">
        <v>5118.2</v>
      </c>
    </row>
    <row r="16164" spans="12:16" x14ac:dyDescent="0.25">
      <c r="L16164" s="208">
        <v>45174.628472222219</v>
      </c>
      <c r="M16164" s="28">
        <v>5119.74</v>
      </c>
      <c r="N16164" s="28">
        <v>5121.28</v>
      </c>
      <c r="O16164" s="28">
        <v>5118.2</v>
      </c>
      <c r="P16164" s="28">
        <v>5121.28</v>
      </c>
    </row>
    <row r="16165" spans="12:16" x14ac:dyDescent="0.25">
      <c r="L16165" s="208">
        <v>45174.625</v>
      </c>
      <c r="M16165" s="28">
        <v>5119.2299999999996</v>
      </c>
      <c r="N16165" s="28">
        <v>5120.7700000000004</v>
      </c>
      <c r="O16165" s="28">
        <v>5116.66</v>
      </c>
      <c r="P16165" s="28">
        <v>5119.2299999999996</v>
      </c>
    </row>
    <row r="16166" spans="12:16" x14ac:dyDescent="0.25">
      <c r="L16166" s="208">
        <v>45174.621527777781</v>
      </c>
      <c r="M16166" s="28">
        <v>5118.2</v>
      </c>
      <c r="N16166" s="28">
        <v>5121.28</v>
      </c>
      <c r="O16166" s="28">
        <v>5116.1499999999996</v>
      </c>
      <c r="P16166" s="28">
        <v>5119.2299999999996</v>
      </c>
    </row>
    <row r="16167" spans="12:16" x14ac:dyDescent="0.25">
      <c r="L16167" s="208">
        <v>45174.618055555555</v>
      </c>
      <c r="M16167" s="28">
        <v>5121.28</v>
      </c>
      <c r="N16167" s="28">
        <v>5121.28</v>
      </c>
      <c r="O16167" s="28">
        <v>5117.6899999999996</v>
      </c>
      <c r="P16167" s="28">
        <v>5118.71</v>
      </c>
    </row>
    <row r="16168" spans="12:16" x14ac:dyDescent="0.25">
      <c r="L16168" s="208">
        <v>45174.614583333336</v>
      </c>
      <c r="M16168" s="28">
        <v>5122.82</v>
      </c>
      <c r="N16168" s="28">
        <v>5122.82</v>
      </c>
      <c r="O16168" s="28">
        <v>5120.7700000000004</v>
      </c>
      <c r="P16168" s="28">
        <v>5120.7700000000004</v>
      </c>
    </row>
    <row r="16169" spans="12:16" x14ac:dyDescent="0.25">
      <c r="L16169" s="208">
        <v>45174.611111111109</v>
      </c>
      <c r="M16169" s="28">
        <v>5121.79</v>
      </c>
      <c r="N16169" s="28">
        <v>5123.84</v>
      </c>
      <c r="O16169" s="28">
        <v>5121.79</v>
      </c>
      <c r="P16169" s="28">
        <v>5123.33</v>
      </c>
    </row>
    <row r="16170" spans="12:16" x14ac:dyDescent="0.25">
      <c r="L16170" s="208">
        <v>45174.607638888891</v>
      </c>
      <c r="M16170" s="28">
        <v>5123.33</v>
      </c>
      <c r="N16170" s="28">
        <v>5123.33</v>
      </c>
      <c r="O16170" s="28">
        <v>5120.7700000000004</v>
      </c>
      <c r="P16170" s="28">
        <v>5121.79</v>
      </c>
    </row>
    <row r="16171" spans="12:16" x14ac:dyDescent="0.25">
      <c r="L16171" s="208">
        <v>45174.604166666664</v>
      </c>
      <c r="M16171" s="28">
        <v>5122.3</v>
      </c>
      <c r="N16171" s="28">
        <v>5123.84</v>
      </c>
      <c r="O16171" s="28">
        <v>5120.25</v>
      </c>
      <c r="P16171" s="28">
        <v>5122.82</v>
      </c>
    </row>
    <row r="16172" spans="12:16" x14ac:dyDescent="0.25">
      <c r="L16172" s="208">
        <v>45174.600694444445</v>
      </c>
      <c r="M16172" s="28">
        <v>5120.25</v>
      </c>
      <c r="N16172" s="28">
        <v>5123.33</v>
      </c>
      <c r="O16172" s="28">
        <v>5119.2299999999996</v>
      </c>
      <c r="P16172" s="28">
        <v>5122.3</v>
      </c>
    </row>
    <row r="16173" spans="12:16" x14ac:dyDescent="0.25">
      <c r="L16173" s="208">
        <v>45174.597222222219</v>
      </c>
      <c r="M16173" s="28">
        <v>5118.71</v>
      </c>
      <c r="N16173" s="28">
        <v>5120.25</v>
      </c>
      <c r="O16173" s="28">
        <v>5117.17</v>
      </c>
      <c r="P16173" s="28">
        <v>5120.25</v>
      </c>
    </row>
    <row r="16174" spans="12:16" x14ac:dyDescent="0.25">
      <c r="L16174" s="208">
        <v>45174.59375</v>
      </c>
      <c r="M16174" s="28">
        <v>5116.66</v>
      </c>
      <c r="N16174" s="28">
        <v>5119.2299999999996</v>
      </c>
      <c r="O16174" s="28">
        <v>5116.66</v>
      </c>
      <c r="P16174" s="28">
        <v>5118.71</v>
      </c>
    </row>
    <row r="16175" spans="12:16" x14ac:dyDescent="0.25">
      <c r="L16175" s="208">
        <v>45174.590277777781</v>
      </c>
      <c r="M16175" s="28">
        <v>5115.63</v>
      </c>
      <c r="N16175" s="28">
        <v>5116.66</v>
      </c>
      <c r="O16175" s="28">
        <v>5115.63</v>
      </c>
      <c r="P16175" s="28">
        <v>5116.66</v>
      </c>
    </row>
    <row r="16176" spans="12:16" x14ac:dyDescent="0.25">
      <c r="L16176" s="208">
        <v>45174.586805555555</v>
      </c>
      <c r="M16176" s="28">
        <v>5111.0200000000004</v>
      </c>
      <c r="N16176" s="28">
        <v>5115.63</v>
      </c>
      <c r="O16176" s="28">
        <v>5111.0200000000004</v>
      </c>
      <c r="P16176" s="28">
        <v>5115.63</v>
      </c>
    </row>
    <row r="16177" spans="12:16" x14ac:dyDescent="0.25">
      <c r="L16177" s="208">
        <v>45174.583333333336</v>
      </c>
      <c r="M16177" s="28">
        <v>5111.0200000000004</v>
      </c>
      <c r="N16177" s="28">
        <v>5112.04</v>
      </c>
      <c r="O16177" s="28">
        <v>5110.5</v>
      </c>
      <c r="P16177" s="28">
        <v>5111.0200000000004</v>
      </c>
    </row>
    <row r="16178" spans="12:16" x14ac:dyDescent="0.25">
      <c r="L16178" s="208">
        <v>45174.579861111109</v>
      </c>
      <c r="M16178" s="28">
        <v>5109.99</v>
      </c>
      <c r="N16178" s="28">
        <v>5111.53</v>
      </c>
      <c r="O16178" s="28">
        <v>5109.4799999999996</v>
      </c>
      <c r="P16178" s="28">
        <v>5110.5</v>
      </c>
    </row>
    <row r="16179" spans="12:16" x14ac:dyDescent="0.25">
      <c r="L16179" s="208">
        <v>45174.576388888891</v>
      </c>
      <c r="M16179" s="28">
        <v>5110.5</v>
      </c>
      <c r="N16179" s="28">
        <v>5111.53</v>
      </c>
      <c r="O16179" s="28">
        <v>5109.4799999999996</v>
      </c>
      <c r="P16179" s="28">
        <v>5109.4799999999996</v>
      </c>
    </row>
    <row r="16180" spans="12:16" x14ac:dyDescent="0.25">
      <c r="L16180" s="208">
        <v>45174.572916666664</v>
      </c>
      <c r="M16180" s="28">
        <v>5111.0200000000004</v>
      </c>
      <c r="N16180" s="28">
        <v>5111.53</v>
      </c>
      <c r="O16180" s="28">
        <v>5106.91</v>
      </c>
      <c r="P16180" s="28">
        <v>5109.99</v>
      </c>
    </row>
    <row r="16181" spans="12:16" x14ac:dyDescent="0.25">
      <c r="L16181" s="208">
        <v>45174.569444444445</v>
      </c>
      <c r="M16181" s="28">
        <v>5112.04</v>
      </c>
      <c r="N16181" s="28">
        <v>5113.07</v>
      </c>
      <c r="O16181" s="28">
        <v>5108.96</v>
      </c>
      <c r="P16181" s="28">
        <v>5111.53</v>
      </c>
    </row>
    <row r="16182" spans="12:16" x14ac:dyDescent="0.25">
      <c r="L16182" s="208">
        <v>45174.565972222219</v>
      </c>
      <c r="M16182" s="28">
        <v>5115.12</v>
      </c>
      <c r="N16182" s="28">
        <v>5115.12</v>
      </c>
      <c r="O16182" s="28">
        <v>5111.53</v>
      </c>
      <c r="P16182" s="28">
        <v>5112.04</v>
      </c>
    </row>
    <row r="16183" spans="12:16" x14ac:dyDescent="0.25">
      <c r="L16183" s="208">
        <v>45174.5625</v>
      </c>
      <c r="M16183" s="28">
        <v>5116.66</v>
      </c>
      <c r="N16183" s="28">
        <v>5117.6899999999996</v>
      </c>
      <c r="O16183" s="28">
        <v>5114.09</v>
      </c>
      <c r="P16183" s="28">
        <v>5115.12</v>
      </c>
    </row>
    <row r="16184" spans="12:16" x14ac:dyDescent="0.25">
      <c r="L16184" s="208">
        <v>45174.559027777781</v>
      </c>
      <c r="M16184" s="28">
        <v>5115.63</v>
      </c>
      <c r="N16184" s="28">
        <v>5117.6899999999996</v>
      </c>
      <c r="O16184" s="28">
        <v>5115.63</v>
      </c>
      <c r="P16184" s="28">
        <v>5116.1499999999996</v>
      </c>
    </row>
    <row r="16185" spans="12:16" x14ac:dyDescent="0.25">
      <c r="L16185" s="208">
        <v>45174.555555555555</v>
      </c>
      <c r="M16185" s="28">
        <v>5114.09</v>
      </c>
      <c r="N16185" s="28">
        <v>5116.1499999999996</v>
      </c>
      <c r="O16185" s="28">
        <v>5113.07</v>
      </c>
      <c r="P16185" s="28">
        <v>5115.12</v>
      </c>
    </row>
    <row r="16186" spans="12:16" x14ac:dyDescent="0.25">
      <c r="L16186" s="208">
        <v>45174.552083333336</v>
      </c>
      <c r="M16186" s="28">
        <v>5111.53</v>
      </c>
      <c r="N16186" s="28">
        <v>5115.12</v>
      </c>
      <c r="O16186" s="28">
        <v>5110.5</v>
      </c>
      <c r="P16186" s="28">
        <v>5115.12</v>
      </c>
    </row>
    <row r="16187" spans="12:16" x14ac:dyDescent="0.25">
      <c r="L16187" s="208">
        <v>45174.548611111109</v>
      </c>
      <c r="M16187" s="28">
        <v>5111.53</v>
      </c>
      <c r="N16187" s="28">
        <v>5113.07</v>
      </c>
      <c r="O16187" s="28">
        <v>5111.0200000000004</v>
      </c>
      <c r="P16187" s="28">
        <v>5112.04</v>
      </c>
    </row>
    <row r="16188" spans="12:16" x14ac:dyDescent="0.25">
      <c r="L16188" s="208">
        <v>45174.545138888891</v>
      </c>
      <c r="M16188" s="28">
        <v>5111.53</v>
      </c>
      <c r="N16188" s="28">
        <v>5114.09</v>
      </c>
      <c r="O16188" s="28">
        <v>5111.53</v>
      </c>
      <c r="P16188" s="28">
        <v>5111.53</v>
      </c>
    </row>
    <row r="16189" spans="12:16" x14ac:dyDescent="0.25">
      <c r="L16189" s="208">
        <v>45174.541666666664</v>
      </c>
      <c r="M16189" s="28">
        <v>5114.6099999999997</v>
      </c>
      <c r="N16189" s="28">
        <v>5115.12</v>
      </c>
      <c r="O16189" s="28">
        <v>5109.4799999999996</v>
      </c>
      <c r="P16189" s="28">
        <v>5112.04</v>
      </c>
    </row>
    <row r="16190" spans="12:16" x14ac:dyDescent="0.25">
      <c r="L16190" s="208">
        <v>45174.538194444445</v>
      </c>
      <c r="M16190" s="28">
        <v>5115.63</v>
      </c>
      <c r="N16190" s="28">
        <v>5116.1499999999996</v>
      </c>
      <c r="O16190" s="28">
        <v>5113.58</v>
      </c>
      <c r="P16190" s="28">
        <v>5114.09</v>
      </c>
    </row>
    <row r="16191" spans="12:16" x14ac:dyDescent="0.25">
      <c r="L16191" s="208">
        <v>45174.534722222219</v>
      </c>
      <c r="M16191" s="28">
        <v>5116.66</v>
      </c>
      <c r="N16191" s="28">
        <v>5117.17</v>
      </c>
      <c r="O16191" s="28">
        <v>5114.6099999999997</v>
      </c>
      <c r="P16191" s="28">
        <v>5115.12</v>
      </c>
    </row>
    <row r="16192" spans="12:16" x14ac:dyDescent="0.25">
      <c r="L16192" s="208">
        <v>45174.53125</v>
      </c>
      <c r="M16192" s="28">
        <v>5120.25</v>
      </c>
      <c r="N16192" s="28">
        <v>5121.28</v>
      </c>
      <c r="O16192" s="28">
        <v>5116.1499999999996</v>
      </c>
      <c r="P16192" s="28">
        <v>5116.66</v>
      </c>
    </row>
    <row r="16193" spans="12:16" x14ac:dyDescent="0.25">
      <c r="L16193" s="208">
        <v>45174.527777777781</v>
      </c>
      <c r="M16193" s="28">
        <v>5120.25</v>
      </c>
      <c r="N16193" s="28">
        <v>5121.79</v>
      </c>
      <c r="O16193" s="28">
        <v>5119.74</v>
      </c>
      <c r="P16193" s="28">
        <v>5120.7700000000004</v>
      </c>
    </row>
    <row r="16194" spans="12:16" x14ac:dyDescent="0.25">
      <c r="L16194" s="208">
        <v>45174.524305555555</v>
      </c>
      <c r="M16194" s="28">
        <v>5119.74</v>
      </c>
      <c r="N16194" s="28">
        <v>5120.25</v>
      </c>
      <c r="O16194" s="28">
        <v>5118.71</v>
      </c>
      <c r="P16194" s="28">
        <v>5119.74</v>
      </c>
    </row>
    <row r="16195" spans="12:16" x14ac:dyDescent="0.25">
      <c r="L16195" s="208">
        <v>45174.520833333336</v>
      </c>
      <c r="M16195" s="28">
        <v>5123.84</v>
      </c>
      <c r="N16195" s="28">
        <v>5124.87</v>
      </c>
      <c r="O16195" s="28">
        <v>5120.25</v>
      </c>
      <c r="P16195" s="28">
        <v>5120.25</v>
      </c>
    </row>
    <row r="16196" spans="12:16" x14ac:dyDescent="0.25">
      <c r="L16196" s="208">
        <v>45174.517361111109</v>
      </c>
      <c r="M16196" s="28">
        <v>5120.25</v>
      </c>
      <c r="N16196" s="28">
        <v>5124.3599999999997</v>
      </c>
      <c r="O16196" s="28">
        <v>5119.2299999999996</v>
      </c>
      <c r="P16196" s="28">
        <v>5123.33</v>
      </c>
    </row>
    <row r="16197" spans="12:16" x14ac:dyDescent="0.25">
      <c r="L16197" s="208">
        <v>45174.513888888891</v>
      </c>
      <c r="M16197" s="28">
        <v>5118.71</v>
      </c>
      <c r="N16197" s="28">
        <v>5121.28</v>
      </c>
      <c r="O16197" s="28">
        <v>5118.71</v>
      </c>
      <c r="P16197" s="28">
        <v>5120.25</v>
      </c>
    </row>
    <row r="16198" spans="12:16" x14ac:dyDescent="0.25">
      <c r="L16198" s="208">
        <v>45174.510416666664</v>
      </c>
      <c r="M16198" s="28">
        <v>5118.71</v>
      </c>
      <c r="N16198" s="28">
        <v>5121.79</v>
      </c>
      <c r="O16198" s="28">
        <v>5118.2</v>
      </c>
      <c r="P16198" s="28">
        <v>5118.2</v>
      </c>
    </row>
    <row r="16199" spans="12:16" x14ac:dyDescent="0.25">
      <c r="L16199" s="208">
        <v>45174.506944444445</v>
      </c>
      <c r="M16199" s="28">
        <v>5119.74</v>
      </c>
      <c r="N16199" s="28">
        <v>5120.7700000000004</v>
      </c>
      <c r="O16199" s="28">
        <v>5116.1499999999996</v>
      </c>
      <c r="P16199" s="28">
        <v>5119.2299999999996</v>
      </c>
    </row>
    <row r="16200" spans="12:16" x14ac:dyDescent="0.25">
      <c r="L16200" s="208">
        <v>45174.503472222219</v>
      </c>
      <c r="M16200" s="28">
        <v>5118.2</v>
      </c>
      <c r="N16200" s="28">
        <v>5120.25</v>
      </c>
      <c r="O16200" s="28">
        <v>5116.66</v>
      </c>
      <c r="P16200" s="28">
        <v>5120.25</v>
      </c>
    </row>
    <row r="16201" spans="12:16" x14ac:dyDescent="0.25">
      <c r="L16201" s="208">
        <v>45174.5</v>
      </c>
      <c r="M16201" s="28">
        <v>5126.41</v>
      </c>
      <c r="N16201" s="28">
        <v>5126.92</v>
      </c>
      <c r="O16201" s="28">
        <v>5117.6899999999996</v>
      </c>
      <c r="P16201" s="28">
        <v>5117.6899999999996</v>
      </c>
    </row>
    <row r="16202" spans="12:16" x14ac:dyDescent="0.25">
      <c r="L16202" s="208">
        <v>45174.496527777781</v>
      </c>
      <c r="M16202" s="28">
        <v>5124.87</v>
      </c>
      <c r="N16202" s="28">
        <v>5126.92</v>
      </c>
      <c r="O16202" s="28">
        <v>5123.84</v>
      </c>
      <c r="P16202" s="28">
        <v>5126.41</v>
      </c>
    </row>
    <row r="16203" spans="12:16" x14ac:dyDescent="0.25">
      <c r="L16203" s="208">
        <v>45174.493055555555</v>
      </c>
      <c r="M16203" s="28">
        <v>5126.41</v>
      </c>
      <c r="N16203" s="28">
        <v>5126.92</v>
      </c>
      <c r="O16203" s="28">
        <v>5123.33</v>
      </c>
      <c r="P16203" s="28">
        <v>5123.84</v>
      </c>
    </row>
    <row r="16204" spans="12:16" x14ac:dyDescent="0.25">
      <c r="L16204" s="208">
        <v>45174.489583333336</v>
      </c>
      <c r="M16204" s="28">
        <v>5129.49</v>
      </c>
      <c r="N16204" s="28">
        <v>5129.49</v>
      </c>
      <c r="O16204" s="28">
        <v>5125.8999999999996</v>
      </c>
      <c r="P16204" s="28">
        <v>5126.92</v>
      </c>
    </row>
    <row r="16205" spans="12:16" x14ac:dyDescent="0.25">
      <c r="L16205" s="208">
        <v>45174.486111111109</v>
      </c>
      <c r="M16205" s="28">
        <v>5126.92</v>
      </c>
      <c r="N16205" s="28">
        <v>5130</v>
      </c>
      <c r="O16205" s="28">
        <v>5125.8999999999996</v>
      </c>
      <c r="P16205" s="28">
        <v>5130</v>
      </c>
    </row>
    <row r="16206" spans="12:16" x14ac:dyDescent="0.25">
      <c r="L16206" s="208">
        <v>45174.482638888891</v>
      </c>
      <c r="M16206" s="28">
        <v>5127.4399999999996</v>
      </c>
      <c r="N16206" s="28">
        <v>5129.49</v>
      </c>
      <c r="O16206" s="28">
        <v>5125.38</v>
      </c>
      <c r="P16206" s="28">
        <v>5125.8999999999996</v>
      </c>
    </row>
    <row r="16207" spans="12:16" x14ac:dyDescent="0.25">
      <c r="L16207" s="208">
        <v>45174.479166666664</v>
      </c>
      <c r="M16207" s="28">
        <v>5124.87</v>
      </c>
      <c r="N16207" s="28">
        <v>5127.95</v>
      </c>
      <c r="O16207" s="28">
        <v>5123.84</v>
      </c>
      <c r="P16207" s="28">
        <v>5127.4399999999996</v>
      </c>
    </row>
    <row r="16208" spans="12:16" x14ac:dyDescent="0.25">
      <c r="L16208" s="208">
        <v>45174.475694444445</v>
      </c>
      <c r="M16208" s="28">
        <v>5126.41</v>
      </c>
      <c r="N16208" s="28">
        <v>5126.92</v>
      </c>
      <c r="O16208" s="28">
        <v>5123.84</v>
      </c>
      <c r="P16208" s="28">
        <v>5125.38</v>
      </c>
    </row>
    <row r="16209" spans="12:16" x14ac:dyDescent="0.25">
      <c r="L16209" s="208">
        <v>45174.472222222219</v>
      </c>
      <c r="M16209" s="28">
        <v>5127.95</v>
      </c>
      <c r="N16209" s="28">
        <v>5127.95</v>
      </c>
      <c r="O16209" s="28">
        <v>5122.82</v>
      </c>
      <c r="P16209" s="28">
        <v>5126.41</v>
      </c>
    </row>
    <row r="16210" spans="12:16" x14ac:dyDescent="0.25">
      <c r="L16210" s="208">
        <v>45174.46875</v>
      </c>
      <c r="M16210" s="28">
        <v>5127.4399999999996</v>
      </c>
      <c r="N16210" s="28">
        <v>5131.03</v>
      </c>
      <c r="O16210" s="28">
        <v>5126.92</v>
      </c>
      <c r="P16210" s="28">
        <v>5128.46</v>
      </c>
    </row>
    <row r="16211" spans="12:16" x14ac:dyDescent="0.25">
      <c r="L16211" s="208">
        <v>45174.465277777781</v>
      </c>
      <c r="M16211" s="28">
        <v>5125.8999999999996</v>
      </c>
      <c r="N16211" s="28">
        <v>5128.46</v>
      </c>
      <c r="O16211" s="28">
        <v>5124.87</v>
      </c>
      <c r="P16211" s="28">
        <v>5127.4399999999996</v>
      </c>
    </row>
    <row r="16212" spans="12:16" x14ac:dyDescent="0.25">
      <c r="L16212" s="208">
        <v>45174.461805555555</v>
      </c>
      <c r="M16212" s="28">
        <v>5127.4399999999996</v>
      </c>
      <c r="N16212" s="28">
        <v>5130.51</v>
      </c>
      <c r="O16212" s="28">
        <v>5124.3599999999997</v>
      </c>
      <c r="P16212" s="28">
        <v>5125.8999999999996</v>
      </c>
    </row>
    <row r="16213" spans="12:16" x14ac:dyDescent="0.25">
      <c r="L16213" s="208">
        <v>45174.458333333336</v>
      </c>
      <c r="M16213" s="28">
        <v>5128.46</v>
      </c>
      <c r="N16213" s="28">
        <v>5131.03</v>
      </c>
      <c r="O16213" s="28">
        <v>5126.41</v>
      </c>
      <c r="P16213" s="28">
        <v>5127.4399999999996</v>
      </c>
    </row>
    <row r="16214" spans="12:16" x14ac:dyDescent="0.25">
      <c r="L16214" s="208">
        <v>45174.454861111109</v>
      </c>
      <c r="M16214" s="28">
        <v>5128.46</v>
      </c>
      <c r="N16214" s="28">
        <v>5130.51</v>
      </c>
      <c r="O16214" s="28">
        <v>5127.4399999999996</v>
      </c>
      <c r="P16214" s="28">
        <v>5127.95</v>
      </c>
    </row>
    <row r="16215" spans="12:16" x14ac:dyDescent="0.25">
      <c r="L16215" s="208">
        <v>45174.451388888891</v>
      </c>
      <c r="M16215" s="28">
        <v>5127.4399999999996</v>
      </c>
      <c r="N16215" s="28">
        <v>5130</v>
      </c>
      <c r="O16215" s="28">
        <v>5124.87</v>
      </c>
      <c r="P16215" s="28">
        <v>5128.97</v>
      </c>
    </row>
    <row r="16216" spans="12:16" x14ac:dyDescent="0.25">
      <c r="L16216" s="208">
        <v>45174.447916666664</v>
      </c>
      <c r="M16216" s="28">
        <v>5126.41</v>
      </c>
      <c r="N16216" s="28">
        <v>5127.95</v>
      </c>
      <c r="O16216" s="28">
        <v>5123.33</v>
      </c>
      <c r="P16216" s="28">
        <v>5127.4399999999996</v>
      </c>
    </row>
    <row r="16217" spans="12:16" x14ac:dyDescent="0.25">
      <c r="L16217" s="208">
        <v>45174.444444444445</v>
      </c>
      <c r="M16217" s="28">
        <v>5123.84</v>
      </c>
      <c r="N16217" s="28">
        <v>5128.46</v>
      </c>
      <c r="O16217" s="28">
        <v>5123.84</v>
      </c>
      <c r="P16217" s="28">
        <v>5125.8999999999996</v>
      </c>
    </row>
    <row r="16218" spans="12:16" x14ac:dyDescent="0.25">
      <c r="L16218" s="208">
        <v>45174.440972222219</v>
      </c>
      <c r="M16218" s="28">
        <v>5124.87</v>
      </c>
      <c r="N16218" s="28">
        <v>5127.95</v>
      </c>
      <c r="O16218" s="28">
        <v>5123.33</v>
      </c>
      <c r="P16218" s="28">
        <v>5123.84</v>
      </c>
    </row>
    <row r="16219" spans="12:16" x14ac:dyDescent="0.25">
      <c r="L16219" s="208">
        <v>45174.4375</v>
      </c>
      <c r="M16219" s="28">
        <v>5122.82</v>
      </c>
      <c r="N16219" s="28">
        <v>5126.41</v>
      </c>
      <c r="O16219" s="28">
        <v>5120.25</v>
      </c>
      <c r="P16219" s="28">
        <v>5124.3599999999997</v>
      </c>
    </row>
    <row r="16220" spans="12:16" x14ac:dyDescent="0.25">
      <c r="L16220" s="208">
        <v>45174.434027777781</v>
      </c>
      <c r="M16220" s="28">
        <v>5124.87</v>
      </c>
      <c r="N16220" s="28">
        <v>5124.87</v>
      </c>
      <c r="O16220" s="28">
        <v>5118.71</v>
      </c>
      <c r="P16220" s="28">
        <v>5122.3</v>
      </c>
    </row>
    <row r="16221" spans="12:16" x14ac:dyDescent="0.25">
      <c r="L16221" s="208">
        <v>45174.430555555555</v>
      </c>
      <c r="M16221" s="28">
        <v>5128.46</v>
      </c>
      <c r="N16221" s="28">
        <v>5128.97</v>
      </c>
      <c r="O16221" s="28">
        <v>5124.87</v>
      </c>
      <c r="P16221" s="28">
        <v>5125.38</v>
      </c>
    </row>
    <row r="16222" spans="12:16" x14ac:dyDescent="0.25">
      <c r="L16222" s="208">
        <v>45174.427083333336</v>
      </c>
      <c r="M16222" s="28">
        <v>5125.38</v>
      </c>
      <c r="N16222" s="28">
        <v>5128.46</v>
      </c>
      <c r="O16222" s="28">
        <v>5124.87</v>
      </c>
      <c r="P16222" s="28">
        <v>5128.46</v>
      </c>
    </row>
    <row r="16223" spans="12:16" x14ac:dyDescent="0.25">
      <c r="L16223" s="208">
        <v>45174.423611111109</v>
      </c>
      <c r="M16223" s="28">
        <v>5121.79</v>
      </c>
      <c r="N16223" s="28">
        <v>5124.87</v>
      </c>
      <c r="O16223" s="28">
        <v>5118.71</v>
      </c>
      <c r="P16223" s="28">
        <v>5124.87</v>
      </c>
    </row>
    <row r="16224" spans="12:16" x14ac:dyDescent="0.25">
      <c r="L16224" s="208">
        <v>45174.420138888891</v>
      </c>
      <c r="M16224" s="28">
        <v>5120.7700000000004</v>
      </c>
      <c r="N16224" s="28">
        <v>5123.84</v>
      </c>
      <c r="O16224" s="28">
        <v>5118.2</v>
      </c>
      <c r="P16224" s="28">
        <v>5121.28</v>
      </c>
    </row>
    <row r="16225" spans="12:16" x14ac:dyDescent="0.25">
      <c r="L16225" s="208">
        <v>45174.416666666664</v>
      </c>
      <c r="M16225" s="28">
        <v>5114.6099999999997</v>
      </c>
      <c r="N16225" s="28">
        <v>5120.7700000000004</v>
      </c>
      <c r="O16225" s="28">
        <v>5113.58</v>
      </c>
      <c r="P16225" s="28">
        <v>5120.7700000000004</v>
      </c>
    </row>
    <row r="16226" spans="12:16" x14ac:dyDescent="0.25">
      <c r="L16226" s="208">
        <v>45174.413194444445</v>
      </c>
      <c r="M16226" s="28">
        <v>5116.66</v>
      </c>
      <c r="N16226" s="28">
        <v>5119.74</v>
      </c>
      <c r="O16226" s="28">
        <v>5113.58</v>
      </c>
      <c r="P16226" s="28">
        <v>5114.09</v>
      </c>
    </row>
    <row r="16227" spans="12:16" x14ac:dyDescent="0.25">
      <c r="L16227" s="208">
        <v>45174.409722222219</v>
      </c>
      <c r="M16227" s="28">
        <v>5115.12</v>
      </c>
      <c r="N16227" s="28">
        <v>5119.2299999999996</v>
      </c>
      <c r="O16227" s="28">
        <v>5112.5600000000004</v>
      </c>
      <c r="P16227" s="28">
        <v>5117.17</v>
      </c>
    </row>
    <row r="16228" spans="12:16" x14ac:dyDescent="0.25">
      <c r="L16228" s="208">
        <v>45174.40625</v>
      </c>
      <c r="M16228" s="28">
        <v>5114.09</v>
      </c>
      <c r="N16228" s="28">
        <v>5119.2299999999996</v>
      </c>
      <c r="O16228" s="28">
        <v>5111.53</v>
      </c>
      <c r="P16228" s="28">
        <v>5114.6099999999997</v>
      </c>
    </row>
    <row r="16229" spans="12:16" x14ac:dyDescent="0.25">
      <c r="L16229" s="208">
        <v>45174.402777777781</v>
      </c>
      <c r="M16229" s="28">
        <v>5119.2299999999996</v>
      </c>
      <c r="N16229" s="28">
        <v>5121.28</v>
      </c>
      <c r="O16229" s="28">
        <v>5107.9399999999996</v>
      </c>
      <c r="P16229" s="28">
        <v>5115.12</v>
      </c>
    </row>
    <row r="16230" spans="12:16" x14ac:dyDescent="0.25">
      <c r="L16230" s="208">
        <v>45174.399305555555</v>
      </c>
      <c r="M16230" s="28">
        <v>5119.74</v>
      </c>
      <c r="N16230" s="28">
        <v>5122.3</v>
      </c>
      <c r="O16230" s="28">
        <v>5117.17</v>
      </c>
      <c r="P16230" s="28">
        <v>5120.25</v>
      </c>
    </row>
    <row r="16231" spans="12:16" x14ac:dyDescent="0.25">
      <c r="L16231" s="208">
        <v>45174.395833333336</v>
      </c>
      <c r="M16231" s="28">
        <v>5116.1499999999996</v>
      </c>
      <c r="N16231" s="28">
        <v>5121.28</v>
      </c>
      <c r="O16231" s="28">
        <v>5115.12</v>
      </c>
      <c r="P16231" s="28">
        <v>5119.2299999999996</v>
      </c>
    </row>
    <row r="16232" spans="12:16" x14ac:dyDescent="0.25">
      <c r="L16232" s="208">
        <v>45174.392361111109</v>
      </c>
      <c r="M16232" s="28">
        <v>5112.5600000000004</v>
      </c>
      <c r="N16232" s="28">
        <v>5116.66</v>
      </c>
      <c r="O16232" s="28">
        <v>5112.04</v>
      </c>
      <c r="P16232" s="28">
        <v>5116.1499999999996</v>
      </c>
    </row>
    <row r="16233" spans="12:16" x14ac:dyDescent="0.25">
      <c r="L16233" s="208">
        <v>45174.388888888891</v>
      </c>
      <c r="M16233" s="28">
        <v>5113.07</v>
      </c>
      <c r="N16233" s="28">
        <v>5114.6099999999997</v>
      </c>
      <c r="O16233" s="28">
        <v>5108.96</v>
      </c>
      <c r="P16233" s="28">
        <v>5112.5600000000004</v>
      </c>
    </row>
    <row r="16234" spans="12:16" x14ac:dyDescent="0.25">
      <c r="L16234" s="208">
        <v>45174.385416666664</v>
      </c>
      <c r="M16234" s="28">
        <v>5107.42</v>
      </c>
      <c r="N16234" s="28">
        <v>5113.58</v>
      </c>
      <c r="O16234" s="28">
        <v>5104.8599999999997</v>
      </c>
      <c r="P16234" s="28">
        <v>5112.5600000000004</v>
      </c>
    </row>
    <row r="16235" spans="12:16" x14ac:dyDescent="0.25">
      <c r="L16235" s="208">
        <v>45174.381944444445</v>
      </c>
      <c r="M16235" s="28">
        <v>5105.37</v>
      </c>
      <c r="N16235" s="28">
        <v>5110.5</v>
      </c>
      <c r="O16235" s="28">
        <v>5104.3500000000004</v>
      </c>
      <c r="P16235" s="28">
        <v>5107.42</v>
      </c>
    </row>
    <row r="16236" spans="12:16" x14ac:dyDescent="0.25">
      <c r="L16236" s="208">
        <v>45174.378472222219</v>
      </c>
      <c r="M16236" s="28">
        <v>5109.4799999999996</v>
      </c>
      <c r="N16236" s="28">
        <v>5112.04</v>
      </c>
      <c r="O16236" s="28">
        <v>5105.37</v>
      </c>
      <c r="P16236" s="28">
        <v>5105.37</v>
      </c>
    </row>
    <row r="16237" spans="12:16" x14ac:dyDescent="0.25">
      <c r="L16237" s="208">
        <v>45174.375</v>
      </c>
      <c r="M16237" s="28">
        <v>5111.0200000000004</v>
      </c>
      <c r="N16237" s="28">
        <v>5112.5600000000004</v>
      </c>
      <c r="O16237" s="28">
        <v>5105.37</v>
      </c>
      <c r="P16237" s="28">
        <v>5109.4799999999996</v>
      </c>
    </row>
    <row r="16238" spans="12:16" x14ac:dyDescent="0.25">
      <c r="L16238" s="208">
        <v>45173.746527777781</v>
      </c>
      <c r="M16238" s="28">
        <v>5087.93</v>
      </c>
      <c r="N16238" s="28">
        <v>5089.47</v>
      </c>
      <c r="O16238" s="28">
        <v>5085.87</v>
      </c>
      <c r="P16238" s="28">
        <v>5089.47</v>
      </c>
    </row>
    <row r="16239" spans="12:16" x14ac:dyDescent="0.25">
      <c r="L16239" s="208">
        <v>45173.743055555555</v>
      </c>
      <c r="M16239" s="28">
        <v>5087.41</v>
      </c>
      <c r="N16239" s="28">
        <v>5087.41</v>
      </c>
      <c r="O16239" s="28">
        <v>5086.3900000000003</v>
      </c>
      <c r="P16239" s="28">
        <v>5086.3900000000003</v>
      </c>
    </row>
    <row r="16240" spans="12:16" x14ac:dyDescent="0.25">
      <c r="L16240" s="208">
        <v>45173.739583333336</v>
      </c>
      <c r="M16240" s="28">
        <v>5088.4399999999996</v>
      </c>
      <c r="N16240" s="28">
        <v>5088.95</v>
      </c>
      <c r="O16240" s="28">
        <v>5087.93</v>
      </c>
      <c r="P16240" s="28">
        <v>5087.93</v>
      </c>
    </row>
    <row r="16241" spans="12:16" x14ac:dyDescent="0.25">
      <c r="L16241" s="208">
        <v>45173.736111111109</v>
      </c>
      <c r="M16241" s="28">
        <v>5088.4399999999996</v>
      </c>
      <c r="N16241" s="28">
        <v>5088.95</v>
      </c>
      <c r="O16241" s="28">
        <v>5087.41</v>
      </c>
      <c r="P16241" s="28">
        <v>5088.4399999999996</v>
      </c>
    </row>
    <row r="16242" spans="12:16" x14ac:dyDescent="0.25">
      <c r="L16242" s="208">
        <v>45173.732638888891</v>
      </c>
      <c r="M16242" s="28">
        <v>5088.95</v>
      </c>
      <c r="N16242" s="28">
        <v>5089.9799999999996</v>
      </c>
      <c r="O16242" s="28">
        <v>5088.4399999999996</v>
      </c>
      <c r="P16242" s="28">
        <v>5088.4399999999996</v>
      </c>
    </row>
    <row r="16243" spans="12:16" x14ac:dyDescent="0.25">
      <c r="L16243" s="208">
        <v>45173.729166666664</v>
      </c>
      <c r="M16243" s="28">
        <v>5087.41</v>
      </c>
      <c r="N16243" s="28">
        <v>5089.47</v>
      </c>
      <c r="O16243" s="28">
        <v>5086.8999999999996</v>
      </c>
      <c r="P16243" s="28">
        <v>5089.47</v>
      </c>
    </row>
    <row r="16244" spans="12:16" x14ac:dyDescent="0.25">
      <c r="L16244" s="208">
        <v>45173.725694444445</v>
      </c>
      <c r="M16244" s="28">
        <v>5087.93</v>
      </c>
      <c r="N16244" s="28">
        <v>5089.9799999999996</v>
      </c>
      <c r="O16244" s="28">
        <v>5086.8999999999996</v>
      </c>
      <c r="P16244" s="28">
        <v>5087.41</v>
      </c>
    </row>
    <row r="16245" spans="12:16" x14ac:dyDescent="0.25">
      <c r="L16245" s="208">
        <v>45173.722222222219</v>
      </c>
      <c r="M16245" s="28">
        <v>5087.93</v>
      </c>
      <c r="N16245" s="28">
        <v>5088.4399999999996</v>
      </c>
      <c r="O16245" s="28">
        <v>5087.41</v>
      </c>
      <c r="P16245" s="28">
        <v>5087.93</v>
      </c>
    </row>
    <row r="16246" spans="12:16" x14ac:dyDescent="0.25">
      <c r="L16246" s="208">
        <v>45173.71875</v>
      </c>
      <c r="M16246" s="28">
        <v>5085.3599999999997</v>
      </c>
      <c r="N16246" s="28">
        <v>5089.9799999999996</v>
      </c>
      <c r="O16246" s="28">
        <v>5084.8500000000004</v>
      </c>
      <c r="P16246" s="28">
        <v>5088.4399999999996</v>
      </c>
    </row>
    <row r="16247" spans="12:16" x14ac:dyDescent="0.25">
      <c r="L16247" s="208">
        <v>45173.715277777781</v>
      </c>
      <c r="M16247" s="28">
        <v>5086.8999999999996</v>
      </c>
      <c r="N16247" s="28">
        <v>5086.8999999999996</v>
      </c>
      <c r="O16247" s="28">
        <v>5085.3599999999997</v>
      </c>
      <c r="P16247" s="28">
        <v>5085.3599999999997</v>
      </c>
    </row>
    <row r="16248" spans="12:16" x14ac:dyDescent="0.25">
      <c r="L16248" s="208">
        <v>45173.711805555555</v>
      </c>
      <c r="M16248" s="28">
        <v>5086.8999999999996</v>
      </c>
      <c r="N16248" s="28">
        <v>5087.41</v>
      </c>
      <c r="O16248" s="28">
        <v>5084.8500000000004</v>
      </c>
      <c r="P16248" s="28">
        <v>5086.8999999999996</v>
      </c>
    </row>
    <row r="16249" spans="12:16" x14ac:dyDescent="0.25">
      <c r="L16249" s="208">
        <v>45173.708333333336</v>
      </c>
      <c r="M16249" s="28">
        <v>5083.82</v>
      </c>
      <c r="N16249" s="28">
        <v>5087.41</v>
      </c>
      <c r="O16249" s="28">
        <v>5083.3100000000004</v>
      </c>
      <c r="P16249" s="28">
        <v>5086.3900000000003</v>
      </c>
    </row>
    <row r="16250" spans="12:16" x14ac:dyDescent="0.25">
      <c r="L16250" s="208">
        <v>45173.704861111109</v>
      </c>
      <c r="M16250" s="28">
        <v>5082.8</v>
      </c>
      <c r="N16250" s="28">
        <v>5084.33</v>
      </c>
      <c r="O16250" s="28">
        <v>5082.8</v>
      </c>
      <c r="P16250" s="28">
        <v>5084.33</v>
      </c>
    </row>
    <row r="16251" spans="12:16" x14ac:dyDescent="0.25">
      <c r="L16251" s="208">
        <v>45173.701388888891</v>
      </c>
      <c r="M16251" s="28">
        <v>5083.3100000000004</v>
      </c>
      <c r="N16251" s="28">
        <v>5083.3100000000004</v>
      </c>
      <c r="O16251" s="28">
        <v>5083.3100000000004</v>
      </c>
      <c r="P16251" s="28">
        <v>5083.3100000000004</v>
      </c>
    </row>
    <row r="16252" spans="12:16" x14ac:dyDescent="0.25">
      <c r="L16252" s="208">
        <v>45173.697916666664</v>
      </c>
      <c r="M16252" s="28">
        <v>5083.3100000000004</v>
      </c>
      <c r="N16252" s="28">
        <v>5083.3100000000004</v>
      </c>
      <c r="O16252" s="28">
        <v>5082.8</v>
      </c>
      <c r="P16252" s="28">
        <v>5083.3100000000004</v>
      </c>
    </row>
    <row r="16253" spans="12:16" x14ac:dyDescent="0.25">
      <c r="L16253" s="208">
        <v>45173.694444444445</v>
      </c>
      <c r="M16253" s="28">
        <v>5083.82</v>
      </c>
      <c r="N16253" s="28">
        <v>5083.82</v>
      </c>
      <c r="O16253" s="28">
        <v>5083.3100000000004</v>
      </c>
      <c r="P16253" s="28">
        <v>5083.3100000000004</v>
      </c>
    </row>
    <row r="16254" spans="12:16" x14ac:dyDescent="0.25">
      <c r="L16254" s="208">
        <v>45173.690972222219</v>
      </c>
      <c r="M16254" s="28">
        <v>5083.3100000000004</v>
      </c>
      <c r="N16254" s="28">
        <v>5084.33</v>
      </c>
      <c r="O16254" s="28">
        <v>5083.3100000000004</v>
      </c>
      <c r="P16254" s="28">
        <v>5083.82</v>
      </c>
    </row>
    <row r="16255" spans="12:16" x14ac:dyDescent="0.25">
      <c r="L16255" s="208">
        <v>45173.6875</v>
      </c>
      <c r="M16255" s="28">
        <v>5082.28</v>
      </c>
      <c r="N16255" s="28">
        <v>5083.3100000000004</v>
      </c>
      <c r="O16255" s="28">
        <v>5082.28</v>
      </c>
      <c r="P16255" s="28">
        <v>5082.8</v>
      </c>
    </row>
    <row r="16256" spans="12:16" x14ac:dyDescent="0.25">
      <c r="L16256" s="208">
        <v>45173.684027777781</v>
      </c>
      <c r="M16256" s="28">
        <v>5083.3100000000004</v>
      </c>
      <c r="N16256" s="28">
        <v>5083.3100000000004</v>
      </c>
      <c r="O16256" s="28">
        <v>5082.28</v>
      </c>
      <c r="P16256" s="28">
        <v>5082.8</v>
      </c>
    </row>
    <row r="16257" spans="12:16" x14ac:dyDescent="0.25">
      <c r="L16257" s="208">
        <v>45173.680555555555</v>
      </c>
      <c r="M16257" s="28">
        <v>5082.8</v>
      </c>
      <c r="N16257" s="28">
        <v>5083.3100000000004</v>
      </c>
      <c r="O16257" s="28">
        <v>5081.7700000000004</v>
      </c>
      <c r="P16257" s="28">
        <v>5083.3100000000004</v>
      </c>
    </row>
    <row r="16258" spans="12:16" x14ac:dyDescent="0.25">
      <c r="L16258" s="208">
        <v>45173.677083333336</v>
      </c>
      <c r="M16258" s="28">
        <v>5082.8</v>
      </c>
      <c r="N16258" s="28">
        <v>5083.3100000000004</v>
      </c>
      <c r="O16258" s="28">
        <v>5082.8</v>
      </c>
      <c r="P16258" s="28">
        <v>5082.8</v>
      </c>
    </row>
    <row r="16259" spans="12:16" x14ac:dyDescent="0.25">
      <c r="L16259" s="208">
        <v>45173.673611111109</v>
      </c>
      <c r="M16259" s="28">
        <v>5082.28</v>
      </c>
      <c r="N16259" s="28">
        <v>5082.8</v>
      </c>
      <c r="O16259" s="28">
        <v>5081.26</v>
      </c>
      <c r="P16259" s="28">
        <v>5082.28</v>
      </c>
    </row>
    <row r="16260" spans="12:16" x14ac:dyDescent="0.25">
      <c r="L16260" s="208">
        <v>45173.670138888891</v>
      </c>
      <c r="M16260" s="28">
        <v>5084.8500000000004</v>
      </c>
      <c r="N16260" s="28">
        <v>5085.87</v>
      </c>
      <c r="O16260" s="28">
        <v>5081.7700000000004</v>
      </c>
      <c r="P16260" s="28">
        <v>5082.28</v>
      </c>
    </row>
    <row r="16261" spans="12:16" x14ac:dyDescent="0.25">
      <c r="L16261" s="208">
        <v>45173.666666666664</v>
      </c>
      <c r="M16261" s="28">
        <v>5084.33</v>
      </c>
      <c r="N16261" s="28">
        <v>5085.3599999999997</v>
      </c>
      <c r="O16261" s="28">
        <v>5084.33</v>
      </c>
      <c r="P16261" s="28">
        <v>5084.8500000000004</v>
      </c>
    </row>
    <row r="16262" spans="12:16" x14ac:dyDescent="0.25">
      <c r="L16262" s="208">
        <v>45173.663194444445</v>
      </c>
      <c r="M16262" s="28">
        <v>5081.7700000000004</v>
      </c>
      <c r="N16262" s="28">
        <v>5086.3900000000003</v>
      </c>
      <c r="O16262" s="28">
        <v>5081.26</v>
      </c>
      <c r="P16262" s="28">
        <v>5083.82</v>
      </c>
    </row>
    <row r="16263" spans="12:16" x14ac:dyDescent="0.25">
      <c r="L16263" s="208">
        <v>45173.659722222219</v>
      </c>
      <c r="M16263" s="28">
        <v>5079.72</v>
      </c>
      <c r="N16263" s="28">
        <v>5082.28</v>
      </c>
      <c r="O16263" s="28">
        <v>5079.2</v>
      </c>
      <c r="P16263" s="28">
        <v>5081.26</v>
      </c>
    </row>
    <row r="16264" spans="12:16" x14ac:dyDescent="0.25">
      <c r="L16264" s="208">
        <v>45173.65625</v>
      </c>
      <c r="M16264" s="28">
        <v>5080.2299999999996</v>
      </c>
      <c r="N16264" s="28">
        <v>5082.28</v>
      </c>
      <c r="O16264" s="28">
        <v>5079.72</v>
      </c>
      <c r="P16264" s="28">
        <v>5080.2299999999996</v>
      </c>
    </row>
    <row r="16265" spans="12:16" x14ac:dyDescent="0.25">
      <c r="L16265" s="208">
        <v>45173.652777777781</v>
      </c>
      <c r="M16265" s="28">
        <v>5079.2</v>
      </c>
      <c r="N16265" s="28">
        <v>5080.2299999999996</v>
      </c>
      <c r="O16265" s="28">
        <v>5078.18</v>
      </c>
      <c r="P16265" s="28">
        <v>5080.2299999999996</v>
      </c>
    </row>
    <row r="16266" spans="12:16" x14ac:dyDescent="0.25">
      <c r="L16266" s="208">
        <v>45173.649305555555</v>
      </c>
      <c r="M16266" s="28">
        <v>5078.6899999999996</v>
      </c>
      <c r="N16266" s="28">
        <v>5080.2299999999996</v>
      </c>
      <c r="O16266" s="28">
        <v>5078.18</v>
      </c>
      <c r="P16266" s="28">
        <v>5079.2</v>
      </c>
    </row>
    <row r="16267" spans="12:16" x14ac:dyDescent="0.25">
      <c r="L16267" s="208">
        <v>45173.645833333336</v>
      </c>
      <c r="M16267" s="28">
        <v>5076.6400000000003</v>
      </c>
      <c r="N16267" s="28">
        <v>5078.18</v>
      </c>
      <c r="O16267" s="28">
        <v>5076.6400000000003</v>
      </c>
      <c r="P16267" s="28">
        <v>5078.18</v>
      </c>
    </row>
    <row r="16268" spans="12:16" x14ac:dyDescent="0.25">
      <c r="L16268" s="208">
        <v>45173.642361111109</v>
      </c>
      <c r="M16268" s="28">
        <v>5074.07</v>
      </c>
      <c r="N16268" s="28">
        <v>5076.6400000000003</v>
      </c>
      <c r="O16268" s="28">
        <v>5074.07</v>
      </c>
      <c r="P16268" s="28">
        <v>5076.6400000000003</v>
      </c>
    </row>
    <row r="16269" spans="12:16" x14ac:dyDescent="0.25">
      <c r="L16269" s="208">
        <v>45173.638888888891</v>
      </c>
      <c r="M16269" s="28">
        <v>5076.6400000000003</v>
      </c>
      <c r="N16269" s="28">
        <v>5078.18</v>
      </c>
      <c r="O16269" s="28">
        <v>5069.97</v>
      </c>
      <c r="P16269" s="28">
        <v>5074.59</v>
      </c>
    </row>
    <row r="16270" spans="12:16" x14ac:dyDescent="0.25">
      <c r="L16270" s="208">
        <v>45173.635416666664</v>
      </c>
      <c r="M16270" s="28">
        <v>5077.1499999999996</v>
      </c>
      <c r="N16270" s="28">
        <v>5077.66</v>
      </c>
      <c r="O16270" s="28">
        <v>5076.13</v>
      </c>
      <c r="P16270" s="28">
        <v>5076.6400000000003</v>
      </c>
    </row>
    <row r="16271" spans="12:16" x14ac:dyDescent="0.25">
      <c r="L16271" s="208">
        <v>45173.631944444445</v>
      </c>
      <c r="M16271" s="28">
        <v>5074.59</v>
      </c>
      <c r="N16271" s="28">
        <v>5076.6400000000003</v>
      </c>
      <c r="O16271" s="28">
        <v>5074.59</v>
      </c>
      <c r="P16271" s="28">
        <v>5076.6400000000003</v>
      </c>
    </row>
    <row r="16272" spans="12:16" x14ac:dyDescent="0.25">
      <c r="L16272" s="208">
        <v>45173.628472222219</v>
      </c>
      <c r="M16272" s="28">
        <v>5073.05</v>
      </c>
      <c r="N16272" s="28">
        <v>5074.59</v>
      </c>
      <c r="O16272" s="28">
        <v>5072.53</v>
      </c>
      <c r="P16272" s="28">
        <v>5073.5600000000004</v>
      </c>
    </row>
    <row r="16273" spans="12:16" x14ac:dyDescent="0.25">
      <c r="L16273" s="208">
        <v>45173.625</v>
      </c>
      <c r="M16273" s="28">
        <v>5070.99</v>
      </c>
      <c r="N16273" s="28">
        <v>5073.5600000000004</v>
      </c>
      <c r="O16273" s="28">
        <v>5069.97</v>
      </c>
      <c r="P16273" s="28">
        <v>5073.05</v>
      </c>
    </row>
    <row r="16274" spans="12:16" x14ac:dyDescent="0.25">
      <c r="L16274" s="208">
        <v>45173.621527777781</v>
      </c>
      <c r="M16274" s="28">
        <v>5068.43</v>
      </c>
      <c r="N16274" s="28">
        <v>5071.51</v>
      </c>
      <c r="O16274" s="28">
        <v>5068.43</v>
      </c>
      <c r="P16274" s="28">
        <v>5070.99</v>
      </c>
    </row>
    <row r="16275" spans="12:16" x14ac:dyDescent="0.25">
      <c r="L16275" s="208">
        <v>45173.618055555555</v>
      </c>
      <c r="M16275" s="28">
        <v>5070.99</v>
      </c>
      <c r="N16275" s="28">
        <v>5070.99</v>
      </c>
      <c r="O16275" s="28">
        <v>5067.92</v>
      </c>
      <c r="P16275" s="28">
        <v>5067.92</v>
      </c>
    </row>
    <row r="16276" spans="12:16" x14ac:dyDescent="0.25">
      <c r="L16276" s="208">
        <v>45173.614583333336</v>
      </c>
      <c r="M16276" s="28">
        <v>5069.97</v>
      </c>
      <c r="N16276" s="28">
        <v>5071.51</v>
      </c>
      <c r="O16276" s="28">
        <v>5069.45</v>
      </c>
      <c r="P16276" s="28">
        <v>5070.99</v>
      </c>
    </row>
    <row r="16277" spans="12:16" x14ac:dyDescent="0.25">
      <c r="L16277" s="208">
        <v>45173.611111111109</v>
      </c>
      <c r="M16277" s="28">
        <v>5068.9399999999996</v>
      </c>
      <c r="N16277" s="28">
        <v>5070.99</v>
      </c>
      <c r="O16277" s="28">
        <v>5068.43</v>
      </c>
      <c r="P16277" s="28">
        <v>5069.45</v>
      </c>
    </row>
    <row r="16278" spans="12:16" x14ac:dyDescent="0.25">
      <c r="L16278" s="208">
        <v>45173.607638888891</v>
      </c>
      <c r="M16278" s="28">
        <v>5066.38</v>
      </c>
      <c r="N16278" s="28">
        <v>5070.4799999999996</v>
      </c>
      <c r="O16278" s="28">
        <v>5066.38</v>
      </c>
      <c r="P16278" s="28">
        <v>5068.9399999999996</v>
      </c>
    </row>
    <row r="16279" spans="12:16" x14ac:dyDescent="0.25">
      <c r="L16279" s="208">
        <v>45173.604166666664</v>
      </c>
      <c r="M16279" s="28">
        <v>5063.3</v>
      </c>
      <c r="N16279" s="28">
        <v>5067.3999999999996</v>
      </c>
      <c r="O16279" s="28">
        <v>5063.3</v>
      </c>
      <c r="P16279" s="28">
        <v>5066.38</v>
      </c>
    </row>
    <row r="16280" spans="12:16" x14ac:dyDescent="0.25">
      <c r="L16280" s="208">
        <v>45173.600694444445</v>
      </c>
      <c r="M16280" s="28">
        <v>5064.84</v>
      </c>
      <c r="N16280" s="28">
        <v>5064.84</v>
      </c>
      <c r="O16280" s="28">
        <v>5062.78</v>
      </c>
      <c r="P16280" s="28">
        <v>5063.3</v>
      </c>
    </row>
    <row r="16281" spans="12:16" x14ac:dyDescent="0.25">
      <c r="L16281" s="208">
        <v>45173.597222222219</v>
      </c>
      <c r="M16281" s="28">
        <v>5062.2700000000004</v>
      </c>
      <c r="N16281" s="28">
        <v>5065.3500000000004</v>
      </c>
      <c r="O16281" s="28">
        <v>5062.2700000000004</v>
      </c>
      <c r="P16281" s="28">
        <v>5065.3500000000004</v>
      </c>
    </row>
    <row r="16282" spans="12:16" x14ac:dyDescent="0.25">
      <c r="L16282" s="208">
        <v>45173.59375</v>
      </c>
      <c r="M16282" s="28">
        <v>5059.71</v>
      </c>
      <c r="N16282" s="28">
        <v>5062.78</v>
      </c>
      <c r="O16282" s="28">
        <v>5059.1899999999996</v>
      </c>
      <c r="P16282" s="28">
        <v>5062.2700000000004</v>
      </c>
    </row>
    <row r="16283" spans="12:16" x14ac:dyDescent="0.25">
      <c r="L16283" s="208">
        <v>45173.590277777781</v>
      </c>
      <c r="M16283" s="28">
        <v>5059.1899999999996</v>
      </c>
      <c r="N16283" s="28">
        <v>5060.22</v>
      </c>
      <c r="O16283" s="28">
        <v>5059.1899999999996</v>
      </c>
      <c r="P16283" s="28">
        <v>5060.22</v>
      </c>
    </row>
    <row r="16284" spans="12:16" x14ac:dyDescent="0.25">
      <c r="L16284" s="208">
        <v>45173.586805555555</v>
      </c>
      <c r="M16284" s="28">
        <v>5060.7299999999996</v>
      </c>
      <c r="N16284" s="28">
        <v>5060.7299999999996</v>
      </c>
      <c r="O16284" s="28">
        <v>5057.6499999999996</v>
      </c>
      <c r="P16284" s="28">
        <v>5059.1899999999996</v>
      </c>
    </row>
    <row r="16285" spans="12:16" x14ac:dyDescent="0.25">
      <c r="L16285" s="208">
        <v>45173.583333333336</v>
      </c>
      <c r="M16285" s="28">
        <v>5062.2700000000004</v>
      </c>
      <c r="N16285" s="28">
        <v>5062.2700000000004</v>
      </c>
      <c r="O16285" s="28">
        <v>5061.25</v>
      </c>
      <c r="P16285" s="28">
        <v>5061.25</v>
      </c>
    </row>
    <row r="16286" spans="12:16" x14ac:dyDescent="0.25">
      <c r="L16286" s="208">
        <v>45173.579861111109</v>
      </c>
      <c r="M16286" s="28">
        <v>5063.3</v>
      </c>
      <c r="N16286" s="28">
        <v>5063.3</v>
      </c>
      <c r="O16286" s="28">
        <v>5061.25</v>
      </c>
      <c r="P16286" s="28">
        <v>5062.2700000000004</v>
      </c>
    </row>
    <row r="16287" spans="12:16" x14ac:dyDescent="0.25">
      <c r="L16287" s="208">
        <v>45173.576388888891</v>
      </c>
      <c r="M16287" s="28">
        <v>5062.78</v>
      </c>
      <c r="N16287" s="28">
        <v>5063.3</v>
      </c>
      <c r="O16287" s="28">
        <v>5062.78</v>
      </c>
      <c r="P16287" s="28">
        <v>5063.3</v>
      </c>
    </row>
    <row r="16288" spans="12:16" x14ac:dyDescent="0.25">
      <c r="L16288" s="208">
        <v>45173.572916666664</v>
      </c>
      <c r="M16288" s="28">
        <v>5063.3</v>
      </c>
      <c r="N16288" s="28">
        <v>5063.3</v>
      </c>
      <c r="O16288" s="28">
        <v>5062.2700000000004</v>
      </c>
      <c r="P16288" s="28">
        <v>5062.78</v>
      </c>
    </row>
    <row r="16289" spans="12:16" x14ac:dyDescent="0.25">
      <c r="L16289" s="208">
        <v>45173.569444444445</v>
      </c>
      <c r="M16289" s="28">
        <v>5062.2700000000004</v>
      </c>
      <c r="N16289" s="28">
        <v>5063.3</v>
      </c>
      <c r="O16289" s="28">
        <v>5062.2700000000004</v>
      </c>
      <c r="P16289" s="28">
        <v>5063.3</v>
      </c>
    </row>
    <row r="16290" spans="12:16" x14ac:dyDescent="0.25">
      <c r="L16290" s="208">
        <v>45173.565972222219</v>
      </c>
      <c r="M16290" s="28">
        <v>5061.76</v>
      </c>
      <c r="N16290" s="28">
        <v>5062.78</v>
      </c>
      <c r="O16290" s="28">
        <v>5060.22</v>
      </c>
      <c r="P16290" s="28">
        <v>5062.78</v>
      </c>
    </row>
    <row r="16291" spans="12:16" x14ac:dyDescent="0.25">
      <c r="L16291" s="208">
        <v>45173.5625</v>
      </c>
      <c r="M16291" s="28">
        <v>5063.3</v>
      </c>
      <c r="N16291" s="28">
        <v>5063.3</v>
      </c>
      <c r="O16291" s="28">
        <v>5061.25</v>
      </c>
      <c r="P16291" s="28">
        <v>5062.2700000000004</v>
      </c>
    </row>
    <row r="16292" spans="12:16" x14ac:dyDescent="0.25">
      <c r="L16292" s="208">
        <v>45173.559027777781</v>
      </c>
      <c r="M16292" s="28">
        <v>5062.2700000000004</v>
      </c>
      <c r="N16292" s="28">
        <v>5064.32</v>
      </c>
      <c r="O16292" s="28">
        <v>5062.2700000000004</v>
      </c>
      <c r="P16292" s="28">
        <v>5064.32</v>
      </c>
    </row>
    <row r="16293" spans="12:16" x14ac:dyDescent="0.25">
      <c r="L16293" s="208">
        <v>45173.555555555555</v>
      </c>
      <c r="M16293" s="28">
        <v>5062.78</v>
      </c>
      <c r="N16293" s="28">
        <v>5063.8100000000004</v>
      </c>
      <c r="O16293" s="28">
        <v>5061.25</v>
      </c>
      <c r="P16293" s="28">
        <v>5061.25</v>
      </c>
    </row>
    <row r="16294" spans="12:16" x14ac:dyDescent="0.25">
      <c r="L16294" s="208">
        <v>45173.552083333336</v>
      </c>
      <c r="M16294" s="28">
        <v>5061.76</v>
      </c>
      <c r="N16294" s="28">
        <v>5063.3</v>
      </c>
      <c r="O16294" s="28">
        <v>5060.22</v>
      </c>
      <c r="P16294" s="28">
        <v>5062.78</v>
      </c>
    </row>
    <row r="16295" spans="12:16" x14ac:dyDescent="0.25">
      <c r="L16295" s="208">
        <v>45173.548611111109</v>
      </c>
      <c r="M16295" s="28">
        <v>5062.2700000000004</v>
      </c>
      <c r="N16295" s="28">
        <v>5062.78</v>
      </c>
      <c r="O16295" s="28">
        <v>5061.76</v>
      </c>
      <c r="P16295" s="28">
        <v>5062.2700000000004</v>
      </c>
    </row>
    <row r="16296" spans="12:16" x14ac:dyDescent="0.25">
      <c r="L16296" s="208">
        <v>45173.545138888891</v>
      </c>
      <c r="M16296" s="28">
        <v>5060.7299999999996</v>
      </c>
      <c r="N16296" s="28">
        <v>5062.2700000000004</v>
      </c>
      <c r="O16296" s="28">
        <v>5060.22</v>
      </c>
      <c r="P16296" s="28">
        <v>5062.2700000000004</v>
      </c>
    </row>
    <row r="16297" spans="12:16" x14ac:dyDescent="0.25">
      <c r="L16297" s="208">
        <v>45173.541666666664</v>
      </c>
      <c r="M16297" s="28">
        <v>5057.6499999999996</v>
      </c>
      <c r="N16297" s="28">
        <v>5060.7299999999996</v>
      </c>
      <c r="O16297" s="28">
        <v>5057.1400000000003</v>
      </c>
      <c r="P16297" s="28">
        <v>5060.7299999999996</v>
      </c>
    </row>
    <row r="16298" spans="12:16" x14ac:dyDescent="0.25">
      <c r="L16298" s="208">
        <v>45173.538194444445</v>
      </c>
      <c r="M16298" s="28">
        <v>5059.1899999999996</v>
      </c>
      <c r="N16298" s="28">
        <v>5059.71</v>
      </c>
      <c r="O16298" s="28">
        <v>5058.17</v>
      </c>
      <c r="P16298" s="28">
        <v>5058.68</v>
      </c>
    </row>
    <row r="16299" spans="12:16" x14ac:dyDescent="0.25">
      <c r="L16299" s="208">
        <v>45173.534722222219</v>
      </c>
      <c r="M16299" s="28">
        <v>5059.71</v>
      </c>
      <c r="N16299" s="28">
        <v>5060.7299999999996</v>
      </c>
      <c r="O16299" s="28">
        <v>5058.17</v>
      </c>
      <c r="P16299" s="28">
        <v>5058.68</v>
      </c>
    </row>
    <row r="16300" spans="12:16" x14ac:dyDescent="0.25">
      <c r="L16300" s="208">
        <v>45173.53125</v>
      </c>
      <c r="M16300" s="28">
        <v>5060.22</v>
      </c>
      <c r="N16300" s="28">
        <v>5060.7299999999996</v>
      </c>
      <c r="O16300" s="28">
        <v>5058.17</v>
      </c>
      <c r="P16300" s="28">
        <v>5060.22</v>
      </c>
    </row>
    <row r="16301" spans="12:16" x14ac:dyDescent="0.25">
      <c r="L16301" s="208">
        <v>45173.527777777781</v>
      </c>
      <c r="M16301" s="28">
        <v>5059.1899999999996</v>
      </c>
      <c r="N16301" s="28">
        <v>5060.22</v>
      </c>
      <c r="O16301" s="28">
        <v>5059.1899999999996</v>
      </c>
      <c r="P16301" s="28">
        <v>5059.71</v>
      </c>
    </row>
    <row r="16302" spans="12:16" x14ac:dyDescent="0.25">
      <c r="L16302" s="208">
        <v>45173.524305555555</v>
      </c>
      <c r="M16302" s="28">
        <v>5060.7299999999996</v>
      </c>
      <c r="N16302" s="28">
        <v>5061.25</v>
      </c>
      <c r="O16302" s="28">
        <v>5058.68</v>
      </c>
      <c r="P16302" s="28">
        <v>5059.1899999999996</v>
      </c>
    </row>
    <row r="16303" spans="12:16" x14ac:dyDescent="0.25">
      <c r="L16303" s="208">
        <v>45173.520833333336</v>
      </c>
      <c r="M16303" s="28">
        <v>5057.6499999999996</v>
      </c>
      <c r="N16303" s="28">
        <v>5060.7299999999996</v>
      </c>
      <c r="O16303" s="28">
        <v>5057.6499999999996</v>
      </c>
      <c r="P16303" s="28">
        <v>5060.22</v>
      </c>
    </row>
    <row r="16304" spans="12:16" x14ac:dyDescent="0.25">
      <c r="L16304" s="208">
        <v>45173.517361111109</v>
      </c>
      <c r="M16304" s="28">
        <v>5062.78</v>
      </c>
      <c r="N16304" s="28">
        <v>5063.8100000000004</v>
      </c>
      <c r="O16304" s="28">
        <v>5057.1400000000003</v>
      </c>
      <c r="P16304" s="28">
        <v>5058.17</v>
      </c>
    </row>
    <row r="16305" spans="12:16" x14ac:dyDescent="0.25">
      <c r="L16305" s="208">
        <v>45173.513888888891</v>
      </c>
      <c r="M16305" s="28">
        <v>5060.22</v>
      </c>
      <c r="N16305" s="28">
        <v>5062.78</v>
      </c>
      <c r="O16305" s="28">
        <v>5060.22</v>
      </c>
      <c r="P16305" s="28">
        <v>5062.78</v>
      </c>
    </row>
    <row r="16306" spans="12:16" x14ac:dyDescent="0.25">
      <c r="L16306" s="208">
        <v>45173.510416666664</v>
      </c>
      <c r="M16306" s="28">
        <v>5063.3</v>
      </c>
      <c r="N16306" s="28">
        <v>5063.3</v>
      </c>
      <c r="O16306" s="28">
        <v>5059.1899999999996</v>
      </c>
      <c r="P16306" s="28">
        <v>5059.71</v>
      </c>
    </row>
    <row r="16307" spans="12:16" x14ac:dyDescent="0.25">
      <c r="L16307" s="208">
        <v>45173.506944444445</v>
      </c>
      <c r="M16307" s="28">
        <v>5063.8100000000004</v>
      </c>
      <c r="N16307" s="28">
        <v>5064.84</v>
      </c>
      <c r="O16307" s="28">
        <v>5062.2700000000004</v>
      </c>
      <c r="P16307" s="28">
        <v>5062.78</v>
      </c>
    </row>
    <row r="16308" spans="12:16" x14ac:dyDescent="0.25">
      <c r="L16308" s="208">
        <v>45173.503472222219</v>
      </c>
      <c r="M16308" s="28">
        <v>5062.2700000000004</v>
      </c>
      <c r="N16308" s="28">
        <v>5063.3</v>
      </c>
      <c r="O16308" s="28">
        <v>5061.25</v>
      </c>
      <c r="P16308" s="28">
        <v>5063.3</v>
      </c>
    </row>
    <row r="16309" spans="12:16" x14ac:dyDescent="0.25">
      <c r="L16309" s="208">
        <v>45173.5</v>
      </c>
      <c r="M16309" s="28">
        <v>5063.8100000000004</v>
      </c>
      <c r="N16309" s="28">
        <v>5064.84</v>
      </c>
      <c r="O16309" s="28">
        <v>5060.7299999999996</v>
      </c>
      <c r="P16309" s="28">
        <v>5062.78</v>
      </c>
    </row>
    <row r="16310" spans="12:16" x14ac:dyDescent="0.25">
      <c r="L16310" s="208">
        <v>45173.496527777781</v>
      </c>
      <c r="M16310" s="28">
        <v>5066.8900000000003</v>
      </c>
      <c r="N16310" s="28">
        <v>5067.3999999999996</v>
      </c>
      <c r="O16310" s="28">
        <v>5062.2700000000004</v>
      </c>
      <c r="P16310" s="28">
        <v>5063.3</v>
      </c>
    </row>
    <row r="16311" spans="12:16" x14ac:dyDescent="0.25">
      <c r="L16311" s="208">
        <v>45173.493055555555</v>
      </c>
      <c r="M16311" s="28">
        <v>5072.53</v>
      </c>
      <c r="N16311" s="28">
        <v>5072.53</v>
      </c>
      <c r="O16311" s="28">
        <v>5064.32</v>
      </c>
      <c r="P16311" s="28">
        <v>5066.8900000000003</v>
      </c>
    </row>
    <row r="16312" spans="12:16" x14ac:dyDescent="0.25">
      <c r="L16312" s="208">
        <v>45173.489583333336</v>
      </c>
      <c r="M16312" s="28">
        <v>5068.43</v>
      </c>
      <c r="N16312" s="28">
        <v>5073.5600000000004</v>
      </c>
      <c r="O16312" s="28">
        <v>5067.92</v>
      </c>
      <c r="P16312" s="28">
        <v>5073.5600000000004</v>
      </c>
    </row>
    <row r="16313" spans="12:16" x14ac:dyDescent="0.25">
      <c r="L16313" s="208">
        <v>45173.486111111109</v>
      </c>
      <c r="M16313" s="28">
        <v>5067.92</v>
      </c>
      <c r="N16313" s="28">
        <v>5070.99</v>
      </c>
      <c r="O16313" s="28">
        <v>5066.38</v>
      </c>
      <c r="P16313" s="28">
        <v>5068.9399999999996</v>
      </c>
    </row>
    <row r="16314" spans="12:16" x14ac:dyDescent="0.25">
      <c r="L16314" s="208">
        <v>45173.482638888891</v>
      </c>
      <c r="M16314" s="28">
        <v>5068.43</v>
      </c>
      <c r="N16314" s="28">
        <v>5069.45</v>
      </c>
      <c r="O16314" s="28">
        <v>5067.92</v>
      </c>
      <c r="P16314" s="28">
        <v>5068.43</v>
      </c>
    </row>
    <row r="16315" spans="12:16" x14ac:dyDescent="0.25">
      <c r="L16315" s="208">
        <v>45173.479166666664</v>
      </c>
      <c r="M16315" s="28">
        <v>5071.51</v>
      </c>
      <c r="N16315" s="28">
        <v>5072.53</v>
      </c>
      <c r="O16315" s="28">
        <v>5067.92</v>
      </c>
      <c r="P16315" s="28">
        <v>5068.9399999999996</v>
      </c>
    </row>
    <row r="16316" spans="12:16" x14ac:dyDescent="0.25">
      <c r="L16316" s="208">
        <v>45173.475694444445</v>
      </c>
      <c r="M16316" s="28">
        <v>5078.18</v>
      </c>
      <c r="N16316" s="28">
        <v>5078.18</v>
      </c>
      <c r="O16316" s="28">
        <v>5071.51</v>
      </c>
      <c r="P16316" s="28">
        <v>5071.51</v>
      </c>
    </row>
    <row r="16317" spans="12:16" x14ac:dyDescent="0.25">
      <c r="L16317" s="208">
        <v>45173.472222222219</v>
      </c>
      <c r="M16317" s="28">
        <v>5076.6400000000003</v>
      </c>
      <c r="N16317" s="28">
        <v>5078.6899999999996</v>
      </c>
      <c r="O16317" s="28">
        <v>5075.6099999999997</v>
      </c>
      <c r="P16317" s="28">
        <v>5078.18</v>
      </c>
    </row>
    <row r="16318" spans="12:16" x14ac:dyDescent="0.25">
      <c r="L16318" s="208">
        <v>45173.46875</v>
      </c>
      <c r="M16318" s="28">
        <v>5075.1000000000004</v>
      </c>
      <c r="N16318" s="28">
        <v>5077.1499999999996</v>
      </c>
      <c r="O16318" s="28">
        <v>5074.59</v>
      </c>
      <c r="P16318" s="28">
        <v>5076.13</v>
      </c>
    </row>
    <row r="16319" spans="12:16" x14ac:dyDescent="0.25">
      <c r="L16319" s="208">
        <v>45173.465277777781</v>
      </c>
      <c r="M16319" s="28">
        <v>5069.45</v>
      </c>
      <c r="N16319" s="28">
        <v>5076.13</v>
      </c>
      <c r="O16319" s="28">
        <v>5068.9399999999996</v>
      </c>
      <c r="P16319" s="28">
        <v>5075.6099999999997</v>
      </c>
    </row>
    <row r="16320" spans="12:16" x14ac:dyDescent="0.25">
      <c r="L16320" s="208">
        <v>45173.461805555555</v>
      </c>
      <c r="M16320" s="28">
        <v>5072.53</v>
      </c>
      <c r="N16320" s="28">
        <v>5073.05</v>
      </c>
      <c r="O16320" s="28">
        <v>5067.3999999999996</v>
      </c>
      <c r="P16320" s="28">
        <v>5069.45</v>
      </c>
    </row>
    <row r="16321" spans="12:16" x14ac:dyDescent="0.25">
      <c r="L16321" s="208">
        <v>45173.458333333336</v>
      </c>
      <c r="M16321" s="28">
        <v>5068.9399999999996</v>
      </c>
      <c r="N16321" s="28">
        <v>5073.5600000000004</v>
      </c>
      <c r="O16321" s="28">
        <v>5068.9399999999996</v>
      </c>
      <c r="P16321" s="28">
        <v>5072.53</v>
      </c>
    </row>
    <row r="16322" spans="12:16" x14ac:dyDescent="0.25">
      <c r="L16322" s="208">
        <v>45173.454861111109</v>
      </c>
      <c r="M16322" s="28">
        <v>5069.97</v>
      </c>
      <c r="N16322" s="28">
        <v>5070.4799999999996</v>
      </c>
      <c r="O16322" s="28">
        <v>5068.9399999999996</v>
      </c>
      <c r="P16322" s="28">
        <v>5068.9399999999996</v>
      </c>
    </row>
    <row r="16323" spans="12:16" x14ac:dyDescent="0.25">
      <c r="L16323" s="208">
        <v>45173.451388888891</v>
      </c>
      <c r="M16323" s="28">
        <v>5070.4799999999996</v>
      </c>
      <c r="N16323" s="28">
        <v>5071.51</v>
      </c>
      <c r="O16323" s="28">
        <v>5066.8900000000003</v>
      </c>
      <c r="P16323" s="28">
        <v>5070.4799999999996</v>
      </c>
    </row>
    <row r="16324" spans="12:16" x14ac:dyDescent="0.25">
      <c r="L16324" s="208">
        <v>45173.447916666664</v>
      </c>
      <c r="M16324" s="28">
        <v>5070.99</v>
      </c>
      <c r="N16324" s="28">
        <v>5071.51</v>
      </c>
      <c r="O16324" s="28">
        <v>5069.97</v>
      </c>
      <c r="P16324" s="28">
        <v>5070.99</v>
      </c>
    </row>
    <row r="16325" spans="12:16" x14ac:dyDescent="0.25">
      <c r="L16325" s="208">
        <v>45173.444444444445</v>
      </c>
      <c r="M16325" s="28">
        <v>5070.4799999999996</v>
      </c>
      <c r="N16325" s="28">
        <v>5072.53</v>
      </c>
      <c r="O16325" s="28">
        <v>5068.9399999999996</v>
      </c>
      <c r="P16325" s="28">
        <v>5070.99</v>
      </c>
    </row>
    <row r="16326" spans="12:16" x14ac:dyDescent="0.25">
      <c r="L16326" s="208">
        <v>45173.440972222219</v>
      </c>
      <c r="M16326" s="28">
        <v>5066.38</v>
      </c>
      <c r="N16326" s="28">
        <v>5071.51</v>
      </c>
      <c r="O16326" s="28">
        <v>5065.8599999999997</v>
      </c>
      <c r="P16326" s="28">
        <v>5070.4799999999996</v>
      </c>
    </row>
    <row r="16327" spans="12:16" x14ac:dyDescent="0.25">
      <c r="L16327" s="208">
        <v>45173.4375</v>
      </c>
      <c r="M16327" s="28">
        <v>5065.8599999999997</v>
      </c>
      <c r="N16327" s="28">
        <v>5067.3999999999996</v>
      </c>
      <c r="O16327" s="28">
        <v>5062.78</v>
      </c>
      <c r="P16327" s="28">
        <v>5065.8599999999997</v>
      </c>
    </row>
    <row r="16328" spans="12:16" x14ac:dyDescent="0.25">
      <c r="L16328" s="208">
        <v>45173.434027777781</v>
      </c>
      <c r="M16328" s="28">
        <v>5068.9399999999996</v>
      </c>
      <c r="N16328" s="28">
        <v>5071.51</v>
      </c>
      <c r="O16328" s="28">
        <v>5064.84</v>
      </c>
      <c r="P16328" s="28">
        <v>5066.38</v>
      </c>
    </row>
    <row r="16329" spans="12:16" x14ac:dyDescent="0.25">
      <c r="L16329" s="208">
        <v>45173.430555555555</v>
      </c>
      <c r="M16329" s="28">
        <v>5068.43</v>
      </c>
      <c r="N16329" s="28">
        <v>5073.05</v>
      </c>
      <c r="O16329" s="28">
        <v>5067.92</v>
      </c>
      <c r="P16329" s="28">
        <v>5068.43</v>
      </c>
    </row>
    <row r="16330" spans="12:16" x14ac:dyDescent="0.25">
      <c r="L16330" s="208">
        <v>45173.427083333336</v>
      </c>
      <c r="M16330" s="28">
        <v>5073.5600000000004</v>
      </c>
      <c r="N16330" s="28">
        <v>5073.5600000000004</v>
      </c>
      <c r="O16330" s="28">
        <v>5067.3999999999996</v>
      </c>
      <c r="P16330" s="28">
        <v>5068.43</v>
      </c>
    </row>
    <row r="16331" spans="12:16" x14ac:dyDescent="0.25">
      <c r="L16331" s="208">
        <v>45173.423611111109</v>
      </c>
      <c r="M16331" s="28">
        <v>5073.05</v>
      </c>
      <c r="N16331" s="28">
        <v>5075.1000000000004</v>
      </c>
      <c r="O16331" s="28">
        <v>5071.51</v>
      </c>
      <c r="P16331" s="28">
        <v>5073.5600000000004</v>
      </c>
    </row>
    <row r="16332" spans="12:16" x14ac:dyDescent="0.25">
      <c r="L16332" s="208">
        <v>45173.420138888891</v>
      </c>
      <c r="M16332" s="28">
        <v>5081.7700000000004</v>
      </c>
      <c r="N16332" s="28">
        <v>5081.7700000000004</v>
      </c>
      <c r="O16332" s="28">
        <v>5072.53</v>
      </c>
      <c r="P16332" s="28">
        <v>5073.05</v>
      </c>
    </row>
    <row r="16333" spans="12:16" x14ac:dyDescent="0.25">
      <c r="L16333" s="208">
        <v>45173.416666666664</v>
      </c>
      <c r="M16333" s="28">
        <v>5086.3900000000003</v>
      </c>
      <c r="N16333" s="28">
        <v>5087.93</v>
      </c>
      <c r="O16333" s="28">
        <v>5081.26</v>
      </c>
      <c r="P16333" s="28">
        <v>5082.8</v>
      </c>
    </row>
    <row r="16334" spans="12:16" x14ac:dyDescent="0.25">
      <c r="L16334" s="208">
        <v>45173.413194444445</v>
      </c>
      <c r="M16334" s="28">
        <v>5091.01</v>
      </c>
      <c r="N16334" s="28">
        <v>5092.03</v>
      </c>
      <c r="O16334" s="28">
        <v>5085.87</v>
      </c>
      <c r="P16334" s="28">
        <v>5086.3900000000003</v>
      </c>
    </row>
    <row r="16335" spans="12:16" x14ac:dyDescent="0.25">
      <c r="L16335" s="208">
        <v>45173.409722222219</v>
      </c>
      <c r="M16335" s="28">
        <v>5090.49</v>
      </c>
      <c r="N16335" s="28">
        <v>5092.54</v>
      </c>
      <c r="O16335" s="28">
        <v>5089.9799999999996</v>
      </c>
      <c r="P16335" s="28">
        <v>5090.49</v>
      </c>
    </row>
    <row r="16336" spans="12:16" x14ac:dyDescent="0.25">
      <c r="L16336" s="208">
        <v>45173.40625</v>
      </c>
      <c r="M16336" s="28">
        <v>5088.95</v>
      </c>
      <c r="N16336" s="28">
        <v>5091.5200000000004</v>
      </c>
      <c r="O16336" s="28">
        <v>5086.3900000000003</v>
      </c>
      <c r="P16336" s="28">
        <v>5091.01</v>
      </c>
    </row>
    <row r="16337" spans="12:16" x14ac:dyDescent="0.25">
      <c r="L16337" s="208">
        <v>45173.402777777781</v>
      </c>
      <c r="M16337" s="28">
        <v>5080.74</v>
      </c>
      <c r="N16337" s="28">
        <v>5088.4399999999996</v>
      </c>
      <c r="O16337" s="28">
        <v>5080.74</v>
      </c>
      <c r="P16337" s="28">
        <v>5088.4399999999996</v>
      </c>
    </row>
    <row r="16338" spans="12:16" x14ac:dyDescent="0.25">
      <c r="L16338" s="208">
        <v>45173.399305555555</v>
      </c>
      <c r="M16338" s="28">
        <v>5079.72</v>
      </c>
      <c r="N16338" s="28">
        <v>5084.33</v>
      </c>
      <c r="O16338" s="28">
        <v>5078.6899999999996</v>
      </c>
      <c r="P16338" s="28">
        <v>5081.26</v>
      </c>
    </row>
    <row r="16339" spans="12:16" x14ac:dyDescent="0.25">
      <c r="L16339" s="208">
        <v>45173.395833333336</v>
      </c>
      <c r="M16339" s="28">
        <v>5078.18</v>
      </c>
      <c r="N16339" s="28">
        <v>5081.7700000000004</v>
      </c>
      <c r="O16339" s="28">
        <v>5077.66</v>
      </c>
      <c r="P16339" s="28">
        <v>5080.2299999999996</v>
      </c>
    </row>
    <row r="16340" spans="12:16" x14ac:dyDescent="0.25">
      <c r="L16340" s="208">
        <v>45173.392361111109</v>
      </c>
      <c r="M16340" s="28">
        <v>5077.1499999999996</v>
      </c>
      <c r="N16340" s="28">
        <v>5079.2</v>
      </c>
      <c r="O16340" s="28">
        <v>5076.13</v>
      </c>
      <c r="P16340" s="28">
        <v>5077.66</v>
      </c>
    </row>
    <row r="16341" spans="12:16" x14ac:dyDescent="0.25">
      <c r="L16341" s="208">
        <v>45173.388888888891</v>
      </c>
      <c r="M16341" s="28">
        <v>5080.74</v>
      </c>
      <c r="N16341" s="28">
        <v>5080.74</v>
      </c>
      <c r="O16341" s="28">
        <v>5075.6099999999997</v>
      </c>
      <c r="P16341" s="28">
        <v>5076.6400000000003</v>
      </c>
    </row>
    <row r="16342" spans="12:16" x14ac:dyDescent="0.25">
      <c r="L16342" s="208">
        <v>45173.385416666664</v>
      </c>
      <c r="M16342" s="28">
        <v>5083.3100000000004</v>
      </c>
      <c r="N16342" s="28">
        <v>5083.3100000000004</v>
      </c>
      <c r="O16342" s="28">
        <v>5080.2299999999996</v>
      </c>
      <c r="P16342" s="28">
        <v>5080.2299999999996</v>
      </c>
    </row>
    <row r="16343" spans="12:16" x14ac:dyDescent="0.25">
      <c r="L16343" s="208">
        <v>45173.381944444445</v>
      </c>
      <c r="M16343" s="28">
        <v>5087.41</v>
      </c>
      <c r="N16343" s="28">
        <v>5087.41</v>
      </c>
      <c r="O16343" s="28">
        <v>5083.3100000000004</v>
      </c>
      <c r="P16343" s="28">
        <v>5083.82</v>
      </c>
    </row>
    <row r="16344" spans="12:16" x14ac:dyDescent="0.25">
      <c r="L16344" s="208">
        <v>45173.378472222219</v>
      </c>
      <c r="M16344" s="28">
        <v>5085.87</v>
      </c>
      <c r="N16344" s="28">
        <v>5087.93</v>
      </c>
      <c r="O16344" s="28">
        <v>5082.8</v>
      </c>
      <c r="P16344" s="28">
        <v>5087.41</v>
      </c>
    </row>
    <row r="16345" spans="12:16" x14ac:dyDescent="0.25">
      <c r="L16345" s="208">
        <v>45173.375</v>
      </c>
      <c r="M16345" s="28">
        <v>5084.8500000000004</v>
      </c>
      <c r="N16345" s="28">
        <v>5088.95</v>
      </c>
      <c r="O16345" s="28">
        <v>5080.74</v>
      </c>
      <c r="P16345" s="28">
        <v>5087.93</v>
      </c>
    </row>
    <row r="16346" spans="12:16" x14ac:dyDescent="0.25">
      <c r="L16346" s="208">
        <v>45170.746527777781</v>
      </c>
      <c r="M16346" s="28">
        <v>5098.1899999999996</v>
      </c>
      <c r="N16346" s="28">
        <v>5101.78</v>
      </c>
      <c r="O16346" s="28">
        <v>5095.1099999999997</v>
      </c>
      <c r="P16346" s="28">
        <v>5095.1099999999997</v>
      </c>
    </row>
    <row r="16347" spans="12:16" x14ac:dyDescent="0.25">
      <c r="L16347" s="208">
        <v>45170.743055555555</v>
      </c>
      <c r="M16347" s="28">
        <v>5098.7</v>
      </c>
      <c r="N16347" s="28">
        <v>5100.75</v>
      </c>
      <c r="O16347" s="28">
        <v>5097.68</v>
      </c>
      <c r="P16347" s="28">
        <v>5098.1899999999996</v>
      </c>
    </row>
    <row r="16348" spans="12:16" x14ac:dyDescent="0.25">
      <c r="L16348" s="208">
        <v>45170.739583333336</v>
      </c>
      <c r="M16348" s="28">
        <v>5096.6499999999996</v>
      </c>
      <c r="N16348" s="28">
        <v>5099.21</v>
      </c>
      <c r="O16348" s="28">
        <v>5096.6499999999996</v>
      </c>
      <c r="P16348" s="28">
        <v>5098.7</v>
      </c>
    </row>
    <row r="16349" spans="12:16" x14ac:dyDescent="0.25">
      <c r="L16349" s="208">
        <v>45170.736111111109</v>
      </c>
      <c r="M16349" s="28">
        <v>5095.62</v>
      </c>
      <c r="N16349" s="28">
        <v>5097.16</v>
      </c>
      <c r="O16349" s="28">
        <v>5095.1099999999997</v>
      </c>
      <c r="P16349" s="28">
        <v>5096.1400000000003</v>
      </c>
    </row>
    <row r="16350" spans="12:16" x14ac:dyDescent="0.25">
      <c r="L16350" s="208">
        <v>45170.732638888891</v>
      </c>
      <c r="M16350" s="28">
        <v>5094.6000000000004</v>
      </c>
      <c r="N16350" s="28">
        <v>5096.1400000000003</v>
      </c>
      <c r="O16350" s="28">
        <v>5094.6000000000004</v>
      </c>
      <c r="P16350" s="28">
        <v>5095.62</v>
      </c>
    </row>
    <row r="16351" spans="12:16" x14ac:dyDescent="0.25">
      <c r="L16351" s="208">
        <v>45170.729166666664</v>
      </c>
      <c r="M16351" s="28">
        <v>5091.5200000000004</v>
      </c>
      <c r="N16351" s="28">
        <v>5094.6000000000004</v>
      </c>
      <c r="O16351" s="28">
        <v>5091.5200000000004</v>
      </c>
      <c r="P16351" s="28">
        <v>5094.6000000000004</v>
      </c>
    </row>
    <row r="16352" spans="12:16" x14ac:dyDescent="0.25">
      <c r="L16352" s="208">
        <v>45170.725694444445</v>
      </c>
      <c r="M16352" s="28">
        <v>5091.5200000000004</v>
      </c>
      <c r="N16352" s="28">
        <v>5093.0600000000004</v>
      </c>
      <c r="O16352" s="28">
        <v>5091.01</v>
      </c>
      <c r="P16352" s="28">
        <v>5091.5200000000004</v>
      </c>
    </row>
    <row r="16353" spans="12:16" x14ac:dyDescent="0.25">
      <c r="L16353" s="208">
        <v>45170.722222222219</v>
      </c>
      <c r="M16353" s="28">
        <v>5089.9799999999996</v>
      </c>
      <c r="N16353" s="28">
        <v>5092.03</v>
      </c>
      <c r="O16353" s="28">
        <v>5089.47</v>
      </c>
      <c r="P16353" s="28">
        <v>5091.01</v>
      </c>
    </row>
    <row r="16354" spans="12:16" x14ac:dyDescent="0.25">
      <c r="L16354" s="208">
        <v>45170.71875</v>
      </c>
      <c r="M16354" s="28">
        <v>5088.95</v>
      </c>
      <c r="N16354" s="28">
        <v>5089.47</v>
      </c>
      <c r="O16354" s="28">
        <v>5087.41</v>
      </c>
      <c r="P16354" s="28">
        <v>5088.95</v>
      </c>
    </row>
    <row r="16355" spans="12:16" x14ac:dyDescent="0.25">
      <c r="L16355" s="208">
        <v>45170.715277777781</v>
      </c>
      <c r="M16355" s="28">
        <v>5089.9799999999996</v>
      </c>
      <c r="N16355" s="28">
        <v>5091.5200000000004</v>
      </c>
      <c r="O16355" s="28">
        <v>5088.95</v>
      </c>
      <c r="P16355" s="28">
        <v>5088.95</v>
      </c>
    </row>
    <row r="16356" spans="12:16" x14ac:dyDescent="0.25">
      <c r="L16356" s="208">
        <v>45170.711805555555</v>
      </c>
      <c r="M16356" s="28">
        <v>5089.47</v>
      </c>
      <c r="N16356" s="28">
        <v>5091.01</v>
      </c>
      <c r="O16356" s="28">
        <v>5088.4399999999996</v>
      </c>
      <c r="P16356" s="28">
        <v>5090.49</v>
      </c>
    </row>
    <row r="16357" spans="12:16" x14ac:dyDescent="0.25">
      <c r="L16357" s="208">
        <v>45170.708333333336</v>
      </c>
      <c r="M16357" s="28">
        <v>5088.4399999999996</v>
      </c>
      <c r="N16357" s="28">
        <v>5090.49</v>
      </c>
      <c r="O16357" s="28">
        <v>5087.93</v>
      </c>
      <c r="P16357" s="28">
        <v>5088.95</v>
      </c>
    </row>
    <row r="16358" spans="12:16" x14ac:dyDescent="0.25">
      <c r="L16358" s="208">
        <v>45170.704861111109</v>
      </c>
      <c r="M16358" s="28">
        <v>5089.9799999999996</v>
      </c>
      <c r="N16358" s="28">
        <v>5091.5200000000004</v>
      </c>
      <c r="O16358" s="28">
        <v>5088.95</v>
      </c>
      <c r="P16358" s="28">
        <v>5088.95</v>
      </c>
    </row>
    <row r="16359" spans="12:16" x14ac:dyDescent="0.25">
      <c r="L16359" s="208">
        <v>45170.701388888891</v>
      </c>
      <c r="M16359" s="28">
        <v>5087.93</v>
      </c>
      <c r="N16359" s="28">
        <v>5089.9799999999996</v>
      </c>
      <c r="O16359" s="28">
        <v>5087.93</v>
      </c>
      <c r="P16359" s="28">
        <v>5089.47</v>
      </c>
    </row>
    <row r="16360" spans="12:16" x14ac:dyDescent="0.25">
      <c r="L16360" s="208">
        <v>45170.697916666664</v>
      </c>
      <c r="M16360" s="28">
        <v>5087.41</v>
      </c>
      <c r="N16360" s="28">
        <v>5087.93</v>
      </c>
      <c r="O16360" s="28">
        <v>5086.8999999999996</v>
      </c>
      <c r="P16360" s="28">
        <v>5087.41</v>
      </c>
    </row>
    <row r="16361" spans="12:16" x14ac:dyDescent="0.25">
      <c r="L16361" s="208">
        <v>45170.694444444445</v>
      </c>
      <c r="M16361" s="28">
        <v>5088.4399999999996</v>
      </c>
      <c r="N16361" s="28">
        <v>5088.4399999999996</v>
      </c>
      <c r="O16361" s="28">
        <v>5087.41</v>
      </c>
      <c r="P16361" s="28">
        <v>5087.41</v>
      </c>
    </row>
    <row r="16362" spans="12:16" x14ac:dyDescent="0.25">
      <c r="L16362" s="208">
        <v>45170.690972222219</v>
      </c>
      <c r="M16362" s="28">
        <v>5089.9799999999996</v>
      </c>
      <c r="N16362" s="28">
        <v>5090.49</v>
      </c>
      <c r="O16362" s="28">
        <v>5087.93</v>
      </c>
      <c r="P16362" s="28">
        <v>5088.4399999999996</v>
      </c>
    </row>
    <row r="16363" spans="12:16" x14ac:dyDescent="0.25">
      <c r="L16363" s="208">
        <v>45170.6875</v>
      </c>
      <c r="M16363" s="28">
        <v>5086.8999999999996</v>
      </c>
      <c r="N16363" s="28">
        <v>5089.9799999999996</v>
      </c>
      <c r="O16363" s="28">
        <v>5086.8999999999996</v>
      </c>
      <c r="P16363" s="28">
        <v>5089.47</v>
      </c>
    </row>
    <row r="16364" spans="12:16" x14ac:dyDescent="0.25">
      <c r="L16364" s="208">
        <v>45170.684027777781</v>
      </c>
      <c r="M16364" s="28">
        <v>5086.8999999999996</v>
      </c>
      <c r="N16364" s="28">
        <v>5088.4399999999996</v>
      </c>
      <c r="O16364" s="28">
        <v>5086.3900000000003</v>
      </c>
      <c r="P16364" s="28">
        <v>5086.3900000000003</v>
      </c>
    </row>
    <row r="16365" spans="12:16" x14ac:dyDescent="0.25">
      <c r="L16365" s="208">
        <v>45170.680555555555</v>
      </c>
      <c r="M16365" s="28">
        <v>5089.47</v>
      </c>
      <c r="N16365" s="28">
        <v>5090.49</v>
      </c>
      <c r="O16365" s="28">
        <v>5086.8999999999996</v>
      </c>
      <c r="P16365" s="28">
        <v>5086.8999999999996</v>
      </c>
    </row>
    <row r="16366" spans="12:16" x14ac:dyDescent="0.25">
      <c r="L16366" s="208">
        <v>45170.677083333336</v>
      </c>
      <c r="M16366" s="28">
        <v>5087.93</v>
      </c>
      <c r="N16366" s="28">
        <v>5089.47</v>
      </c>
      <c r="O16366" s="28">
        <v>5087.41</v>
      </c>
      <c r="P16366" s="28">
        <v>5088.95</v>
      </c>
    </row>
    <row r="16367" spans="12:16" x14ac:dyDescent="0.25">
      <c r="L16367" s="208">
        <v>45170.673611111109</v>
      </c>
      <c r="M16367" s="28">
        <v>5088.4399999999996</v>
      </c>
      <c r="N16367" s="28">
        <v>5088.4399999999996</v>
      </c>
      <c r="O16367" s="28">
        <v>5085.87</v>
      </c>
      <c r="P16367" s="28">
        <v>5086.8999999999996</v>
      </c>
    </row>
    <row r="16368" spans="12:16" x14ac:dyDescent="0.25">
      <c r="L16368" s="208">
        <v>45170.670138888891</v>
      </c>
      <c r="M16368" s="28">
        <v>5086.8999999999996</v>
      </c>
      <c r="N16368" s="28">
        <v>5088.95</v>
      </c>
      <c r="O16368" s="28">
        <v>5086.8999999999996</v>
      </c>
      <c r="P16368" s="28">
        <v>5087.93</v>
      </c>
    </row>
    <row r="16369" spans="12:16" x14ac:dyDescent="0.25">
      <c r="L16369" s="208">
        <v>45170.666666666664</v>
      </c>
      <c r="M16369" s="28">
        <v>5087.41</v>
      </c>
      <c r="N16369" s="28">
        <v>5087.41</v>
      </c>
      <c r="O16369" s="28">
        <v>5085.3599999999997</v>
      </c>
      <c r="P16369" s="28">
        <v>5086.8999999999996</v>
      </c>
    </row>
    <row r="16370" spans="12:16" x14ac:dyDescent="0.25">
      <c r="L16370" s="208">
        <v>45170.663194444445</v>
      </c>
      <c r="M16370" s="28">
        <v>5084.8500000000004</v>
      </c>
      <c r="N16370" s="28">
        <v>5087.93</v>
      </c>
      <c r="O16370" s="28">
        <v>5083.3100000000004</v>
      </c>
      <c r="P16370" s="28">
        <v>5087.41</v>
      </c>
    </row>
    <row r="16371" spans="12:16" x14ac:dyDescent="0.25">
      <c r="L16371" s="208">
        <v>45170.659722222219</v>
      </c>
      <c r="M16371" s="28">
        <v>5084.8500000000004</v>
      </c>
      <c r="N16371" s="28">
        <v>5085.3599999999997</v>
      </c>
      <c r="O16371" s="28">
        <v>5082.8</v>
      </c>
      <c r="P16371" s="28">
        <v>5084.33</v>
      </c>
    </row>
    <row r="16372" spans="12:16" x14ac:dyDescent="0.25">
      <c r="L16372" s="208">
        <v>45170.65625</v>
      </c>
      <c r="M16372" s="28">
        <v>5084.33</v>
      </c>
      <c r="N16372" s="28">
        <v>5087.93</v>
      </c>
      <c r="O16372" s="28">
        <v>5084.33</v>
      </c>
      <c r="P16372" s="28">
        <v>5084.8500000000004</v>
      </c>
    </row>
    <row r="16373" spans="12:16" x14ac:dyDescent="0.25">
      <c r="L16373" s="208">
        <v>45170.652777777781</v>
      </c>
      <c r="M16373" s="28">
        <v>5084.8500000000004</v>
      </c>
      <c r="N16373" s="28">
        <v>5084.8500000000004</v>
      </c>
      <c r="O16373" s="28">
        <v>5081.7700000000004</v>
      </c>
      <c r="P16373" s="28">
        <v>5084.33</v>
      </c>
    </row>
    <row r="16374" spans="12:16" x14ac:dyDescent="0.25">
      <c r="L16374" s="208">
        <v>45170.649305555555</v>
      </c>
      <c r="M16374" s="28">
        <v>5084.8500000000004</v>
      </c>
      <c r="N16374" s="28">
        <v>5085.3599999999997</v>
      </c>
      <c r="O16374" s="28">
        <v>5084.33</v>
      </c>
      <c r="P16374" s="28">
        <v>5084.8500000000004</v>
      </c>
    </row>
    <row r="16375" spans="12:16" x14ac:dyDescent="0.25">
      <c r="L16375" s="208">
        <v>45170.645833333336</v>
      </c>
      <c r="M16375" s="28">
        <v>5086.8999999999996</v>
      </c>
      <c r="N16375" s="28">
        <v>5086.8999999999996</v>
      </c>
      <c r="O16375" s="28">
        <v>5083.82</v>
      </c>
      <c r="P16375" s="28">
        <v>5084.8500000000004</v>
      </c>
    </row>
    <row r="16376" spans="12:16" x14ac:dyDescent="0.25">
      <c r="L16376" s="208">
        <v>45170.642361111109</v>
      </c>
      <c r="M16376" s="28">
        <v>5087.41</v>
      </c>
      <c r="N16376" s="28">
        <v>5088.95</v>
      </c>
      <c r="O16376" s="28">
        <v>5085.87</v>
      </c>
      <c r="P16376" s="28">
        <v>5086.8999999999996</v>
      </c>
    </row>
    <row r="16377" spans="12:16" x14ac:dyDescent="0.25">
      <c r="L16377" s="208">
        <v>45170.638888888891</v>
      </c>
      <c r="M16377" s="28">
        <v>5085.87</v>
      </c>
      <c r="N16377" s="28">
        <v>5088.4399999999996</v>
      </c>
      <c r="O16377" s="28">
        <v>5085.87</v>
      </c>
      <c r="P16377" s="28">
        <v>5087.41</v>
      </c>
    </row>
    <row r="16378" spans="12:16" x14ac:dyDescent="0.25">
      <c r="L16378" s="208">
        <v>45170.635416666664</v>
      </c>
      <c r="M16378" s="28">
        <v>5086.8999999999996</v>
      </c>
      <c r="N16378" s="28">
        <v>5087.41</v>
      </c>
      <c r="O16378" s="28">
        <v>5083.82</v>
      </c>
      <c r="P16378" s="28">
        <v>5085.3599999999997</v>
      </c>
    </row>
    <row r="16379" spans="12:16" x14ac:dyDescent="0.25">
      <c r="L16379" s="208">
        <v>45170.631944444445</v>
      </c>
      <c r="M16379" s="28">
        <v>5087.93</v>
      </c>
      <c r="N16379" s="28">
        <v>5088.4399999999996</v>
      </c>
      <c r="O16379" s="28">
        <v>5086.3900000000003</v>
      </c>
      <c r="P16379" s="28">
        <v>5086.8999999999996</v>
      </c>
    </row>
    <row r="16380" spans="12:16" x14ac:dyDescent="0.25">
      <c r="L16380" s="208">
        <v>45170.628472222219</v>
      </c>
      <c r="M16380" s="28">
        <v>5086.3900000000003</v>
      </c>
      <c r="N16380" s="28">
        <v>5088.4399999999996</v>
      </c>
      <c r="O16380" s="28">
        <v>5084.8500000000004</v>
      </c>
      <c r="P16380" s="28">
        <v>5088.4399999999996</v>
      </c>
    </row>
    <row r="16381" spans="12:16" x14ac:dyDescent="0.25">
      <c r="L16381" s="208">
        <v>45170.625</v>
      </c>
      <c r="M16381" s="28">
        <v>5084.8500000000004</v>
      </c>
      <c r="N16381" s="28">
        <v>5088.95</v>
      </c>
      <c r="O16381" s="28">
        <v>5084.8500000000004</v>
      </c>
      <c r="P16381" s="28">
        <v>5086.3900000000003</v>
      </c>
    </row>
    <row r="16382" spans="12:16" x14ac:dyDescent="0.25">
      <c r="L16382" s="208">
        <v>45170.621527777781</v>
      </c>
      <c r="M16382" s="28">
        <v>5083.82</v>
      </c>
      <c r="N16382" s="28">
        <v>5084.8500000000004</v>
      </c>
      <c r="O16382" s="28">
        <v>5082.28</v>
      </c>
      <c r="P16382" s="28">
        <v>5084.8500000000004</v>
      </c>
    </row>
    <row r="16383" spans="12:16" x14ac:dyDescent="0.25">
      <c r="L16383" s="208">
        <v>45170.618055555555</v>
      </c>
      <c r="M16383" s="28">
        <v>5083.82</v>
      </c>
      <c r="N16383" s="28">
        <v>5084.8500000000004</v>
      </c>
      <c r="O16383" s="28">
        <v>5083.3100000000004</v>
      </c>
      <c r="P16383" s="28">
        <v>5084.33</v>
      </c>
    </row>
    <row r="16384" spans="12:16" x14ac:dyDescent="0.25">
      <c r="L16384" s="208">
        <v>45170.614583333336</v>
      </c>
      <c r="M16384" s="28">
        <v>5084.8500000000004</v>
      </c>
      <c r="N16384" s="28">
        <v>5085.87</v>
      </c>
      <c r="O16384" s="28">
        <v>5083.82</v>
      </c>
      <c r="P16384" s="28">
        <v>5084.33</v>
      </c>
    </row>
    <row r="16385" spans="12:16" x14ac:dyDescent="0.25">
      <c r="L16385" s="208">
        <v>45170.611111111109</v>
      </c>
      <c r="M16385" s="28">
        <v>5083.82</v>
      </c>
      <c r="N16385" s="28">
        <v>5085.3599999999997</v>
      </c>
      <c r="O16385" s="28">
        <v>5082.8</v>
      </c>
      <c r="P16385" s="28">
        <v>5085.3599999999997</v>
      </c>
    </row>
    <row r="16386" spans="12:16" x14ac:dyDescent="0.25">
      <c r="L16386" s="208">
        <v>45170.607638888891</v>
      </c>
      <c r="M16386" s="28">
        <v>5084.33</v>
      </c>
      <c r="N16386" s="28">
        <v>5084.8500000000004</v>
      </c>
      <c r="O16386" s="28">
        <v>5083.3100000000004</v>
      </c>
      <c r="P16386" s="28">
        <v>5083.82</v>
      </c>
    </row>
    <row r="16387" spans="12:16" x14ac:dyDescent="0.25">
      <c r="L16387" s="208">
        <v>45170.604166666664</v>
      </c>
      <c r="M16387" s="28">
        <v>5086.8999999999996</v>
      </c>
      <c r="N16387" s="28">
        <v>5086.8999999999996</v>
      </c>
      <c r="O16387" s="28">
        <v>5083.82</v>
      </c>
      <c r="P16387" s="28">
        <v>5084.8500000000004</v>
      </c>
    </row>
    <row r="16388" spans="12:16" x14ac:dyDescent="0.25">
      <c r="L16388" s="208">
        <v>45170.600694444445</v>
      </c>
      <c r="M16388" s="28">
        <v>5085.87</v>
      </c>
      <c r="N16388" s="28">
        <v>5087.93</v>
      </c>
      <c r="O16388" s="28">
        <v>5085.3599999999997</v>
      </c>
      <c r="P16388" s="28">
        <v>5086.8999999999996</v>
      </c>
    </row>
    <row r="16389" spans="12:16" x14ac:dyDescent="0.25">
      <c r="L16389" s="208">
        <v>45170.597222222219</v>
      </c>
      <c r="M16389" s="28">
        <v>5085.3599999999997</v>
      </c>
      <c r="N16389" s="28">
        <v>5085.87</v>
      </c>
      <c r="O16389" s="28">
        <v>5084.33</v>
      </c>
      <c r="P16389" s="28">
        <v>5085.3599999999997</v>
      </c>
    </row>
    <row r="16390" spans="12:16" x14ac:dyDescent="0.25">
      <c r="L16390" s="208">
        <v>45170.59375</v>
      </c>
      <c r="M16390" s="28">
        <v>5084.8500000000004</v>
      </c>
      <c r="N16390" s="28">
        <v>5086.3900000000003</v>
      </c>
      <c r="O16390" s="28">
        <v>5084.8500000000004</v>
      </c>
      <c r="P16390" s="28">
        <v>5085.87</v>
      </c>
    </row>
    <row r="16391" spans="12:16" x14ac:dyDescent="0.25">
      <c r="L16391" s="208">
        <v>45170.590277777781</v>
      </c>
      <c r="M16391" s="28">
        <v>5084.33</v>
      </c>
      <c r="N16391" s="28">
        <v>5085.87</v>
      </c>
      <c r="O16391" s="28">
        <v>5084.33</v>
      </c>
      <c r="P16391" s="28">
        <v>5084.33</v>
      </c>
    </row>
    <row r="16392" spans="12:16" x14ac:dyDescent="0.25">
      <c r="L16392" s="208">
        <v>45170.586805555555</v>
      </c>
      <c r="M16392" s="28">
        <v>5086.8999999999996</v>
      </c>
      <c r="N16392" s="28">
        <v>5086.8999999999996</v>
      </c>
      <c r="O16392" s="28">
        <v>5083.82</v>
      </c>
      <c r="P16392" s="28">
        <v>5083.82</v>
      </c>
    </row>
    <row r="16393" spans="12:16" x14ac:dyDescent="0.25">
      <c r="L16393" s="208">
        <v>45170.583333333336</v>
      </c>
      <c r="M16393" s="28">
        <v>5085.87</v>
      </c>
      <c r="N16393" s="28">
        <v>5087.93</v>
      </c>
      <c r="O16393" s="28">
        <v>5084.8500000000004</v>
      </c>
      <c r="P16393" s="28">
        <v>5086.8999999999996</v>
      </c>
    </row>
    <row r="16394" spans="12:16" x14ac:dyDescent="0.25">
      <c r="L16394" s="208">
        <v>45170.579861111109</v>
      </c>
      <c r="M16394" s="28">
        <v>5085.87</v>
      </c>
      <c r="N16394" s="28">
        <v>5086.3900000000003</v>
      </c>
      <c r="O16394" s="28">
        <v>5082.8</v>
      </c>
      <c r="P16394" s="28">
        <v>5085.87</v>
      </c>
    </row>
    <row r="16395" spans="12:16" x14ac:dyDescent="0.25">
      <c r="L16395" s="208">
        <v>45170.576388888891</v>
      </c>
      <c r="M16395" s="28">
        <v>5088.4399999999996</v>
      </c>
      <c r="N16395" s="28">
        <v>5088.95</v>
      </c>
      <c r="O16395" s="28">
        <v>5086.3900000000003</v>
      </c>
      <c r="P16395" s="28">
        <v>5086.3900000000003</v>
      </c>
    </row>
    <row r="16396" spans="12:16" x14ac:dyDescent="0.25">
      <c r="L16396" s="208">
        <v>45170.572916666664</v>
      </c>
      <c r="M16396" s="28">
        <v>5089.47</v>
      </c>
      <c r="N16396" s="28">
        <v>5089.47</v>
      </c>
      <c r="O16396" s="28">
        <v>5086.8999999999996</v>
      </c>
      <c r="P16396" s="28">
        <v>5087.93</v>
      </c>
    </row>
    <row r="16397" spans="12:16" x14ac:dyDescent="0.25">
      <c r="L16397" s="208">
        <v>45170.569444444445</v>
      </c>
      <c r="M16397" s="28">
        <v>5093.0600000000004</v>
      </c>
      <c r="N16397" s="28">
        <v>5093.57</v>
      </c>
      <c r="O16397" s="28">
        <v>5089.47</v>
      </c>
      <c r="P16397" s="28">
        <v>5089.47</v>
      </c>
    </row>
    <row r="16398" spans="12:16" x14ac:dyDescent="0.25">
      <c r="L16398" s="208">
        <v>45170.565972222219</v>
      </c>
      <c r="M16398" s="28">
        <v>5086.3900000000003</v>
      </c>
      <c r="N16398" s="28">
        <v>5093.57</v>
      </c>
      <c r="O16398" s="28">
        <v>5084.8500000000004</v>
      </c>
      <c r="P16398" s="28">
        <v>5093.57</v>
      </c>
    </row>
    <row r="16399" spans="12:16" x14ac:dyDescent="0.25">
      <c r="L16399" s="208">
        <v>45170.5625</v>
      </c>
      <c r="M16399" s="28">
        <v>5086.3900000000003</v>
      </c>
      <c r="N16399" s="28">
        <v>5086.3900000000003</v>
      </c>
      <c r="O16399" s="28">
        <v>5082.8</v>
      </c>
      <c r="P16399" s="28">
        <v>5085.87</v>
      </c>
    </row>
    <row r="16400" spans="12:16" x14ac:dyDescent="0.25">
      <c r="L16400" s="208">
        <v>45170.559027777781</v>
      </c>
      <c r="M16400" s="28">
        <v>5085.87</v>
      </c>
      <c r="N16400" s="28">
        <v>5086.3900000000003</v>
      </c>
      <c r="O16400" s="28">
        <v>5083.82</v>
      </c>
      <c r="P16400" s="28">
        <v>5086.3900000000003</v>
      </c>
    </row>
    <row r="16401" spans="12:16" x14ac:dyDescent="0.25">
      <c r="L16401" s="208">
        <v>45170.555555555555</v>
      </c>
      <c r="M16401" s="28">
        <v>5088.4399999999996</v>
      </c>
      <c r="N16401" s="28">
        <v>5088.95</v>
      </c>
      <c r="O16401" s="28">
        <v>5085.3599999999997</v>
      </c>
      <c r="P16401" s="28">
        <v>5085.87</v>
      </c>
    </row>
    <row r="16402" spans="12:16" x14ac:dyDescent="0.25">
      <c r="L16402" s="208">
        <v>45170.552083333336</v>
      </c>
      <c r="M16402" s="28">
        <v>5091.01</v>
      </c>
      <c r="N16402" s="28">
        <v>5092.03</v>
      </c>
      <c r="O16402" s="28">
        <v>5087.41</v>
      </c>
      <c r="P16402" s="28">
        <v>5088.4399999999996</v>
      </c>
    </row>
    <row r="16403" spans="12:16" x14ac:dyDescent="0.25">
      <c r="L16403" s="208">
        <v>45170.548611111109</v>
      </c>
      <c r="M16403" s="28">
        <v>5095.1099999999997</v>
      </c>
      <c r="N16403" s="28">
        <v>5095.1099999999997</v>
      </c>
      <c r="O16403" s="28">
        <v>5091.01</v>
      </c>
      <c r="P16403" s="28">
        <v>5091.5200000000004</v>
      </c>
    </row>
    <row r="16404" spans="12:16" x14ac:dyDescent="0.25">
      <c r="L16404" s="208">
        <v>45170.545138888891</v>
      </c>
      <c r="M16404" s="28">
        <v>5096.6499999999996</v>
      </c>
      <c r="N16404" s="28">
        <v>5098.1899999999996</v>
      </c>
      <c r="O16404" s="28">
        <v>5094.6000000000004</v>
      </c>
      <c r="P16404" s="28">
        <v>5095.62</v>
      </c>
    </row>
    <row r="16405" spans="12:16" x14ac:dyDescent="0.25">
      <c r="L16405" s="208">
        <v>45170.541666666664</v>
      </c>
      <c r="M16405" s="28">
        <v>5093.57</v>
      </c>
      <c r="N16405" s="28">
        <v>5096.6499999999996</v>
      </c>
      <c r="O16405" s="28">
        <v>5092.54</v>
      </c>
      <c r="P16405" s="28">
        <v>5096.6499999999996</v>
      </c>
    </row>
    <row r="16406" spans="12:16" x14ac:dyDescent="0.25">
      <c r="L16406" s="208">
        <v>45170.538194444445</v>
      </c>
      <c r="M16406" s="28">
        <v>5088.95</v>
      </c>
      <c r="N16406" s="28">
        <v>5093.0600000000004</v>
      </c>
      <c r="O16406" s="28">
        <v>5088.4399999999996</v>
      </c>
      <c r="P16406" s="28">
        <v>5093.0600000000004</v>
      </c>
    </row>
    <row r="16407" spans="12:16" x14ac:dyDescent="0.25">
      <c r="L16407" s="208">
        <v>45170.534722222219</v>
      </c>
      <c r="M16407" s="28">
        <v>5092.54</v>
      </c>
      <c r="N16407" s="28">
        <v>5092.54</v>
      </c>
      <c r="O16407" s="28">
        <v>5087.93</v>
      </c>
      <c r="P16407" s="28">
        <v>5088.95</v>
      </c>
    </row>
    <row r="16408" spans="12:16" x14ac:dyDescent="0.25">
      <c r="L16408" s="208">
        <v>45170.53125</v>
      </c>
      <c r="M16408" s="28">
        <v>5092.03</v>
      </c>
      <c r="N16408" s="28">
        <v>5093.0600000000004</v>
      </c>
      <c r="O16408" s="28">
        <v>5091.01</v>
      </c>
      <c r="P16408" s="28">
        <v>5092.54</v>
      </c>
    </row>
    <row r="16409" spans="12:16" x14ac:dyDescent="0.25">
      <c r="L16409" s="208">
        <v>45170.527777777781</v>
      </c>
      <c r="M16409" s="28">
        <v>5092.03</v>
      </c>
      <c r="N16409" s="28">
        <v>5095.1099999999997</v>
      </c>
      <c r="O16409" s="28">
        <v>5092.03</v>
      </c>
      <c r="P16409" s="28">
        <v>5092.03</v>
      </c>
    </row>
    <row r="16410" spans="12:16" x14ac:dyDescent="0.25">
      <c r="L16410" s="208">
        <v>45170.524305555555</v>
      </c>
      <c r="M16410" s="28">
        <v>5093.0600000000004</v>
      </c>
      <c r="N16410" s="28">
        <v>5093.57</v>
      </c>
      <c r="O16410" s="28">
        <v>5090.49</v>
      </c>
      <c r="P16410" s="28">
        <v>5092.54</v>
      </c>
    </row>
    <row r="16411" spans="12:16" x14ac:dyDescent="0.25">
      <c r="L16411" s="208">
        <v>45170.520833333336</v>
      </c>
      <c r="M16411" s="28">
        <v>5092.03</v>
      </c>
      <c r="N16411" s="28">
        <v>5096.6499999999996</v>
      </c>
      <c r="O16411" s="28">
        <v>5092.03</v>
      </c>
      <c r="P16411" s="28">
        <v>5093.0600000000004</v>
      </c>
    </row>
    <row r="16412" spans="12:16" x14ac:dyDescent="0.25">
      <c r="L16412" s="208">
        <v>45170.517361111109</v>
      </c>
      <c r="M16412" s="28">
        <v>5093.0600000000004</v>
      </c>
      <c r="N16412" s="28">
        <v>5093.57</v>
      </c>
      <c r="O16412" s="28">
        <v>5090.49</v>
      </c>
      <c r="P16412" s="28">
        <v>5093.0600000000004</v>
      </c>
    </row>
    <row r="16413" spans="12:16" x14ac:dyDescent="0.25">
      <c r="L16413" s="208">
        <v>45170.513888888891</v>
      </c>
      <c r="M16413" s="28">
        <v>5092.54</v>
      </c>
      <c r="N16413" s="28">
        <v>5093.57</v>
      </c>
      <c r="O16413" s="28">
        <v>5091.01</v>
      </c>
      <c r="P16413" s="28">
        <v>5093.0600000000004</v>
      </c>
    </row>
    <row r="16414" spans="12:16" x14ac:dyDescent="0.25">
      <c r="L16414" s="208">
        <v>45170.510416666664</v>
      </c>
      <c r="M16414" s="28">
        <v>5093.0600000000004</v>
      </c>
      <c r="N16414" s="28">
        <v>5095.62</v>
      </c>
      <c r="O16414" s="28">
        <v>5091.5200000000004</v>
      </c>
      <c r="P16414" s="28">
        <v>5091.5200000000004</v>
      </c>
    </row>
    <row r="16415" spans="12:16" x14ac:dyDescent="0.25">
      <c r="L16415" s="208">
        <v>45170.506944444445</v>
      </c>
      <c r="M16415" s="28">
        <v>5087.41</v>
      </c>
      <c r="N16415" s="28">
        <v>5094.08</v>
      </c>
      <c r="O16415" s="28">
        <v>5087.41</v>
      </c>
      <c r="P16415" s="28">
        <v>5093.57</v>
      </c>
    </row>
    <row r="16416" spans="12:16" x14ac:dyDescent="0.25">
      <c r="L16416" s="208">
        <v>45170.503472222219</v>
      </c>
      <c r="M16416" s="28">
        <v>5088.4399999999996</v>
      </c>
      <c r="N16416" s="28">
        <v>5091.01</v>
      </c>
      <c r="O16416" s="28">
        <v>5086.8999999999996</v>
      </c>
      <c r="P16416" s="28">
        <v>5087.41</v>
      </c>
    </row>
    <row r="16417" spans="12:16" x14ac:dyDescent="0.25">
      <c r="L16417" s="208">
        <v>45170.5</v>
      </c>
      <c r="M16417" s="28">
        <v>5085.3599999999997</v>
      </c>
      <c r="N16417" s="28">
        <v>5089.9799999999996</v>
      </c>
      <c r="O16417" s="28">
        <v>5085.3599999999997</v>
      </c>
      <c r="P16417" s="28">
        <v>5087.93</v>
      </c>
    </row>
    <row r="16418" spans="12:16" x14ac:dyDescent="0.25">
      <c r="L16418" s="208">
        <v>45170.496527777781</v>
      </c>
      <c r="M16418" s="28">
        <v>5087.93</v>
      </c>
      <c r="N16418" s="28">
        <v>5089.47</v>
      </c>
      <c r="O16418" s="28">
        <v>5084.33</v>
      </c>
      <c r="P16418" s="28">
        <v>5084.8500000000004</v>
      </c>
    </row>
    <row r="16419" spans="12:16" x14ac:dyDescent="0.25">
      <c r="L16419" s="208">
        <v>45170.493055555555</v>
      </c>
      <c r="M16419" s="28">
        <v>5082.8</v>
      </c>
      <c r="N16419" s="28">
        <v>5088.95</v>
      </c>
      <c r="O16419" s="28">
        <v>5080.2299999999996</v>
      </c>
      <c r="P16419" s="28">
        <v>5088.4399999999996</v>
      </c>
    </row>
    <row r="16420" spans="12:16" x14ac:dyDescent="0.25">
      <c r="L16420" s="208">
        <v>45170.489583333336</v>
      </c>
      <c r="M16420" s="28">
        <v>5083.3100000000004</v>
      </c>
      <c r="N16420" s="28">
        <v>5086.3900000000003</v>
      </c>
      <c r="O16420" s="28">
        <v>5081.7700000000004</v>
      </c>
      <c r="P16420" s="28">
        <v>5083.82</v>
      </c>
    </row>
    <row r="16421" spans="12:16" x14ac:dyDescent="0.25">
      <c r="L16421" s="208">
        <v>45170.486111111109</v>
      </c>
      <c r="M16421" s="28">
        <v>5085.3599999999997</v>
      </c>
      <c r="N16421" s="28">
        <v>5085.87</v>
      </c>
      <c r="O16421" s="28">
        <v>5083.3100000000004</v>
      </c>
      <c r="P16421" s="28">
        <v>5083.3100000000004</v>
      </c>
    </row>
    <row r="16422" spans="12:16" x14ac:dyDescent="0.25">
      <c r="L16422" s="208">
        <v>45170.482638888891</v>
      </c>
      <c r="M16422" s="28">
        <v>5083.3100000000004</v>
      </c>
      <c r="N16422" s="28">
        <v>5085.87</v>
      </c>
      <c r="O16422" s="28">
        <v>5080.74</v>
      </c>
      <c r="P16422" s="28">
        <v>5085.3599999999997</v>
      </c>
    </row>
    <row r="16423" spans="12:16" x14ac:dyDescent="0.25">
      <c r="L16423" s="208">
        <v>45170.479166666664</v>
      </c>
      <c r="M16423" s="28">
        <v>5078.18</v>
      </c>
      <c r="N16423" s="28">
        <v>5084.8500000000004</v>
      </c>
      <c r="O16423" s="28">
        <v>5077.66</v>
      </c>
      <c r="P16423" s="28">
        <v>5083.3100000000004</v>
      </c>
    </row>
    <row r="16424" spans="12:16" x14ac:dyDescent="0.25">
      <c r="L16424" s="208">
        <v>45170.475694444445</v>
      </c>
      <c r="M16424" s="28">
        <v>5075.1000000000004</v>
      </c>
      <c r="N16424" s="28">
        <v>5082.8</v>
      </c>
      <c r="O16424" s="28">
        <v>5074.59</v>
      </c>
      <c r="P16424" s="28">
        <v>5077.66</v>
      </c>
    </row>
    <row r="16425" spans="12:16" x14ac:dyDescent="0.25">
      <c r="L16425" s="208">
        <v>45170.472222222219</v>
      </c>
      <c r="M16425" s="28">
        <v>5070.4799999999996</v>
      </c>
      <c r="N16425" s="28">
        <v>5076.13</v>
      </c>
      <c r="O16425" s="28">
        <v>5069.45</v>
      </c>
      <c r="P16425" s="28">
        <v>5075.1000000000004</v>
      </c>
    </row>
    <row r="16426" spans="12:16" x14ac:dyDescent="0.25">
      <c r="L16426" s="208">
        <v>45170.46875</v>
      </c>
      <c r="M16426" s="28">
        <v>5066.8900000000003</v>
      </c>
      <c r="N16426" s="28">
        <v>5075.6099999999997</v>
      </c>
      <c r="O16426" s="28">
        <v>5066.38</v>
      </c>
      <c r="P16426" s="28">
        <v>5070.4799999999996</v>
      </c>
    </row>
    <row r="16427" spans="12:16" x14ac:dyDescent="0.25">
      <c r="L16427" s="208">
        <v>45170.465277777781</v>
      </c>
      <c r="M16427" s="28">
        <v>5066.38</v>
      </c>
      <c r="N16427" s="28">
        <v>5066.38</v>
      </c>
      <c r="O16427" s="28">
        <v>5060.7299999999996</v>
      </c>
      <c r="P16427" s="28">
        <v>5065.8599999999997</v>
      </c>
    </row>
    <row r="16428" spans="12:16" x14ac:dyDescent="0.25">
      <c r="L16428" s="208">
        <v>45170.461805555555</v>
      </c>
      <c r="M16428" s="28">
        <v>5074.07</v>
      </c>
      <c r="N16428" s="28">
        <v>5074.07</v>
      </c>
      <c r="O16428" s="28">
        <v>5065.3500000000004</v>
      </c>
      <c r="P16428" s="28">
        <v>5065.8599999999997</v>
      </c>
    </row>
    <row r="16429" spans="12:16" x14ac:dyDescent="0.25">
      <c r="L16429" s="208">
        <v>45170.458333333336</v>
      </c>
      <c r="M16429" s="28">
        <v>5069.45</v>
      </c>
      <c r="N16429" s="28">
        <v>5079.2</v>
      </c>
      <c r="O16429" s="28">
        <v>5069.45</v>
      </c>
      <c r="P16429" s="28">
        <v>5074.07</v>
      </c>
    </row>
    <row r="16430" spans="12:16" x14ac:dyDescent="0.25">
      <c r="L16430" s="208">
        <v>45170.454861111109</v>
      </c>
      <c r="M16430" s="28">
        <v>5072.53</v>
      </c>
      <c r="N16430" s="28">
        <v>5073.05</v>
      </c>
      <c r="O16430" s="28">
        <v>5068.43</v>
      </c>
      <c r="P16430" s="28">
        <v>5068.9399999999996</v>
      </c>
    </row>
    <row r="16431" spans="12:16" x14ac:dyDescent="0.25">
      <c r="L16431" s="208">
        <v>45170.451388888891</v>
      </c>
      <c r="M16431" s="28">
        <v>5066.8900000000003</v>
      </c>
      <c r="N16431" s="28">
        <v>5074.07</v>
      </c>
      <c r="O16431" s="28">
        <v>5066.8900000000003</v>
      </c>
      <c r="P16431" s="28">
        <v>5073.05</v>
      </c>
    </row>
    <row r="16432" spans="12:16" x14ac:dyDescent="0.25">
      <c r="L16432" s="208">
        <v>45170.447916666664</v>
      </c>
      <c r="M16432" s="28">
        <v>5059.71</v>
      </c>
      <c r="N16432" s="28">
        <v>5069.97</v>
      </c>
      <c r="O16432" s="28">
        <v>5059.71</v>
      </c>
      <c r="P16432" s="28">
        <v>5066.38</v>
      </c>
    </row>
    <row r="16433" spans="12:16" x14ac:dyDescent="0.25">
      <c r="L16433" s="208">
        <v>45170.444444444445</v>
      </c>
      <c r="M16433" s="28">
        <v>5057.6499999999996</v>
      </c>
      <c r="N16433" s="28">
        <v>5063.3</v>
      </c>
      <c r="O16433" s="28">
        <v>5057.6499999999996</v>
      </c>
      <c r="P16433" s="28">
        <v>5060.22</v>
      </c>
    </row>
    <row r="16434" spans="12:16" x14ac:dyDescent="0.25">
      <c r="L16434" s="208">
        <v>45170.440972222219</v>
      </c>
      <c r="M16434" s="28">
        <v>5049.96</v>
      </c>
      <c r="N16434" s="28">
        <v>5059.1899999999996</v>
      </c>
      <c r="O16434" s="28">
        <v>5049.4399999999996</v>
      </c>
      <c r="P16434" s="28">
        <v>5057.1400000000003</v>
      </c>
    </row>
    <row r="16435" spans="12:16" x14ac:dyDescent="0.25">
      <c r="L16435" s="208">
        <v>45170.4375</v>
      </c>
      <c r="M16435" s="28">
        <v>5052.01</v>
      </c>
      <c r="N16435" s="28">
        <v>5055.09</v>
      </c>
      <c r="O16435" s="28">
        <v>5048.93</v>
      </c>
      <c r="P16435" s="28">
        <v>5049.96</v>
      </c>
    </row>
    <row r="16436" spans="12:16" x14ac:dyDescent="0.25">
      <c r="L16436" s="208">
        <v>45170.434027777781</v>
      </c>
      <c r="M16436" s="28">
        <v>5060.22</v>
      </c>
      <c r="N16436" s="28">
        <v>5061.76</v>
      </c>
      <c r="O16436" s="28">
        <v>5052.01</v>
      </c>
      <c r="P16436" s="28">
        <v>5052.5200000000004</v>
      </c>
    </row>
    <row r="16437" spans="12:16" x14ac:dyDescent="0.25">
      <c r="L16437" s="208">
        <v>45170.430555555555</v>
      </c>
      <c r="M16437" s="28">
        <v>5059.1899999999996</v>
      </c>
      <c r="N16437" s="28">
        <v>5062.2700000000004</v>
      </c>
      <c r="O16437" s="28">
        <v>5056.1099999999997</v>
      </c>
      <c r="P16437" s="28">
        <v>5060.7299999999996</v>
      </c>
    </row>
    <row r="16438" spans="12:16" x14ac:dyDescent="0.25">
      <c r="L16438" s="208">
        <v>45170.427083333336</v>
      </c>
      <c r="M16438" s="28">
        <v>5055.6000000000004</v>
      </c>
      <c r="N16438" s="28">
        <v>5060.7299999999996</v>
      </c>
      <c r="O16438" s="28">
        <v>5053.55</v>
      </c>
      <c r="P16438" s="28">
        <v>5059.71</v>
      </c>
    </row>
    <row r="16439" spans="12:16" x14ac:dyDescent="0.25">
      <c r="L16439" s="208">
        <v>45170.423611111109</v>
      </c>
      <c r="M16439" s="28">
        <v>5062.78</v>
      </c>
      <c r="N16439" s="28">
        <v>5063.3</v>
      </c>
      <c r="O16439" s="28">
        <v>5055.09</v>
      </c>
      <c r="P16439" s="28">
        <v>5055.09</v>
      </c>
    </row>
    <row r="16440" spans="12:16" x14ac:dyDescent="0.25">
      <c r="L16440" s="208">
        <v>45170.420138888891</v>
      </c>
      <c r="M16440" s="28">
        <v>5067.3999999999996</v>
      </c>
      <c r="N16440" s="28">
        <v>5073.05</v>
      </c>
      <c r="O16440" s="28">
        <v>5062.2700000000004</v>
      </c>
      <c r="P16440" s="28">
        <v>5062.2700000000004</v>
      </c>
    </row>
    <row r="16441" spans="12:16" x14ac:dyDescent="0.25">
      <c r="L16441" s="208">
        <v>45170.416666666664</v>
      </c>
      <c r="M16441" s="28">
        <v>5059.1899999999996</v>
      </c>
      <c r="N16441" s="28">
        <v>5068.9399999999996</v>
      </c>
      <c r="O16441" s="28">
        <v>5058.17</v>
      </c>
      <c r="P16441" s="28">
        <v>5066.8900000000003</v>
      </c>
    </row>
    <row r="16442" spans="12:16" x14ac:dyDescent="0.25">
      <c r="L16442" s="208">
        <v>45170.413194444445</v>
      </c>
      <c r="M16442" s="28">
        <v>5064.84</v>
      </c>
      <c r="N16442" s="28">
        <v>5071.51</v>
      </c>
      <c r="O16442" s="28">
        <v>5059.1899999999996</v>
      </c>
      <c r="P16442" s="28">
        <v>5059.1899999999996</v>
      </c>
    </row>
    <row r="16443" spans="12:16" x14ac:dyDescent="0.25">
      <c r="L16443" s="208">
        <v>45170.409722222219</v>
      </c>
      <c r="M16443" s="28">
        <v>5058.17</v>
      </c>
      <c r="N16443" s="28">
        <v>5067.92</v>
      </c>
      <c r="O16443" s="28">
        <v>5058.17</v>
      </c>
      <c r="P16443" s="28">
        <v>5065.3500000000004</v>
      </c>
    </row>
    <row r="16444" spans="12:16" x14ac:dyDescent="0.25">
      <c r="L16444" s="208">
        <v>45170.40625</v>
      </c>
      <c r="M16444" s="28">
        <v>5062.2700000000004</v>
      </c>
      <c r="N16444" s="28">
        <v>5063.3</v>
      </c>
      <c r="O16444" s="28">
        <v>5050.9799999999996</v>
      </c>
      <c r="P16444" s="28">
        <v>5059.1899999999996</v>
      </c>
    </row>
    <row r="16445" spans="12:16" x14ac:dyDescent="0.25">
      <c r="L16445" s="208">
        <v>45170.402777777781</v>
      </c>
      <c r="M16445" s="28">
        <v>5055.09</v>
      </c>
      <c r="N16445" s="28">
        <v>5065.8599999999997</v>
      </c>
      <c r="O16445" s="28">
        <v>5054.57</v>
      </c>
      <c r="P16445" s="28">
        <v>5061.76</v>
      </c>
    </row>
    <row r="16446" spans="12:16" x14ac:dyDescent="0.25">
      <c r="L16446" s="208">
        <v>45170.399305555555</v>
      </c>
      <c r="M16446" s="28">
        <v>5054.57</v>
      </c>
      <c r="N16446" s="28">
        <v>5062.2700000000004</v>
      </c>
      <c r="O16446" s="28">
        <v>5053.04</v>
      </c>
      <c r="P16446" s="28">
        <v>5054.57</v>
      </c>
    </row>
    <row r="16447" spans="12:16" x14ac:dyDescent="0.25">
      <c r="L16447" s="208">
        <v>45170.395833333336</v>
      </c>
      <c r="M16447" s="28">
        <v>5075.6099999999997</v>
      </c>
      <c r="N16447" s="28">
        <v>5085.3599999999997</v>
      </c>
      <c r="O16447" s="28">
        <v>5050.47</v>
      </c>
      <c r="P16447" s="28">
        <v>5054.0600000000004</v>
      </c>
    </row>
    <row r="16448" spans="12:16" x14ac:dyDescent="0.25">
      <c r="L16448" s="208">
        <v>45170.392361111109</v>
      </c>
      <c r="M16448" s="28">
        <v>5079.2</v>
      </c>
      <c r="N16448" s="28">
        <v>5080.2299999999996</v>
      </c>
      <c r="O16448" s="28">
        <v>5074.59</v>
      </c>
      <c r="P16448" s="28">
        <v>5076.6400000000003</v>
      </c>
    </row>
    <row r="16449" spans="12:16" x14ac:dyDescent="0.25">
      <c r="L16449" s="208">
        <v>45170.388888888891</v>
      </c>
      <c r="M16449" s="28">
        <v>5078.6899999999996</v>
      </c>
      <c r="N16449" s="28">
        <v>5080.74</v>
      </c>
      <c r="O16449" s="28">
        <v>5075.1000000000004</v>
      </c>
      <c r="P16449" s="28">
        <v>5078.6899999999996</v>
      </c>
    </row>
    <row r="16450" spans="12:16" x14ac:dyDescent="0.25">
      <c r="L16450" s="208">
        <v>45170.385416666664</v>
      </c>
      <c r="M16450" s="28">
        <v>5080.2299999999996</v>
      </c>
      <c r="N16450" s="28">
        <v>5082.8</v>
      </c>
      <c r="O16450" s="28">
        <v>5077.1499999999996</v>
      </c>
      <c r="P16450" s="28">
        <v>5078.6899999999996</v>
      </c>
    </row>
    <row r="16451" spans="12:16" x14ac:dyDescent="0.25">
      <c r="L16451" s="208">
        <v>45170.381944444445</v>
      </c>
      <c r="M16451" s="28">
        <v>5083.82</v>
      </c>
      <c r="N16451" s="28">
        <v>5084.33</v>
      </c>
      <c r="O16451" s="28">
        <v>5075.1000000000004</v>
      </c>
      <c r="P16451" s="28">
        <v>5079.72</v>
      </c>
    </row>
    <row r="16452" spans="12:16" x14ac:dyDescent="0.25">
      <c r="L16452" s="208">
        <v>45170.378472222219</v>
      </c>
      <c r="M16452" s="28">
        <v>5088.4399999999996</v>
      </c>
      <c r="N16452" s="28">
        <v>5089.9799999999996</v>
      </c>
      <c r="O16452" s="28">
        <v>5077.66</v>
      </c>
      <c r="P16452" s="28">
        <v>5082.8</v>
      </c>
    </row>
    <row r="16453" spans="12:16" x14ac:dyDescent="0.25">
      <c r="L16453" s="208">
        <v>45170.375</v>
      </c>
      <c r="M16453" s="28">
        <v>5089.47</v>
      </c>
      <c r="N16453" s="28">
        <v>5095.62</v>
      </c>
      <c r="O16453" s="28">
        <v>5080.74</v>
      </c>
      <c r="P16453" s="28">
        <v>5089.9799999999996</v>
      </c>
    </row>
    <row r="16454" spans="12:16" x14ac:dyDescent="0.25">
      <c r="L16454" s="208">
        <v>45169.746527777781</v>
      </c>
      <c r="M16454" s="28">
        <v>5106.3999999999996</v>
      </c>
      <c r="N16454" s="28">
        <v>5108.96</v>
      </c>
      <c r="O16454" s="28">
        <v>5104.3500000000004</v>
      </c>
      <c r="P16454" s="28">
        <v>5107.9399999999996</v>
      </c>
    </row>
    <row r="16455" spans="12:16" x14ac:dyDescent="0.25">
      <c r="L16455" s="208">
        <v>45169.743055555555</v>
      </c>
      <c r="M16455" s="28">
        <v>5107.9399999999996</v>
      </c>
      <c r="N16455" s="28">
        <v>5107.9399999999996</v>
      </c>
      <c r="O16455" s="28">
        <v>5105.8900000000003</v>
      </c>
      <c r="P16455" s="28">
        <v>5106.3999999999996</v>
      </c>
    </row>
    <row r="16456" spans="12:16" x14ac:dyDescent="0.25">
      <c r="L16456" s="208">
        <v>45169.739583333336</v>
      </c>
      <c r="M16456" s="28">
        <v>5108.96</v>
      </c>
      <c r="N16456" s="28">
        <v>5111.53</v>
      </c>
      <c r="O16456" s="28">
        <v>5106.91</v>
      </c>
      <c r="P16456" s="28">
        <v>5108.45</v>
      </c>
    </row>
    <row r="16457" spans="12:16" x14ac:dyDescent="0.25">
      <c r="L16457" s="208">
        <v>45169.736111111109</v>
      </c>
      <c r="M16457" s="28">
        <v>5105.8900000000003</v>
      </c>
      <c r="N16457" s="28">
        <v>5111.0200000000004</v>
      </c>
      <c r="O16457" s="28">
        <v>5105.37</v>
      </c>
      <c r="P16457" s="28">
        <v>5108.96</v>
      </c>
    </row>
    <row r="16458" spans="12:16" x14ac:dyDescent="0.25">
      <c r="L16458" s="208">
        <v>45169.732638888891</v>
      </c>
      <c r="M16458" s="28">
        <v>5103.32</v>
      </c>
      <c r="N16458" s="28">
        <v>5106.3999999999996</v>
      </c>
      <c r="O16458" s="28">
        <v>5103.32</v>
      </c>
      <c r="P16458" s="28">
        <v>5106.3999999999996</v>
      </c>
    </row>
    <row r="16459" spans="12:16" x14ac:dyDescent="0.25">
      <c r="L16459" s="208">
        <v>45169.729166666664</v>
      </c>
      <c r="M16459" s="28">
        <v>5101.2700000000004</v>
      </c>
      <c r="N16459" s="28">
        <v>5103.32</v>
      </c>
      <c r="O16459" s="28">
        <v>5099.7299999999996</v>
      </c>
      <c r="P16459" s="28">
        <v>5102.8100000000004</v>
      </c>
    </row>
    <row r="16460" spans="12:16" x14ac:dyDescent="0.25">
      <c r="L16460" s="208">
        <v>45169.725694444445</v>
      </c>
      <c r="M16460" s="28">
        <v>5101.2700000000004</v>
      </c>
      <c r="N16460" s="28">
        <v>5103.32</v>
      </c>
      <c r="O16460" s="28">
        <v>5100.24</v>
      </c>
      <c r="P16460" s="28">
        <v>5101.78</v>
      </c>
    </row>
    <row r="16461" spans="12:16" x14ac:dyDescent="0.25">
      <c r="L16461" s="208">
        <v>45169.722222222219</v>
      </c>
      <c r="M16461" s="28">
        <v>5101.2700000000004</v>
      </c>
      <c r="N16461" s="28">
        <v>5102.29</v>
      </c>
      <c r="O16461" s="28">
        <v>5099.7299999999996</v>
      </c>
      <c r="P16461" s="28">
        <v>5101.2700000000004</v>
      </c>
    </row>
    <row r="16462" spans="12:16" x14ac:dyDescent="0.25">
      <c r="L16462" s="208">
        <v>45169.71875</v>
      </c>
      <c r="M16462" s="28">
        <v>5102.29</v>
      </c>
      <c r="N16462" s="28">
        <v>5102.8100000000004</v>
      </c>
      <c r="O16462" s="28">
        <v>5100.75</v>
      </c>
      <c r="P16462" s="28">
        <v>5101.78</v>
      </c>
    </row>
    <row r="16463" spans="12:16" x14ac:dyDescent="0.25">
      <c r="L16463" s="208">
        <v>45169.715277777781</v>
      </c>
      <c r="M16463" s="28">
        <v>5104.8599999999997</v>
      </c>
      <c r="N16463" s="28">
        <v>5105.37</v>
      </c>
      <c r="O16463" s="28">
        <v>5100.24</v>
      </c>
      <c r="P16463" s="28">
        <v>5101.78</v>
      </c>
    </row>
    <row r="16464" spans="12:16" x14ac:dyDescent="0.25">
      <c r="L16464" s="208">
        <v>45169.711805555555</v>
      </c>
      <c r="M16464" s="28">
        <v>5102.8100000000004</v>
      </c>
      <c r="N16464" s="28">
        <v>5106.3999999999996</v>
      </c>
      <c r="O16464" s="28">
        <v>5102.29</v>
      </c>
      <c r="P16464" s="28">
        <v>5105.37</v>
      </c>
    </row>
    <row r="16465" spans="12:16" x14ac:dyDescent="0.25">
      <c r="L16465" s="208">
        <v>45169.708333333336</v>
      </c>
      <c r="M16465" s="28">
        <v>5102.29</v>
      </c>
      <c r="N16465" s="28">
        <v>5103.32</v>
      </c>
      <c r="O16465" s="28">
        <v>5101.2700000000004</v>
      </c>
      <c r="P16465" s="28">
        <v>5102.8100000000004</v>
      </c>
    </row>
    <row r="16466" spans="12:16" x14ac:dyDescent="0.25">
      <c r="L16466" s="208">
        <v>45169.704861111109</v>
      </c>
      <c r="M16466" s="28">
        <v>5098.7</v>
      </c>
      <c r="N16466" s="28">
        <v>5102.8100000000004</v>
      </c>
      <c r="O16466" s="28">
        <v>5097.68</v>
      </c>
      <c r="P16466" s="28">
        <v>5102.29</v>
      </c>
    </row>
    <row r="16467" spans="12:16" x14ac:dyDescent="0.25">
      <c r="L16467" s="208">
        <v>45169.701388888891</v>
      </c>
      <c r="M16467" s="28">
        <v>5099.7299999999996</v>
      </c>
      <c r="N16467" s="28">
        <v>5101.78</v>
      </c>
      <c r="O16467" s="28">
        <v>5097.68</v>
      </c>
      <c r="P16467" s="28">
        <v>5098.1899999999996</v>
      </c>
    </row>
    <row r="16468" spans="12:16" x14ac:dyDescent="0.25">
      <c r="L16468" s="208">
        <v>45169.697916666664</v>
      </c>
      <c r="M16468" s="28">
        <v>5100.24</v>
      </c>
      <c r="N16468" s="28">
        <v>5101.2700000000004</v>
      </c>
      <c r="O16468" s="28">
        <v>5098.1899999999996</v>
      </c>
      <c r="P16468" s="28">
        <v>5099.21</v>
      </c>
    </row>
    <row r="16469" spans="12:16" x14ac:dyDescent="0.25">
      <c r="L16469" s="208">
        <v>45169.694444444445</v>
      </c>
      <c r="M16469" s="28">
        <v>5102.29</v>
      </c>
      <c r="N16469" s="28">
        <v>5102.29</v>
      </c>
      <c r="O16469" s="28">
        <v>5099.21</v>
      </c>
      <c r="P16469" s="28">
        <v>5100.75</v>
      </c>
    </row>
    <row r="16470" spans="12:16" x14ac:dyDescent="0.25">
      <c r="L16470" s="208">
        <v>45169.690972222219</v>
      </c>
      <c r="M16470" s="28">
        <v>5099.21</v>
      </c>
      <c r="N16470" s="28">
        <v>5102.8100000000004</v>
      </c>
      <c r="O16470" s="28">
        <v>5098.1899999999996</v>
      </c>
      <c r="P16470" s="28">
        <v>5102.29</v>
      </c>
    </row>
    <row r="16471" spans="12:16" x14ac:dyDescent="0.25">
      <c r="L16471" s="208">
        <v>45169.6875</v>
      </c>
      <c r="M16471" s="28">
        <v>5101.2700000000004</v>
      </c>
      <c r="N16471" s="28">
        <v>5102.8100000000004</v>
      </c>
      <c r="O16471" s="28">
        <v>5098.1899999999996</v>
      </c>
      <c r="P16471" s="28">
        <v>5099.21</v>
      </c>
    </row>
    <row r="16472" spans="12:16" x14ac:dyDescent="0.25">
      <c r="L16472" s="208">
        <v>45169.684027777781</v>
      </c>
      <c r="M16472" s="28">
        <v>5100.75</v>
      </c>
      <c r="N16472" s="28">
        <v>5102.29</v>
      </c>
      <c r="O16472" s="28">
        <v>5099.21</v>
      </c>
      <c r="P16472" s="28">
        <v>5101.78</v>
      </c>
    </row>
    <row r="16473" spans="12:16" x14ac:dyDescent="0.25">
      <c r="L16473" s="208">
        <v>45169.680555555555</v>
      </c>
      <c r="M16473" s="28">
        <v>5102.8100000000004</v>
      </c>
      <c r="N16473" s="28">
        <v>5103.83</v>
      </c>
      <c r="O16473" s="28">
        <v>5100.75</v>
      </c>
      <c r="P16473" s="28">
        <v>5100.75</v>
      </c>
    </row>
    <row r="16474" spans="12:16" x14ac:dyDescent="0.25">
      <c r="L16474" s="208">
        <v>45169.677083333336</v>
      </c>
      <c r="M16474" s="28">
        <v>5103.32</v>
      </c>
      <c r="N16474" s="28">
        <v>5103.83</v>
      </c>
      <c r="O16474" s="28">
        <v>5100.75</v>
      </c>
      <c r="P16474" s="28">
        <v>5102.29</v>
      </c>
    </row>
    <row r="16475" spans="12:16" x14ac:dyDescent="0.25">
      <c r="L16475" s="208">
        <v>45169.673611111109</v>
      </c>
      <c r="M16475" s="28">
        <v>5102.8100000000004</v>
      </c>
      <c r="N16475" s="28">
        <v>5104.8599999999997</v>
      </c>
      <c r="O16475" s="28">
        <v>5102.29</v>
      </c>
      <c r="P16475" s="28">
        <v>5103.83</v>
      </c>
    </row>
    <row r="16476" spans="12:16" x14ac:dyDescent="0.25">
      <c r="L16476" s="208">
        <v>45169.670138888891</v>
      </c>
      <c r="M16476" s="28">
        <v>5104.8599999999997</v>
      </c>
      <c r="N16476" s="28">
        <v>5106.91</v>
      </c>
      <c r="O16476" s="28">
        <v>5103.32</v>
      </c>
      <c r="P16476" s="28">
        <v>5103.32</v>
      </c>
    </row>
    <row r="16477" spans="12:16" x14ac:dyDescent="0.25">
      <c r="L16477" s="208">
        <v>45169.666666666664</v>
      </c>
      <c r="M16477" s="28">
        <v>5102.29</v>
      </c>
      <c r="N16477" s="28">
        <v>5106.3999999999996</v>
      </c>
      <c r="O16477" s="28">
        <v>5101.78</v>
      </c>
      <c r="P16477" s="28">
        <v>5104.8599999999997</v>
      </c>
    </row>
    <row r="16478" spans="12:16" x14ac:dyDescent="0.25">
      <c r="L16478" s="208">
        <v>45169.663194444445</v>
      </c>
      <c r="M16478" s="28">
        <v>5100.75</v>
      </c>
      <c r="N16478" s="28">
        <v>5103.32</v>
      </c>
      <c r="O16478" s="28">
        <v>5100.75</v>
      </c>
      <c r="P16478" s="28">
        <v>5102.8100000000004</v>
      </c>
    </row>
    <row r="16479" spans="12:16" x14ac:dyDescent="0.25">
      <c r="L16479" s="208">
        <v>45169.659722222219</v>
      </c>
      <c r="M16479" s="28">
        <v>5103.32</v>
      </c>
      <c r="N16479" s="28">
        <v>5103.32</v>
      </c>
      <c r="O16479" s="28">
        <v>5099.7299999999996</v>
      </c>
      <c r="P16479" s="28">
        <v>5101.2700000000004</v>
      </c>
    </row>
    <row r="16480" spans="12:16" x14ac:dyDescent="0.25">
      <c r="L16480" s="208">
        <v>45169.65625</v>
      </c>
      <c r="M16480" s="28">
        <v>5102.8100000000004</v>
      </c>
      <c r="N16480" s="28">
        <v>5104.3500000000004</v>
      </c>
      <c r="O16480" s="28">
        <v>5100.24</v>
      </c>
      <c r="P16480" s="28">
        <v>5102.8100000000004</v>
      </c>
    </row>
    <row r="16481" spans="12:16" x14ac:dyDescent="0.25">
      <c r="L16481" s="208">
        <v>45169.652777777781</v>
      </c>
      <c r="M16481" s="28">
        <v>5095.1099999999997</v>
      </c>
      <c r="N16481" s="28">
        <v>5103.83</v>
      </c>
      <c r="O16481" s="28">
        <v>5095.1099999999997</v>
      </c>
      <c r="P16481" s="28">
        <v>5102.8100000000004</v>
      </c>
    </row>
    <row r="16482" spans="12:16" x14ac:dyDescent="0.25">
      <c r="L16482" s="208">
        <v>45169.649305555555</v>
      </c>
      <c r="M16482" s="28">
        <v>5093.57</v>
      </c>
      <c r="N16482" s="28">
        <v>5096.6499999999996</v>
      </c>
      <c r="O16482" s="28">
        <v>5091.5200000000004</v>
      </c>
      <c r="P16482" s="28">
        <v>5095.62</v>
      </c>
    </row>
    <row r="16483" spans="12:16" x14ac:dyDescent="0.25">
      <c r="L16483" s="208">
        <v>45169.645833333336</v>
      </c>
      <c r="M16483" s="28">
        <v>5085.87</v>
      </c>
      <c r="N16483" s="28">
        <v>5094.08</v>
      </c>
      <c r="O16483" s="28">
        <v>5085.3599999999997</v>
      </c>
      <c r="P16483" s="28">
        <v>5094.08</v>
      </c>
    </row>
    <row r="16484" spans="12:16" x14ac:dyDescent="0.25">
      <c r="L16484" s="208">
        <v>45169.642361111109</v>
      </c>
      <c r="M16484" s="28">
        <v>5085.87</v>
      </c>
      <c r="N16484" s="28">
        <v>5091.5200000000004</v>
      </c>
      <c r="O16484" s="28">
        <v>5083.3100000000004</v>
      </c>
      <c r="P16484" s="28">
        <v>5085.87</v>
      </c>
    </row>
    <row r="16485" spans="12:16" x14ac:dyDescent="0.25">
      <c r="L16485" s="208">
        <v>45169.638888888891</v>
      </c>
      <c r="M16485" s="28">
        <v>5088.95</v>
      </c>
      <c r="N16485" s="28">
        <v>5089.47</v>
      </c>
      <c r="O16485" s="28">
        <v>5086.3900000000003</v>
      </c>
      <c r="P16485" s="28">
        <v>5086.3900000000003</v>
      </c>
    </row>
    <row r="16486" spans="12:16" x14ac:dyDescent="0.25">
      <c r="L16486" s="208">
        <v>45169.635416666664</v>
      </c>
      <c r="M16486" s="28">
        <v>5091.01</v>
      </c>
      <c r="N16486" s="28">
        <v>5092.03</v>
      </c>
      <c r="O16486" s="28">
        <v>5088.4399999999996</v>
      </c>
      <c r="P16486" s="28">
        <v>5088.95</v>
      </c>
    </row>
    <row r="16487" spans="12:16" x14ac:dyDescent="0.25">
      <c r="L16487" s="208">
        <v>45169.631944444445</v>
      </c>
      <c r="M16487" s="28">
        <v>5095.1099999999997</v>
      </c>
      <c r="N16487" s="28">
        <v>5095.1099999999997</v>
      </c>
      <c r="O16487" s="28">
        <v>5091.01</v>
      </c>
      <c r="P16487" s="28">
        <v>5091.01</v>
      </c>
    </row>
    <row r="16488" spans="12:16" x14ac:dyDescent="0.25">
      <c r="L16488" s="208">
        <v>45169.628472222219</v>
      </c>
      <c r="M16488" s="28">
        <v>5099.21</v>
      </c>
      <c r="N16488" s="28">
        <v>5099.7299999999996</v>
      </c>
      <c r="O16488" s="28">
        <v>5091.01</v>
      </c>
      <c r="P16488" s="28">
        <v>5094.6000000000004</v>
      </c>
    </row>
    <row r="16489" spans="12:16" x14ac:dyDescent="0.25">
      <c r="L16489" s="208">
        <v>45169.625</v>
      </c>
      <c r="M16489" s="28">
        <v>5100.24</v>
      </c>
      <c r="N16489" s="28">
        <v>5100.24</v>
      </c>
      <c r="O16489" s="28">
        <v>5097.68</v>
      </c>
      <c r="P16489" s="28">
        <v>5099.21</v>
      </c>
    </row>
    <row r="16490" spans="12:16" x14ac:dyDescent="0.25">
      <c r="L16490" s="208">
        <v>45169.621527777781</v>
      </c>
      <c r="M16490" s="28">
        <v>5103.32</v>
      </c>
      <c r="N16490" s="28">
        <v>5104.8599999999997</v>
      </c>
      <c r="O16490" s="28">
        <v>5099.7299999999996</v>
      </c>
      <c r="P16490" s="28">
        <v>5099.7299999999996</v>
      </c>
    </row>
    <row r="16491" spans="12:16" x14ac:dyDescent="0.25">
      <c r="L16491" s="208">
        <v>45169.618055555555</v>
      </c>
      <c r="M16491" s="28">
        <v>5101.2700000000004</v>
      </c>
      <c r="N16491" s="28">
        <v>5103.83</v>
      </c>
      <c r="O16491" s="28">
        <v>5099.7299999999996</v>
      </c>
      <c r="P16491" s="28">
        <v>5103.32</v>
      </c>
    </row>
    <row r="16492" spans="12:16" x14ac:dyDescent="0.25">
      <c r="L16492" s="208">
        <v>45169.614583333336</v>
      </c>
      <c r="M16492" s="28">
        <v>5102.8100000000004</v>
      </c>
      <c r="N16492" s="28">
        <v>5104.3500000000004</v>
      </c>
      <c r="O16492" s="28">
        <v>5100.75</v>
      </c>
      <c r="P16492" s="28">
        <v>5101.78</v>
      </c>
    </row>
    <row r="16493" spans="12:16" x14ac:dyDescent="0.25">
      <c r="L16493" s="208">
        <v>45169.611111111109</v>
      </c>
      <c r="M16493" s="28">
        <v>5100.75</v>
      </c>
      <c r="N16493" s="28">
        <v>5102.8100000000004</v>
      </c>
      <c r="O16493" s="28">
        <v>5097.16</v>
      </c>
      <c r="P16493" s="28">
        <v>5102.29</v>
      </c>
    </row>
    <row r="16494" spans="12:16" x14ac:dyDescent="0.25">
      <c r="L16494" s="208">
        <v>45169.607638888891</v>
      </c>
      <c r="M16494" s="28">
        <v>5097.68</v>
      </c>
      <c r="N16494" s="28">
        <v>5101.2700000000004</v>
      </c>
      <c r="O16494" s="28">
        <v>5096.1400000000003</v>
      </c>
      <c r="P16494" s="28">
        <v>5100.24</v>
      </c>
    </row>
    <row r="16495" spans="12:16" x14ac:dyDescent="0.25">
      <c r="L16495" s="208">
        <v>45169.604166666664</v>
      </c>
      <c r="M16495" s="28">
        <v>5088.95</v>
      </c>
      <c r="N16495" s="28">
        <v>5096.6499999999996</v>
      </c>
      <c r="O16495" s="28">
        <v>5088.95</v>
      </c>
      <c r="P16495" s="28">
        <v>5096.6499999999996</v>
      </c>
    </row>
    <row r="16496" spans="12:16" x14ac:dyDescent="0.25">
      <c r="L16496" s="208">
        <v>45169.600694444445</v>
      </c>
      <c r="M16496" s="28">
        <v>5087.93</v>
      </c>
      <c r="N16496" s="28">
        <v>5091.5200000000004</v>
      </c>
      <c r="O16496" s="28">
        <v>5087.41</v>
      </c>
      <c r="P16496" s="28">
        <v>5088.95</v>
      </c>
    </row>
    <row r="16497" spans="12:16" x14ac:dyDescent="0.25">
      <c r="L16497" s="208">
        <v>45169.597222222219</v>
      </c>
      <c r="M16497" s="28">
        <v>5089.47</v>
      </c>
      <c r="N16497" s="28">
        <v>5089.9799999999996</v>
      </c>
      <c r="O16497" s="28">
        <v>5086.3900000000003</v>
      </c>
      <c r="P16497" s="28">
        <v>5087.93</v>
      </c>
    </row>
    <row r="16498" spans="12:16" x14ac:dyDescent="0.25">
      <c r="L16498" s="208">
        <v>45169.59375</v>
      </c>
      <c r="M16498" s="28">
        <v>5089.9799999999996</v>
      </c>
      <c r="N16498" s="28">
        <v>5089.9799999999996</v>
      </c>
      <c r="O16498" s="28">
        <v>5088.95</v>
      </c>
      <c r="P16498" s="28">
        <v>5089.47</v>
      </c>
    </row>
    <row r="16499" spans="12:16" x14ac:dyDescent="0.25">
      <c r="L16499" s="208">
        <v>45169.590277777781</v>
      </c>
      <c r="M16499" s="28">
        <v>5089.47</v>
      </c>
      <c r="N16499" s="28">
        <v>5090.49</v>
      </c>
      <c r="O16499" s="28">
        <v>5087.41</v>
      </c>
      <c r="P16499" s="28">
        <v>5089.9799999999996</v>
      </c>
    </row>
    <row r="16500" spans="12:16" x14ac:dyDescent="0.25">
      <c r="L16500" s="208">
        <v>45169.586805555555</v>
      </c>
      <c r="M16500" s="28">
        <v>5091.01</v>
      </c>
      <c r="N16500" s="28">
        <v>5092.54</v>
      </c>
      <c r="O16500" s="28">
        <v>5089.47</v>
      </c>
      <c r="P16500" s="28">
        <v>5090.49</v>
      </c>
    </row>
    <row r="16501" spans="12:16" x14ac:dyDescent="0.25">
      <c r="L16501" s="208">
        <v>45169.583333333336</v>
      </c>
      <c r="M16501" s="28">
        <v>5089.47</v>
      </c>
      <c r="N16501" s="28">
        <v>5092.03</v>
      </c>
      <c r="O16501" s="28">
        <v>5089.47</v>
      </c>
      <c r="P16501" s="28">
        <v>5091.01</v>
      </c>
    </row>
    <row r="16502" spans="12:16" x14ac:dyDescent="0.25">
      <c r="L16502" s="208">
        <v>45169.579861111109</v>
      </c>
      <c r="M16502" s="28">
        <v>5091.5200000000004</v>
      </c>
      <c r="N16502" s="28">
        <v>5091.5200000000004</v>
      </c>
      <c r="O16502" s="28">
        <v>5087.93</v>
      </c>
      <c r="P16502" s="28">
        <v>5089.47</v>
      </c>
    </row>
    <row r="16503" spans="12:16" x14ac:dyDescent="0.25">
      <c r="L16503" s="208">
        <v>45169.576388888891</v>
      </c>
      <c r="M16503" s="28">
        <v>5093.57</v>
      </c>
      <c r="N16503" s="28">
        <v>5094.08</v>
      </c>
      <c r="O16503" s="28">
        <v>5091.01</v>
      </c>
      <c r="P16503" s="28">
        <v>5091.5200000000004</v>
      </c>
    </row>
    <row r="16504" spans="12:16" x14ac:dyDescent="0.25">
      <c r="L16504" s="208">
        <v>45169.572916666664</v>
      </c>
      <c r="M16504" s="28">
        <v>5095.1099999999997</v>
      </c>
      <c r="N16504" s="28">
        <v>5098.1899999999996</v>
      </c>
      <c r="O16504" s="28">
        <v>5093.57</v>
      </c>
      <c r="P16504" s="28">
        <v>5093.57</v>
      </c>
    </row>
    <row r="16505" spans="12:16" x14ac:dyDescent="0.25">
      <c r="L16505" s="208">
        <v>45169.569444444445</v>
      </c>
      <c r="M16505" s="28">
        <v>5091.01</v>
      </c>
      <c r="N16505" s="28">
        <v>5096.1400000000003</v>
      </c>
      <c r="O16505" s="28">
        <v>5091.01</v>
      </c>
      <c r="P16505" s="28">
        <v>5095.1099999999997</v>
      </c>
    </row>
    <row r="16506" spans="12:16" x14ac:dyDescent="0.25">
      <c r="L16506" s="208">
        <v>45169.565972222219</v>
      </c>
      <c r="M16506" s="28">
        <v>5093.0600000000004</v>
      </c>
      <c r="N16506" s="28">
        <v>5093.0600000000004</v>
      </c>
      <c r="O16506" s="28">
        <v>5089.47</v>
      </c>
      <c r="P16506" s="28">
        <v>5090.49</v>
      </c>
    </row>
    <row r="16507" spans="12:16" x14ac:dyDescent="0.25">
      <c r="L16507" s="208">
        <v>45169.5625</v>
      </c>
      <c r="M16507" s="28">
        <v>5091.5200000000004</v>
      </c>
      <c r="N16507" s="28">
        <v>5093.0600000000004</v>
      </c>
      <c r="O16507" s="28">
        <v>5089.9799999999996</v>
      </c>
      <c r="P16507" s="28">
        <v>5093.0600000000004</v>
      </c>
    </row>
    <row r="16508" spans="12:16" x14ac:dyDescent="0.25">
      <c r="L16508" s="208">
        <v>45169.559027777781</v>
      </c>
      <c r="M16508" s="28">
        <v>5090.49</v>
      </c>
      <c r="N16508" s="28">
        <v>5091.5200000000004</v>
      </c>
      <c r="O16508" s="28">
        <v>5088.95</v>
      </c>
      <c r="P16508" s="28">
        <v>5091.01</v>
      </c>
    </row>
    <row r="16509" spans="12:16" x14ac:dyDescent="0.25">
      <c r="L16509" s="208">
        <v>45169.555555555555</v>
      </c>
      <c r="M16509" s="28">
        <v>5093.57</v>
      </c>
      <c r="N16509" s="28">
        <v>5093.57</v>
      </c>
      <c r="O16509" s="28">
        <v>5089.9799999999996</v>
      </c>
      <c r="P16509" s="28">
        <v>5091.01</v>
      </c>
    </row>
    <row r="16510" spans="12:16" x14ac:dyDescent="0.25">
      <c r="L16510" s="208">
        <v>45169.552083333336</v>
      </c>
      <c r="M16510" s="28">
        <v>5087.93</v>
      </c>
      <c r="N16510" s="28">
        <v>5094.08</v>
      </c>
      <c r="O16510" s="28">
        <v>5085.3599999999997</v>
      </c>
      <c r="P16510" s="28">
        <v>5094.08</v>
      </c>
    </row>
    <row r="16511" spans="12:16" x14ac:dyDescent="0.25">
      <c r="L16511" s="208">
        <v>45169.548611111109</v>
      </c>
      <c r="M16511" s="28">
        <v>5086.8999999999996</v>
      </c>
      <c r="N16511" s="28">
        <v>5088.95</v>
      </c>
      <c r="O16511" s="28">
        <v>5086.8999999999996</v>
      </c>
      <c r="P16511" s="28">
        <v>5086.8999999999996</v>
      </c>
    </row>
    <row r="16512" spans="12:16" x14ac:dyDescent="0.25">
      <c r="L16512" s="208">
        <v>45169.545138888891</v>
      </c>
      <c r="M16512" s="28">
        <v>5085.3599999999997</v>
      </c>
      <c r="N16512" s="28">
        <v>5088.4399999999996</v>
      </c>
      <c r="O16512" s="28">
        <v>5083.3100000000004</v>
      </c>
      <c r="P16512" s="28">
        <v>5086.8999999999996</v>
      </c>
    </row>
    <row r="16513" spans="12:16" x14ac:dyDescent="0.25">
      <c r="L16513" s="208">
        <v>45169.541666666664</v>
      </c>
      <c r="M16513" s="28">
        <v>5083.82</v>
      </c>
      <c r="N16513" s="28">
        <v>5091.01</v>
      </c>
      <c r="O16513" s="28">
        <v>5083.82</v>
      </c>
      <c r="P16513" s="28">
        <v>5084.8500000000004</v>
      </c>
    </row>
    <row r="16514" spans="12:16" x14ac:dyDescent="0.25">
      <c r="L16514" s="208">
        <v>45169.538194444445</v>
      </c>
      <c r="M16514" s="28">
        <v>5084.8500000000004</v>
      </c>
      <c r="N16514" s="28">
        <v>5086.8999999999996</v>
      </c>
      <c r="O16514" s="28">
        <v>5082.8</v>
      </c>
      <c r="P16514" s="28">
        <v>5083.82</v>
      </c>
    </row>
    <row r="16515" spans="12:16" x14ac:dyDescent="0.25">
      <c r="L16515" s="208">
        <v>45169.534722222219</v>
      </c>
      <c r="M16515" s="28">
        <v>5090.49</v>
      </c>
      <c r="N16515" s="28">
        <v>5090.49</v>
      </c>
      <c r="O16515" s="28">
        <v>5082.8</v>
      </c>
      <c r="P16515" s="28">
        <v>5084.33</v>
      </c>
    </row>
    <row r="16516" spans="12:16" x14ac:dyDescent="0.25">
      <c r="L16516" s="208">
        <v>45169.53125</v>
      </c>
      <c r="M16516" s="28">
        <v>5095.1099999999997</v>
      </c>
      <c r="N16516" s="28">
        <v>5095.1099999999997</v>
      </c>
      <c r="O16516" s="28">
        <v>5091.01</v>
      </c>
      <c r="P16516" s="28">
        <v>5091.01</v>
      </c>
    </row>
    <row r="16517" spans="12:16" x14ac:dyDescent="0.25">
      <c r="L16517" s="208">
        <v>45169.527777777781</v>
      </c>
      <c r="M16517" s="28">
        <v>5095.62</v>
      </c>
      <c r="N16517" s="28">
        <v>5098.7</v>
      </c>
      <c r="O16517" s="28">
        <v>5095.1099999999997</v>
      </c>
      <c r="P16517" s="28">
        <v>5095.1099999999997</v>
      </c>
    </row>
    <row r="16518" spans="12:16" x14ac:dyDescent="0.25">
      <c r="L16518" s="208">
        <v>45169.524305555555</v>
      </c>
      <c r="M16518" s="28">
        <v>5096.1400000000003</v>
      </c>
      <c r="N16518" s="28">
        <v>5099.21</v>
      </c>
      <c r="O16518" s="28">
        <v>5093.57</v>
      </c>
      <c r="P16518" s="28">
        <v>5096.1400000000003</v>
      </c>
    </row>
    <row r="16519" spans="12:16" x14ac:dyDescent="0.25">
      <c r="L16519" s="208">
        <v>45169.520833333336</v>
      </c>
      <c r="M16519" s="28">
        <v>5086.8999999999996</v>
      </c>
      <c r="N16519" s="28">
        <v>5098.1899999999996</v>
      </c>
      <c r="O16519" s="28">
        <v>5086.3900000000003</v>
      </c>
      <c r="P16519" s="28">
        <v>5096.6499999999996</v>
      </c>
    </row>
    <row r="16520" spans="12:16" x14ac:dyDescent="0.25">
      <c r="L16520" s="208">
        <v>45169.517361111109</v>
      </c>
      <c r="M16520" s="28">
        <v>5086.8999999999996</v>
      </c>
      <c r="N16520" s="28">
        <v>5087.93</v>
      </c>
      <c r="O16520" s="28">
        <v>5084.33</v>
      </c>
      <c r="P16520" s="28">
        <v>5086.8999999999996</v>
      </c>
    </row>
    <row r="16521" spans="12:16" x14ac:dyDescent="0.25">
      <c r="L16521" s="208">
        <v>45169.513888888891</v>
      </c>
      <c r="M16521" s="28">
        <v>5092.03</v>
      </c>
      <c r="N16521" s="28">
        <v>5093.57</v>
      </c>
      <c r="O16521" s="28">
        <v>5086.8999999999996</v>
      </c>
      <c r="P16521" s="28">
        <v>5087.41</v>
      </c>
    </row>
    <row r="16522" spans="12:16" x14ac:dyDescent="0.25">
      <c r="L16522" s="208">
        <v>45169.510416666664</v>
      </c>
      <c r="M16522" s="28">
        <v>5096.1400000000003</v>
      </c>
      <c r="N16522" s="28">
        <v>5096.6499999999996</v>
      </c>
      <c r="O16522" s="28">
        <v>5091.5200000000004</v>
      </c>
      <c r="P16522" s="28">
        <v>5092.03</v>
      </c>
    </row>
    <row r="16523" spans="12:16" x14ac:dyDescent="0.25">
      <c r="L16523" s="208">
        <v>45169.506944444445</v>
      </c>
      <c r="M16523" s="28">
        <v>5103.32</v>
      </c>
      <c r="N16523" s="28">
        <v>5103.83</v>
      </c>
      <c r="O16523" s="28">
        <v>5095.1099999999997</v>
      </c>
      <c r="P16523" s="28">
        <v>5095.1099999999997</v>
      </c>
    </row>
    <row r="16524" spans="12:16" x14ac:dyDescent="0.25">
      <c r="L16524" s="208">
        <v>45169.503472222219</v>
      </c>
      <c r="M16524" s="28">
        <v>5102.8100000000004</v>
      </c>
      <c r="N16524" s="28">
        <v>5112.04</v>
      </c>
      <c r="O16524" s="28">
        <v>5102.8100000000004</v>
      </c>
      <c r="P16524" s="28">
        <v>5103.32</v>
      </c>
    </row>
    <row r="16525" spans="12:16" x14ac:dyDescent="0.25">
      <c r="L16525" s="208">
        <v>45169.5</v>
      </c>
      <c r="M16525" s="28">
        <v>5100.75</v>
      </c>
      <c r="N16525" s="28">
        <v>5105.8900000000003</v>
      </c>
      <c r="O16525" s="28">
        <v>5096.1400000000003</v>
      </c>
      <c r="P16525" s="28">
        <v>5102.29</v>
      </c>
    </row>
    <row r="16526" spans="12:16" x14ac:dyDescent="0.25">
      <c r="L16526" s="208">
        <v>45169.496527777781</v>
      </c>
      <c r="M16526" s="28">
        <v>5098.7</v>
      </c>
      <c r="N16526" s="28">
        <v>5103.83</v>
      </c>
      <c r="O16526" s="28">
        <v>5096.1400000000003</v>
      </c>
      <c r="P16526" s="28">
        <v>5101.2700000000004</v>
      </c>
    </row>
    <row r="16527" spans="12:16" x14ac:dyDescent="0.25">
      <c r="L16527" s="208">
        <v>45169.493055555555</v>
      </c>
      <c r="M16527" s="28">
        <v>5105.37</v>
      </c>
      <c r="N16527" s="28">
        <v>5107.9399999999996</v>
      </c>
      <c r="O16527" s="28">
        <v>5098.1899999999996</v>
      </c>
      <c r="P16527" s="28">
        <v>5099.7299999999996</v>
      </c>
    </row>
    <row r="16528" spans="12:16" x14ac:dyDescent="0.25">
      <c r="L16528" s="208">
        <v>45169.489583333336</v>
      </c>
      <c r="M16528" s="28">
        <v>5105.8900000000003</v>
      </c>
      <c r="N16528" s="28">
        <v>5107.42</v>
      </c>
      <c r="O16528" s="28">
        <v>5101.2700000000004</v>
      </c>
      <c r="P16528" s="28">
        <v>5104.8599999999997</v>
      </c>
    </row>
    <row r="16529" spans="12:16" x14ac:dyDescent="0.25">
      <c r="L16529" s="208">
        <v>45169.486111111109</v>
      </c>
      <c r="M16529" s="28">
        <v>5095.62</v>
      </c>
      <c r="N16529" s="28">
        <v>5106.3999999999996</v>
      </c>
      <c r="O16529" s="28">
        <v>5095.62</v>
      </c>
      <c r="P16529" s="28">
        <v>5105.8900000000003</v>
      </c>
    </row>
    <row r="16530" spans="12:16" x14ac:dyDescent="0.25">
      <c r="L16530" s="208">
        <v>45169.482638888891</v>
      </c>
      <c r="M16530" s="28">
        <v>5098.1899999999996</v>
      </c>
      <c r="N16530" s="28">
        <v>5098.1899999999996</v>
      </c>
      <c r="O16530" s="28">
        <v>5092.03</v>
      </c>
      <c r="P16530" s="28">
        <v>5095.1099999999997</v>
      </c>
    </row>
    <row r="16531" spans="12:16" x14ac:dyDescent="0.25">
      <c r="L16531" s="208">
        <v>45169.479166666664</v>
      </c>
      <c r="M16531" s="28">
        <v>5097.16</v>
      </c>
      <c r="N16531" s="28">
        <v>5101.78</v>
      </c>
      <c r="O16531" s="28">
        <v>5095.1099999999997</v>
      </c>
      <c r="P16531" s="28">
        <v>5098.1899999999996</v>
      </c>
    </row>
    <row r="16532" spans="12:16" x14ac:dyDescent="0.25">
      <c r="L16532" s="208">
        <v>45169.475694444445</v>
      </c>
      <c r="M16532" s="28">
        <v>5106.91</v>
      </c>
      <c r="N16532" s="28">
        <v>5107.9399999999996</v>
      </c>
      <c r="O16532" s="28">
        <v>5095.1099999999997</v>
      </c>
      <c r="P16532" s="28">
        <v>5096.6499999999996</v>
      </c>
    </row>
    <row r="16533" spans="12:16" x14ac:dyDescent="0.25">
      <c r="L16533" s="208">
        <v>45169.472222222219</v>
      </c>
      <c r="M16533" s="28">
        <v>5101.78</v>
      </c>
      <c r="N16533" s="28">
        <v>5107.9399999999996</v>
      </c>
      <c r="O16533" s="28">
        <v>5099.7299999999996</v>
      </c>
      <c r="P16533" s="28">
        <v>5105.8900000000003</v>
      </c>
    </row>
    <row r="16534" spans="12:16" x14ac:dyDescent="0.25">
      <c r="L16534" s="208">
        <v>45169.46875</v>
      </c>
      <c r="M16534" s="28">
        <v>5092.03</v>
      </c>
      <c r="N16534" s="28">
        <v>5102.8100000000004</v>
      </c>
      <c r="O16534" s="28">
        <v>5092.03</v>
      </c>
      <c r="P16534" s="28">
        <v>5101.78</v>
      </c>
    </row>
    <row r="16535" spans="12:16" x14ac:dyDescent="0.25">
      <c r="L16535" s="208">
        <v>45169.465277777781</v>
      </c>
      <c r="M16535" s="28">
        <v>5094.08</v>
      </c>
      <c r="N16535" s="28">
        <v>5095.62</v>
      </c>
      <c r="O16535" s="28">
        <v>5089.9799999999996</v>
      </c>
      <c r="P16535" s="28">
        <v>5092.03</v>
      </c>
    </row>
    <row r="16536" spans="12:16" x14ac:dyDescent="0.25">
      <c r="L16536" s="208">
        <v>45169.461805555555</v>
      </c>
      <c r="M16536" s="28">
        <v>5086.8999999999996</v>
      </c>
      <c r="N16536" s="28">
        <v>5095.62</v>
      </c>
      <c r="O16536" s="28">
        <v>5084.33</v>
      </c>
      <c r="P16536" s="28">
        <v>5094.6000000000004</v>
      </c>
    </row>
    <row r="16537" spans="12:16" x14ac:dyDescent="0.25">
      <c r="L16537" s="208">
        <v>45169.458333333336</v>
      </c>
      <c r="M16537" s="28">
        <v>5076.13</v>
      </c>
      <c r="N16537" s="28">
        <v>5088.4399999999996</v>
      </c>
      <c r="O16537" s="28">
        <v>5075.6099999999997</v>
      </c>
      <c r="P16537" s="28">
        <v>5086.8999999999996</v>
      </c>
    </row>
    <row r="16538" spans="12:16" x14ac:dyDescent="0.25">
      <c r="L16538" s="208">
        <v>45169.454861111109</v>
      </c>
      <c r="M16538" s="28">
        <v>5073.5600000000004</v>
      </c>
      <c r="N16538" s="28">
        <v>5077.1499999999996</v>
      </c>
      <c r="O16538" s="28">
        <v>5073.05</v>
      </c>
      <c r="P16538" s="28">
        <v>5075.6099999999997</v>
      </c>
    </row>
    <row r="16539" spans="12:16" x14ac:dyDescent="0.25">
      <c r="L16539" s="208">
        <v>45169.451388888891</v>
      </c>
      <c r="M16539" s="28">
        <v>5070.99</v>
      </c>
      <c r="N16539" s="28">
        <v>5075.6099999999997</v>
      </c>
      <c r="O16539" s="28">
        <v>5069.45</v>
      </c>
      <c r="P16539" s="28">
        <v>5073.5600000000004</v>
      </c>
    </row>
    <row r="16540" spans="12:16" x14ac:dyDescent="0.25">
      <c r="L16540" s="208">
        <v>45169.447916666664</v>
      </c>
      <c r="M16540" s="28">
        <v>5070.4799999999996</v>
      </c>
      <c r="N16540" s="28">
        <v>5077.1499999999996</v>
      </c>
      <c r="O16540" s="28">
        <v>5065.8599999999997</v>
      </c>
      <c r="P16540" s="28">
        <v>5070.99</v>
      </c>
    </row>
    <row r="16541" spans="12:16" x14ac:dyDescent="0.25">
      <c r="L16541" s="208">
        <v>45169.444444444445</v>
      </c>
      <c r="M16541" s="28">
        <v>5065.8599999999997</v>
      </c>
      <c r="N16541" s="28">
        <v>5073.05</v>
      </c>
      <c r="O16541" s="28">
        <v>5063.3</v>
      </c>
      <c r="P16541" s="28">
        <v>5070.4799999999996</v>
      </c>
    </row>
    <row r="16542" spans="12:16" x14ac:dyDescent="0.25">
      <c r="L16542" s="208">
        <v>45169.440972222219</v>
      </c>
      <c r="M16542" s="28">
        <v>5066.38</v>
      </c>
      <c r="N16542" s="28">
        <v>5068.9399999999996</v>
      </c>
      <c r="O16542" s="28">
        <v>5065.3500000000004</v>
      </c>
      <c r="P16542" s="28">
        <v>5066.38</v>
      </c>
    </row>
    <row r="16543" spans="12:16" x14ac:dyDescent="0.25">
      <c r="L16543" s="208">
        <v>45169.4375</v>
      </c>
      <c r="M16543" s="28">
        <v>5063.3</v>
      </c>
      <c r="N16543" s="28">
        <v>5067.92</v>
      </c>
      <c r="O16543" s="28">
        <v>5061.76</v>
      </c>
      <c r="P16543" s="28">
        <v>5066.38</v>
      </c>
    </row>
    <row r="16544" spans="12:16" x14ac:dyDescent="0.25">
      <c r="L16544" s="208">
        <v>45169.434027777781</v>
      </c>
      <c r="M16544" s="28">
        <v>5064.84</v>
      </c>
      <c r="N16544" s="28">
        <v>5065.3500000000004</v>
      </c>
      <c r="O16544" s="28">
        <v>5059.1899999999996</v>
      </c>
      <c r="P16544" s="28">
        <v>5062.78</v>
      </c>
    </row>
    <row r="16545" spans="12:16" x14ac:dyDescent="0.25">
      <c r="L16545" s="208">
        <v>45169.430555555555</v>
      </c>
      <c r="M16545" s="28">
        <v>5058.17</v>
      </c>
      <c r="N16545" s="28">
        <v>5065.8599999999997</v>
      </c>
      <c r="O16545" s="28">
        <v>5056.63</v>
      </c>
      <c r="P16545" s="28">
        <v>5065.3500000000004</v>
      </c>
    </row>
    <row r="16546" spans="12:16" x14ac:dyDescent="0.25">
      <c r="L16546" s="208">
        <v>45169.427083333336</v>
      </c>
      <c r="M16546" s="28">
        <v>5052.01</v>
      </c>
      <c r="N16546" s="28">
        <v>5060.7299999999996</v>
      </c>
      <c r="O16546" s="28">
        <v>5050.47</v>
      </c>
      <c r="P16546" s="28">
        <v>5058.17</v>
      </c>
    </row>
    <row r="16547" spans="12:16" x14ac:dyDescent="0.25">
      <c r="L16547" s="208">
        <v>45169.423611111109</v>
      </c>
      <c r="M16547" s="28">
        <v>5049.4399999999996</v>
      </c>
      <c r="N16547" s="28">
        <v>5053.55</v>
      </c>
      <c r="O16547" s="28">
        <v>5047.3900000000003</v>
      </c>
      <c r="P16547" s="28">
        <v>5051.5</v>
      </c>
    </row>
    <row r="16548" spans="12:16" x14ac:dyDescent="0.25">
      <c r="L16548" s="208">
        <v>45169.420138888891</v>
      </c>
      <c r="M16548" s="28">
        <v>5035.08</v>
      </c>
      <c r="N16548" s="28">
        <v>5049.96</v>
      </c>
      <c r="O16548" s="28">
        <v>5035.08</v>
      </c>
      <c r="P16548" s="28">
        <v>5049.96</v>
      </c>
    </row>
    <row r="16549" spans="12:16" x14ac:dyDescent="0.25">
      <c r="L16549" s="208">
        <v>45169.416666666664</v>
      </c>
      <c r="M16549" s="28">
        <v>5028.92</v>
      </c>
      <c r="N16549" s="28">
        <v>5037.13</v>
      </c>
      <c r="O16549" s="28">
        <v>5028.92</v>
      </c>
      <c r="P16549" s="28">
        <v>5035.59</v>
      </c>
    </row>
    <row r="16550" spans="12:16" x14ac:dyDescent="0.25">
      <c r="L16550" s="208">
        <v>45169.413194444445</v>
      </c>
      <c r="M16550" s="28">
        <v>5028.41</v>
      </c>
      <c r="N16550" s="28">
        <v>5030.97</v>
      </c>
      <c r="O16550" s="28">
        <v>5027.38</v>
      </c>
      <c r="P16550" s="28">
        <v>5029.43</v>
      </c>
    </row>
    <row r="16551" spans="12:16" x14ac:dyDescent="0.25">
      <c r="L16551" s="208">
        <v>45169.409722222219</v>
      </c>
      <c r="M16551" s="28">
        <v>5029.43</v>
      </c>
      <c r="N16551" s="28">
        <v>5031.49</v>
      </c>
      <c r="O16551" s="28">
        <v>5027.8900000000003</v>
      </c>
      <c r="P16551" s="28">
        <v>5028.92</v>
      </c>
    </row>
    <row r="16552" spans="12:16" x14ac:dyDescent="0.25">
      <c r="L16552" s="208">
        <v>45169.40625</v>
      </c>
      <c r="M16552" s="28">
        <v>5029.43</v>
      </c>
      <c r="N16552" s="28">
        <v>5030.97</v>
      </c>
      <c r="O16552" s="28">
        <v>5027.38</v>
      </c>
      <c r="P16552" s="28">
        <v>5029.43</v>
      </c>
    </row>
    <row r="16553" spans="12:16" x14ac:dyDescent="0.25">
      <c r="L16553" s="208">
        <v>45169.402777777781</v>
      </c>
      <c r="M16553" s="28">
        <v>5034.5600000000004</v>
      </c>
      <c r="N16553" s="28">
        <v>5034.5600000000004</v>
      </c>
      <c r="O16553" s="28">
        <v>5025.33</v>
      </c>
      <c r="P16553" s="28">
        <v>5029.95</v>
      </c>
    </row>
    <row r="16554" spans="12:16" x14ac:dyDescent="0.25">
      <c r="L16554" s="208">
        <v>45169.399305555555</v>
      </c>
      <c r="M16554" s="28">
        <v>5026.87</v>
      </c>
      <c r="N16554" s="28">
        <v>5035.59</v>
      </c>
      <c r="O16554" s="28">
        <v>5024.3</v>
      </c>
      <c r="P16554" s="28">
        <v>5034.5600000000004</v>
      </c>
    </row>
    <row r="16555" spans="12:16" x14ac:dyDescent="0.25">
      <c r="L16555" s="208">
        <v>45169.395833333336</v>
      </c>
      <c r="M16555" s="28">
        <v>5021.74</v>
      </c>
      <c r="N16555" s="28">
        <v>5027.8900000000003</v>
      </c>
      <c r="O16555" s="28">
        <v>5013.01</v>
      </c>
      <c r="P16555" s="28">
        <v>5025.84</v>
      </c>
    </row>
    <row r="16556" spans="12:16" x14ac:dyDescent="0.25">
      <c r="L16556" s="208">
        <v>45169.392361111109</v>
      </c>
      <c r="M16556" s="28">
        <v>5025.84</v>
      </c>
      <c r="N16556" s="28">
        <v>5030.97</v>
      </c>
      <c r="O16556" s="28">
        <v>5018.66</v>
      </c>
      <c r="P16556" s="28">
        <v>5022.25</v>
      </c>
    </row>
    <row r="16557" spans="12:16" x14ac:dyDescent="0.25">
      <c r="L16557" s="208">
        <v>45169.388888888891</v>
      </c>
      <c r="M16557" s="28">
        <v>5025.33</v>
      </c>
      <c r="N16557" s="28">
        <v>5027.8900000000003</v>
      </c>
      <c r="O16557" s="28">
        <v>5024.3</v>
      </c>
      <c r="P16557" s="28">
        <v>5025.84</v>
      </c>
    </row>
    <row r="16558" spans="12:16" x14ac:dyDescent="0.25">
      <c r="L16558" s="208">
        <v>45169.385416666664</v>
      </c>
      <c r="M16558" s="28">
        <v>5025.33</v>
      </c>
      <c r="N16558" s="28">
        <v>5027.8900000000003</v>
      </c>
      <c r="O16558" s="28">
        <v>5022.76</v>
      </c>
      <c r="P16558" s="28">
        <v>5025.84</v>
      </c>
    </row>
    <row r="16559" spans="12:16" x14ac:dyDescent="0.25">
      <c r="L16559" s="208">
        <v>45169.381944444445</v>
      </c>
      <c r="M16559" s="28">
        <v>5034.05</v>
      </c>
      <c r="N16559" s="28">
        <v>5034.05</v>
      </c>
      <c r="O16559" s="28">
        <v>5024.8100000000004</v>
      </c>
      <c r="P16559" s="28">
        <v>5025.84</v>
      </c>
    </row>
    <row r="16560" spans="12:16" x14ac:dyDescent="0.25">
      <c r="L16560" s="208">
        <v>45169.378472222219</v>
      </c>
      <c r="M16560" s="28">
        <v>5033.0200000000004</v>
      </c>
      <c r="N16560" s="28">
        <v>5035.08</v>
      </c>
      <c r="O16560" s="28">
        <v>5031.49</v>
      </c>
      <c r="P16560" s="28">
        <v>5034.05</v>
      </c>
    </row>
    <row r="16561" spans="12:16" x14ac:dyDescent="0.25">
      <c r="L16561" s="208">
        <v>45169.375</v>
      </c>
      <c r="M16561" s="28">
        <v>5030.46</v>
      </c>
      <c r="N16561" s="28">
        <v>5035.08</v>
      </c>
      <c r="O16561" s="28">
        <v>5026.87</v>
      </c>
      <c r="P16561" s="28">
        <v>5032</v>
      </c>
    </row>
    <row r="16562" spans="12:16" x14ac:dyDescent="0.25">
      <c r="L16562" s="208">
        <v>45168.746527777781</v>
      </c>
      <c r="M16562" s="28">
        <v>5036.09</v>
      </c>
      <c r="N16562" s="28">
        <v>5039.18</v>
      </c>
      <c r="O16562" s="28">
        <v>5033.5200000000004</v>
      </c>
      <c r="P16562" s="28">
        <v>5038.67</v>
      </c>
    </row>
    <row r="16563" spans="12:16" x14ac:dyDescent="0.25">
      <c r="L16563" s="208">
        <v>45168.743055555555</v>
      </c>
      <c r="M16563" s="28">
        <v>5037.12</v>
      </c>
      <c r="N16563" s="28">
        <v>5038.67</v>
      </c>
      <c r="O16563" s="28">
        <v>5035.0600000000004</v>
      </c>
      <c r="P16563" s="28">
        <v>5036.09</v>
      </c>
    </row>
    <row r="16564" spans="12:16" x14ac:dyDescent="0.25">
      <c r="L16564" s="208">
        <v>45168.739583333336</v>
      </c>
      <c r="M16564" s="28">
        <v>5035.0600000000004</v>
      </c>
      <c r="N16564" s="28">
        <v>5038.67</v>
      </c>
      <c r="O16564" s="28">
        <v>5033.5200000000004</v>
      </c>
      <c r="P16564" s="28">
        <v>5037.12</v>
      </c>
    </row>
    <row r="16565" spans="12:16" x14ac:dyDescent="0.25">
      <c r="L16565" s="208">
        <v>45168.736111111109</v>
      </c>
      <c r="M16565" s="28">
        <v>5033.01</v>
      </c>
      <c r="N16565" s="28">
        <v>5036.09</v>
      </c>
      <c r="O16565" s="28">
        <v>5031.46</v>
      </c>
      <c r="P16565" s="28">
        <v>5034.55</v>
      </c>
    </row>
    <row r="16566" spans="12:16" x14ac:dyDescent="0.25">
      <c r="L16566" s="208">
        <v>45168.732638888891</v>
      </c>
      <c r="M16566" s="28">
        <v>5024.7700000000004</v>
      </c>
      <c r="N16566" s="28">
        <v>5035.58</v>
      </c>
      <c r="O16566" s="28">
        <v>5023.22</v>
      </c>
      <c r="P16566" s="28">
        <v>5032.49</v>
      </c>
    </row>
    <row r="16567" spans="12:16" x14ac:dyDescent="0.25">
      <c r="L16567" s="208">
        <v>45168.729166666664</v>
      </c>
      <c r="M16567" s="28">
        <v>5019.62</v>
      </c>
      <c r="N16567" s="28">
        <v>5026.3100000000004</v>
      </c>
      <c r="O16567" s="28">
        <v>5019.1000000000004</v>
      </c>
      <c r="P16567" s="28">
        <v>5024.7700000000004</v>
      </c>
    </row>
    <row r="16568" spans="12:16" x14ac:dyDescent="0.25">
      <c r="L16568" s="208">
        <v>45168.725694444445</v>
      </c>
      <c r="M16568" s="28">
        <v>5019.1000000000004</v>
      </c>
      <c r="N16568" s="28">
        <v>5020.6499999999996</v>
      </c>
      <c r="O16568" s="28">
        <v>5017.5600000000004</v>
      </c>
      <c r="P16568" s="28">
        <v>5019.1000000000004</v>
      </c>
    </row>
    <row r="16569" spans="12:16" x14ac:dyDescent="0.25">
      <c r="L16569" s="208">
        <v>45168.722222222219</v>
      </c>
      <c r="M16569" s="28">
        <v>5020.6499999999996</v>
      </c>
      <c r="N16569" s="28">
        <v>5021.16</v>
      </c>
      <c r="O16569" s="28">
        <v>5019.1000000000004</v>
      </c>
      <c r="P16569" s="28">
        <v>5019.1000000000004</v>
      </c>
    </row>
    <row r="16570" spans="12:16" x14ac:dyDescent="0.25">
      <c r="L16570" s="208">
        <v>45168.71875</v>
      </c>
      <c r="M16570" s="28">
        <v>5021.16</v>
      </c>
      <c r="N16570" s="28">
        <v>5021.68</v>
      </c>
      <c r="O16570" s="28">
        <v>5019.1000000000004</v>
      </c>
      <c r="P16570" s="28">
        <v>5020.13</v>
      </c>
    </row>
    <row r="16571" spans="12:16" x14ac:dyDescent="0.25">
      <c r="L16571" s="208">
        <v>45168.715277777781</v>
      </c>
      <c r="M16571" s="28">
        <v>5018.07</v>
      </c>
      <c r="N16571" s="28">
        <v>5021.16</v>
      </c>
      <c r="O16571" s="28">
        <v>5016.53</v>
      </c>
      <c r="P16571" s="28">
        <v>5020.6499999999996</v>
      </c>
    </row>
    <row r="16572" spans="12:16" x14ac:dyDescent="0.25">
      <c r="L16572" s="208">
        <v>45168.711805555555</v>
      </c>
      <c r="M16572" s="28">
        <v>5016.53</v>
      </c>
      <c r="N16572" s="28">
        <v>5018.59</v>
      </c>
      <c r="O16572" s="28">
        <v>5014.9799999999996</v>
      </c>
      <c r="P16572" s="28">
        <v>5018.07</v>
      </c>
    </row>
    <row r="16573" spans="12:16" x14ac:dyDescent="0.25">
      <c r="L16573" s="208">
        <v>45168.708333333336</v>
      </c>
      <c r="M16573" s="28">
        <v>5015.5</v>
      </c>
      <c r="N16573" s="28">
        <v>5018.07</v>
      </c>
      <c r="O16573" s="28">
        <v>5014.9799999999996</v>
      </c>
      <c r="P16573" s="28">
        <v>5016.01</v>
      </c>
    </row>
    <row r="16574" spans="12:16" x14ac:dyDescent="0.25">
      <c r="L16574" s="208">
        <v>45168.704861111109</v>
      </c>
      <c r="M16574" s="28">
        <v>5017.04</v>
      </c>
      <c r="N16574" s="28">
        <v>5018.07</v>
      </c>
      <c r="O16574" s="28">
        <v>5012.92</v>
      </c>
      <c r="P16574" s="28">
        <v>5015.5</v>
      </c>
    </row>
    <row r="16575" spans="12:16" x14ac:dyDescent="0.25">
      <c r="L16575" s="208">
        <v>45168.701388888891</v>
      </c>
      <c r="M16575" s="28">
        <v>5014.47</v>
      </c>
      <c r="N16575" s="28">
        <v>5017.5600000000004</v>
      </c>
      <c r="O16575" s="28">
        <v>5013.95</v>
      </c>
      <c r="P16575" s="28">
        <v>5017.04</v>
      </c>
    </row>
    <row r="16576" spans="12:16" x14ac:dyDescent="0.25">
      <c r="L16576" s="208">
        <v>45168.697916666664</v>
      </c>
      <c r="M16576" s="28">
        <v>5012.41</v>
      </c>
      <c r="N16576" s="28">
        <v>5014.9799999999996</v>
      </c>
      <c r="O16576" s="28">
        <v>5012.41</v>
      </c>
      <c r="P16576" s="28">
        <v>5014.9799999999996</v>
      </c>
    </row>
    <row r="16577" spans="12:16" x14ac:dyDescent="0.25">
      <c r="L16577" s="208">
        <v>45168.694444444445</v>
      </c>
      <c r="M16577" s="28">
        <v>5012.41</v>
      </c>
      <c r="N16577" s="28">
        <v>5012.92</v>
      </c>
      <c r="O16577" s="28">
        <v>5011.38</v>
      </c>
      <c r="P16577" s="28">
        <v>5011.8900000000003</v>
      </c>
    </row>
    <row r="16578" spans="12:16" x14ac:dyDescent="0.25">
      <c r="L16578" s="208">
        <v>45168.690972222219</v>
      </c>
      <c r="M16578" s="28">
        <v>5010.8599999999997</v>
      </c>
      <c r="N16578" s="28">
        <v>5012.92</v>
      </c>
      <c r="O16578" s="28">
        <v>5010.8599999999997</v>
      </c>
      <c r="P16578" s="28">
        <v>5012.41</v>
      </c>
    </row>
    <row r="16579" spans="12:16" x14ac:dyDescent="0.25">
      <c r="L16579" s="208">
        <v>45168.6875</v>
      </c>
      <c r="M16579" s="28">
        <v>5010.8599999999997</v>
      </c>
      <c r="N16579" s="28">
        <v>5011.8900000000003</v>
      </c>
      <c r="O16579" s="28">
        <v>5010.3500000000004</v>
      </c>
      <c r="P16579" s="28">
        <v>5010.3500000000004</v>
      </c>
    </row>
    <row r="16580" spans="12:16" x14ac:dyDescent="0.25">
      <c r="L16580" s="208">
        <v>45168.684027777781</v>
      </c>
      <c r="M16580" s="28">
        <v>5014.47</v>
      </c>
      <c r="N16580" s="28">
        <v>5014.47</v>
      </c>
      <c r="O16580" s="28">
        <v>5011.38</v>
      </c>
      <c r="P16580" s="28">
        <v>5011.38</v>
      </c>
    </row>
    <row r="16581" spans="12:16" x14ac:dyDescent="0.25">
      <c r="L16581" s="208">
        <v>45168.680555555555</v>
      </c>
      <c r="M16581" s="28">
        <v>5014.47</v>
      </c>
      <c r="N16581" s="28">
        <v>5014.9799999999996</v>
      </c>
      <c r="O16581" s="28">
        <v>5013.95</v>
      </c>
      <c r="P16581" s="28">
        <v>5013.95</v>
      </c>
    </row>
    <row r="16582" spans="12:16" x14ac:dyDescent="0.25">
      <c r="L16582" s="208">
        <v>45168.677083333336</v>
      </c>
      <c r="M16582" s="28">
        <v>5013.95</v>
      </c>
      <c r="N16582" s="28">
        <v>5014.9799999999996</v>
      </c>
      <c r="O16582" s="28">
        <v>5013.4399999999996</v>
      </c>
      <c r="P16582" s="28">
        <v>5013.4399999999996</v>
      </c>
    </row>
    <row r="16583" spans="12:16" x14ac:dyDescent="0.25">
      <c r="L16583" s="208">
        <v>45168.673611111109</v>
      </c>
      <c r="M16583" s="28">
        <v>5012.92</v>
      </c>
      <c r="N16583" s="28">
        <v>5014.9799999999996</v>
      </c>
      <c r="O16583" s="28">
        <v>5012.41</v>
      </c>
      <c r="P16583" s="28">
        <v>5013.4399999999996</v>
      </c>
    </row>
    <row r="16584" spans="12:16" x14ac:dyDescent="0.25">
      <c r="L16584" s="208">
        <v>45168.670138888891</v>
      </c>
      <c r="M16584" s="28">
        <v>5010.8599999999997</v>
      </c>
      <c r="N16584" s="28">
        <v>5012.92</v>
      </c>
      <c r="O16584" s="28">
        <v>5010.8599999999997</v>
      </c>
      <c r="P16584" s="28">
        <v>5012.92</v>
      </c>
    </row>
    <row r="16585" spans="12:16" x14ac:dyDescent="0.25">
      <c r="L16585" s="208">
        <v>45168.666666666664</v>
      </c>
      <c r="M16585" s="28">
        <v>5009.32</v>
      </c>
      <c r="N16585" s="28">
        <v>5011.38</v>
      </c>
      <c r="O16585" s="28">
        <v>5008.8100000000004</v>
      </c>
      <c r="P16585" s="28">
        <v>5010.8599999999997</v>
      </c>
    </row>
    <row r="16586" spans="12:16" x14ac:dyDescent="0.25">
      <c r="L16586" s="208">
        <v>45168.663194444445</v>
      </c>
      <c r="M16586" s="28">
        <v>5012.92</v>
      </c>
      <c r="N16586" s="28">
        <v>5012.92</v>
      </c>
      <c r="O16586" s="28">
        <v>5008.8100000000004</v>
      </c>
      <c r="P16586" s="28">
        <v>5009.84</v>
      </c>
    </row>
    <row r="16587" spans="12:16" x14ac:dyDescent="0.25">
      <c r="L16587" s="208">
        <v>45168.659722222219</v>
      </c>
      <c r="M16587" s="28">
        <v>5015.5</v>
      </c>
      <c r="N16587" s="28">
        <v>5015.5</v>
      </c>
      <c r="O16587" s="28">
        <v>5011.8900000000003</v>
      </c>
      <c r="P16587" s="28">
        <v>5012.41</v>
      </c>
    </row>
    <row r="16588" spans="12:16" x14ac:dyDescent="0.25">
      <c r="L16588" s="208">
        <v>45168.65625</v>
      </c>
      <c r="M16588" s="28">
        <v>5012.92</v>
      </c>
      <c r="N16588" s="28">
        <v>5014.9799999999996</v>
      </c>
      <c r="O16588" s="28">
        <v>5012.41</v>
      </c>
      <c r="P16588" s="28">
        <v>5014.9799999999996</v>
      </c>
    </row>
    <row r="16589" spans="12:16" x14ac:dyDescent="0.25">
      <c r="L16589" s="208">
        <v>45168.652777777781</v>
      </c>
      <c r="M16589" s="28">
        <v>5016.01</v>
      </c>
      <c r="N16589" s="28">
        <v>5016.01</v>
      </c>
      <c r="O16589" s="28">
        <v>5012.92</v>
      </c>
      <c r="P16589" s="28">
        <v>5013.4399999999996</v>
      </c>
    </row>
    <row r="16590" spans="12:16" x14ac:dyDescent="0.25">
      <c r="L16590" s="208">
        <v>45168.649305555555</v>
      </c>
      <c r="M16590" s="28">
        <v>5016.01</v>
      </c>
      <c r="N16590" s="28">
        <v>5017.5600000000004</v>
      </c>
      <c r="O16590" s="28">
        <v>5014.9799999999996</v>
      </c>
      <c r="P16590" s="28">
        <v>5016.01</v>
      </c>
    </row>
    <row r="16591" spans="12:16" x14ac:dyDescent="0.25">
      <c r="L16591" s="208">
        <v>45168.645833333336</v>
      </c>
      <c r="M16591" s="28">
        <v>5016.53</v>
      </c>
      <c r="N16591" s="28">
        <v>5016.53</v>
      </c>
      <c r="O16591" s="28">
        <v>5013.95</v>
      </c>
      <c r="P16591" s="28">
        <v>5015.5</v>
      </c>
    </row>
    <row r="16592" spans="12:16" x14ac:dyDescent="0.25">
      <c r="L16592" s="208">
        <v>45168.642361111109</v>
      </c>
      <c r="M16592" s="28">
        <v>5018.07</v>
      </c>
      <c r="N16592" s="28">
        <v>5019.62</v>
      </c>
      <c r="O16592" s="28">
        <v>5014.9799999999996</v>
      </c>
      <c r="P16592" s="28">
        <v>5016.01</v>
      </c>
    </row>
    <row r="16593" spans="12:16" x14ac:dyDescent="0.25">
      <c r="L16593" s="208">
        <v>45168.638888888891</v>
      </c>
      <c r="M16593" s="28">
        <v>5017.5600000000004</v>
      </c>
      <c r="N16593" s="28">
        <v>5018.59</v>
      </c>
      <c r="O16593" s="28">
        <v>5015.5</v>
      </c>
      <c r="P16593" s="28">
        <v>5018.07</v>
      </c>
    </row>
    <row r="16594" spans="12:16" x14ac:dyDescent="0.25">
      <c r="L16594" s="208">
        <v>45168.635416666664</v>
      </c>
      <c r="M16594" s="28">
        <v>5014.9799999999996</v>
      </c>
      <c r="N16594" s="28">
        <v>5018.07</v>
      </c>
      <c r="O16594" s="28">
        <v>5013.95</v>
      </c>
      <c r="P16594" s="28">
        <v>5017.5600000000004</v>
      </c>
    </row>
    <row r="16595" spans="12:16" x14ac:dyDescent="0.25">
      <c r="L16595" s="208">
        <v>45168.631944444445</v>
      </c>
      <c r="M16595" s="28">
        <v>5012.41</v>
      </c>
      <c r="N16595" s="28">
        <v>5017.5600000000004</v>
      </c>
      <c r="O16595" s="28">
        <v>5012.41</v>
      </c>
      <c r="P16595" s="28">
        <v>5014.9799999999996</v>
      </c>
    </row>
    <row r="16596" spans="12:16" x14ac:dyDescent="0.25">
      <c r="L16596" s="208">
        <v>45168.628472222219</v>
      </c>
      <c r="M16596" s="28">
        <v>5007.78</v>
      </c>
      <c r="N16596" s="28">
        <v>5013.95</v>
      </c>
      <c r="O16596" s="28">
        <v>5007.78</v>
      </c>
      <c r="P16596" s="28">
        <v>5011.8900000000003</v>
      </c>
    </row>
    <row r="16597" spans="12:16" x14ac:dyDescent="0.25">
      <c r="L16597" s="208">
        <v>45168.625</v>
      </c>
      <c r="M16597" s="28">
        <v>5005.72</v>
      </c>
      <c r="N16597" s="28">
        <v>5007.78</v>
      </c>
      <c r="O16597" s="28">
        <v>5004.6899999999996</v>
      </c>
      <c r="P16597" s="28">
        <v>5007.26</v>
      </c>
    </row>
    <row r="16598" spans="12:16" x14ac:dyDescent="0.25">
      <c r="L16598" s="208">
        <v>45168.621527777781</v>
      </c>
      <c r="M16598" s="28">
        <v>5006.75</v>
      </c>
      <c r="N16598" s="28">
        <v>5007.78</v>
      </c>
      <c r="O16598" s="28">
        <v>5005.2</v>
      </c>
      <c r="P16598" s="28">
        <v>5005.2</v>
      </c>
    </row>
    <row r="16599" spans="12:16" x14ac:dyDescent="0.25">
      <c r="L16599" s="208">
        <v>45168.618055555555</v>
      </c>
      <c r="M16599" s="28">
        <v>5006.75</v>
      </c>
      <c r="N16599" s="28">
        <v>5007.26</v>
      </c>
      <c r="O16599" s="28">
        <v>5004.6899999999996</v>
      </c>
      <c r="P16599" s="28">
        <v>5006.2299999999996</v>
      </c>
    </row>
    <row r="16600" spans="12:16" x14ac:dyDescent="0.25">
      <c r="L16600" s="208">
        <v>45168.614583333336</v>
      </c>
      <c r="M16600" s="28">
        <v>5003.66</v>
      </c>
      <c r="N16600" s="28">
        <v>5006.2299999999996</v>
      </c>
      <c r="O16600" s="28">
        <v>5003.66</v>
      </c>
      <c r="P16600" s="28">
        <v>5006.2299999999996</v>
      </c>
    </row>
    <row r="16601" spans="12:16" x14ac:dyDescent="0.25">
      <c r="L16601" s="208">
        <v>45168.611111111109</v>
      </c>
      <c r="M16601" s="28">
        <v>5006.75</v>
      </c>
      <c r="N16601" s="28">
        <v>5006.75</v>
      </c>
      <c r="O16601" s="28">
        <v>5003.1400000000003</v>
      </c>
      <c r="P16601" s="28">
        <v>5004.17</v>
      </c>
    </row>
    <row r="16602" spans="12:16" x14ac:dyDescent="0.25">
      <c r="L16602" s="208">
        <v>45168.607638888891</v>
      </c>
      <c r="M16602" s="28">
        <v>5006.2299999999996</v>
      </c>
      <c r="N16602" s="28">
        <v>5008.29</v>
      </c>
      <c r="O16602" s="28">
        <v>5005.2</v>
      </c>
      <c r="P16602" s="28">
        <v>5007.26</v>
      </c>
    </row>
    <row r="16603" spans="12:16" x14ac:dyDescent="0.25">
      <c r="L16603" s="208">
        <v>45168.604166666664</v>
      </c>
      <c r="M16603" s="28">
        <v>5006.75</v>
      </c>
      <c r="N16603" s="28">
        <v>5007.26</v>
      </c>
      <c r="O16603" s="28">
        <v>5005.72</v>
      </c>
      <c r="P16603" s="28">
        <v>5006.2299999999996</v>
      </c>
    </row>
    <row r="16604" spans="12:16" x14ac:dyDescent="0.25">
      <c r="L16604" s="208">
        <v>45168.600694444445</v>
      </c>
      <c r="M16604" s="28">
        <v>5005.72</v>
      </c>
      <c r="N16604" s="28">
        <v>5007.78</v>
      </c>
      <c r="O16604" s="28">
        <v>5004.17</v>
      </c>
      <c r="P16604" s="28">
        <v>5006.2299999999996</v>
      </c>
    </row>
    <row r="16605" spans="12:16" x14ac:dyDescent="0.25">
      <c r="L16605" s="208">
        <v>45168.597222222219</v>
      </c>
      <c r="M16605" s="28">
        <v>5005.2</v>
      </c>
      <c r="N16605" s="28">
        <v>5007.26</v>
      </c>
      <c r="O16605" s="28">
        <v>5005.2</v>
      </c>
      <c r="P16605" s="28">
        <v>5005.72</v>
      </c>
    </row>
    <row r="16606" spans="12:16" x14ac:dyDescent="0.25">
      <c r="L16606" s="208">
        <v>45168.59375</v>
      </c>
      <c r="M16606" s="28">
        <v>5001.6000000000004</v>
      </c>
      <c r="N16606" s="28">
        <v>5006.2299999999996</v>
      </c>
      <c r="O16606" s="28">
        <v>5001.08</v>
      </c>
      <c r="P16606" s="28">
        <v>5004.6899999999996</v>
      </c>
    </row>
    <row r="16607" spans="12:16" x14ac:dyDescent="0.25">
      <c r="L16607" s="208">
        <v>45168.590277777781</v>
      </c>
      <c r="M16607" s="28">
        <v>5009.84</v>
      </c>
      <c r="N16607" s="28">
        <v>5009.84</v>
      </c>
      <c r="O16607" s="28">
        <v>5001.6000000000004</v>
      </c>
      <c r="P16607" s="28">
        <v>5001.6000000000004</v>
      </c>
    </row>
    <row r="16608" spans="12:16" x14ac:dyDescent="0.25">
      <c r="L16608" s="208">
        <v>45168.586805555555</v>
      </c>
      <c r="M16608" s="28">
        <v>5009.32</v>
      </c>
      <c r="N16608" s="28">
        <v>5009.84</v>
      </c>
      <c r="O16608" s="28">
        <v>5008.29</v>
      </c>
      <c r="P16608" s="28">
        <v>5009.84</v>
      </c>
    </row>
    <row r="16609" spans="12:16" x14ac:dyDescent="0.25">
      <c r="L16609" s="208">
        <v>45168.583333333336</v>
      </c>
      <c r="M16609" s="28">
        <v>5008.29</v>
      </c>
      <c r="N16609" s="28">
        <v>5010.3500000000004</v>
      </c>
      <c r="O16609" s="28">
        <v>5008.29</v>
      </c>
      <c r="P16609" s="28">
        <v>5009.32</v>
      </c>
    </row>
    <row r="16610" spans="12:16" x14ac:dyDescent="0.25">
      <c r="L16610" s="208">
        <v>45168.579861111109</v>
      </c>
      <c r="M16610" s="28">
        <v>5006.2299999999996</v>
      </c>
      <c r="N16610" s="28">
        <v>5007.78</v>
      </c>
      <c r="O16610" s="28">
        <v>5004.6899999999996</v>
      </c>
      <c r="P16610" s="28">
        <v>5007.78</v>
      </c>
    </row>
    <row r="16611" spans="12:16" x14ac:dyDescent="0.25">
      <c r="L16611" s="208">
        <v>45168.576388888891</v>
      </c>
      <c r="M16611" s="28">
        <v>5008.8100000000004</v>
      </c>
      <c r="N16611" s="28">
        <v>5009.32</v>
      </c>
      <c r="O16611" s="28">
        <v>5006.2299999999996</v>
      </c>
      <c r="P16611" s="28">
        <v>5006.75</v>
      </c>
    </row>
    <row r="16612" spans="12:16" x14ac:dyDescent="0.25">
      <c r="L16612" s="208">
        <v>45168.572916666664</v>
      </c>
      <c r="M16612" s="28">
        <v>5005.2</v>
      </c>
      <c r="N16612" s="28">
        <v>5008.8100000000004</v>
      </c>
      <c r="O16612" s="28">
        <v>5005.2</v>
      </c>
      <c r="P16612" s="28">
        <v>5008.8100000000004</v>
      </c>
    </row>
    <row r="16613" spans="12:16" x14ac:dyDescent="0.25">
      <c r="L16613" s="208">
        <v>45168.569444444445</v>
      </c>
      <c r="M16613" s="28">
        <v>5005.2</v>
      </c>
      <c r="N16613" s="28">
        <v>5005.72</v>
      </c>
      <c r="O16613" s="28">
        <v>5004.6899999999996</v>
      </c>
      <c r="P16613" s="28">
        <v>5005.2</v>
      </c>
    </row>
    <row r="16614" spans="12:16" x14ac:dyDescent="0.25">
      <c r="L16614" s="208">
        <v>45168.565972222219</v>
      </c>
      <c r="M16614" s="28">
        <v>5003.1400000000003</v>
      </c>
      <c r="N16614" s="28">
        <v>5005.2</v>
      </c>
      <c r="O16614" s="28">
        <v>5002.1099999999997</v>
      </c>
      <c r="P16614" s="28">
        <v>5004.6899999999996</v>
      </c>
    </row>
    <row r="16615" spans="12:16" x14ac:dyDescent="0.25">
      <c r="L16615" s="208">
        <v>45168.5625</v>
      </c>
      <c r="M16615" s="28">
        <v>5005.2</v>
      </c>
      <c r="N16615" s="28">
        <v>5005.2</v>
      </c>
      <c r="O16615" s="28">
        <v>5003.1400000000003</v>
      </c>
      <c r="P16615" s="28">
        <v>5003.66</v>
      </c>
    </row>
    <row r="16616" spans="12:16" x14ac:dyDescent="0.25">
      <c r="L16616" s="208">
        <v>45168.559027777781</v>
      </c>
      <c r="M16616" s="28">
        <v>5004.17</v>
      </c>
      <c r="N16616" s="28">
        <v>5005.72</v>
      </c>
      <c r="O16616" s="28">
        <v>5002.1099999999997</v>
      </c>
      <c r="P16616" s="28">
        <v>5005.72</v>
      </c>
    </row>
    <row r="16617" spans="12:16" x14ac:dyDescent="0.25">
      <c r="L16617" s="208">
        <v>45168.555555555555</v>
      </c>
      <c r="M16617" s="28">
        <v>5006.2299999999996</v>
      </c>
      <c r="N16617" s="28">
        <v>5006.2299999999996</v>
      </c>
      <c r="O16617" s="28">
        <v>5004.17</v>
      </c>
      <c r="P16617" s="28">
        <v>5004.17</v>
      </c>
    </row>
    <row r="16618" spans="12:16" x14ac:dyDescent="0.25">
      <c r="L16618" s="208">
        <v>45168.552083333336</v>
      </c>
      <c r="M16618" s="28">
        <v>5003.66</v>
      </c>
      <c r="N16618" s="28">
        <v>5006.2299999999996</v>
      </c>
      <c r="O16618" s="28">
        <v>5002.63</v>
      </c>
      <c r="P16618" s="28">
        <v>5005.2</v>
      </c>
    </row>
    <row r="16619" spans="12:16" x14ac:dyDescent="0.25">
      <c r="L16619" s="208">
        <v>45168.548611111109</v>
      </c>
      <c r="M16619" s="28">
        <v>5003.66</v>
      </c>
      <c r="N16619" s="28">
        <v>5006.75</v>
      </c>
      <c r="O16619" s="28">
        <v>5002.1099999999997</v>
      </c>
      <c r="P16619" s="28">
        <v>5003.1400000000003</v>
      </c>
    </row>
    <row r="16620" spans="12:16" x14ac:dyDescent="0.25">
      <c r="L16620" s="208">
        <v>45168.545138888891</v>
      </c>
      <c r="M16620" s="28">
        <v>5003.1400000000003</v>
      </c>
      <c r="N16620" s="28">
        <v>5006.2299999999996</v>
      </c>
      <c r="O16620" s="28">
        <v>5003.1400000000003</v>
      </c>
      <c r="P16620" s="28">
        <v>5004.17</v>
      </c>
    </row>
    <row r="16621" spans="12:16" x14ac:dyDescent="0.25">
      <c r="L16621" s="208">
        <v>45168.541666666664</v>
      </c>
      <c r="M16621" s="28">
        <v>5006.75</v>
      </c>
      <c r="N16621" s="28">
        <v>5007.26</v>
      </c>
      <c r="O16621" s="28">
        <v>5003.66</v>
      </c>
      <c r="P16621" s="28">
        <v>5003.66</v>
      </c>
    </row>
    <row r="16622" spans="12:16" x14ac:dyDescent="0.25">
      <c r="L16622" s="208">
        <v>45168.538194444445</v>
      </c>
      <c r="M16622" s="28">
        <v>5009.32</v>
      </c>
      <c r="N16622" s="28">
        <v>5009.32</v>
      </c>
      <c r="O16622" s="28">
        <v>5006.75</v>
      </c>
      <c r="P16622" s="28">
        <v>5006.75</v>
      </c>
    </row>
    <row r="16623" spans="12:16" x14ac:dyDescent="0.25">
      <c r="L16623" s="208">
        <v>45168.534722222219</v>
      </c>
      <c r="M16623" s="28">
        <v>5009.32</v>
      </c>
      <c r="N16623" s="28">
        <v>5011.38</v>
      </c>
      <c r="O16623" s="28">
        <v>5007.78</v>
      </c>
      <c r="P16623" s="28">
        <v>5008.8100000000004</v>
      </c>
    </row>
    <row r="16624" spans="12:16" x14ac:dyDescent="0.25">
      <c r="L16624" s="208">
        <v>45168.53125</v>
      </c>
      <c r="M16624" s="28">
        <v>5010.8599999999997</v>
      </c>
      <c r="N16624" s="28">
        <v>5011.8900000000003</v>
      </c>
      <c r="O16624" s="28">
        <v>5009.32</v>
      </c>
      <c r="P16624" s="28">
        <v>5009.32</v>
      </c>
    </row>
    <row r="16625" spans="12:16" x14ac:dyDescent="0.25">
      <c r="L16625" s="208">
        <v>45168.527777777781</v>
      </c>
      <c r="M16625" s="28">
        <v>5013.4399999999996</v>
      </c>
      <c r="N16625" s="28">
        <v>5013.95</v>
      </c>
      <c r="O16625" s="28">
        <v>5007.78</v>
      </c>
      <c r="P16625" s="28">
        <v>5010.3500000000004</v>
      </c>
    </row>
    <row r="16626" spans="12:16" x14ac:dyDescent="0.25">
      <c r="L16626" s="208">
        <v>45168.524305555555</v>
      </c>
      <c r="M16626" s="28">
        <v>5017.04</v>
      </c>
      <c r="N16626" s="28">
        <v>5018.07</v>
      </c>
      <c r="O16626" s="28">
        <v>5012.92</v>
      </c>
      <c r="P16626" s="28">
        <v>5013.4399999999996</v>
      </c>
    </row>
    <row r="16627" spans="12:16" x14ac:dyDescent="0.25">
      <c r="L16627" s="208">
        <v>45168.520833333336</v>
      </c>
      <c r="M16627" s="28">
        <v>5022.71</v>
      </c>
      <c r="N16627" s="28">
        <v>5023.22</v>
      </c>
      <c r="O16627" s="28">
        <v>5016.53</v>
      </c>
      <c r="P16627" s="28">
        <v>5017.5600000000004</v>
      </c>
    </row>
    <row r="16628" spans="12:16" x14ac:dyDescent="0.25">
      <c r="L16628" s="208">
        <v>45168.517361111109</v>
      </c>
      <c r="M16628" s="28">
        <v>5022.71</v>
      </c>
      <c r="N16628" s="28">
        <v>5023.74</v>
      </c>
      <c r="O16628" s="28">
        <v>5021.16</v>
      </c>
      <c r="P16628" s="28">
        <v>5022.71</v>
      </c>
    </row>
    <row r="16629" spans="12:16" x14ac:dyDescent="0.25">
      <c r="L16629" s="208">
        <v>45168.513888888891</v>
      </c>
      <c r="M16629" s="28">
        <v>5017.5600000000004</v>
      </c>
      <c r="N16629" s="28">
        <v>5023.22</v>
      </c>
      <c r="O16629" s="28">
        <v>5016.01</v>
      </c>
      <c r="P16629" s="28">
        <v>5023.22</v>
      </c>
    </row>
    <row r="16630" spans="12:16" x14ac:dyDescent="0.25">
      <c r="L16630" s="208">
        <v>45168.510416666664</v>
      </c>
      <c r="M16630" s="28">
        <v>5025.28</v>
      </c>
      <c r="N16630" s="28">
        <v>5025.8</v>
      </c>
      <c r="O16630" s="28">
        <v>5016.53</v>
      </c>
      <c r="P16630" s="28">
        <v>5017.04</v>
      </c>
    </row>
    <row r="16631" spans="12:16" x14ac:dyDescent="0.25">
      <c r="L16631" s="208">
        <v>45168.506944444445</v>
      </c>
      <c r="M16631" s="28">
        <v>5027.8599999999997</v>
      </c>
      <c r="N16631" s="28">
        <v>5029.3999999999996</v>
      </c>
      <c r="O16631" s="28">
        <v>5024.7700000000004</v>
      </c>
      <c r="P16631" s="28">
        <v>5025.28</v>
      </c>
    </row>
    <row r="16632" spans="12:16" x14ac:dyDescent="0.25">
      <c r="L16632" s="208">
        <v>45168.503472222219</v>
      </c>
      <c r="M16632" s="28">
        <v>5027.34</v>
      </c>
      <c r="N16632" s="28">
        <v>5028.37</v>
      </c>
      <c r="O16632" s="28">
        <v>5023.74</v>
      </c>
      <c r="P16632" s="28">
        <v>5028.37</v>
      </c>
    </row>
    <row r="16633" spans="12:16" x14ac:dyDescent="0.25">
      <c r="L16633" s="208">
        <v>45168.5</v>
      </c>
      <c r="M16633" s="28">
        <v>5024.7700000000004</v>
      </c>
      <c r="N16633" s="28">
        <v>5028.37</v>
      </c>
      <c r="O16633" s="28">
        <v>5023.74</v>
      </c>
      <c r="P16633" s="28">
        <v>5027.34</v>
      </c>
    </row>
    <row r="16634" spans="12:16" x14ac:dyDescent="0.25">
      <c r="L16634" s="208">
        <v>45168.496527777781</v>
      </c>
      <c r="M16634" s="28">
        <v>5024.7700000000004</v>
      </c>
      <c r="N16634" s="28">
        <v>5025.8</v>
      </c>
      <c r="O16634" s="28">
        <v>5024.25</v>
      </c>
      <c r="P16634" s="28">
        <v>5025.28</v>
      </c>
    </row>
    <row r="16635" spans="12:16" x14ac:dyDescent="0.25">
      <c r="L16635" s="208">
        <v>45168.493055555555</v>
      </c>
      <c r="M16635" s="28">
        <v>5027.8599999999997</v>
      </c>
      <c r="N16635" s="28">
        <v>5029.3999999999996</v>
      </c>
      <c r="O16635" s="28">
        <v>5024.7700000000004</v>
      </c>
      <c r="P16635" s="28">
        <v>5025.28</v>
      </c>
    </row>
    <row r="16636" spans="12:16" x14ac:dyDescent="0.25">
      <c r="L16636" s="208">
        <v>45168.489583333336</v>
      </c>
      <c r="M16636" s="28">
        <v>5022.71</v>
      </c>
      <c r="N16636" s="28">
        <v>5029.92</v>
      </c>
      <c r="O16636" s="28">
        <v>5022.71</v>
      </c>
      <c r="P16636" s="28">
        <v>5027.8599999999997</v>
      </c>
    </row>
    <row r="16637" spans="12:16" x14ac:dyDescent="0.25">
      <c r="L16637" s="208">
        <v>45168.486111111109</v>
      </c>
      <c r="M16637" s="28">
        <v>5022.1899999999996</v>
      </c>
      <c r="N16637" s="28">
        <v>5025.28</v>
      </c>
      <c r="O16637" s="28">
        <v>5022.1899999999996</v>
      </c>
      <c r="P16637" s="28">
        <v>5022.71</v>
      </c>
    </row>
    <row r="16638" spans="12:16" x14ac:dyDescent="0.25">
      <c r="L16638" s="208">
        <v>45168.482638888891</v>
      </c>
      <c r="M16638" s="28">
        <v>5024.7700000000004</v>
      </c>
      <c r="N16638" s="28">
        <v>5025.28</v>
      </c>
      <c r="O16638" s="28">
        <v>5022.1899999999996</v>
      </c>
      <c r="P16638" s="28">
        <v>5023.22</v>
      </c>
    </row>
    <row r="16639" spans="12:16" x14ac:dyDescent="0.25">
      <c r="L16639" s="208">
        <v>45168.479166666664</v>
      </c>
      <c r="M16639" s="28">
        <v>5025.28</v>
      </c>
      <c r="N16639" s="28">
        <v>5028.37</v>
      </c>
      <c r="O16639" s="28">
        <v>5022.71</v>
      </c>
      <c r="P16639" s="28">
        <v>5024.7700000000004</v>
      </c>
    </row>
    <row r="16640" spans="12:16" x14ac:dyDescent="0.25">
      <c r="L16640" s="208">
        <v>45168.475694444445</v>
      </c>
      <c r="M16640" s="28">
        <v>5020.6499999999996</v>
      </c>
      <c r="N16640" s="28">
        <v>5024.7700000000004</v>
      </c>
      <c r="O16640" s="28">
        <v>5019.62</v>
      </c>
      <c r="P16640" s="28">
        <v>5024.7700000000004</v>
      </c>
    </row>
    <row r="16641" spans="12:16" x14ac:dyDescent="0.25">
      <c r="L16641" s="208">
        <v>45168.472222222219</v>
      </c>
      <c r="M16641" s="28">
        <v>5016.01</v>
      </c>
      <c r="N16641" s="28">
        <v>5021.68</v>
      </c>
      <c r="O16641" s="28">
        <v>5015.5</v>
      </c>
      <c r="P16641" s="28">
        <v>5020.6499999999996</v>
      </c>
    </row>
    <row r="16642" spans="12:16" x14ac:dyDescent="0.25">
      <c r="L16642" s="208">
        <v>45168.46875</v>
      </c>
      <c r="M16642" s="28">
        <v>5014.47</v>
      </c>
      <c r="N16642" s="28">
        <v>5016.01</v>
      </c>
      <c r="O16642" s="28">
        <v>5010.8599999999997</v>
      </c>
      <c r="P16642" s="28">
        <v>5015.5</v>
      </c>
    </row>
    <row r="16643" spans="12:16" x14ac:dyDescent="0.25">
      <c r="L16643" s="208">
        <v>45168.465277777781</v>
      </c>
      <c r="M16643" s="28">
        <v>5014.9799999999996</v>
      </c>
      <c r="N16643" s="28">
        <v>5015.5</v>
      </c>
      <c r="O16643" s="28">
        <v>5011.8900000000003</v>
      </c>
      <c r="P16643" s="28">
        <v>5013.95</v>
      </c>
    </row>
    <row r="16644" spans="12:16" x14ac:dyDescent="0.25">
      <c r="L16644" s="208">
        <v>45168.461805555555</v>
      </c>
      <c r="M16644" s="28">
        <v>5010.8599999999997</v>
      </c>
      <c r="N16644" s="28">
        <v>5013.95</v>
      </c>
      <c r="O16644" s="28">
        <v>5010.3500000000004</v>
      </c>
      <c r="P16644" s="28">
        <v>5013.95</v>
      </c>
    </row>
    <row r="16645" spans="12:16" x14ac:dyDescent="0.25">
      <c r="L16645" s="208">
        <v>45168.458333333336</v>
      </c>
      <c r="M16645" s="28">
        <v>5009.32</v>
      </c>
      <c r="N16645" s="28">
        <v>5012.92</v>
      </c>
      <c r="O16645" s="28">
        <v>5008.8100000000004</v>
      </c>
      <c r="P16645" s="28">
        <v>5010.8599999999997</v>
      </c>
    </row>
    <row r="16646" spans="12:16" x14ac:dyDescent="0.25">
      <c r="L16646" s="208">
        <v>45168.454861111109</v>
      </c>
      <c r="M16646" s="28">
        <v>5004.6899999999996</v>
      </c>
      <c r="N16646" s="28">
        <v>5010.8599999999997</v>
      </c>
      <c r="O16646" s="28">
        <v>5004.6899999999996</v>
      </c>
      <c r="P16646" s="28">
        <v>5009.84</v>
      </c>
    </row>
    <row r="16647" spans="12:16" x14ac:dyDescent="0.25">
      <c r="L16647" s="208">
        <v>45168.451388888891</v>
      </c>
      <c r="M16647" s="28">
        <v>5010.8599999999997</v>
      </c>
      <c r="N16647" s="28">
        <v>5010.8599999999997</v>
      </c>
      <c r="O16647" s="28">
        <v>5003.66</v>
      </c>
      <c r="P16647" s="28">
        <v>5004.6899999999996</v>
      </c>
    </row>
    <row r="16648" spans="12:16" x14ac:dyDescent="0.25">
      <c r="L16648" s="208">
        <v>45168.447916666664</v>
      </c>
      <c r="M16648" s="28">
        <v>5016.53</v>
      </c>
      <c r="N16648" s="28">
        <v>5016.53</v>
      </c>
      <c r="O16648" s="28">
        <v>5009.84</v>
      </c>
      <c r="P16648" s="28">
        <v>5009.84</v>
      </c>
    </row>
    <row r="16649" spans="12:16" x14ac:dyDescent="0.25">
      <c r="L16649" s="208">
        <v>45168.444444444445</v>
      </c>
      <c r="M16649" s="28">
        <v>5010.8599999999997</v>
      </c>
      <c r="N16649" s="28">
        <v>5018.07</v>
      </c>
      <c r="O16649" s="28">
        <v>5010.3500000000004</v>
      </c>
      <c r="P16649" s="28">
        <v>5016.01</v>
      </c>
    </row>
    <row r="16650" spans="12:16" x14ac:dyDescent="0.25">
      <c r="L16650" s="208">
        <v>45168.440972222219</v>
      </c>
      <c r="M16650" s="28">
        <v>5006.2299999999996</v>
      </c>
      <c r="N16650" s="28">
        <v>5011.38</v>
      </c>
      <c r="O16650" s="28">
        <v>5005.72</v>
      </c>
      <c r="P16650" s="28">
        <v>5010.8599999999997</v>
      </c>
    </row>
    <row r="16651" spans="12:16" x14ac:dyDescent="0.25">
      <c r="L16651" s="208">
        <v>45168.4375</v>
      </c>
      <c r="M16651" s="28">
        <v>5008.29</v>
      </c>
      <c r="N16651" s="28">
        <v>5010.3500000000004</v>
      </c>
      <c r="O16651" s="28">
        <v>5003.66</v>
      </c>
      <c r="P16651" s="28">
        <v>5006.75</v>
      </c>
    </row>
    <row r="16652" spans="12:16" x14ac:dyDescent="0.25">
      <c r="L16652" s="208">
        <v>45168.434027777781</v>
      </c>
      <c r="M16652" s="28">
        <v>5003.66</v>
      </c>
      <c r="N16652" s="28">
        <v>5009.32</v>
      </c>
      <c r="O16652" s="28">
        <v>5003.1400000000003</v>
      </c>
      <c r="P16652" s="28">
        <v>5008.29</v>
      </c>
    </row>
    <row r="16653" spans="12:16" x14ac:dyDescent="0.25">
      <c r="L16653" s="208">
        <v>45168.430555555555</v>
      </c>
      <c r="M16653" s="28">
        <v>5006.2299999999996</v>
      </c>
      <c r="N16653" s="28">
        <v>5007.78</v>
      </c>
      <c r="O16653" s="28">
        <v>5002.63</v>
      </c>
      <c r="P16653" s="28">
        <v>5003.66</v>
      </c>
    </row>
    <row r="16654" spans="12:16" x14ac:dyDescent="0.25">
      <c r="L16654" s="208">
        <v>45168.427083333336</v>
      </c>
      <c r="M16654" s="28">
        <v>5000.05</v>
      </c>
      <c r="N16654" s="28">
        <v>5008.29</v>
      </c>
      <c r="O16654" s="28">
        <v>4997.99</v>
      </c>
      <c r="P16654" s="28">
        <v>5006.75</v>
      </c>
    </row>
    <row r="16655" spans="12:16" x14ac:dyDescent="0.25">
      <c r="L16655" s="208">
        <v>45168.423611111109</v>
      </c>
      <c r="M16655" s="28">
        <v>5000.05</v>
      </c>
      <c r="N16655" s="28">
        <v>5001.6000000000004</v>
      </c>
      <c r="O16655" s="28">
        <v>4998.51</v>
      </c>
      <c r="P16655" s="28">
        <v>5000.05</v>
      </c>
    </row>
    <row r="16656" spans="12:16" x14ac:dyDescent="0.25">
      <c r="L16656" s="208">
        <v>45168.420138888891</v>
      </c>
      <c r="M16656" s="28">
        <v>4996.96</v>
      </c>
      <c r="N16656" s="28">
        <v>5000.57</v>
      </c>
      <c r="O16656" s="28">
        <v>4995.93</v>
      </c>
      <c r="P16656" s="28">
        <v>5000.05</v>
      </c>
    </row>
    <row r="16657" spans="12:16" x14ac:dyDescent="0.25">
      <c r="L16657" s="208">
        <v>45168.416666666664</v>
      </c>
      <c r="M16657" s="28">
        <v>5001.08</v>
      </c>
      <c r="N16657" s="28">
        <v>5002.1099999999997</v>
      </c>
      <c r="O16657" s="28">
        <v>4995.42</v>
      </c>
      <c r="P16657" s="28">
        <v>4997.4799999999996</v>
      </c>
    </row>
    <row r="16658" spans="12:16" x14ac:dyDescent="0.25">
      <c r="L16658" s="208">
        <v>45168.413194444445</v>
      </c>
      <c r="M16658" s="28">
        <v>4994.8999999999996</v>
      </c>
      <c r="N16658" s="28">
        <v>5001.6000000000004</v>
      </c>
      <c r="O16658" s="28">
        <v>4992.84</v>
      </c>
      <c r="P16658" s="28">
        <v>5001.08</v>
      </c>
    </row>
    <row r="16659" spans="12:16" x14ac:dyDescent="0.25">
      <c r="L16659" s="208">
        <v>45168.409722222219</v>
      </c>
      <c r="M16659" s="28">
        <v>4993.87</v>
      </c>
      <c r="N16659" s="28">
        <v>4997.99</v>
      </c>
      <c r="O16659" s="28">
        <v>4990.78</v>
      </c>
      <c r="P16659" s="28">
        <v>4994.8999999999996</v>
      </c>
    </row>
    <row r="16660" spans="12:16" x14ac:dyDescent="0.25">
      <c r="L16660" s="208">
        <v>45168.40625</v>
      </c>
      <c r="M16660" s="28">
        <v>4996.45</v>
      </c>
      <c r="N16660" s="28">
        <v>4997.99</v>
      </c>
      <c r="O16660" s="28">
        <v>4993.87</v>
      </c>
      <c r="P16660" s="28">
        <v>4993.87</v>
      </c>
    </row>
    <row r="16661" spans="12:16" x14ac:dyDescent="0.25">
      <c r="L16661" s="208">
        <v>45168.402777777781</v>
      </c>
      <c r="M16661" s="28">
        <v>4997.4799999999996</v>
      </c>
      <c r="N16661" s="28">
        <v>4999.0200000000004</v>
      </c>
      <c r="O16661" s="28">
        <v>4990.78</v>
      </c>
      <c r="P16661" s="28">
        <v>4996.96</v>
      </c>
    </row>
    <row r="16662" spans="12:16" x14ac:dyDescent="0.25">
      <c r="L16662" s="208">
        <v>45168.399305555555</v>
      </c>
      <c r="M16662" s="28">
        <v>4991.8100000000004</v>
      </c>
      <c r="N16662" s="28">
        <v>4997.4799999999996</v>
      </c>
      <c r="O16662" s="28">
        <v>4991.8100000000004</v>
      </c>
      <c r="P16662" s="28">
        <v>4997.4799999999996</v>
      </c>
    </row>
    <row r="16663" spans="12:16" x14ac:dyDescent="0.25">
      <c r="L16663" s="208">
        <v>45168.395833333336</v>
      </c>
      <c r="M16663" s="28">
        <v>5002.63</v>
      </c>
      <c r="N16663" s="28">
        <v>5002.63</v>
      </c>
      <c r="O16663" s="28">
        <v>4988.72</v>
      </c>
      <c r="P16663" s="28">
        <v>4992.84</v>
      </c>
    </row>
    <row r="16664" spans="12:16" x14ac:dyDescent="0.25">
      <c r="L16664" s="208">
        <v>45168.392361111109</v>
      </c>
      <c r="M16664" s="28">
        <v>5002.63</v>
      </c>
      <c r="N16664" s="28">
        <v>5003.1400000000003</v>
      </c>
      <c r="O16664" s="28">
        <v>4996.96</v>
      </c>
      <c r="P16664" s="28">
        <v>5002.1099999999997</v>
      </c>
    </row>
    <row r="16665" spans="12:16" x14ac:dyDescent="0.25">
      <c r="L16665" s="208">
        <v>45168.388888888891</v>
      </c>
      <c r="M16665" s="28">
        <v>4997.99</v>
      </c>
      <c r="N16665" s="28">
        <v>5003.66</v>
      </c>
      <c r="O16665" s="28">
        <v>4997.4799999999996</v>
      </c>
      <c r="P16665" s="28">
        <v>5002.63</v>
      </c>
    </row>
    <row r="16666" spans="12:16" x14ac:dyDescent="0.25">
      <c r="L16666" s="208">
        <v>45168.385416666664</v>
      </c>
      <c r="M16666" s="28">
        <v>4999.0200000000004</v>
      </c>
      <c r="N16666" s="28">
        <v>4999.0200000000004</v>
      </c>
      <c r="O16666" s="28">
        <v>4989.75</v>
      </c>
      <c r="P16666" s="28">
        <v>4998.51</v>
      </c>
    </row>
    <row r="16667" spans="12:16" x14ac:dyDescent="0.25">
      <c r="L16667" s="208">
        <v>45168.381944444445</v>
      </c>
      <c r="M16667" s="28">
        <v>5004.17</v>
      </c>
      <c r="N16667" s="28">
        <v>5004.17</v>
      </c>
      <c r="O16667" s="28">
        <v>4995.42</v>
      </c>
      <c r="P16667" s="28">
        <v>4999.54</v>
      </c>
    </row>
    <row r="16668" spans="12:16" x14ac:dyDescent="0.25">
      <c r="L16668" s="208">
        <v>45168.378472222219</v>
      </c>
      <c r="M16668" s="28">
        <v>5001.6000000000004</v>
      </c>
      <c r="N16668" s="28">
        <v>5006.2299999999996</v>
      </c>
      <c r="O16668" s="28">
        <v>4999.0200000000004</v>
      </c>
      <c r="P16668" s="28">
        <v>5003.1400000000003</v>
      </c>
    </row>
    <row r="16669" spans="12:16" x14ac:dyDescent="0.25">
      <c r="L16669" s="208">
        <v>45168.375</v>
      </c>
      <c r="M16669" s="28">
        <v>5005.2</v>
      </c>
      <c r="N16669" s="28">
        <v>5006.75</v>
      </c>
      <c r="O16669" s="28">
        <v>5000.05</v>
      </c>
      <c r="P16669" s="28">
        <v>5003.66</v>
      </c>
    </row>
    <row r="16670" spans="12:16" x14ac:dyDescent="0.25">
      <c r="L16670" s="208">
        <v>45167.746527777781</v>
      </c>
      <c r="M16670" s="28">
        <v>5004.6899999999996</v>
      </c>
      <c r="N16670" s="28">
        <v>5004.6899999999996</v>
      </c>
      <c r="O16670" s="28">
        <v>4999.54</v>
      </c>
      <c r="P16670" s="28">
        <v>5003.66</v>
      </c>
    </row>
    <row r="16671" spans="12:16" x14ac:dyDescent="0.25">
      <c r="L16671" s="208">
        <v>45167.743055555555</v>
      </c>
      <c r="M16671" s="28">
        <v>5002.1099999999997</v>
      </c>
      <c r="N16671" s="28">
        <v>5004.6899999999996</v>
      </c>
      <c r="O16671" s="28">
        <v>5001.6000000000004</v>
      </c>
      <c r="P16671" s="28">
        <v>5004.17</v>
      </c>
    </row>
    <row r="16672" spans="12:16" x14ac:dyDescent="0.25">
      <c r="L16672" s="208">
        <v>45167.739583333336</v>
      </c>
      <c r="M16672" s="28">
        <v>5002.63</v>
      </c>
      <c r="N16672" s="28">
        <v>5003.1400000000003</v>
      </c>
      <c r="O16672" s="28">
        <v>5001.08</v>
      </c>
      <c r="P16672" s="28">
        <v>5001.6000000000004</v>
      </c>
    </row>
    <row r="16673" spans="12:16" x14ac:dyDescent="0.25">
      <c r="L16673" s="208">
        <v>45167.736111111109</v>
      </c>
      <c r="M16673" s="28">
        <v>5003.1400000000003</v>
      </c>
      <c r="N16673" s="28">
        <v>5003.66</v>
      </c>
      <c r="O16673" s="28">
        <v>5001.6000000000004</v>
      </c>
      <c r="P16673" s="28">
        <v>5002.1099999999997</v>
      </c>
    </row>
    <row r="16674" spans="12:16" x14ac:dyDescent="0.25">
      <c r="L16674" s="208">
        <v>45167.732638888891</v>
      </c>
      <c r="M16674" s="28">
        <v>5001.6000000000004</v>
      </c>
      <c r="N16674" s="28">
        <v>5003.66</v>
      </c>
      <c r="O16674" s="28">
        <v>5001.6000000000004</v>
      </c>
      <c r="P16674" s="28">
        <v>5003.66</v>
      </c>
    </row>
    <row r="16675" spans="12:16" x14ac:dyDescent="0.25">
      <c r="L16675" s="208">
        <v>45167.729166666664</v>
      </c>
      <c r="M16675" s="28">
        <v>4999.54</v>
      </c>
      <c r="N16675" s="28">
        <v>5001.08</v>
      </c>
      <c r="O16675" s="28">
        <v>4999.0200000000004</v>
      </c>
      <c r="P16675" s="28">
        <v>5001.08</v>
      </c>
    </row>
    <row r="16676" spans="12:16" x14ac:dyDescent="0.25">
      <c r="L16676" s="208">
        <v>45167.725694444445</v>
      </c>
      <c r="M16676" s="28">
        <v>5000.05</v>
      </c>
      <c r="N16676" s="28">
        <v>5000.05</v>
      </c>
      <c r="O16676" s="28">
        <v>4997.99</v>
      </c>
      <c r="P16676" s="28">
        <v>4999.0200000000004</v>
      </c>
    </row>
    <row r="16677" spans="12:16" x14ac:dyDescent="0.25">
      <c r="L16677" s="208">
        <v>45167.722222222219</v>
      </c>
      <c r="M16677" s="28">
        <v>5001.08</v>
      </c>
      <c r="N16677" s="28">
        <v>5001.08</v>
      </c>
      <c r="O16677" s="28">
        <v>4999.54</v>
      </c>
      <c r="P16677" s="28">
        <v>5000.05</v>
      </c>
    </row>
    <row r="16678" spans="12:16" x14ac:dyDescent="0.25">
      <c r="L16678" s="208">
        <v>45167.71875</v>
      </c>
      <c r="M16678" s="28">
        <v>5001.08</v>
      </c>
      <c r="N16678" s="28">
        <v>5001.6000000000004</v>
      </c>
      <c r="O16678" s="28">
        <v>5001.08</v>
      </c>
      <c r="P16678" s="28">
        <v>5001.6000000000004</v>
      </c>
    </row>
    <row r="16679" spans="12:16" x14ac:dyDescent="0.25">
      <c r="L16679" s="208">
        <v>45167.715277777781</v>
      </c>
      <c r="M16679" s="28">
        <v>5001.08</v>
      </c>
      <c r="N16679" s="28">
        <v>5001.6000000000004</v>
      </c>
      <c r="O16679" s="28">
        <v>5000.57</v>
      </c>
      <c r="P16679" s="28">
        <v>5001.08</v>
      </c>
    </row>
    <row r="16680" spans="12:16" x14ac:dyDescent="0.25">
      <c r="L16680" s="208">
        <v>45167.711805555555</v>
      </c>
      <c r="M16680" s="28">
        <v>5001.08</v>
      </c>
      <c r="N16680" s="28">
        <v>5002.1099999999997</v>
      </c>
      <c r="O16680" s="28">
        <v>5000.57</v>
      </c>
      <c r="P16680" s="28">
        <v>5001.08</v>
      </c>
    </row>
    <row r="16681" spans="12:16" x14ac:dyDescent="0.25">
      <c r="L16681" s="208">
        <v>45167.708333333336</v>
      </c>
      <c r="M16681" s="28">
        <v>5002.1099999999997</v>
      </c>
      <c r="N16681" s="28">
        <v>5002.1099999999997</v>
      </c>
      <c r="O16681" s="28">
        <v>5001.08</v>
      </c>
      <c r="P16681" s="28">
        <v>5001.08</v>
      </c>
    </row>
    <row r="16682" spans="12:16" x14ac:dyDescent="0.25">
      <c r="L16682" s="208">
        <v>45167.704861111109</v>
      </c>
      <c r="M16682" s="28">
        <v>5000.05</v>
      </c>
      <c r="N16682" s="28">
        <v>5002.63</v>
      </c>
      <c r="O16682" s="28">
        <v>5000.05</v>
      </c>
      <c r="P16682" s="28">
        <v>5002.63</v>
      </c>
    </row>
    <row r="16683" spans="12:16" x14ac:dyDescent="0.25">
      <c r="L16683" s="208">
        <v>45167.701388888891</v>
      </c>
      <c r="M16683" s="28">
        <v>4997.99</v>
      </c>
      <c r="N16683" s="28">
        <v>5001.08</v>
      </c>
      <c r="O16683" s="28">
        <v>4997.99</v>
      </c>
      <c r="P16683" s="28">
        <v>5000.57</v>
      </c>
    </row>
    <row r="16684" spans="12:16" x14ac:dyDescent="0.25">
      <c r="L16684" s="208">
        <v>45167.697916666664</v>
      </c>
      <c r="M16684" s="28">
        <v>4998.51</v>
      </c>
      <c r="N16684" s="28">
        <v>4999.0200000000004</v>
      </c>
      <c r="O16684" s="28">
        <v>4996.96</v>
      </c>
      <c r="P16684" s="28">
        <v>4997.99</v>
      </c>
    </row>
    <row r="16685" spans="12:16" x14ac:dyDescent="0.25">
      <c r="L16685" s="208">
        <v>45167.694444444445</v>
      </c>
      <c r="M16685" s="28">
        <v>4997.4799999999996</v>
      </c>
      <c r="N16685" s="28">
        <v>4998.51</v>
      </c>
      <c r="O16685" s="28">
        <v>4997.4799999999996</v>
      </c>
      <c r="P16685" s="28">
        <v>4997.99</v>
      </c>
    </row>
    <row r="16686" spans="12:16" x14ac:dyDescent="0.25">
      <c r="L16686" s="208">
        <v>45167.690972222219</v>
      </c>
      <c r="M16686" s="28">
        <v>4998.51</v>
      </c>
      <c r="N16686" s="28">
        <v>4998.51</v>
      </c>
      <c r="O16686" s="28">
        <v>4996.45</v>
      </c>
      <c r="P16686" s="28">
        <v>4997.4799999999996</v>
      </c>
    </row>
    <row r="16687" spans="12:16" x14ac:dyDescent="0.25">
      <c r="L16687" s="208">
        <v>45167.6875</v>
      </c>
      <c r="M16687" s="28">
        <v>5000.57</v>
      </c>
      <c r="N16687" s="28">
        <v>5001.6000000000004</v>
      </c>
      <c r="O16687" s="28">
        <v>4997.4799999999996</v>
      </c>
      <c r="P16687" s="28">
        <v>4997.99</v>
      </c>
    </row>
    <row r="16688" spans="12:16" x14ac:dyDescent="0.25">
      <c r="L16688" s="208">
        <v>45167.684027777781</v>
      </c>
      <c r="M16688" s="28">
        <v>4999.0200000000004</v>
      </c>
      <c r="N16688" s="28">
        <v>5001.08</v>
      </c>
      <c r="O16688" s="28">
        <v>4997.99</v>
      </c>
      <c r="P16688" s="28">
        <v>5000.57</v>
      </c>
    </row>
    <row r="16689" spans="12:16" x14ac:dyDescent="0.25">
      <c r="L16689" s="208">
        <v>45167.680555555555</v>
      </c>
      <c r="M16689" s="28">
        <v>5001.08</v>
      </c>
      <c r="N16689" s="28">
        <v>5001.08</v>
      </c>
      <c r="O16689" s="28">
        <v>4998.51</v>
      </c>
      <c r="P16689" s="28">
        <v>4999.0200000000004</v>
      </c>
    </row>
    <row r="16690" spans="12:16" x14ac:dyDescent="0.25">
      <c r="L16690" s="208">
        <v>45167.677083333336</v>
      </c>
      <c r="M16690" s="28">
        <v>5001.6000000000004</v>
      </c>
      <c r="N16690" s="28">
        <v>5002.1099999999997</v>
      </c>
      <c r="O16690" s="28">
        <v>5000.57</v>
      </c>
      <c r="P16690" s="28">
        <v>5001.08</v>
      </c>
    </row>
    <row r="16691" spans="12:16" x14ac:dyDescent="0.25">
      <c r="L16691" s="208">
        <v>45167.673611111109</v>
      </c>
      <c r="M16691" s="28">
        <v>5006.2299999999996</v>
      </c>
      <c r="N16691" s="28">
        <v>5006.2299999999996</v>
      </c>
      <c r="O16691" s="28">
        <v>5001.6000000000004</v>
      </c>
      <c r="P16691" s="28">
        <v>5002.1099999999997</v>
      </c>
    </row>
    <row r="16692" spans="12:16" x14ac:dyDescent="0.25">
      <c r="L16692" s="208">
        <v>45167.670138888891</v>
      </c>
      <c r="M16692" s="28">
        <v>5004.17</v>
      </c>
      <c r="N16692" s="28">
        <v>5006.75</v>
      </c>
      <c r="O16692" s="28">
        <v>5003.1400000000003</v>
      </c>
      <c r="P16692" s="28">
        <v>5006.75</v>
      </c>
    </row>
    <row r="16693" spans="12:16" x14ac:dyDescent="0.25">
      <c r="L16693" s="208">
        <v>45167.666666666664</v>
      </c>
      <c r="M16693" s="28">
        <v>5002.63</v>
      </c>
      <c r="N16693" s="28">
        <v>5006.2299999999996</v>
      </c>
      <c r="O16693" s="28">
        <v>5002.63</v>
      </c>
      <c r="P16693" s="28">
        <v>5003.66</v>
      </c>
    </row>
    <row r="16694" spans="12:16" x14ac:dyDescent="0.25">
      <c r="L16694" s="208">
        <v>45167.663194444445</v>
      </c>
      <c r="M16694" s="28">
        <v>5007.26</v>
      </c>
      <c r="N16694" s="28">
        <v>5007.26</v>
      </c>
      <c r="O16694" s="28">
        <v>5001.6000000000004</v>
      </c>
      <c r="P16694" s="28">
        <v>5002.1099999999997</v>
      </c>
    </row>
    <row r="16695" spans="12:16" x14ac:dyDescent="0.25">
      <c r="L16695" s="208">
        <v>45167.659722222219</v>
      </c>
      <c r="M16695" s="28">
        <v>5008.29</v>
      </c>
      <c r="N16695" s="28">
        <v>5008.8100000000004</v>
      </c>
      <c r="O16695" s="28">
        <v>5007.26</v>
      </c>
      <c r="P16695" s="28">
        <v>5007.78</v>
      </c>
    </row>
    <row r="16696" spans="12:16" x14ac:dyDescent="0.25">
      <c r="L16696" s="208">
        <v>45167.65625</v>
      </c>
      <c r="M16696" s="28">
        <v>5009.32</v>
      </c>
      <c r="N16696" s="28">
        <v>5009.32</v>
      </c>
      <c r="O16696" s="28">
        <v>5007.26</v>
      </c>
      <c r="P16696" s="28">
        <v>5008.29</v>
      </c>
    </row>
    <row r="16697" spans="12:16" x14ac:dyDescent="0.25">
      <c r="L16697" s="208">
        <v>45167.652777777781</v>
      </c>
      <c r="M16697" s="28">
        <v>5009.32</v>
      </c>
      <c r="N16697" s="28">
        <v>5009.84</v>
      </c>
      <c r="O16697" s="28">
        <v>5008.29</v>
      </c>
      <c r="P16697" s="28">
        <v>5008.8100000000004</v>
      </c>
    </row>
    <row r="16698" spans="12:16" x14ac:dyDescent="0.25">
      <c r="L16698" s="208">
        <v>45167.649305555555</v>
      </c>
      <c r="M16698" s="28">
        <v>5010.8599999999997</v>
      </c>
      <c r="N16698" s="28">
        <v>5010.8599999999997</v>
      </c>
      <c r="O16698" s="28">
        <v>5007.26</v>
      </c>
      <c r="P16698" s="28">
        <v>5008.8100000000004</v>
      </c>
    </row>
    <row r="16699" spans="12:16" x14ac:dyDescent="0.25">
      <c r="L16699" s="208">
        <v>45167.645833333336</v>
      </c>
      <c r="M16699" s="28">
        <v>5012.92</v>
      </c>
      <c r="N16699" s="28">
        <v>5012.92</v>
      </c>
      <c r="O16699" s="28">
        <v>5010.8599999999997</v>
      </c>
      <c r="P16699" s="28">
        <v>5010.8599999999997</v>
      </c>
    </row>
    <row r="16700" spans="12:16" x14ac:dyDescent="0.25">
      <c r="L16700" s="208">
        <v>45167.642361111109</v>
      </c>
      <c r="M16700" s="28">
        <v>5011.38</v>
      </c>
      <c r="N16700" s="28">
        <v>5013.95</v>
      </c>
      <c r="O16700" s="28">
        <v>5010.8599999999997</v>
      </c>
      <c r="P16700" s="28">
        <v>5012.92</v>
      </c>
    </row>
    <row r="16701" spans="12:16" x14ac:dyDescent="0.25">
      <c r="L16701" s="208">
        <v>45167.638888888891</v>
      </c>
      <c r="M16701" s="28">
        <v>5010.8599999999997</v>
      </c>
      <c r="N16701" s="28">
        <v>5011.38</v>
      </c>
      <c r="O16701" s="28">
        <v>5008.8100000000004</v>
      </c>
      <c r="P16701" s="28">
        <v>5011.38</v>
      </c>
    </row>
    <row r="16702" spans="12:16" x14ac:dyDescent="0.25">
      <c r="L16702" s="208">
        <v>45167.635416666664</v>
      </c>
      <c r="M16702" s="28">
        <v>5011.38</v>
      </c>
      <c r="N16702" s="28">
        <v>5012.92</v>
      </c>
      <c r="O16702" s="28">
        <v>5010.3500000000004</v>
      </c>
      <c r="P16702" s="28">
        <v>5011.38</v>
      </c>
    </row>
    <row r="16703" spans="12:16" x14ac:dyDescent="0.25">
      <c r="L16703" s="208">
        <v>45167.631944444445</v>
      </c>
      <c r="M16703" s="28">
        <v>5009.32</v>
      </c>
      <c r="N16703" s="28">
        <v>5011.38</v>
      </c>
      <c r="O16703" s="28">
        <v>5008.29</v>
      </c>
      <c r="P16703" s="28">
        <v>5011.38</v>
      </c>
    </row>
    <row r="16704" spans="12:16" x14ac:dyDescent="0.25">
      <c r="L16704" s="208">
        <v>45167.628472222219</v>
      </c>
      <c r="M16704" s="28">
        <v>5010.8599999999997</v>
      </c>
      <c r="N16704" s="28">
        <v>5011.38</v>
      </c>
      <c r="O16704" s="28">
        <v>5009.32</v>
      </c>
      <c r="P16704" s="28">
        <v>5009.32</v>
      </c>
    </row>
    <row r="16705" spans="12:16" x14ac:dyDescent="0.25">
      <c r="L16705" s="208">
        <v>45167.625</v>
      </c>
      <c r="M16705" s="28">
        <v>5010.8599999999997</v>
      </c>
      <c r="N16705" s="28">
        <v>5012.41</v>
      </c>
      <c r="O16705" s="28">
        <v>5009.84</v>
      </c>
      <c r="P16705" s="28">
        <v>5010.8599999999997</v>
      </c>
    </row>
    <row r="16706" spans="12:16" x14ac:dyDescent="0.25">
      <c r="L16706" s="208">
        <v>45167.621527777781</v>
      </c>
      <c r="M16706" s="28">
        <v>5015.5</v>
      </c>
      <c r="N16706" s="28">
        <v>5015.5</v>
      </c>
      <c r="O16706" s="28">
        <v>5009.84</v>
      </c>
      <c r="P16706" s="28">
        <v>5010.3500000000004</v>
      </c>
    </row>
    <row r="16707" spans="12:16" x14ac:dyDescent="0.25">
      <c r="L16707" s="208">
        <v>45167.618055555555</v>
      </c>
      <c r="M16707" s="28">
        <v>5013.4399999999996</v>
      </c>
      <c r="N16707" s="28">
        <v>5016.01</v>
      </c>
      <c r="O16707" s="28">
        <v>5012.41</v>
      </c>
      <c r="P16707" s="28">
        <v>5014.9799999999996</v>
      </c>
    </row>
    <row r="16708" spans="12:16" x14ac:dyDescent="0.25">
      <c r="L16708" s="208">
        <v>45167.614583333336</v>
      </c>
      <c r="M16708" s="28">
        <v>5011.38</v>
      </c>
      <c r="N16708" s="28">
        <v>5013.4399999999996</v>
      </c>
      <c r="O16708" s="28">
        <v>5010.8599999999997</v>
      </c>
      <c r="P16708" s="28">
        <v>5013.4399999999996</v>
      </c>
    </row>
    <row r="16709" spans="12:16" x14ac:dyDescent="0.25">
      <c r="L16709" s="208">
        <v>45167.611111111109</v>
      </c>
      <c r="M16709" s="28">
        <v>5008.29</v>
      </c>
      <c r="N16709" s="28">
        <v>5011.38</v>
      </c>
      <c r="O16709" s="28">
        <v>5008.29</v>
      </c>
      <c r="P16709" s="28">
        <v>5011.38</v>
      </c>
    </row>
    <row r="16710" spans="12:16" x14ac:dyDescent="0.25">
      <c r="L16710" s="208">
        <v>45167.607638888891</v>
      </c>
      <c r="M16710" s="28">
        <v>5009.32</v>
      </c>
      <c r="N16710" s="28">
        <v>5009.84</v>
      </c>
      <c r="O16710" s="28">
        <v>5006.2299999999996</v>
      </c>
      <c r="P16710" s="28">
        <v>5007.26</v>
      </c>
    </row>
    <row r="16711" spans="12:16" x14ac:dyDescent="0.25">
      <c r="L16711" s="208">
        <v>45167.604166666664</v>
      </c>
      <c r="M16711" s="28">
        <v>5012.41</v>
      </c>
      <c r="N16711" s="28">
        <v>5012.92</v>
      </c>
      <c r="O16711" s="28">
        <v>5008.8100000000004</v>
      </c>
      <c r="P16711" s="28">
        <v>5008.8100000000004</v>
      </c>
    </row>
    <row r="16712" spans="12:16" x14ac:dyDescent="0.25">
      <c r="L16712" s="208">
        <v>45167.600694444445</v>
      </c>
      <c r="M16712" s="28">
        <v>5010.8599999999997</v>
      </c>
      <c r="N16712" s="28">
        <v>5012.92</v>
      </c>
      <c r="O16712" s="28">
        <v>5010.8599999999997</v>
      </c>
      <c r="P16712" s="28">
        <v>5012.92</v>
      </c>
    </row>
    <row r="16713" spans="12:16" x14ac:dyDescent="0.25">
      <c r="L16713" s="208">
        <v>45167.597222222219</v>
      </c>
      <c r="M16713" s="28">
        <v>5009.84</v>
      </c>
      <c r="N16713" s="28">
        <v>5010.8599999999997</v>
      </c>
      <c r="O16713" s="28">
        <v>5007.78</v>
      </c>
      <c r="P16713" s="28">
        <v>5010.8599999999997</v>
      </c>
    </row>
    <row r="16714" spans="12:16" x14ac:dyDescent="0.25">
      <c r="L16714" s="208">
        <v>45167.59375</v>
      </c>
      <c r="M16714" s="28">
        <v>5009.32</v>
      </c>
      <c r="N16714" s="28">
        <v>5010.8599999999997</v>
      </c>
      <c r="O16714" s="28">
        <v>5007.78</v>
      </c>
      <c r="P16714" s="28">
        <v>5009.32</v>
      </c>
    </row>
    <row r="16715" spans="12:16" x14ac:dyDescent="0.25">
      <c r="L16715" s="208">
        <v>45167.590277777781</v>
      </c>
      <c r="M16715" s="28">
        <v>5006.2299999999996</v>
      </c>
      <c r="N16715" s="28">
        <v>5011.38</v>
      </c>
      <c r="O16715" s="28">
        <v>5006.2299999999996</v>
      </c>
      <c r="P16715" s="28">
        <v>5009.32</v>
      </c>
    </row>
    <row r="16716" spans="12:16" x14ac:dyDescent="0.25">
      <c r="L16716" s="208">
        <v>45167.586805555555</v>
      </c>
      <c r="M16716" s="28">
        <v>5007.26</v>
      </c>
      <c r="N16716" s="28">
        <v>5009.84</v>
      </c>
      <c r="O16716" s="28">
        <v>5005.72</v>
      </c>
      <c r="P16716" s="28">
        <v>5005.72</v>
      </c>
    </row>
    <row r="16717" spans="12:16" x14ac:dyDescent="0.25">
      <c r="L16717" s="208">
        <v>45167.583333333336</v>
      </c>
      <c r="M16717" s="28">
        <v>5010.3500000000004</v>
      </c>
      <c r="N16717" s="28">
        <v>5011.38</v>
      </c>
      <c r="O16717" s="28">
        <v>5005.72</v>
      </c>
      <c r="P16717" s="28">
        <v>5008.29</v>
      </c>
    </row>
    <row r="16718" spans="12:16" x14ac:dyDescent="0.25">
      <c r="L16718" s="208">
        <v>45167.579861111109</v>
      </c>
      <c r="M16718" s="28">
        <v>5013.4399999999996</v>
      </c>
      <c r="N16718" s="28">
        <v>5014.47</v>
      </c>
      <c r="O16718" s="28">
        <v>5009.84</v>
      </c>
      <c r="P16718" s="28">
        <v>5009.84</v>
      </c>
    </row>
    <row r="16719" spans="12:16" x14ac:dyDescent="0.25">
      <c r="L16719" s="208">
        <v>45167.576388888891</v>
      </c>
      <c r="M16719" s="28">
        <v>5018.07</v>
      </c>
      <c r="N16719" s="28">
        <v>5018.59</v>
      </c>
      <c r="O16719" s="28">
        <v>5011.8900000000003</v>
      </c>
      <c r="P16719" s="28">
        <v>5012.92</v>
      </c>
    </row>
    <row r="16720" spans="12:16" x14ac:dyDescent="0.25">
      <c r="L16720" s="208">
        <v>45167.572916666664</v>
      </c>
      <c r="M16720" s="28">
        <v>5019.62</v>
      </c>
      <c r="N16720" s="28">
        <v>5022.71</v>
      </c>
      <c r="O16720" s="28">
        <v>5018.07</v>
      </c>
      <c r="P16720" s="28">
        <v>5018.59</v>
      </c>
    </row>
    <row r="16721" spans="12:16" x14ac:dyDescent="0.25">
      <c r="L16721" s="208">
        <v>45167.569444444445</v>
      </c>
      <c r="M16721" s="28">
        <v>5017.04</v>
      </c>
      <c r="N16721" s="28">
        <v>5021.16</v>
      </c>
      <c r="O16721" s="28">
        <v>5017.04</v>
      </c>
      <c r="P16721" s="28">
        <v>5019.62</v>
      </c>
    </row>
    <row r="16722" spans="12:16" x14ac:dyDescent="0.25">
      <c r="L16722" s="208">
        <v>45167.565972222219</v>
      </c>
      <c r="M16722" s="28">
        <v>5016.53</v>
      </c>
      <c r="N16722" s="28">
        <v>5017.5600000000004</v>
      </c>
      <c r="O16722" s="28">
        <v>5015.5</v>
      </c>
      <c r="P16722" s="28">
        <v>5016.01</v>
      </c>
    </row>
    <row r="16723" spans="12:16" x14ac:dyDescent="0.25">
      <c r="L16723" s="208">
        <v>45167.5625</v>
      </c>
      <c r="M16723" s="28">
        <v>5018.07</v>
      </c>
      <c r="N16723" s="28">
        <v>5018.07</v>
      </c>
      <c r="O16723" s="28">
        <v>5014.9799999999996</v>
      </c>
      <c r="P16723" s="28">
        <v>5016.01</v>
      </c>
    </row>
    <row r="16724" spans="12:16" x14ac:dyDescent="0.25">
      <c r="L16724" s="208">
        <v>45167.559027777781</v>
      </c>
      <c r="M16724" s="28">
        <v>5021.16</v>
      </c>
      <c r="N16724" s="28">
        <v>5022.1899999999996</v>
      </c>
      <c r="O16724" s="28">
        <v>5018.07</v>
      </c>
      <c r="P16724" s="28">
        <v>5018.07</v>
      </c>
    </row>
    <row r="16725" spans="12:16" x14ac:dyDescent="0.25">
      <c r="L16725" s="208">
        <v>45167.555555555555</v>
      </c>
      <c r="M16725" s="28">
        <v>5014.9799999999996</v>
      </c>
      <c r="N16725" s="28">
        <v>5022.1899999999996</v>
      </c>
      <c r="O16725" s="28">
        <v>5012.92</v>
      </c>
      <c r="P16725" s="28">
        <v>5021.16</v>
      </c>
    </row>
    <row r="16726" spans="12:16" x14ac:dyDescent="0.25">
      <c r="L16726" s="208">
        <v>45167.552083333336</v>
      </c>
      <c r="M16726" s="28">
        <v>5011.38</v>
      </c>
      <c r="N16726" s="28">
        <v>5016.01</v>
      </c>
      <c r="O16726" s="28">
        <v>5010.8599999999997</v>
      </c>
      <c r="P16726" s="28">
        <v>5015.5</v>
      </c>
    </row>
    <row r="16727" spans="12:16" x14ac:dyDescent="0.25">
      <c r="L16727" s="208">
        <v>45167.548611111109</v>
      </c>
      <c r="M16727" s="28">
        <v>5012.92</v>
      </c>
      <c r="N16727" s="28">
        <v>5013.4399999999996</v>
      </c>
      <c r="O16727" s="28">
        <v>5010.8599999999997</v>
      </c>
      <c r="P16727" s="28">
        <v>5011.8900000000003</v>
      </c>
    </row>
    <row r="16728" spans="12:16" x14ac:dyDescent="0.25">
      <c r="L16728" s="208">
        <v>45167.545138888891</v>
      </c>
      <c r="M16728" s="28">
        <v>5007.26</v>
      </c>
      <c r="N16728" s="28">
        <v>5014.47</v>
      </c>
      <c r="O16728" s="28">
        <v>5007.26</v>
      </c>
      <c r="P16728" s="28">
        <v>5013.4399999999996</v>
      </c>
    </row>
    <row r="16729" spans="12:16" x14ac:dyDescent="0.25">
      <c r="L16729" s="208">
        <v>45167.541666666664</v>
      </c>
      <c r="M16729" s="28">
        <v>5005.72</v>
      </c>
      <c r="N16729" s="28">
        <v>5009.32</v>
      </c>
      <c r="O16729" s="28">
        <v>5004.6899999999996</v>
      </c>
      <c r="P16729" s="28">
        <v>5007.26</v>
      </c>
    </row>
    <row r="16730" spans="12:16" x14ac:dyDescent="0.25">
      <c r="L16730" s="208">
        <v>45167.538194444445</v>
      </c>
      <c r="M16730" s="28">
        <v>5004.6899999999996</v>
      </c>
      <c r="N16730" s="28">
        <v>5006.2299999999996</v>
      </c>
      <c r="O16730" s="28">
        <v>5003.1400000000003</v>
      </c>
      <c r="P16730" s="28">
        <v>5005.2</v>
      </c>
    </row>
    <row r="16731" spans="12:16" x14ac:dyDescent="0.25">
      <c r="L16731" s="208">
        <v>45167.534722222219</v>
      </c>
      <c r="M16731" s="28">
        <v>4999.54</v>
      </c>
      <c r="N16731" s="28">
        <v>5005.2</v>
      </c>
      <c r="O16731" s="28">
        <v>4999.54</v>
      </c>
      <c r="P16731" s="28">
        <v>5004.6899999999996</v>
      </c>
    </row>
    <row r="16732" spans="12:16" x14ac:dyDescent="0.25">
      <c r="L16732" s="208">
        <v>45167.53125</v>
      </c>
      <c r="M16732" s="28">
        <v>5002.1099999999997</v>
      </c>
      <c r="N16732" s="28">
        <v>5002.1099999999997</v>
      </c>
      <c r="O16732" s="28">
        <v>4997.99</v>
      </c>
      <c r="P16732" s="28">
        <v>4999.54</v>
      </c>
    </row>
    <row r="16733" spans="12:16" x14ac:dyDescent="0.25">
      <c r="L16733" s="208">
        <v>45167.527777777781</v>
      </c>
      <c r="M16733" s="28">
        <v>5000.05</v>
      </c>
      <c r="N16733" s="28">
        <v>5002.63</v>
      </c>
      <c r="O16733" s="28">
        <v>5000.05</v>
      </c>
      <c r="P16733" s="28">
        <v>5002.1099999999997</v>
      </c>
    </row>
    <row r="16734" spans="12:16" x14ac:dyDescent="0.25">
      <c r="L16734" s="208">
        <v>45167.524305555555</v>
      </c>
      <c r="M16734" s="28">
        <v>5001.08</v>
      </c>
      <c r="N16734" s="28">
        <v>5002.63</v>
      </c>
      <c r="O16734" s="28">
        <v>5000.05</v>
      </c>
      <c r="P16734" s="28">
        <v>5000.57</v>
      </c>
    </row>
    <row r="16735" spans="12:16" x14ac:dyDescent="0.25">
      <c r="L16735" s="208">
        <v>45167.520833333336</v>
      </c>
      <c r="M16735" s="28">
        <v>5010.3500000000004</v>
      </c>
      <c r="N16735" s="28">
        <v>5011.38</v>
      </c>
      <c r="O16735" s="28">
        <v>5000.57</v>
      </c>
      <c r="P16735" s="28">
        <v>5001.08</v>
      </c>
    </row>
    <row r="16736" spans="12:16" x14ac:dyDescent="0.25">
      <c r="L16736" s="208">
        <v>45167.517361111109</v>
      </c>
      <c r="M16736" s="28">
        <v>5012.41</v>
      </c>
      <c r="N16736" s="28">
        <v>5012.41</v>
      </c>
      <c r="O16736" s="28">
        <v>5009.32</v>
      </c>
      <c r="P16736" s="28">
        <v>5009.84</v>
      </c>
    </row>
    <row r="16737" spans="12:16" x14ac:dyDescent="0.25">
      <c r="L16737" s="208">
        <v>45167.513888888891</v>
      </c>
      <c r="M16737" s="28">
        <v>5009.84</v>
      </c>
      <c r="N16737" s="28">
        <v>5013.4399999999996</v>
      </c>
      <c r="O16737" s="28">
        <v>5009.32</v>
      </c>
      <c r="P16737" s="28">
        <v>5012.92</v>
      </c>
    </row>
    <row r="16738" spans="12:16" x14ac:dyDescent="0.25">
      <c r="L16738" s="208">
        <v>45167.510416666664</v>
      </c>
      <c r="M16738" s="28">
        <v>5011.8900000000003</v>
      </c>
      <c r="N16738" s="28">
        <v>5013.4399999999996</v>
      </c>
      <c r="O16738" s="28">
        <v>5009.32</v>
      </c>
      <c r="P16738" s="28">
        <v>5009.84</v>
      </c>
    </row>
    <row r="16739" spans="12:16" x14ac:dyDescent="0.25">
      <c r="L16739" s="208">
        <v>45167.506944444445</v>
      </c>
      <c r="M16739" s="28">
        <v>5017.04</v>
      </c>
      <c r="N16739" s="28">
        <v>5017.5600000000004</v>
      </c>
      <c r="O16739" s="28">
        <v>5010.8599999999997</v>
      </c>
      <c r="P16739" s="28">
        <v>5012.92</v>
      </c>
    </row>
    <row r="16740" spans="12:16" x14ac:dyDescent="0.25">
      <c r="L16740" s="208">
        <v>45167.503472222219</v>
      </c>
      <c r="M16740" s="28">
        <v>5019.62</v>
      </c>
      <c r="N16740" s="28">
        <v>5020.13</v>
      </c>
      <c r="O16740" s="28">
        <v>5015.5</v>
      </c>
      <c r="P16740" s="28">
        <v>5016.53</v>
      </c>
    </row>
    <row r="16741" spans="12:16" x14ac:dyDescent="0.25">
      <c r="L16741" s="208">
        <v>45167.5</v>
      </c>
      <c r="M16741" s="28">
        <v>5021.16</v>
      </c>
      <c r="N16741" s="28">
        <v>5023.22</v>
      </c>
      <c r="O16741" s="28">
        <v>5019.1000000000004</v>
      </c>
      <c r="P16741" s="28">
        <v>5019.1000000000004</v>
      </c>
    </row>
    <row r="16742" spans="12:16" x14ac:dyDescent="0.25">
      <c r="L16742" s="208">
        <v>45167.496527777781</v>
      </c>
      <c r="M16742" s="28">
        <v>5021.68</v>
      </c>
      <c r="N16742" s="28">
        <v>5022.1899999999996</v>
      </c>
      <c r="O16742" s="28">
        <v>5019.1000000000004</v>
      </c>
      <c r="P16742" s="28">
        <v>5020.13</v>
      </c>
    </row>
    <row r="16743" spans="12:16" x14ac:dyDescent="0.25">
      <c r="L16743" s="208">
        <v>45167.493055555555</v>
      </c>
      <c r="M16743" s="28">
        <v>5018.07</v>
      </c>
      <c r="N16743" s="28">
        <v>5021.68</v>
      </c>
      <c r="O16743" s="28">
        <v>5015.5</v>
      </c>
      <c r="P16743" s="28">
        <v>5021.68</v>
      </c>
    </row>
    <row r="16744" spans="12:16" x14ac:dyDescent="0.25">
      <c r="L16744" s="208">
        <v>45167.489583333336</v>
      </c>
      <c r="M16744" s="28">
        <v>5018.07</v>
      </c>
      <c r="N16744" s="28">
        <v>5022.71</v>
      </c>
      <c r="O16744" s="28">
        <v>5017.5600000000004</v>
      </c>
      <c r="P16744" s="28">
        <v>5017.5600000000004</v>
      </c>
    </row>
    <row r="16745" spans="12:16" x14ac:dyDescent="0.25">
      <c r="L16745" s="208">
        <v>45167.486111111109</v>
      </c>
      <c r="M16745" s="28">
        <v>5017.04</v>
      </c>
      <c r="N16745" s="28">
        <v>5019.1000000000004</v>
      </c>
      <c r="O16745" s="28">
        <v>5016.01</v>
      </c>
      <c r="P16745" s="28">
        <v>5017.5600000000004</v>
      </c>
    </row>
    <row r="16746" spans="12:16" x14ac:dyDescent="0.25">
      <c r="L16746" s="208">
        <v>45167.482638888891</v>
      </c>
      <c r="M16746" s="28">
        <v>5011.38</v>
      </c>
      <c r="N16746" s="28">
        <v>5019.1000000000004</v>
      </c>
      <c r="O16746" s="28">
        <v>5010.3500000000004</v>
      </c>
      <c r="P16746" s="28">
        <v>5017.5600000000004</v>
      </c>
    </row>
    <row r="16747" spans="12:16" x14ac:dyDescent="0.25">
      <c r="L16747" s="208">
        <v>45167.479166666664</v>
      </c>
      <c r="M16747" s="28">
        <v>5008.29</v>
      </c>
      <c r="N16747" s="28">
        <v>5012.41</v>
      </c>
      <c r="O16747" s="28">
        <v>5007.78</v>
      </c>
      <c r="P16747" s="28">
        <v>5010.8599999999997</v>
      </c>
    </row>
    <row r="16748" spans="12:16" x14ac:dyDescent="0.25">
      <c r="L16748" s="208">
        <v>45167.475694444445</v>
      </c>
      <c r="M16748" s="28">
        <v>5014.9799999999996</v>
      </c>
      <c r="N16748" s="28">
        <v>5015.5</v>
      </c>
      <c r="O16748" s="28">
        <v>5007.26</v>
      </c>
      <c r="P16748" s="28">
        <v>5008.29</v>
      </c>
    </row>
    <row r="16749" spans="12:16" x14ac:dyDescent="0.25">
      <c r="L16749" s="208">
        <v>45167.472222222219</v>
      </c>
      <c r="M16749" s="28">
        <v>5011.8900000000003</v>
      </c>
      <c r="N16749" s="28">
        <v>5014.9799999999996</v>
      </c>
      <c r="O16749" s="28">
        <v>5010.3500000000004</v>
      </c>
      <c r="P16749" s="28">
        <v>5014.47</v>
      </c>
    </row>
    <row r="16750" spans="12:16" x14ac:dyDescent="0.25">
      <c r="L16750" s="208">
        <v>45167.46875</v>
      </c>
      <c r="M16750" s="28">
        <v>5016.01</v>
      </c>
      <c r="N16750" s="28">
        <v>5016.53</v>
      </c>
      <c r="O16750" s="28">
        <v>5006.2299999999996</v>
      </c>
      <c r="P16750" s="28">
        <v>5012.41</v>
      </c>
    </row>
    <row r="16751" spans="12:16" x14ac:dyDescent="0.25">
      <c r="L16751" s="208">
        <v>45167.465277777781</v>
      </c>
      <c r="M16751" s="28">
        <v>5009.32</v>
      </c>
      <c r="N16751" s="28">
        <v>5016.53</v>
      </c>
      <c r="O16751" s="28">
        <v>5007.78</v>
      </c>
      <c r="P16751" s="28">
        <v>5015.5</v>
      </c>
    </row>
    <row r="16752" spans="12:16" x14ac:dyDescent="0.25">
      <c r="L16752" s="208">
        <v>45167.461805555555</v>
      </c>
      <c r="M16752" s="28">
        <v>5009.84</v>
      </c>
      <c r="N16752" s="28">
        <v>5014.9799999999996</v>
      </c>
      <c r="O16752" s="28">
        <v>5006.2299999999996</v>
      </c>
      <c r="P16752" s="28">
        <v>5009.84</v>
      </c>
    </row>
    <row r="16753" spans="12:16" x14ac:dyDescent="0.25">
      <c r="L16753" s="208">
        <v>45167.458333333336</v>
      </c>
      <c r="M16753" s="28">
        <v>5043.3</v>
      </c>
      <c r="N16753" s="28">
        <v>5043.3</v>
      </c>
      <c r="O16753" s="28">
        <v>5008.8100000000004</v>
      </c>
      <c r="P16753" s="28">
        <v>5009.32</v>
      </c>
    </row>
    <row r="16754" spans="12:16" x14ac:dyDescent="0.25">
      <c r="L16754" s="208">
        <v>45167.454861111109</v>
      </c>
      <c r="M16754" s="28">
        <v>5043.3</v>
      </c>
      <c r="N16754" s="28">
        <v>5046.3900000000003</v>
      </c>
      <c r="O16754" s="28">
        <v>5038.1499999999996</v>
      </c>
      <c r="P16754" s="28">
        <v>5043.82</v>
      </c>
    </row>
    <row r="16755" spans="12:16" x14ac:dyDescent="0.25">
      <c r="L16755" s="208">
        <v>45167.451388888891</v>
      </c>
      <c r="M16755" s="28">
        <v>5040.7299999999996</v>
      </c>
      <c r="N16755" s="28">
        <v>5044.8500000000004</v>
      </c>
      <c r="O16755" s="28">
        <v>5040.7299999999996</v>
      </c>
      <c r="P16755" s="28">
        <v>5042.79</v>
      </c>
    </row>
    <row r="16756" spans="12:16" x14ac:dyDescent="0.25">
      <c r="L16756" s="208">
        <v>45167.447916666664</v>
      </c>
      <c r="M16756" s="28">
        <v>5043.82</v>
      </c>
      <c r="N16756" s="28">
        <v>5046.3900000000003</v>
      </c>
      <c r="O16756" s="28">
        <v>5040.21</v>
      </c>
      <c r="P16756" s="28">
        <v>5040.21</v>
      </c>
    </row>
    <row r="16757" spans="12:16" x14ac:dyDescent="0.25">
      <c r="L16757" s="208">
        <v>45167.444444444445</v>
      </c>
      <c r="M16757" s="28">
        <v>5050</v>
      </c>
      <c r="N16757" s="28">
        <v>5050</v>
      </c>
      <c r="O16757" s="28">
        <v>5041.76</v>
      </c>
      <c r="P16757" s="28">
        <v>5044.33</v>
      </c>
    </row>
    <row r="16758" spans="12:16" x14ac:dyDescent="0.25">
      <c r="L16758" s="208">
        <v>45167.440972222219</v>
      </c>
      <c r="M16758" s="28">
        <v>5048.97</v>
      </c>
      <c r="N16758" s="28">
        <v>5050.51</v>
      </c>
      <c r="O16758" s="28">
        <v>5045.88</v>
      </c>
      <c r="P16758" s="28">
        <v>5050.51</v>
      </c>
    </row>
    <row r="16759" spans="12:16" x14ac:dyDescent="0.25">
      <c r="L16759" s="208">
        <v>45167.4375</v>
      </c>
      <c r="M16759" s="28">
        <v>5044.8500000000004</v>
      </c>
      <c r="N16759" s="28">
        <v>5050.51</v>
      </c>
      <c r="O16759" s="28">
        <v>5044.8500000000004</v>
      </c>
      <c r="P16759" s="28">
        <v>5048.97</v>
      </c>
    </row>
    <row r="16760" spans="12:16" x14ac:dyDescent="0.25">
      <c r="L16760" s="208">
        <v>45167.434027777781</v>
      </c>
      <c r="M16760" s="28">
        <v>5040.21</v>
      </c>
      <c r="N16760" s="28">
        <v>5046.3900000000003</v>
      </c>
      <c r="O16760" s="28">
        <v>5040.21</v>
      </c>
      <c r="P16760" s="28">
        <v>5045.3599999999997</v>
      </c>
    </row>
    <row r="16761" spans="12:16" x14ac:dyDescent="0.25">
      <c r="L16761" s="208">
        <v>45167.430555555555</v>
      </c>
      <c r="M16761" s="28">
        <v>5038.67</v>
      </c>
      <c r="N16761" s="28">
        <v>5042.2700000000004</v>
      </c>
      <c r="O16761" s="28">
        <v>5037.6400000000003</v>
      </c>
      <c r="P16761" s="28">
        <v>5040.21</v>
      </c>
    </row>
    <row r="16762" spans="12:16" x14ac:dyDescent="0.25">
      <c r="L16762" s="208">
        <v>45167.427083333336</v>
      </c>
      <c r="M16762" s="28">
        <v>5037.6400000000003</v>
      </c>
      <c r="N16762" s="28">
        <v>5044.33</v>
      </c>
      <c r="O16762" s="28">
        <v>5037.6400000000003</v>
      </c>
      <c r="P16762" s="28">
        <v>5038.1499999999996</v>
      </c>
    </row>
    <row r="16763" spans="12:16" x14ac:dyDescent="0.25">
      <c r="L16763" s="208">
        <v>45167.423611111109</v>
      </c>
      <c r="M16763" s="28">
        <v>5028.37</v>
      </c>
      <c r="N16763" s="28">
        <v>5037.6400000000003</v>
      </c>
      <c r="O16763" s="28">
        <v>5028.37</v>
      </c>
      <c r="P16763" s="28">
        <v>5037.6400000000003</v>
      </c>
    </row>
    <row r="16764" spans="12:16" x14ac:dyDescent="0.25">
      <c r="L16764" s="208">
        <v>45167.420138888891</v>
      </c>
      <c r="M16764" s="28">
        <v>5035.58</v>
      </c>
      <c r="N16764" s="28">
        <v>5035.58</v>
      </c>
      <c r="O16764" s="28">
        <v>5027.34</v>
      </c>
      <c r="P16764" s="28">
        <v>5028.37</v>
      </c>
    </row>
    <row r="16765" spans="12:16" x14ac:dyDescent="0.25">
      <c r="L16765" s="208">
        <v>45167.416666666664</v>
      </c>
      <c r="M16765" s="28">
        <v>5035.0600000000004</v>
      </c>
      <c r="N16765" s="28">
        <v>5038.67</v>
      </c>
      <c r="O16765" s="28">
        <v>5032.49</v>
      </c>
      <c r="P16765" s="28">
        <v>5035.58</v>
      </c>
    </row>
    <row r="16766" spans="12:16" x14ac:dyDescent="0.25">
      <c r="L16766" s="208">
        <v>45167.413194444445</v>
      </c>
      <c r="M16766" s="28">
        <v>5035.58</v>
      </c>
      <c r="N16766" s="28">
        <v>5039.18</v>
      </c>
      <c r="O16766" s="28">
        <v>5034.03</v>
      </c>
      <c r="P16766" s="28">
        <v>5035.0600000000004</v>
      </c>
    </row>
    <row r="16767" spans="12:16" x14ac:dyDescent="0.25">
      <c r="L16767" s="208">
        <v>45167.409722222219</v>
      </c>
      <c r="M16767" s="28">
        <v>5037.6400000000003</v>
      </c>
      <c r="N16767" s="28">
        <v>5037.6400000000003</v>
      </c>
      <c r="O16767" s="28">
        <v>5032.49</v>
      </c>
      <c r="P16767" s="28">
        <v>5035.58</v>
      </c>
    </row>
    <row r="16768" spans="12:16" x14ac:dyDescent="0.25">
      <c r="L16768" s="208">
        <v>45167.40625</v>
      </c>
      <c r="M16768" s="28">
        <v>5040.21</v>
      </c>
      <c r="N16768" s="28">
        <v>5041.24</v>
      </c>
      <c r="O16768" s="28">
        <v>5036.6099999999997</v>
      </c>
      <c r="P16768" s="28">
        <v>5039.18</v>
      </c>
    </row>
    <row r="16769" spans="12:16" x14ac:dyDescent="0.25">
      <c r="L16769" s="208">
        <v>45167.402777777781</v>
      </c>
      <c r="M16769" s="28">
        <v>5042.2700000000004</v>
      </c>
      <c r="N16769" s="28">
        <v>5044.8500000000004</v>
      </c>
      <c r="O16769" s="28">
        <v>5037.12</v>
      </c>
      <c r="P16769" s="28">
        <v>5039.7</v>
      </c>
    </row>
    <row r="16770" spans="12:16" x14ac:dyDescent="0.25">
      <c r="L16770" s="208">
        <v>45167.399305555555</v>
      </c>
      <c r="M16770" s="28">
        <v>5041.76</v>
      </c>
      <c r="N16770" s="28">
        <v>5043.3</v>
      </c>
      <c r="O16770" s="28">
        <v>5037.6400000000003</v>
      </c>
      <c r="P16770" s="28">
        <v>5041.76</v>
      </c>
    </row>
    <row r="16771" spans="12:16" x14ac:dyDescent="0.25">
      <c r="L16771" s="208">
        <v>45167.395833333336</v>
      </c>
      <c r="M16771" s="28">
        <v>5044.8500000000004</v>
      </c>
      <c r="N16771" s="28">
        <v>5046.91</v>
      </c>
      <c r="O16771" s="28">
        <v>5040.21</v>
      </c>
      <c r="P16771" s="28">
        <v>5041.76</v>
      </c>
    </row>
    <row r="16772" spans="12:16" x14ac:dyDescent="0.25">
      <c r="L16772" s="208">
        <v>45167.392361111109</v>
      </c>
      <c r="M16772" s="28">
        <v>5044.8500000000004</v>
      </c>
      <c r="N16772" s="28">
        <v>5047.42</v>
      </c>
      <c r="O16772" s="28">
        <v>5042.79</v>
      </c>
      <c r="P16772" s="28">
        <v>5044.8500000000004</v>
      </c>
    </row>
    <row r="16773" spans="12:16" x14ac:dyDescent="0.25">
      <c r="L16773" s="208">
        <v>45167.388888888891</v>
      </c>
      <c r="M16773" s="28">
        <v>5040.21</v>
      </c>
      <c r="N16773" s="28">
        <v>5044.33</v>
      </c>
      <c r="O16773" s="28">
        <v>5037.6400000000003</v>
      </c>
      <c r="P16773" s="28">
        <v>5044.33</v>
      </c>
    </row>
    <row r="16774" spans="12:16" x14ac:dyDescent="0.25">
      <c r="L16774" s="208">
        <v>45167.385416666664</v>
      </c>
      <c r="M16774" s="28">
        <v>5035.58</v>
      </c>
      <c r="N16774" s="28">
        <v>5040.21</v>
      </c>
      <c r="O16774" s="28">
        <v>5032.49</v>
      </c>
      <c r="P16774" s="28">
        <v>5040.21</v>
      </c>
    </row>
    <row r="16775" spans="12:16" x14ac:dyDescent="0.25">
      <c r="L16775" s="208">
        <v>45167.381944444445</v>
      </c>
      <c r="M16775" s="28">
        <v>5031.9799999999996</v>
      </c>
      <c r="N16775" s="28">
        <v>5037.6400000000003</v>
      </c>
      <c r="O16775" s="28">
        <v>5026.83</v>
      </c>
      <c r="P16775" s="28">
        <v>5034.55</v>
      </c>
    </row>
    <row r="16776" spans="12:16" x14ac:dyDescent="0.25">
      <c r="L16776" s="208">
        <v>45167.378472222219</v>
      </c>
      <c r="M16776" s="28">
        <v>5029.92</v>
      </c>
      <c r="N16776" s="28">
        <v>5031.9799999999996</v>
      </c>
      <c r="O16776" s="28">
        <v>5025.8</v>
      </c>
      <c r="P16776" s="28">
        <v>5031.9799999999996</v>
      </c>
    </row>
    <row r="16777" spans="12:16" x14ac:dyDescent="0.25">
      <c r="L16777" s="208">
        <v>45167.375</v>
      </c>
      <c r="M16777" s="28">
        <v>5027.8599999999997</v>
      </c>
      <c r="N16777" s="28">
        <v>5030.95</v>
      </c>
      <c r="O16777" s="28">
        <v>5024.7700000000004</v>
      </c>
      <c r="P16777" s="28">
        <v>5029.92</v>
      </c>
    </row>
    <row r="16778" spans="12:16" x14ac:dyDescent="0.25">
      <c r="L16778" s="208">
        <v>45166.746527777781</v>
      </c>
      <c r="M16778" s="28">
        <v>5022.1899999999996</v>
      </c>
      <c r="N16778" s="28">
        <v>5024.25</v>
      </c>
      <c r="O16778" s="28">
        <v>5021.68</v>
      </c>
      <c r="P16778" s="28">
        <v>5023.22</v>
      </c>
    </row>
    <row r="16779" spans="12:16" x14ac:dyDescent="0.25">
      <c r="L16779" s="208">
        <v>45166.743055555555</v>
      </c>
      <c r="M16779" s="28">
        <v>5023.22</v>
      </c>
      <c r="N16779" s="28">
        <v>5023.22</v>
      </c>
      <c r="O16779" s="28">
        <v>5022.1899999999996</v>
      </c>
      <c r="P16779" s="28">
        <v>5022.71</v>
      </c>
    </row>
    <row r="16780" spans="12:16" x14ac:dyDescent="0.25">
      <c r="L16780" s="208">
        <v>45166.739583333336</v>
      </c>
      <c r="M16780" s="28">
        <v>5022.71</v>
      </c>
      <c r="N16780" s="28">
        <v>5023.22</v>
      </c>
      <c r="O16780" s="28">
        <v>5021.68</v>
      </c>
      <c r="P16780" s="28">
        <v>5023.22</v>
      </c>
    </row>
    <row r="16781" spans="12:16" x14ac:dyDescent="0.25">
      <c r="L16781" s="208">
        <v>45166.736111111109</v>
      </c>
      <c r="M16781" s="28">
        <v>5023.22</v>
      </c>
      <c r="N16781" s="28">
        <v>5023.22</v>
      </c>
      <c r="O16781" s="28">
        <v>5022.1899999999996</v>
      </c>
      <c r="P16781" s="28">
        <v>5022.1899999999996</v>
      </c>
    </row>
    <row r="16782" spans="12:16" x14ac:dyDescent="0.25">
      <c r="L16782" s="208">
        <v>45166.732638888891</v>
      </c>
      <c r="M16782" s="28">
        <v>5024.7700000000004</v>
      </c>
      <c r="N16782" s="28">
        <v>5024.7700000000004</v>
      </c>
      <c r="O16782" s="28">
        <v>5023.22</v>
      </c>
      <c r="P16782" s="28">
        <v>5023.22</v>
      </c>
    </row>
    <row r="16783" spans="12:16" x14ac:dyDescent="0.25">
      <c r="L16783" s="208">
        <v>45166.729166666664</v>
      </c>
      <c r="M16783" s="28">
        <v>5023.74</v>
      </c>
      <c r="N16783" s="28">
        <v>5024.7700000000004</v>
      </c>
      <c r="O16783" s="28">
        <v>5022.71</v>
      </c>
      <c r="P16783" s="28">
        <v>5024.7700000000004</v>
      </c>
    </row>
    <row r="16784" spans="12:16" x14ac:dyDescent="0.25">
      <c r="L16784" s="208">
        <v>45166.725694444445</v>
      </c>
      <c r="M16784" s="28">
        <v>5025.8</v>
      </c>
      <c r="N16784" s="28">
        <v>5025.8</v>
      </c>
      <c r="O16784" s="28">
        <v>5023.74</v>
      </c>
      <c r="P16784" s="28">
        <v>5023.74</v>
      </c>
    </row>
    <row r="16785" spans="12:16" x14ac:dyDescent="0.25">
      <c r="L16785" s="208">
        <v>45166.722222222219</v>
      </c>
      <c r="M16785" s="28">
        <v>5025.8</v>
      </c>
      <c r="N16785" s="28">
        <v>5025.8</v>
      </c>
      <c r="O16785" s="28">
        <v>5025.28</v>
      </c>
      <c r="P16785" s="28">
        <v>5025.8</v>
      </c>
    </row>
    <row r="16786" spans="12:16" x14ac:dyDescent="0.25">
      <c r="L16786" s="208">
        <v>45166.71875</v>
      </c>
      <c r="M16786" s="28">
        <v>5025.28</v>
      </c>
      <c r="N16786" s="28">
        <v>5026.3100000000004</v>
      </c>
      <c r="O16786" s="28">
        <v>5024.7700000000004</v>
      </c>
      <c r="P16786" s="28">
        <v>5025.28</v>
      </c>
    </row>
    <row r="16787" spans="12:16" x14ac:dyDescent="0.25">
      <c r="L16787" s="208">
        <v>45166.715277777781</v>
      </c>
      <c r="M16787" s="28">
        <v>5024.25</v>
      </c>
      <c r="N16787" s="28">
        <v>5025.28</v>
      </c>
      <c r="O16787" s="28">
        <v>5023.74</v>
      </c>
      <c r="P16787" s="28">
        <v>5024.7700000000004</v>
      </c>
    </row>
    <row r="16788" spans="12:16" x14ac:dyDescent="0.25">
      <c r="L16788" s="208">
        <v>45166.711805555555</v>
      </c>
      <c r="M16788" s="28">
        <v>5024.7700000000004</v>
      </c>
      <c r="N16788" s="28">
        <v>5024.7700000000004</v>
      </c>
      <c r="O16788" s="28">
        <v>5022.71</v>
      </c>
      <c r="P16788" s="28">
        <v>5023.74</v>
      </c>
    </row>
    <row r="16789" spans="12:16" x14ac:dyDescent="0.25">
      <c r="L16789" s="208">
        <v>45166.708333333336</v>
      </c>
      <c r="M16789" s="28">
        <v>5024.25</v>
      </c>
      <c r="N16789" s="28">
        <v>5025.28</v>
      </c>
      <c r="O16789" s="28">
        <v>5023.74</v>
      </c>
      <c r="P16789" s="28">
        <v>5024.7700000000004</v>
      </c>
    </row>
    <row r="16790" spans="12:16" x14ac:dyDescent="0.25">
      <c r="L16790" s="208">
        <v>45166.704861111109</v>
      </c>
      <c r="M16790" s="28">
        <v>5023.22</v>
      </c>
      <c r="N16790" s="28">
        <v>5024.7700000000004</v>
      </c>
      <c r="O16790" s="28">
        <v>5022.71</v>
      </c>
      <c r="P16790" s="28">
        <v>5024.25</v>
      </c>
    </row>
    <row r="16791" spans="12:16" x14ac:dyDescent="0.25">
      <c r="L16791" s="208">
        <v>45166.701388888891</v>
      </c>
      <c r="M16791" s="28">
        <v>5022.71</v>
      </c>
      <c r="N16791" s="28">
        <v>5023.74</v>
      </c>
      <c r="O16791" s="28">
        <v>5022.1899999999996</v>
      </c>
      <c r="P16791" s="28">
        <v>5023.22</v>
      </c>
    </row>
    <row r="16792" spans="12:16" x14ac:dyDescent="0.25">
      <c r="L16792" s="208">
        <v>45166.697916666664</v>
      </c>
      <c r="M16792" s="28">
        <v>5024.25</v>
      </c>
      <c r="N16792" s="28">
        <v>5024.7700000000004</v>
      </c>
      <c r="O16792" s="28">
        <v>5021.68</v>
      </c>
      <c r="P16792" s="28">
        <v>5022.71</v>
      </c>
    </row>
    <row r="16793" spans="12:16" x14ac:dyDescent="0.25">
      <c r="L16793" s="208">
        <v>45166.694444444445</v>
      </c>
      <c r="M16793" s="28">
        <v>5027.34</v>
      </c>
      <c r="N16793" s="28">
        <v>5027.34</v>
      </c>
      <c r="O16793" s="28">
        <v>5023.22</v>
      </c>
      <c r="P16793" s="28">
        <v>5023.74</v>
      </c>
    </row>
    <row r="16794" spans="12:16" x14ac:dyDescent="0.25">
      <c r="L16794" s="208">
        <v>45166.690972222219</v>
      </c>
      <c r="M16794" s="28">
        <v>5027.8599999999997</v>
      </c>
      <c r="N16794" s="28">
        <v>5027.8599999999997</v>
      </c>
      <c r="O16794" s="28">
        <v>5026.83</v>
      </c>
      <c r="P16794" s="28">
        <v>5027.8599999999997</v>
      </c>
    </row>
    <row r="16795" spans="12:16" x14ac:dyDescent="0.25">
      <c r="L16795" s="208">
        <v>45166.6875</v>
      </c>
      <c r="M16795" s="28">
        <v>5025.8</v>
      </c>
      <c r="N16795" s="28">
        <v>5028.37</v>
      </c>
      <c r="O16795" s="28">
        <v>5025.28</v>
      </c>
      <c r="P16795" s="28">
        <v>5028.37</v>
      </c>
    </row>
    <row r="16796" spans="12:16" x14ac:dyDescent="0.25">
      <c r="L16796" s="208">
        <v>45166.684027777781</v>
      </c>
      <c r="M16796" s="28">
        <v>5024.7700000000004</v>
      </c>
      <c r="N16796" s="28">
        <v>5026.83</v>
      </c>
      <c r="O16796" s="28">
        <v>5024.7700000000004</v>
      </c>
      <c r="P16796" s="28">
        <v>5025.8</v>
      </c>
    </row>
    <row r="16797" spans="12:16" x14ac:dyDescent="0.25">
      <c r="L16797" s="208">
        <v>45166.680555555555</v>
      </c>
      <c r="M16797" s="28">
        <v>5025.28</v>
      </c>
      <c r="N16797" s="28">
        <v>5027.34</v>
      </c>
      <c r="O16797" s="28">
        <v>5025.28</v>
      </c>
      <c r="P16797" s="28">
        <v>5025.28</v>
      </c>
    </row>
    <row r="16798" spans="12:16" x14ac:dyDescent="0.25">
      <c r="L16798" s="208">
        <v>45166.677083333336</v>
      </c>
      <c r="M16798" s="28">
        <v>5026.83</v>
      </c>
      <c r="N16798" s="28">
        <v>5028.37</v>
      </c>
      <c r="O16798" s="28">
        <v>5024.25</v>
      </c>
      <c r="P16798" s="28">
        <v>5025.28</v>
      </c>
    </row>
    <row r="16799" spans="12:16" x14ac:dyDescent="0.25">
      <c r="L16799" s="208">
        <v>45166.673611111109</v>
      </c>
      <c r="M16799" s="28">
        <v>5026.3100000000004</v>
      </c>
      <c r="N16799" s="28">
        <v>5028.8900000000003</v>
      </c>
      <c r="O16799" s="28">
        <v>5024.25</v>
      </c>
      <c r="P16799" s="28">
        <v>5026.83</v>
      </c>
    </row>
    <row r="16800" spans="12:16" x14ac:dyDescent="0.25">
      <c r="L16800" s="208">
        <v>45166.670138888891</v>
      </c>
      <c r="M16800" s="28">
        <v>5026.83</v>
      </c>
      <c r="N16800" s="28">
        <v>5027.8599999999997</v>
      </c>
      <c r="O16800" s="28">
        <v>5025.28</v>
      </c>
      <c r="P16800" s="28">
        <v>5025.8</v>
      </c>
    </row>
    <row r="16801" spans="12:16" x14ac:dyDescent="0.25">
      <c r="L16801" s="208">
        <v>45166.666666666664</v>
      </c>
      <c r="M16801" s="28">
        <v>5026.3100000000004</v>
      </c>
      <c r="N16801" s="28">
        <v>5027.8599999999997</v>
      </c>
      <c r="O16801" s="28">
        <v>5025.8</v>
      </c>
      <c r="P16801" s="28">
        <v>5027.34</v>
      </c>
    </row>
    <row r="16802" spans="12:16" x14ac:dyDescent="0.25">
      <c r="L16802" s="208">
        <v>45166.663194444445</v>
      </c>
      <c r="M16802" s="28">
        <v>5026.3100000000004</v>
      </c>
      <c r="N16802" s="28">
        <v>5027.34</v>
      </c>
      <c r="O16802" s="28">
        <v>5024.7700000000004</v>
      </c>
      <c r="P16802" s="28">
        <v>5025.8</v>
      </c>
    </row>
    <row r="16803" spans="12:16" x14ac:dyDescent="0.25">
      <c r="L16803" s="208">
        <v>45166.659722222219</v>
      </c>
      <c r="M16803" s="28">
        <v>5031.46</v>
      </c>
      <c r="N16803" s="28">
        <v>5031.46</v>
      </c>
      <c r="O16803" s="28">
        <v>5026.3100000000004</v>
      </c>
      <c r="P16803" s="28">
        <v>5026.3100000000004</v>
      </c>
    </row>
    <row r="16804" spans="12:16" x14ac:dyDescent="0.25">
      <c r="L16804" s="208">
        <v>45166.65625</v>
      </c>
      <c r="M16804" s="28">
        <v>5030.95</v>
      </c>
      <c r="N16804" s="28">
        <v>5031.46</v>
      </c>
      <c r="O16804" s="28">
        <v>5030.43</v>
      </c>
      <c r="P16804" s="28">
        <v>5030.95</v>
      </c>
    </row>
    <row r="16805" spans="12:16" x14ac:dyDescent="0.25">
      <c r="L16805" s="208">
        <v>45166.652777777781</v>
      </c>
      <c r="M16805" s="28">
        <v>5029.3999999999996</v>
      </c>
      <c r="N16805" s="28">
        <v>5030.95</v>
      </c>
      <c r="O16805" s="28">
        <v>5027.34</v>
      </c>
      <c r="P16805" s="28">
        <v>5030.43</v>
      </c>
    </row>
    <row r="16806" spans="12:16" x14ac:dyDescent="0.25">
      <c r="L16806" s="208">
        <v>45166.649305555555</v>
      </c>
      <c r="M16806" s="28">
        <v>5032.49</v>
      </c>
      <c r="N16806" s="28">
        <v>5033.5200000000004</v>
      </c>
      <c r="O16806" s="28">
        <v>5027.34</v>
      </c>
      <c r="P16806" s="28">
        <v>5029.3999999999996</v>
      </c>
    </row>
    <row r="16807" spans="12:16" x14ac:dyDescent="0.25">
      <c r="L16807" s="208">
        <v>45166.645833333336</v>
      </c>
      <c r="M16807" s="28">
        <v>5031.9799999999996</v>
      </c>
      <c r="N16807" s="28">
        <v>5034.55</v>
      </c>
      <c r="O16807" s="28">
        <v>5031.46</v>
      </c>
      <c r="P16807" s="28">
        <v>5032.49</v>
      </c>
    </row>
    <row r="16808" spans="12:16" x14ac:dyDescent="0.25">
      <c r="L16808" s="208">
        <v>45166.642361111109</v>
      </c>
      <c r="M16808" s="28">
        <v>5031.9799999999996</v>
      </c>
      <c r="N16808" s="28">
        <v>5034.55</v>
      </c>
      <c r="O16808" s="28">
        <v>5030.43</v>
      </c>
      <c r="P16808" s="28">
        <v>5031.9799999999996</v>
      </c>
    </row>
    <row r="16809" spans="12:16" x14ac:dyDescent="0.25">
      <c r="L16809" s="208">
        <v>45166.638888888891</v>
      </c>
      <c r="M16809" s="28">
        <v>5035.58</v>
      </c>
      <c r="N16809" s="28">
        <v>5038.1499999999996</v>
      </c>
      <c r="O16809" s="28">
        <v>5031.9799999999996</v>
      </c>
      <c r="P16809" s="28">
        <v>5032.49</v>
      </c>
    </row>
    <row r="16810" spans="12:16" x14ac:dyDescent="0.25">
      <c r="L16810" s="208">
        <v>45166.635416666664</v>
      </c>
      <c r="M16810" s="28">
        <v>5038.1499999999996</v>
      </c>
      <c r="N16810" s="28">
        <v>5039.18</v>
      </c>
      <c r="O16810" s="28">
        <v>5033.01</v>
      </c>
      <c r="P16810" s="28">
        <v>5035.58</v>
      </c>
    </row>
    <row r="16811" spans="12:16" x14ac:dyDescent="0.25">
      <c r="L16811" s="208">
        <v>45166.631944444445</v>
      </c>
      <c r="M16811" s="28">
        <v>5043.82</v>
      </c>
      <c r="N16811" s="28">
        <v>5044.8500000000004</v>
      </c>
      <c r="O16811" s="28">
        <v>5037.6400000000003</v>
      </c>
      <c r="P16811" s="28">
        <v>5038.1499999999996</v>
      </c>
    </row>
    <row r="16812" spans="12:16" x14ac:dyDescent="0.25">
      <c r="L16812" s="208">
        <v>45166.628472222219</v>
      </c>
      <c r="M16812" s="28">
        <v>5051.03</v>
      </c>
      <c r="N16812" s="28">
        <v>5051.03</v>
      </c>
      <c r="O16812" s="28">
        <v>5042.79</v>
      </c>
      <c r="P16812" s="28">
        <v>5043.82</v>
      </c>
    </row>
    <row r="16813" spans="12:16" x14ac:dyDescent="0.25">
      <c r="L16813" s="208">
        <v>45166.625</v>
      </c>
      <c r="M16813" s="28">
        <v>5052.0600000000004</v>
      </c>
      <c r="N16813" s="28">
        <v>5053.09</v>
      </c>
      <c r="O16813" s="28">
        <v>5050.51</v>
      </c>
      <c r="P16813" s="28">
        <v>5051.03</v>
      </c>
    </row>
    <row r="16814" spans="12:16" x14ac:dyDescent="0.25">
      <c r="L16814" s="208">
        <v>45166.621527777781</v>
      </c>
      <c r="M16814" s="28">
        <v>5055.1499999999996</v>
      </c>
      <c r="N16814" s="28">
        <v>5056.17</v>
      </c>
      <c r="O16814" s="28">
        <v>5049.4799999999996</v>
      </c>
      <c r="P16814" s="28">
        <v>5052.0600000000004</v>
      </c>
    </row>
    <row r="16815" spans="12:16" x14ac:dyDescent="0.25">
      <c r="L16815" s="208">
        <v>45166.618055555555</v>
      </c>
      <c r="M16815" s="28">
        <v>5057.2</v>
      </c>
      <c r="N16815" s="28">
        <v>5058.2299999999996</v>
      </c>
      <c r="O16815" s="28">
        <v>5053.09</v>
      </c>
      <c r="P16815" s="28">
        <v>5054.63</v>
      </c>
    </row>
    <row r="16816" spans="12:16" x14ac:dyDescent="0.25">
      <c r="L16816" s="208">
        <v>45166.614583333336</v>
      </c>
      <c r="M16816" s="28">
        <v>5056.6899999999996</v>
      </c>
      <c r="N16816" s="28">
        <v>5058.75</v>
      </c>
      <c r="O16816" s="28">
        <v>5055.66</v>
      </c>
      <c r="P16816" s="28">
        <v>5056.6899999999996</v>
      </c>
    </row>
    <row r="16817" spans="12:16" x14ac:dyDescent="0.25">
      <c r="L16817" s="208">
        <v>45166.611111111109</v>
      </c>
      <c r="M16817" s="28">
        <v>5057.2</v>
      </c>
      <c r="N16817" s="28">
        <v>5057.72</v>
      </c>
      <c r="O16817" s="28">
        <v>5055.66</v>
      </c>
      <c r="P16817" s="28">
        <v>5057.2</v>
      </c>
    </row>
    <row r="16818" spans="12:16" x14ac:dyDescent="0.25">
      <c r="L16818" s="208">
        <v>45166.607638888891</v>
      </c>
      <c r="M16818" s="28">
        <v>5056.17</v>
      </c>
      <c r="N16818" s="28">
        <v>5057.72</v>
      </c>
      <c r="O16818" s="28">
        <v>5055.66</v>
      </c>
      <c r="P16818" s="28">
        <v>5056.6899999999996</v>
      </c>
    </row>
    <row r="16819" spans="12:16" x14ac:dyDescent="0.25">
      <c r="L16819" s="208">
        <v>45166.604166666664</v>
      </c>
      <c r="M16819" s="28">
        <v>5056.17</v>
      </c>
      <c r="N16819" s="28">
        <v>5057.2</v>
      </c>
      <c r="O16819" s="28">
        <v>5054.12</v>
      </c>
      <c r="P16819" s="28">
        <v>5055.1499999999996</v>
      </c>
    </row>
    <row r="16820" spans="12:16" x14ac:dyDescent="0.25">
      <c r="L16820" s="208">
        <v>45166.600694444445</v>
      </c>
      <c r="M16820" s="28">
        <v>5059.26</v>
      </c>
      <c r="N16820" s="28">
        <v>5061.32</v>
      </c>
      <c r="O16820" s="28">
        <v>5055.66</v>
      </c>
      <c r="P16820" s="28">
        <v>5056.17</v>
      </c>
    </row>
    <row r="16821" spans="12:16" x14ac:dyDescent="0.25">
      <c r="L16821" s="208">
        <v>45166.597222222219</v>
      </c>
      <c r="M16821" s="28">
        <v>5057.2</v>
      </c>
      <c r="N16821" s="28">
        <v>5060.8100000000004</v>
      </c>
      <c r="O16821" s="28">
        <v>5056.6899999999996</v>
      </c>
      <c r="P16821" s="28">
        <v>5058.75</v>
      </c>
    </row>
    <row r="16822" spans="12:16" x14ac:dyDescent="0.25">
      <c r="L16822" s="208">
        <v>45166.59375</v>
      </c>
      <c r="M16822" s="28">
        <v>5055.1499999999996</v>
      </c>
      <c r="N16822" s="28">
        <v>5058.75</v>
      </c>
      <c r="O16822" s="28">
        <v>5055.1499999999996</v>
      </c>
      <c r="P16822" s="28">
        <v>5057.2</v>
      </c>
    </row>
    <row r="16823" spans="12:16" x14ac:dyDescent="0.25">
      <c r="L16823" s="208">
        <v>45166.590277777781</v>
      </c>
      <c r="M16823" s="28">
        <v>5053.6000000000004</v>
      </c>
      <c r="N16823" s="28">
        <v>5056.17</v>
      </c>
      <c r="O16823" s="28">
        <v>5052.57</v>
      </c>
      <c r="P16823" s="28">
        <v>5055.1499999999996</v>
      </c>
    </row>
    <row r="16824" spans="12:16" x14ac:dyDescent="0.25">
      <c r="L16824" s="208">
        <v>45166.586805555555</v>
      </c>
      <c r="M16824" s="28">
        <v>5054.12</v>
      </c>
      <c r="N16824" s="28">
        <v>5054.12</v>
      </c>
      <c r="O16824" s="28">
        <v>5052.0600000000004</v>
      </c>
      <c r="P16824" s="28">
        <v>5053.6000000000004</v>
      </c>
    </row>
    <row r="16825" spans="12:16" x14ac:dyDescent="0.25">
      <c r="L16825" s="208">
        <v>45166.583333333336</v>
      </c>
      <c r="M16825" s="28">
        <v>5054.12</v>
      </c>
      <c r="N16825" s="28">
        <v>5055.1499999999996</v>
      </c>
      <c r="O16825" s="28">
        <v>5052.57</v>
      </c>
      <c r="P16825" s="28">
        <v>5054.63</v>
      </c>
    </row>
    <row r="16826" spans="12:16" x14ac:dyDescent="0.25">
      <c r="L16826" s="208">
        <v>45166.579861111109</v>
      </c>
      <c r="M16826" s="28">
        <v>5053.6000000000004</v>
      </c>
      <c r="N16826" s="28">
        <v>5055.66</v>
      </c>
      <c r="O16826" s="28">
        <v>5053.09</v>
      </c>
      <c r="P16826" s="28">
        <v>5054.63</v>
      </c>
    </row>
    <row r="16827" spans="12:16" x14ac:dyDescent="0.25">
      <c r="L16827" s="208">
        <v>45166.576388888891</v>
      </c>
      <c r="M16827" s="28">
        <v>5048.45</v>
      </c>
      <c r="N16827" s="28">
        <v>5054.63</v>
      </c>
      <c r="O16827" s="28">
        <v>5047.9399999999996</v>
      </c>
      <c r="P16827" s="28">
        <v>5053.09</v>
      </c>
    </row>
    <row r="16828" spans="12:16" x14ac:dyDescent="0.25">
      <c r="L16828" s="208">
        <v>45166.572916666664</v>
      </c>
      <c r="M16828" s="28">
        <v>5050</v>
      </c>
      <c r="N16828" s="28">
        <v>5051.03</v>
      </c>
      <c r="O16828" s="28">
        <v>5048.97</v>
      </c>
      <c r="P16828" s="28">
        <v>5049.4799999999996</v>
      </c>
    </row>
    <row r="16829" spans="12:16" x14ac:dyDescent="0.25">
      <c r="L16829" s="208">
        <v>45166.569444444445</v>
      </c>
      <c r="M16829" s="28">
        <v>5048.97</v>
      </c>
      <c r="N16829" s="28">
        <v>5051.54</v>
      </c>
      <c r="O16829" s="28">
        <v>5048.97</v>
      </c>
      <c r="P16829" s="28">
        <v>5050</v>
      </c>
    </row>
    <row r="16830" spans="12:16" x14ac:dyDescent="0.25">
      <c r="L16830" s="208">
        <v>45166.565972222219</v>
      </c>
      <c r="M16830" s="28">
        <v>5048.97</v>
      </c>
      <c r="N16830" s="28">
        <v>5050</v>
      </c>
      <c r="O16830" s="28">
        <v>5047.42</v>
      </c>
      <c r="P16830" s="28">
        <v>5048.97</v>
      </c>
    </row>
    <row r="16831" spans="12:16" x14ac:dyDescent="0.25">
      <c r="L16831" s="208">
        <v>45166.5625</v>
      </c>
      <c r="M16831" s="28">
        <v>5046.3900000000003</v>
      </c>
      <c r="N16831" s="28">
        <v>5049.4799999999996</v>
      </c>
      <c r="O16831" s="28">
        <v>5045.3599999999997</v>
      </c>
      <c r="P16831" s="28">
        <v>5048.97</v>
      </c>
    </row>
    <row r="16832" spans="12:16" x14ac:dyDescent="0.25">
      <c r="L16832" s="208">
        <v>45166.559027777781</v>
      </c>
      <c r="M16832" s="28">
        <v>5050.51</v>
      </c>
      <c r="N16832" s="28">
        <v>5050.51</v>
      </c>
      <c r="O16832" s="28">
        <v>5046.3900000000003</v>
      </c>
      <c r="P16832" s="28">
        <v>5046.3900000000003</v>
      </c>
    </row>
    <row r="16833" spans="12:16" x14ac:dyDescent="0.25">
      <c r="L16833" s="208">
        <v>45166.555555555555</v>
      </c>
      <c r="M16833" s="28">
        <v>5048.97</v>
      </c>
      <c r="N16833" s="28">
        <v>5052.0600000000004</v>
      </c>
      <c r="O16833" s="28">
        <v>5048.97</v>
      </c>
      <c r="P16833" s="28">
        <v>5050</v>
      </c>
    </row>
    <row r="16834" spans="12:16" x14ac:dyDescent="0.25">
      <c r="L16834" s="208">
        <v>45166.552083333336</v>
      </c>
      <c r="M16834" s="28">
        <v>5045.3599999999997</v>
      </c>
      <c r="N16834" s="28">
        <v>5049.4799999999996</v>
      </c>
      <c r="O16834" s="28">
        <v>5044.8500000000004</v>
      </c>
      <c r="P16834" s="28">
        <v>5048.97</v>
      </c>
    </row>
    <row r="16835" spans="12:16" x14ac:dyDescent="0.25">
      <c r="L16835" s="208">
        <v>45166.548611111109</v>
      </c>
      <c r="M16835" s="28">
        <v>5042.79</v>
      </c>
      <c r="N16835" s="28">
        <v>5045.3599999999997</v>
      </c>
      <c r="O16835" s="28">
        <v>5042.79</v>
      </c>
      <c r="P16835" s="28">
        <v>5044.8500000000004</v>
      </c>
    </row>
    <row r="16836" spans="12:16" x14ac:dyDescent="0.25">
      <c r="L16836" s="208">
        <v>45166.545138888891</v>
      </c>
      <c r="M16836" s="28">
        <v>5043.3</v>
      </c>
      <c r="N16836" s="28">
        <v>5044.8500000000004</v>
      </c>
      <c r="O16836" s="28">
        <v>5042.2700000000004</v>
      </c>
      <c r="P16836" s="28">
        <v>5042.79</v>
      </c>
    </row>
    <row r="16837" spans="12:16" x14ac:dyDescent="0.25">
      <c r="L16837" s="208">
        <v>45166.541666666664</v>
      </c>
      <c r="M16837" s="28">
        <v>5043.3</v>
      </c>
      <c r="N16837" s="28">
        <v>5043.82</v>
      </c>
      <c r="O16837" s="28">
        <v>5042.2700000000004</v>
      </c>
      <c r="P16837" s="28">
        <v>5043.3</v>
      </c>
    </row>
    <row r="16838" spans="12:16" x14ac:dyDescent="0.25">
      <c r="L16838" s="208">
        <v>45166.538194444445</v>
      </c>
      <c r="M16838" s="28">
        <v>5044.8500000000004</v>
      </c>
      <c r="N16838" s="28">
        <v>5045.3599999999997</v>
      </c>
      <c r="O16838" s="28">
        <v>5042.79</v>
      </c>
      <c r="P16838" s="28">
        <v>5042.79</v>
      </c>
    </row>
    <row r="16839" spans="12:16" x14ac:dyDescent="0.25">
      <c r="L16839" s="208">
        <v>45166.534722222219</v>
      </c>
      <c r="M16839" s="28">
        <v>5044.33</v>
      </c>
      <c r="N16839" s="28">
        <v>5046.3900000000003</v>
      </c>
      <c r="O16839" s="28">
        <v>5043.82</v>
      </c>
      <c r="P16839" s="28">
        <v>5045.88</v>
      </c>
    </row>
    <row r="16840" spans="12:16" x14ac:dyDescent="0.25">
      <c r="L16840" s="208">
        <v>45166.53125</v>
      </c>
      <c r="M16840" s="28">
        <v>5045.3599999999997</v>
      </c>
      <c r="N16840" s="28">
        <v>5045.88</v>
      </c>
      <c r="O16840" s="28">
        <v>5043.82</v>
      </c>
      <c r="P16840" s="28">
        <v>5044.8500000000004</v>
      </c>
    </row>
    <row r="16841" spans="12:16" x14ac:dyDescent="0.25">
      <c r="L16841" s="208">
        <v>45166.527777777781</v>
      </c>
      <c r="M16841" s="28">
        <v>5043.82</v>
      </c>
      <c r="N16841" s="28">
        <v>5046.3900000000003</v>
      </c>
      <c r="O16841" s="28">
        <v>5042.79</v>
      </c>
      <c r="P16841" s="28">
        <v>5045.88</v>
      </c>
    </row>
    <row r="16842" spans="12:16" x14ac:dyDescent="0.25">
      <c r="L16842" s="208">
        <v>45166.524305555555</v>
      </c>
      <c r="M16842" s="28">
        <v>5044.8500000000004</v>
      </c>
      <c r="N16842" s="28">
        <v>5044.8500000000004</v>
      </c>
      <c r="O16842" s="28">
        <v>5042.2700000000004</v>
      </c>
      <c r="P16842" s="28">
        <v>5042.79</v>
      </c>
    </row>
    <row r="16843" spans="12:16" x14ac:dyDescent="0.25">
      <c r="L16843" s="208">
        <v>45166.520833333336</v>
      </c>
      <c r="M16843" s="28">
        <v>5046.91</v>
      </c>
      <c r="N16843" s="28">
        <v>5047.42</v>
      </c>
      <c r="O16843" s="28">
        <v>5044.8500000000004</v>
      </c>
      <c r="P16843" s="28">
        <v>5044.8500000000004</v>
      </c>
    </row>
    <row r="16844" spans="12:16" x14ac:dyDescent="0.25">
      <c r="L16844" s="208">
        <v>45166.517361111109</v>
      </c>
      <c r="M16844" s="28">
        <v>5046.3900000000003</v>
      </c>
      <c r="N16844" s="28">
        <v>5048.45</v>
      </c>
      <c r="O16844" s="28">
        <v>5045.88</v>
      </c>
      <c r="P16844" s="28">
        <v>5046.91</v>
      </c>
    </row>
    <row r="16845" spans="12:16" x14ac:dyDescent="0.25">
      <c r="L16845" s="208">
        <v>45166.513888888891</v>
      </c>
      <c r="M16845" s="28">
        <v>5046.91</v>
      </c>
      <c r="N16845" s="28">
        <v>5048.45</v>
      </c>
      <c r="O16845" s="28">
        <v>5045.3599999999997</v>
      </c>
      <c r="P16845" s="28">
        <v>5045.88</v>
      </c>
    </row>
    <row r="16846" spans="12:16" x14ac:dyDescent="0.25">
      <c r="L16846" s="208">
        <v>45166.510416666664</v>
      </c>
      <c r="M16846" s="28">
        <v>5047.9399999999996</v>
      </c>
      <c r="N16846" s="28">
        <v>5048.45</v>
      </c>
      <c r="O16846" s="28">
        <v>5044.8500000000004</v>
      </c>
      <c r="P16846" s="28">
        <v>5047.42</v>
      </c>
    </row>
    <row r="16847" spans="12:16" x14ac:dyDescent="0.25">
      <c r="L16847" s="208">
        <v>45166.506944444445</v>
      </c>
      <c r="M16847" s="28">
        <v>5047.9399999999996</v>
      </c>
      <c r="N16847" s="28">
        <v>5050.51</v>
      </c>
      <c r="O16847" s="28">
        <v>5047.42</v>
      </c>
      <c r="P16847" s="28">
        <v>5048.45</v>
      </c>
    </row>
    <row r="16848" spans="12:16" x14ac:dyDescent="0.25">
      <c r="L16848" s="208">
        <v>45166.503472222219</v>
      </c>
      <c r="M16848" s="28">
        <v>5047.42</v>
      </c>
      <c r="N16848" s="28">
        <v>5049.4799999999996</v>
      </c>
      <c r="O16848" s="28">
        <v>5046.91</v>
      </c>
      <c r="P16848" s="28">
        <v>5047.42</v>
      </c>
    </row>
    <row r="16849" spans="12:16" x14ac:dyDescent="0.25">
      <c r="L16849" s="208">
        <v>45166.5</v>
      </c>
      <c r="M16849" s="28">
        <v>5049.4799999999996</v>
      </c>
      <c r="N16849" s="28">
        <v>5050</v>
      </c>
      <c r="O16849" s="28">
        <v>5047.42</v>
      </c>
      <c r="P16849" s="28">
        <v>5047.9399999999996</v>
      </c>
    </row>
    <row r="16850" spans="12:16" x14ac:dyDescent="0.25">
      <c r="L16850" s="208">
        <v>45166.496527777781</v>
      </c>
      <c r="M16850" s="28">
        <v>5051.03</v>
      </c>
      <c r="N16850" s="28">
        <v>5051.03</v>
      </c>
      <c r="O16850" s="28">
        <v>5047.42</v>
      </c>
      <c r="P16850" s="28">
        <v>5048.45</v>
      </c>
    </row>
    <row r="16851" spans="12:16" x14ac:dyDescent="0.25">
      <c r="L16851" s="208">
        <v>45166.493055555555</v>
      </c>
      <c r="M16851" s="28">
        <v>5043.82</v>
      </c>
      <c r="N16851" s="28">
        <v>5051.54</v>
      </c>
      <c r="O16851" s="28">
        <v>5042.2700000000004</v>
      </c>
      <c r="P16851" s="28">
        <v>5051.03</v>
      </c>
    </row>
    <row r="16852" spans="12:16" x14ac:dyDescent="0.25">
      <c r="L16852" s="208">
        <v>45166.489583333336</v>
      </c>
      <c r="M16852" s="28">
        <v>5043.82</v>
      </c>
      <c r="N16852" s="28">
        <v>5044.33</v>
      </c>
      <c r="O16852" s="28">
        <v>5041.24</v>
      </c>
      <c r="P16852" s="28">
        <v>5044.33</v>
      </c>
    </row>
    <row r="16853" spans="12:16" x14ac:dyDescent="0.25">
      <c r="L16853" s="208">
        <v>45166.486111111109</v>
      </c>
      <c r="M16853" s="28">
        <v>5045.3599999999997</v>
      </c>
      <c r="N16853" s="28">
        <v>5046.3900000000003</v>
      </c>
      <c r="O16853" s="28">
        <v>5043.3</v>
      </c>
      <c r="P16853" s="28">
        <v>5043.82</v>
      </c>
    </row>
    <row r="16854" spans="12:16" x14ac:dyDescent="0.25">
      <c r="L16854" s="208">
        <v>45166.482638888891</v>
      </c>
      <c r="M16854" s="28">
        <v>5046.91</v>
      </c>
      <c r="N16854" s="28">
        <v>5047.9399999999996</v>
      </c>
      <c r="O16854" s="28">
        <v>5043.82</v>
      </c>
      <c r="P16854" s="28">
        <v>5045.88</v>
      </c>
    </row>
    <row r="16855" spans="12:16" x14ac:dyDescent="0.25">
      <c r="L16855" s="208">
        <v>45166.479166666664</v>
      </c>
      <c r="M16855" s="28">
        <v>5043.82</v>
      </c>
      <c r="N16855" s="28">
        <v>5047.9399999999996</v>
      </c>
      <c r="O16855" s="28">
        <v>5043.82</v>
      </c>
      <c r="P16855" s="28">
        <v>5046.91</v>
      </c>
    </row>
    <row r="16856" spans="12:16" x14ac:dyDescent="0.25">
      <c r="L16856" s="208">
        <v>45166.475694444445</v>
      </c>
      <c r="M16856" s="28">
        <v>5041.76</v>
      </c>
      <c r="N16856" s="28">
        <v>5046.91</v>
      </c>
      <c r="O16856" s="28">
        <v>5041.76</v>
      </c>
      <c r="P16856" s="28">
        <v>5043.82</v>
      </c>
    </row>
    <row r="16857" spans="12:16" x14ac:dyDescent="0.25">
      <c r="L16857" s="208">
        <v>45166.472222222219</v>
      </c>
      <c r="M16857" s="28">
        <v>5040.7299999999996</v>
      </c>
      <c r="N16857" s="28">
        <v>5043.3</v>
      </c>
      <c r="O16857" s="28">
        <v>5038.1499999999996</v>
      </c>
      <c r="P16857" s="28">
        <v>5041.76</v>
      </c>
    </row>
    <row r="16858" spans="12:16" x14ac:dyDescent="0.25">
      <c r="L16858" s="208">
        <v>45166.46875</v>
      </c>
      <c r="M16858" s="28">
        <v>5040.21</v>
      </c>
      <c r="N16858" s="28">
        <v>5042.79</v>
      </c>
      <c r="O16858" s="28">
        <v>5038.67</v>
      </c>
      <c r="P16858" s="28">
        <v>5040.7299999999996</v>
      </c>
    </row>
    <row r="16859" spans="12:16" x14ac:dyDescent="0.25">
      <c r="L16859" s="208">
        <v>45166.465277777781</v>
      </c>
      <c r="M16859" s="28">
        <v>5042.2700000000004</v>
      </c>
      <c r="N16859" s="28">
        <v>5044.33</v>
      </c>
      <c r="O16859" s="28">
        <v>5039.7</v>
      </c>
      <c r="P16859" s="28">
        <v>5041.24</v>
      </c>
    </row>
    <row r="16860" spans="12:16" x14ac:dyDescent="0.25">
      <c r="L16860" s="208">
        <v>45166.461805555555</v>
      </c>
      <c r="M16860" s="28">
        <v>5046.91</v>
      </c>
      <c r="N16860" s="28">
        <v>5048.97</v>
      </c>
      <c r="O16860" s="28">
        <v>5042.2700000000004</v>
      </c>
      <c r="P16860" s="28">
        <v>5042.2700000000004</v>
      </c>
    </row>
    <row r="16861" spans="12:16" x14ac:dyDescent="0.25">
      <c r="L16861" s="208">
        <v>45166.458333333336</v>
      </c>
      <c r="M16861" s="28">
        <v>5043.82</v>
      </c>
      <c r="N16861" s="28">
        <v>5049.4799999999996</v>
      </c>
      <c r="O16861" s="28">
        <v>5043.3</v>
      </c>
      <c r="P16861" s="28">
        <v>5046.91</v>
      </c>
    </row>
    <row r="16862" spans="12:16" x14ac:dyDescent="0.25">
      <c r="L16862" s="208">
        <v>45166.454861111109</v>
      </c>
      <c r="M16862" s="28">
        <v>5041.76</v>
      </c>
      <c r="N16862" s="28">
        <v>5043.3</v>
      </c>
      <c r="O16862" s="28">
        <v>5040.21</v>
      </c>
      <c r="P16862" s="28">
        <v>5043.3</v>
      </c>
    </row>
    <row r="16863" spans="12:16" x14ac:dyDescent="0.25">
      <c r="L16863" s="208">
        <v>45166.451388888891</v>
      </c>
      <c r="M16863" s="28">
        <v>5044.8500000000004</v>
      </c>
      <c r="N16863" s="28">
        <v>5045.3599999999997</v>
      </c>
      <c r="O16863" s="28">
        <v>5040.21</v>
      </c>
      <c r="P16863" s="28">
        <v>5040.7299999999996</v>
      </c>
    </row>
    <row r="16864" spans="12:16" x14ac:dyDescent="0.25">
      <c r="L16864" s="208">
        <v>45166.447916666664</v>
      </c>
      <c r="M16864" s="28">
        <v>5040.21</v>
      </c>
      <c r="N16864" s="28">
        <v>5044.8500000000004</v>
      </c>
      <c r="O16864" s="28">
        <v>5039.7</v>
      </c>
      <c r="P16864" s="28">
        <v>5044.8500000000004</v>
      </c>
    </row>
    <row r="16865" spans="12:16" x14ac:dyDescent="0.25">
      <c r="L16865" s="208">
        <v>45166.444444444445</v>
      </c>
      <c r="M16865" s="28">
        <v>5046.3900000000003</v>
      </c>
      <c r="N16865" s="28">
        <v>5046.91</v>
      </c>
      <c r="O16865" s="28">
        <v>5039.7</v>
      </c>
      <c r="P16865" s="28">
        <v>5040.21</v>
      </c>
    </row>
    <row r="16866" spans="12:16" x14ac:dyDescent="0.25">
      <c r="L16866" s="208">
        <v>45166.440972222219</v>
      </c>
      <c r="M16866" s="28">
        <v>5048.97</v>
      </c>
      <c r="N16866" s="28">
        <v>5049.4799999999996</v>
      </c>
      <c r="O16866" s="28">
        <v>5044.8500000000004</v>
      </c>
      <c r="P16866" s="28">
        <v>5046.3900000000003</v>
      </c>
    </row>
    <row r="16867" spans="12:16" x14ac:dyDescent="0.25">
      <c r="L16867" s="208">
        <v>45166.4375</v>
      </c>
      <c r="M16867" s="28">
        <v>5040.7299999999996</v>
      </c>
      <c r="N16867" s="28">
        <v>5048.97</v>
      </c>
      <c r="O16867" s="28">
        <v>5040.21</v>
      </c>
      <c r="P16867" s="28">
        <v>5048.45</v>
      </c>
    </row>
    <row r="16868" spans="12:16" x14ac:dyDescent="0.25">
      <c r="L16868" s="208">
        <v>45166.434027777781</v>
      </c>
      <c r="M16868" s="28">
        <v>5044.33</v>
      </c>
      <c r="N16868" s="28">
        <v>5044.33</v>
      </c>
      <c r="O16868" s="28">
        <v>5040.21</v>
      </c>
      <c r="P16868" s="28">
        <v>5040.21</v>
      </c>
    </row>
    <row r="16869" spans="12:16" x14ac:dyDescent="0.25">
      <c r="L16869" s="208">
        <v>45166.430555555555</v>
      </c>
      <c r="M16869" s="28">
        <v>5042.2700000000004</v>
      </c>
      <c r="N16869" s="28">
        <v>5044.33</v>
      </c>
      <c r="O16869" s="28">
        <v>5040.21</v>
      </c>
      <c r="P16869" s="28">
        <v>5043.82</v>
      </c>
    </row>
    <row r="16870" spans="12:16" x14ac:dyDescent="0.25">
      <c r="L16870" s="208">
        <v>45166.427083333336</v>
      </c>
      <c r="M16870" s="28">
        <v>5039.18</v>
      </c>
      <c r="N16870" s="28">
        <v>5042.2700000000004</v>
      </c>
      <c r="O16870" s="28">
        <v>5039.18</v>
      </c>
      <c r="P16870" s="28">
        <v>5041.76</v>
      </c>
    </row>
    <row r="16871" spans="12:16" x14ac:dyDescent="0.25">
      <c r="L16871" s="208">
        <v>45166.423611111109</v>
      </c>
      <c r="M16871" s="28">
        <v>5039.7</v>
      </c>
      <c r="N16871" s="28">
        <v>5040.21</v>
      </c>
      <c r="O16871" s="28">
        <v>5036.6099999999997</v>
      </c>
      <c r="P16871" s="28">
        <v>5038.67</v>
      </c>
    </row>
    <row r="16872" spans="12:16" x14ac:dyDescent="0.25">
      <c r="L16872" s="208">
        <v>45166.420138888891</v>
      </c>
      <c r="M16872" s="28">
        <v>5034.03</v>
      </c>
      <c r="N16872" s="28">
        <v>5040.7299999999996</v>
      </c>
      <c r="O16872" s="28">
        <v>5033.5200000000004</v>
      </c>
      <c r="P16872" s="28">
        <v>5039.7</v>
      </c>
    </row>
    <row r="16873" spans="12:16" x14ac:dyDescent="0.25">
      <c r="L16873" s="208">
        <v>45166.416666666664</v>
      </c>
      <c r="M16873" s="28">
        <v>5029.3999999999996</v>
      </c>
      <c r="N16873" s="28">
        <v>5035.0600000000004</v>
      </c>
      <c r="O16873" s="28">
        <v>5027.8599999999997</v>
      </c>
      <c r="P16873" s="28">
        <v>5034.03</v>
      </c>
    </row>
    <row r="16874" spans="12:16" x14ac:dyDescent="0.25">
      <c r="L16874" s="208">
        <v>45166.413194444445</v>
      </c>
      <c r="M16874" s="28">
        <v>5030.95</v>
      </c>
      <c r="N16874" s="28">
        <v>5032.49</v>
      </c>
      <c r="O16874" s="28">
        <v>5027.8599999999997</v>
      </c>
      <c r="P16874" s="28">
        <v>5029.3999999999996</v>
      </c>
    </row>
    <row r="16875" spans="12:16" x14ac:dyDescent="0.25">
      <c r="L16875" s="208">
        <v>45166.409722222219</v>
      </c>
      <c r="M16875" s="28">
        <v>5033.5200000000004</v>
      </c>
      <c r="N16875" s="28">
        <v>5033.5200000000004</v>
      </c>
      <c r="O16875" s="28">
        <v>5030.43</v>
      </c>
      <c r="P16875" s="28">
        <v>5031.46</v>
      </c>
    </row>
    <row r="16876" spans="12:16" x14ac:dyDescent="0.25">
      <c r="L16876" s="208">
        <v>45166.40625</v>
      </c>
      <c r="M16876" s="28">
        <v>5038.1499999999996</v>
      </c>
      <c r="N16876" s="28">
        <v>5039.18</v>
      </c>
      <c r="O16876" s="28">
        <v>5034.55</v>
      </c>
      <c r="P16876" s="28">
        <v>5034.55</v>
      </c>
    </row>
    <row r="16877" spans="12:16" x14ac:dyDescent="0.25">
      <c r="L16877" s="208">
        <v>45166.402777777781</v>
      </c>
      <c r="M16877" s="28">
        <v>5037.12</v>
      </c>
      <c r="N16877" s="28">
        <v>5039.18</v>
      </c>
      <c r="O16877" s="28">
        <v>5035.0600000000004</v>
      </c>
      <c r="P16877" s="28">
        <v>5037.6400000000003</v>
      </c>
    </row>
    <row r="16878" spans="12:16" x14ac:dyDescent="0.25">
      <c r="L16878" s="208">
        <v>45166.399305555555</v>
      </c>
      <c r="M16878" s="28">
        <v>5036.6099999999997</v>
      </c>
      <c r="N16878" s="28">
        <v>5038.1499999999996</v>
      </c>
      <c r="O16878" s="28">
        <v>5033.5200000000004</v>
      </c>
      <c r="P16878" s="28">
        <v>5037.12</v>
      </c>
    </row>
    <row r="16879" spans="12:16" x14ac:dyDescent="0.25">
      <c r="L16879" s="208">
        <v>45166.395833333336</v>
      </c>
      <c r="M16879" s="28">
        <v>5028.37</v>
      </c>
      <c r="N16879" s="28">
        <v>5036.6099999999997</v>
      </c>
      <c r="O16879" s="28">
        <v>5028.37</v>
      </c>
      <c r="P16879" s="28">
        <v>5036.6099999999997</v>
      </c>
    </row>
    <row r="16880" spans="12:16" x14ac:dyDescent="0.25">
      <c r="L16880" s="208">
        <v>45166.392361111109</v>
      </c>
      <c r="M16880" s="28">
        <v>5028.8900000000003</v>
      </c>
      <c r="N16880" s="28">
        <v>5028.8900000000003</v>
      </c>
      <c r="O16880" s="28">
        <v>5024.7700000000004</v>
      </c>
      <c r="P16880" s="28">
        <v>5027.8599999999997</v>
      </c>
    </row>
    <row r="16881" spans="12:16" x14ac:dyDescent="0.25">
      <c r="L16881" s="208">
        <v>45166.388888888891</v>
      </c>
      <c r="M16881" s="28">
        <v>5025.8</v>
      </c>
      <c r="N16881" s="28">
        <v>5028.8900000000003</v>
      </c>
      <c r="O16881" s="28">
        <v>5025.28</v>
      </c>
      <c r="P16881" s="28">
        <v>5028.37</v>
      </c>
    </row>
    <row r="16882" spans="12:16" x14ac:dyDescent="0.25">
      <c r="L16882" s="208">
        <v>45166.385416666664</v>
      </c>
      <c r="M16882" s="28">
        <v>5025.28</v>
      </c>
      <c r="N16882" s="28">
        <v>5028.8900000000003</v>
      </c>
      <c r="O16882" s="28">
        <v>5023.22</v>
      </c>
      <c r="P16882" s="28">
        <v>5026.3100000000004</v>
      </c>
    </row>
    <row r="16883" spans="12:16" x14ac:dyDescent="0.25">
      <c r="L16883" s="208">
        <v>45166.381944444445</v>
      </c>
      <c r="M16883" s="28">
        <v>5019.1000000000004</v>
      </c>
      <c r="N16883" s="28">
        <v>5024.7700000000004</v>
      </c>
      <c r="O16883" s="28">
        <v>5018.59</v>
      </c>
      <c r="P16883" s="28">
        <v>5024.7700000000004</v>
      </c>
    </row>
    <row r="16884" spans="12:16" x14ac:dyDescent="0.25">
      <c r="L16884" s="208">
        <v>45166.378472222219</v>
      </c>
      <c r="M16884" s="28">
        <v>5016.01</v>
      </c>
      <c r="N16884" s="28">
        <v>5018.59</v>
      </c>
      <c r="O16884" s="28">
        <v>5013.95</v>
      </c>
      <c r="P16884" s="28">
        <v>5018.59</v>
      </c>
    </row>
    <row r="16885" spans="12:16" x14ac:dyDescent="0.25">
      <c r="L16885" s="208">
        <v>45166.375</v>
      </c>
      <c r="M16885" s="28">
        <v>5022.1899999999996</v>
      </c>
      <c r="N16885" s="28">
        <v>5023.22</v>
      </c>
      <c r="O16885" s="28">
        <v>5014.47</v>
      </c>
      <c r="P16885" s="28">
        <v>5016.01</v>
      </c>
    </row>
    <row r="16886" spans="12:16" x14ac:dyDescent="0.25">
      <c r="L16886" s="208">
        <v>45163.746527777781</v>
      </c>
      <c r="M16886" s="28">
        <v>5024.25</v>
      </c>
      <c r="N16886" s="28">
        <v>5025.8</v>
      </c>
      <c r="O16886" s="28">
        <v>5022.71</v>
      </c>
      <c r="P16886" s="28">
        <v>5024.25</v>
      </c>
    </row>
    <row r="16887" spans="12:16" x14ac:dyDescent="0.25">
      <c r="L16887" s="208">
        <v>45163.743055555555</v>
      </c>
      <c r="M16887" s="28">
        <v>5024.25</v>
      </c>
      <c r="N16887" s="28">
        <v>5024.7700000000004</v>
      </c>
      <c r="O16887" s="28">
        <v>5023.74</v>
      </c>
      <c r="P16887" s="28">
        <v>5024.25</v>
      </c>
    </row>
    <row r="16888" spans="12:16" x14ac:dyDescent="0.25">
      <c r="L16888" s="208">
        <v>45163.739583333336</v>
      </c>
      <c r="M16888" s="28">
        <v>5026.83</v>
      </c>
      <c r="N16888" s="28">
        <v>5027.34</v>
      </c>
      <c r="O16888" s="28">
        <v>5024.7700000000004</v>
      </c>
      <c r="P16888" s="28">
        <v>5024.7700000000004</v>
      </c>
    </row>
    <row r="16889" spans="12:16" x14ac:dyDescent="0.25">
      <c r="L16889" s="208">
        <v>45163.736111111109</v>
      </c>
      <c r="M16889" s="28">
        <v>5027.8599999999997</v>
      </c>
      <c r="N16889" s="28">
        <v>5028.37</v>
      </c>
      <c r="O16889" s="28">
        <v>5026.3100000000004</v>
      </c>
      <c r="P16889" s="28">
        <v>5026.3100000000004</v>
      </c>
    </row>
    <row r="16890" spans="12:16" x14ac:dyDescent="0.25">
      <c r="L16890" s="208">
        <v>45163.732638888891</v>
      </c>
      <c r="M16890" s="28">
        <v>5028.8900000000003</v>
      </c>
      <c r="N16890" s="28">
        <v>5028.8900000000003</v>
      </c>
      <c r="O16890" s="28">
        <v>5027.8599999999997</v>
      </c>
      <c r="P16890" s="28">
        <v>5027.8599999999997</v>
      </c>
    </row>
    <row r="16891" spans="12:16" x14ac:dyDescent="0.25">
      <c r="L16891" s="208">
        <v>45163.729166666664</v>
      </c>
      <c r="M16891" s="28">
        <v>5028.8900000000003</v>
      </c>
      <c r="N16891" s="28">
        <v>5029.92</v>
      </c>
      <c r="O16891" s="28">
        <v>5028.37</v>
      </c>
      <c r="P16891" s="28">
        <v>5028.37</v>
      </c>
    </row>
    <row r="16892" spans="12:16" x14ac:dyDescent="0.25">
      <c r="L16892" s="208">
        <v>45163.725694444445</v>
      </c>
      <c r="M16892" s="28">
        <v>5029.92</v>
      </c>
      <c r="N16892" s="28">
        <v>5030.43</v>
      </c>
      <c r="O16892" s="28">
        <v>5028.8900000000003</v>
      </c>
      <c r="P16892" s="28">
        <v>5028.8900000000003</v>
      </c>
    </row>
    <row r="16893" spans="12:16" x14ac:dyDescent="0.25">
      <c r="L16893" s="208">
        <v>45163.722222222219</v>
      </c>
      <c r="M16893" s="28">
        <v>5030.43</v>
      </c>
      <c r="N16893" s="28">
        <v>5030.95</v>
      </c>
      <c r="O16893" s="28">
        <v>5028.37</v>
      </c>
      <c r="P16893" s="28">
        <v>5029.92</v>
      </c>
    </row>
    <row r="16894" spans="12:16" x14ac:dyDescent="0.25">
      <c r="L16894" s="208">
        <v>45163.71875</v>
      </c>
      <c r="M16894" s="28">
        <v>5029.3999999999996</v>
      </c>
      <c r="N16894" s="28">
        <v>5030.95</v>
      </c>
      <c r="O16894" s="28">
        <v>5027.8599999999997</v>
      </c>
      <c r="P16894" s="28">
        <v>5030.43</v>
      </c>
    </row>
    <row r="16895" spans="12:16" x14ac:dyDescent="0.25">
      <c r="L16895" s="208">
        <v>45163.715277777781</v>
      </c>
      <c r="M16895" s="28">
        <v>5028.37</v>
      </c>
      <c r="N16895" s="28">
        <v>5029.92</v>
      </c>
      <c r="O16895" s="28">
        <v>5027.34</v>
      </c>
      <c r="P16895" s="28">
        <v>5029.3999999999996</v>
      </c>
    </row>
    <row r="16896" spans="12:16" x14ac:dyDescent="0.25">
      <c r="L16896" s="208">
        <v>45163.711805555555</v>
      </c>
      <c r="M16896" s="28">
        <v>5026.83</v>
      </c>
      <c r="N16896" s="28">
        <v>5028.37</v>
      </c>
      <c r="O16896" s="28">
        <v>5025.8</v>
      </c>
      <c r="P16896" s="28">
        <v>5028.37</v>
      </c>
    </row>
    <row r="16897" spans="12:16" x14ac:dyDescent="0.25">
      <c r="L16897" s="208">
        <v>45163.708333333336</v>
      </c>
      <c r="M16897" s="28">
        <v>5025.28</v>
      </c>
      <c r="N16897" s="28">
        <v>5027.34</v>
      </c>
      <c r="O16897" s="28">
        <v>5025.28</v>
      </c>
      <c r="P16897" s="28">
        <v>5026.83</v>
      </c>
    </row>
    <row r="16898" spans="12:16" x14ac:dyDescent="0.25">
      <c r="L16898" s="208">
        <v>45163.704861111109</v>
      </c>
      <c r="M16898" s="28">
        <v>5026.83</v>
      </c>
      <c r="N16898" s="28">
        <v>5026.83</v>
      </c>
      <c r="O16898" s="28">
        <v>5024.7700000000004</v>
      </c>
      <c r="P16898" s="28">
        <v>5025.28</v>
      </c>
    </row>
    <row r="16899" spans="12:16" x14ac:dyDescent="0.25">
      <c r="L16899" s="208">
        <v>45163.701388888891</v>
      </c>
      <c r="M16899" s="28">
        <v>5025.28</v>
      </c>
      <c r="N16899" s="28">
        <v>5027.8599999999997</v>
      </c>
      <c r="O16899" s="28">
        <v>5025.28</v>
      </c>
      <c r="P16899" s="28">
        <v>5026.3100000000004</v>
      </c>
    </row>
    <row r="16900" spans="12:16" x14ac:dyDescent="0.25">
      <c r="L16900" s="208">
        <v>45163.697916666664</v>
      </c>
      <c r="M16900" s="28">
        <v>5023.74</v>
      </c>
      <c r="N16900" s="28">
        <v>5024.7700000000004</v>
      </c>
      <c r="O16900" s="28">
        <v>5023.22</v>
      </c>
      <c r="P16900" s="28">
        <v>5024.7700000000004</v>
      </c>
    </row>
    <row r="16901" spans="12:16" x14ac:dyDescent="0.25">
      <c r="L16901" s="208">
        <v>45163.694444444445</v>
      </c>
      <c r="M16901" s="28">
        <v>5023.22</v>
      </c>
      <c r="N16901" s="28">
        <v>5024.25</v>
      </c>
      <c r="O16901" s="28">
        <v>5022.71</v>
      </c>
      <c r="P16901" s="28">
        <v>5023.74</v>
      </c>
    </row>
    <row r="16902" spans="12:16" x14ac:dyDescent="0.25">
      <c r="L16902" s="208">
        <v>45163.690972222219</v>
      </c>
      <c r="M16902" s="28">
        <v>5022.1899999999996</v>
      </c>
      <c r="N16902" s="28">
        <v>5023.74</v>
      </c>
      <c r="O16902" s="28">
        <v>5022.1899999999996</v>
      </c>
      <c r="P16902" s="28">
        <v>5023.22</v>
      </c>
    </row>
    <row r="16903" spans="12:16" x14ac:dyDescent="0.25">
      <c r="L16903" s="208">
        <v>45163.6875</v>
      </c>
      <c r="M16903" s="28">
        <v>5021.16</v>
      </c>
      <c r="N16903" s="28">
        <v>5023.74</v>
      </c>
      <c r="O16903" s="28">
        <v>5021.16</v>
      </c>
      <c r="P16903" s="28">
        <v>5022.1899999999996</v>
      </c>
    </row>
    <row r="16904" spans="12:16" x14ac:dyDescent="0.25">
      <c r="L16904" s="208">
        <v>45163.684027777781</v>
      </c>
      <c r="M16904" s="28">
        <v>5018.07</v>
      </c>
      <c r="N16904" s="28">
        <v>5021.68</v>
      </c>
      <c r="O16904" s="28">
        <v>5017.5600000000004</v>
      </c>
      <c r="P16904" s="28">
        <v>5021.16</v>
      </c>
    </row>
    <row r="16905" spans="12:16" x14ac:dyDescent="0.25">
      <c r="L16905" s="208">
        <v>45163.680555555555</v>
      </c>
      <c r="M16905" s="28">
        <v>5017.5600000000004</v>
      </c>
      <c r="N16905" s="28">
        <v>5018.59</v>
      </c>
      <c r="O16905" s="28">
        <v>5017.04</v>
      </c>
      <c r="P16905" s="28">
        <v>5018.07</v>
      </c>
    </row>
    <row r="16906" spans="12:16" x14ac:dyDescent="0.25">
      <c r="L16906" s="208">
        <v>45163.677083333336</v>
      </c>
      <c r="M16906" s="28">
        <v>5017.04</v>
      </c>
      <c r="N16906" s="28">
        <v>5018.07</v>
      </c>
      <c r="O16906" s="28">
        <v>5016.53</v>
      </c>
      <c r="P16906" s="28">
        <v>5017.04</v>
      </c>
    </row>
    <row r="16907" spans="12:16" x14ac:dyDescent="0.25">
      <c r="L16907" s="208">
        <v>45163.673611111109</v>
      </c>
      <c r="M16907" s="28">
        <v>5014.9799999999996</v>
      </c>
      <c r="N16907" s="28">
        <v>5017.04</v>
      </c>
      <c r="O16907" s="28">
        <v>5014.9799999999996</v>
      </c>
      <c r="P16907" s="28">
        <v>5017.04</v>
      </c>
    </row>
    <row r="16908" spans="12:16" x14ac:dyDescent="0.25">
      <c r="L16908" s="208">
        <v>45163.670138888891</v>
      </c>
      <c r="M16908" s="28">
        <v>5016.53</v>
      </c>
      <c r="N16908" s="28">
        <v>5017.5600000000004</v>
      </c>
      <c r="O16908" s="28">
        <v>5014.9799999999996</v>
      </c>
      <c r="P16908" s="28">
        <v>5014.9799999999996</v>
      </c>
    </row>
    <row r="16909" spans="12:16" x14ac:dyDescent="0.25">
      <c r="L16909" s="208">
        <v>45163.666666666664</v>
      </c>
      <c r="M16909" s="28">
        <v>5014.47</v>
      </c>
      <c r="N16909" s="28">
        <v>5017.04</v>
      </c>
      <c r="O16909" s="28">
        <v>5013.4399999999996</v>
      </c>
      <c r="P16909" s="28">
        <v>5016.01</v>
      </c>
    </row>
    <row r="16910" spans="12:16" x14ac:dyDescent="0.25">
      <c r="L16910" s="208">
        <v>45163.663194444445</v>
      </c>
      <c r="M16910" s="28">
        <v>5013.4399999999996</v>
      </c>
      <c r="N16910" s="28">
        <v>5014.9799999999996</v>
      </c>
      <c r="O16910" s="28">
        <v>5012.92</v>
      </c>
      <c r="P16910" s="28">
        <v>5013.95</v>
      </c>
    </row>
    <row r="16911" spans="12:16" x14ac:dyDescent="0.25">
      <c r="L16911" s="208">
        <v>45163.659722222219</v>
      </c>
      <c r="M16911" s="28">
        <v>5016.01</v>
      </c>
      <c r="N16911" s="28">
        <v>5016.53</v>
      </c>
      <c r="O16911" s="28">
        <v>5013.4399999999996</v>
      </c>
      <c r="P16911" s="28">
        <v>5013.4399999999996</v>
      </c>
    </row>
    <row r="16912" spans="12:16" x14ac:dyDescent="0.25">
      <c r="L16912" s="208">
        <v>45163.65625</v>
      </c>
      <c r="M16912" s="28">
        <v>5017.5600000000004</v>
      </c>
      <c r="N16912" s="28">
        <v>5017.5600000000004</v>
      </c>
      <c r="O16912" s="28">
        <v>5016.53</v>
      </c>
      <c r="P16912" s="28">
        <v>5016.53</v>
      </c>
    </row>
    <row r="16913" spans="12:16" x14ac:dyDescent="0.25">
      <c r="L16913" s="208">
        <v>45163.652777777781</v>
      </c>
      <c r="M16913" s="28">
        <v>5017.04</v>
      </c>
      <c r="N16913" s="28">
        <v>5018.59</v>
      </c>
      <c r="O16913" s="28">
        <v>5016.01</v>
      </c>
      <c r="P16913" s="28">
        <v>5017.5600000000004</v>
      </c>
    </row>
    <row r="16914" spans="12:16" x14ac:dyDescent="0.25">
      <c r="L16914" s="208">
        <v>45163.649305555555</v>
      </c>
      <c r="M16914" s="28">
        <v>5016.01</v>
      </c>
      <c r="N16914" s="28">
        <v>5017.04</v>
      </c>
      <c r="O16914" s="28">
        <v>5015.5</v>
      </c>
      <c r="P16914" s="28">
        <v>5017.04</v>
      </c>
    </row>
    <row r="16915" spans="12:16" x14ac:dyDescent="0.25">
      <c r="L16915" s="208">
        <v>45163.645833333336</v>
      </c>
      <c r="M16915" s="28">
        <v>5014.9799999999996</v>
      </c>
      <c r="N16915" s="28">
        <v>5016.01</v>
      </c>
      <c r="O16915" s="28">
        <v>5013.95</v>
      </c>
      <c r="P16915" s="28">
        <v>5016.01</v>
      </c>
    </row>
    <row r="16916" spans="12:16" x14ac:dyDescent="0.25">
      <c r="L16916" s="208">
        <v>45163.642361111109</v>
      </c>
      <c r="M16916" s="28">
        <v>5017.04</v>
      </c>
      <c r="N16916" s="28">
        <v>5017.5600000000004</v>
      </c>
      <c r="O16916" s="28">
        <v>5013.95</v>
      </c>
      <c r="P16916" s="28">
        <v>5014.9799999999996</v>
      </c>
    </row>
    <row r="16917" spans="12:16" x14ac:dyDescent="0.25">
      <c r="L16917" s="208">
        <v>45163.638888888891</v>
      </c>
      <c r="M16917" s="28">
        <v>5017.04</v>
      </c>
      <c r="N16917" s="28">
        <v>5017.5600000000004</v>
      </c>
      <c r="O16917" s="28">
        <v>5015.5</v>
      </c>
      <c r="P16917" s="28">
        <v>5016.01</v>
      </c>
    </row>
    <row r="16918" spans="12:16" x14ac:dyDescent="0.25">
      <c r="L16918" s="208">
        <v>45163.635416666664</v>
      </c>
      <c r="M16918" s="28">
        <v>5020.13</v>
      </c>
      <c r="N16918" s="28">
        <v>5021.68</v>
      </c>
      <c r="O16918" s="28">
        <v>5015.5</v>
      </c>
      <c r="P16918" s="28">
        <v>5017.04</v>
      </c>
    </row>
    <row r="16919" spans="12:16" x14ac:dyDescent="0.25">
      <c r="L16919" s="208">
        <v>45163.631944444445</v>
      </c>
      <c r="M16919" s="28">
        <v>5022.71</v>
      </c>
      <c r="N16919" s="28">
        <v>5023.22</v>
      </c>
      <c r="O16919" s="28">
        <v>5020.13</v>
      </c>
      <c r="P16919" s="28">
        <v>5020.13</v>
      </c>
    </row>
    <row r="16920" spans="12:16" x14ac:dyDescent="0.25">
      <c r="L16920" s="208">
        <v>45163.628472222219</v>
      </c>
      <c r="M16920" s="28">
        <v>5024.7700000000004</v>
      </c>
      <c r="N16920" s="28">
        <v>5025.28</v>
      </c>
      <c r="O16920" s="28">
        <v>5022.1899999999996</v>
      </c>
      <c r="P16920" s="28">
        <v>5022.71</v>
      </c>
    </row>
    <row r="16921" spans="12:16" x14ac:dyDescent="0.25">
      <c r="L16921" s="208">
        <v>45163.625</v>
      </c>
      <c r="M16921" s="28">
        <v>5024.7700000000004</v>
      </c>
      <c r="N16921" s="28">
        <v>5027.34</v>
      </c>
      <c r="O16921" s="28">
        <v>5024.25</v>
      </c>
      <c r="P16921" s="28">
        <v>5024.7700000000004</v>
      </c>
    </row>
    <row r="16922" spans="12:16" x14ac:dyDescent="0.25">
      <c r="L16922" s="208">
        <v>45163.621527777781</v>
      </c>
      <c r="M16922" s="28">
        <v>5023.22</v>
      </c>
      <c r="N16922" s="28">
        <v>5025.8</v>
      </c>
      <c r="O16922" s="28">
        <v>5023.22</v>
      </c>
      <c r="P16922" s="28">
        <v>5025.28</v>
      </c>
    </row>
    <row r="16923" spans="12:16" x14ac:dyDescent="0.25">
      <c r="L16923" s="208">
        <v>45163.618055555555</v>
      </c>
      <c r="M16923" s="28">
        <v>5024.7700000000004</v>
      </c>
      <c r="N16923" s="28">
        <v>5026.3100000000004</v>
      </c>
      <c r="O16923" s="28">
        <v>5023.22</v>
      </c>
      <c r="P16923" s="28">
        <v>5023.22</v>
      </c>
    </row>
    <row r="16924" spans="12:16" x14ac:dyDescent="0.25">
      <c r="L16924" s="208">
        <v>45163.614583333336</v>
      </c>
      <c r="M16924" s="28">
        <v>5027.34</v>
      </c>
      <c r="N16924" s="28">
        <v>5028.37</v>
      </c>
      <c r="O16924" s="28">
        <v>5024.25</v>
      </c>
      <c r="P16924" s="28">
        <v>5024.25</v>
      </c>
    </row>
    <row r="16925" spans="12:16" x14ac:dyDescent="0.25">
      <c r="L16925" s="208">
        <v>45163.611111111109</v>
      </c>
      <c r="M16925" s="28">
        <v>5026.83</v>
      </c>
      <c r="N16925" s="28">
        <v>5027.8599999999997</v>
      </c>
      <c r="O16925" s="28">
        <v>5024.7700000000004</v>
      </c>
      <c r="P16925" s="28">
        <v>5026.83</v>
      </c>
    </row>
    <row r="16926" spans="12:16" x14ac:dyDescent="0.25">
      <c r="L16926" s="208">
        <v>45163.607638888891</v>
      </c>
      <c r="M16926" s="28">
        <v>5025.28</v>
      </c>
      <c r="N16926" s="28">
        <v>5027.8599999999997</v>
      </c>
      <c r="O16926" s="28">
        <v>5024.7700000000004</v>
      </c>
      <c r="P16926" s="28">
        <v>5026.83</v>
      </c>
    </row>
    <row r="16927" spans="12:16" x14ac:dyDescent="0.25">
      <c r="L16927" s="208">
        <v>45163.604166666664</v>
      </c>
      <c r="M16927" s="28">
        <v>5022.71</v>
      </c>
      <c r="N16927" s="28">
        <v>5027.8599999999997</v>
      </c>
      <c r="O16927" s="28">
        <v>5022.71</v>
      </c>
      <c r="P16927" s="28">
        <v>5025.8</v>
      </c>
    </row>
    <row r="16928" spans="12:16" x14ac:dyDescent="0.25">
      <c r="L16928" s="208">
        <v>45163.600694444445</v>
      </c>
      <c r="M16928" s="28">
        <v>5022.1899999999996</v>
      </c>
      <c r="N16928" s="28">
        <v>5026.3100000000004</v>
      </c>
      <c r="O16928" s="28">
        <v>5022.1899999999996</v>
      </c>
      <c r="P16928" s="28">
        <v>5023.74</v>
      </c>
    </row>
    <row r="16929" spans="12:16" x14ac:dyDescent="0.25">
      <c r="L16929" s="208">
        <v>45163.597222222219</v>
      </c>
      <c r="M16929" s="28">
        <v>5021.16</v>
      </c>
      <c r="N16929" s="28">
        <v>5022.1899999999996</v>
      </c>
      <c r="O16929" s="28">
        <v>5020.13</v>
      </c>
      <c r="P16929" s="28">
        <v>5022.1899999999996</v>
      </c>
    </row>
    <row r="16930" spans="12:16" x14ac:dyDescent="0.25">
      <c r="L16930" s="208">
        <v>45163.59375</v>
      </c>
      <c r="M16930" s="28">
        <v>5019.62</v>
      </c>
      <c r="N16930" s="28">
        <v>5021.68</v>
      </c>
      <c r="O16930" s="28">
        <v>5018.07</v>
      </c>
      <c r="P16930" s="28">
        <v>5021.16</v>
      </c>
    </row>
    <row r="16931" spans="12:16" x14ac:dyDescent="0.25">
      <c r="L16931" s="208">
        <v>45163.590277777781</v>
      </c>
      <c r="M16931" s="28">
        <v>5021.16</v>
      </c>
      <c r="N16931" s="28">
        <v>5022.71</v>
      </c>
      <c r="O16931" s="28">
        <v>5020.13</v>
      </c>
      <c r="P16931" s="28">
        <v>5020.13</v>
      </c>
    </row>
    <row r="16932" spans="12:16" x14ac:dyDescent="0.25">
      <c r="L16932" s="208">
        <v>45163.586805555555</v>
      </c>
      <c r="M16932" s="28">
        <v>5022.1899999999996</v>
      </c>
      <c r="N16932" s="28">
        <v>5022.71</v>
      </c>
      <c r="O16932" s="28">
        <v>5020.13</v>
      </c>
      <c r="P16932" s="28">
        <v>5021.16</v>
      </c>
    </row>
    <row r="16933" spans="12:16" x14ac:dyDescent="0.25">
      <c r="L16933" s="208">
        <v>45163.583333333336</v>
      </c>
      <c r="M16933" s="28">
        <v>5021.68</v>
      </c>
      <c r="N16933" s="28">
        <v>5022.71</v>
      </c>
      <c r="O16933" s="28">
        <v>5020.13</v>
      </c>
      <c r="P16933" s="28">
        <v>5021.16</v>
      </c>
    </row>
    <row r="16934" spans="12:16" x14ac:dyDescent="0.25">
      <c r="L16934" s="208">
        <v>45163.579861111109</v>
      </c>
      <c r="M16934" s="28">
        <v>5025.8</v>
      </c>
      <c r="N16934" s="28">
        <v>5026.3100000000004</v>
      </c>
      <c r="O16934" s="28">
        <v>5021.68</v>
      </c>
      <c r="P16934" s="28">
        <v>5022.1899999999996</v>
      </c>
    </row>
    <row r="16935" spans="12:16" x14ac:dyDescent="0.25">
      <c r="L16935" s="208">
        <v>45163.576388888891</v>
      </c>
      <c r="M16935" s="28">
        <v>5023.22</v>
      </c>
      <c r="N16935" s="28">
        <v>5026.83</v>
      </c>
      <c r="O16935" s="28">
        <v>5023.22</v>
      </c>
      <c r="P16935" s="28">
        <v>5026.3100000000004</v>
      </c>
    </row>
    <row r="16936" spans="12:16" x14ac:dyDescent="0.25">
      <c r="L16936" s="208">
        <v>45163.572916666664</v>
      </c>
      <c r="M16936" s="28">
        <v>5023.74</v>
      </c>
      <c r="N16936" s="28">
        <v>5026.3100000000004</v>
      </c>
      <c r="O16936" s="28">
        <v>5021.68</v>
      </c>
      <c r="P16936" s="28">
        <v>5022.71</v>
      </c>
    </row>
    <row r="16937" spans="12:16" x14ac:dyDescent="0.25">
      <c r="L16937" s="208">
        <v>45163.569444444445</v>
      </c>
      <c r="M16937" s="28">
        <v>5022.71</v>
      </c>
      <c r="N16937" s="28">
        <v>5024.25</v>
      </c>
      <c r="O16937" s="28">
        <v>5021.68</v>
      </c>
      <c r="P16937" s="28">
        <v>5023.74</v>
      </c>
    </row>
    <row r="16938" spans="12:16" x14ac:dyDescent="0.25">
      <c r="L16938" s="208">
        <v>45163.565972222219</v>
      </c>
      <c r="M16938" s="28">
        <v>5021.16</v>
      </c>
      <c r="N16938" s="28">
        <v>5023.22</v>
      </c>
      <c r="O16938" s="28">
        <v>5018.59</v>
      </c>
      <c r="P16938" s="28">
        <v>5022.1899999999996</v>
      </c>
    </row>
    <row r="16939" spans="12:16" x14ac:dyDescent="0.25">
      <c r="L16939" s="208">
        <v>45163.5625</v>
      </c>
      <c r="M16939" s="28">
        <v>5022.71</v>
      </c>
      <c r="N16939" s="28">
        <v>5023.22</v>
      </c>
      <c r="O16939" s="28">
        <v>5020.13</v>
      </c>
      <c r="P16939" s="28">
        <v>5021.16</v>
      </c>
    </row>
    <row r="16940" spans="12:16" x14ac:dyDescent="0.25">
      <c r="L16940" s="208">
        <v>45163.559027777781</v>
      </c>
      <c r="M16940" s="28">
        <v>5024.7700000000004</v>
      </c>
      <c r="N16940" s="28">
        <v>5024.7700000000004</v>
      </c>
      <c r="O16940" s="28">
        <v>5022.71</v>
      </c>
      <c r="P16940" s="28">
        <v>5022.71</v>
      </c>
    </row>
    <row r="16941" spans="12:16" x14ac:dyDescent="0.25">
      <c r="L16941" s="208">
        <v>45163.555555555555</v>
      </c>
      <c r="M16941" s="28">
        <v>5027.34</v>
      </c>
      <c r="N16941" s="28">
        <v>5027.34</v>
      </c>
      <c r="O16941" s="28">
        <v>5024.25</v>
      </c>
      <c r="P16941" s="28">
        <v>5024.7700000000004</v>
      </c>
    </row>
    <row r="16942" spans="12:16" x14ac:dyDescent="0.25">
      <c r="L16942" s="208">
        <v>45163.552083333336</v>
      </c>
      <c r="M16942" s="28">
        <v>5025.28</v>
      </c>
      <c r="N16942" s="28">
        <v>5027.8599999999997</v>
      </c>
      <c r="O16942" s="28">
        <v>5024.7700000000004</v>
      </c>
      <c r="P16942" s="28">
        <v>5027.34</v>
      </c>
    </row>
    <row r="16943" spans="12:16" x14ac:dyDescent="0.25">
      <c r="L16943" s="208">
        <v>45163.548611111109</v>
      </c>
      <c r="M16943" s="28">
        <v>5027.8599999999997</v>
      </c>
      <c r="N16943" s="28">
        <v>5029.92</v>
      </c>
      <c r="O16943" s="28">
        <v>5024.7700000000004</v>
      </c>
      <c r="P16943" s="28">
        <v>5025.28</v>
      </c>
    </row>
    <row r="16944" spans="12:16" x14ac:dyDescent="0.25">
      <c r="L16944" s="208">
        <v>45163.545138888891</v>
      </c>
      <c r="M16944" s="28">
        <v>5028.37</v>
      </c>
      <c r="N16944" s="28">
        <v>5030.43</v>
      </c>
      <c r="O16944" s="28">
        <v>5026.83</v>
      </c>
      <c r="P16944" s="28">
        <v>5028.37</v>
      </c>
    </row>
    <row r="16945" spans="12:16" x14ac:dyDescent="0.25">
      <c r="L16945" s="208">
        <v>45163.541666666664</v>
      </c>
      <c r="M16945" s="28">
        <v>5028.37</v>
      </c>
      <c r="N16945" s="28">
        <v>5029.3999999999996</v>
      </c>
      <c r="O16945" s="28">
        <v>5026.3100000000004</v>
      </c>
      <c r="P16945" s="28">
        <v>5028.37</v>
      </c>
    </row>
    <row r="16946" spans="12:16" x14ac:dyDescent="0.25">
      <c r="L16946" s="208">
        <v>45163.538194444445</v>
      </c>
      <c r="M16946" s="28">
        <v>5029.3999999999996</v>
      </c>
      <c r="N16946" s="28">
        <v>5030.95</v>
      </c>
      <c r="O16946" s="28">
        <v>5026.83</v>
      </c>
      <c r="P16946" s="28">
        <v>5027.8599999999997</v>
      </c>
    </row>
    <row r="16947" spans="12:16" x14ac:dyDescent="0.25">
      <c r="L16947" s="208">
        <v>45163.534722222219</v>
      </c>
      <c r="M16947" s="28">
        <v>5032.49</v>
      </c>
      <c r="N16947" s="28">
        <v>5034.55</v>
      </c>
      <c r="O16947" s="28">
        <v>5029.3999999999996</v>
      </c>
      <c r="P16947" s="28">
        <v>5029.3999999999996</v>
      </c>
    </row>
    <row r="16948" spans="12:16" x14ac:dyDescent="0.25">
      <c r="L16948" s="208">
        <v>45163.53125</v>
      </c>
      <c r="M16948" s="28">
        <v>5030.95</v>
      </c>
      <c r="N16948" s="28">
        <v>5034.55</v>
      </c>
      <c r="O16948" s="28">
        <v>5030.95</v>
      </c>
      <c r="P16948" s="28">
        <v>5032.49</v>
      </c>
    </row>
    <row r="16949" spans="12:16" x14ac:dyDescent="0.25">
      <c r="L16949" s="208">
        <v>45163.527777777781</v>
      </c>
      <c r="M16949" s="28">
        <v>5028.8900000000003</v>
      </c>
      <c r="N16949" s="28">
        <v>5031.9799999999996</v>
      </c>
      <c r="O16949" s="28">
        <v>5027.8599999999997</v>
      </c>
      <c r="P16949" s="28">
        <v>5030.95</v>
      </c>
    </row>
    <row r="16950" spans="12:16" x14ac:dyDescent="0.25">
      <c r="L16950" s="208">
        <v>45163.524305555555</v>
      </c>
      <c r="M16950" s="28">
        <v>5027.34</v>
      </c>
      <c r="N16950" s="28">
        <v>5029.3999999999996</v>
      </c>
      <c r="O16950" s="28">
        <v>5026.83</v>
      </c>
      <c r="P16950" s="28">
        <v>5029.3999999999996</v>
      </c>
    </row>
    <row r="16951" spans="12:16" x14ac:dyDescent="0.25">
      <c r="L16951" s="208">
        <v>45163.520833333336</v>
      </c>
      <c r="M16951" s="28">
        <v>5028.8900000000003</v>
      </c>
      <c r="N16951" s="28">
        <v>5030.95</v>
      </c>
      <c r="O16951" s="28">
        <v>5028.37</v>
      </c>
      <c r="P16951" s="28">
        <v>5028.37</v>
      </c>
    </row>
    <row r="16952" spans="12:16" x14ac:dyDescent="0.25">
      <c r="L16952" s="208">
        <v>45163.517361111109</v>
      </c>
      <c r="M16952" s="28">
        <v>5035.58</v>
      </c>
      <c r="N16952" s="28">
        <v>5035.58</v>
      </c>
      <c r="O16952" s="28">
        <v>5027.8599999999997</v>
      </c>
      <c r="P16952" s="28">
        <v>5028.8900000000003</v>
      </c>
    </row>
    <row r="16953" spans="12:16" x14ac:dyDescent="0.25">
      <c r="L16953" s="208">
        <v>45163.513888888891</v>
      </c>
      <c r="M16953" s="28">
        <v>5035.58</v>
      </c>
      <c r="N16953" s="28">
        <v>5038.67</v>
      </c>
      <c r="O16953" s="28">
        <v>5035.58</v>
      </c>
      <c r="P16953" s="28">
        <v>5036.09</v>
      </c>
    </row>
    <row r="16954" spans="12:16" x14ac:dyDescent="0.25">
      <c r="L16954" s="208">
        <v>45163.510416666664</v>
      </c>
      <c r="M16954" s="28">
        <v>5036.6099999999997</v>
      </c>
      <c r="N16954" s="28">
        <v>5038.67</v>
      </c>
      <c r="O16954" s="28">
        <v>5035.0600000000004</v>
      </c>
      <c r="P16954" s="28">
        <v>5035.58</v>
      </c>
    </row>
    <row r="16955" spans="12:16" x14ac:dyDescent="0.25">
      <c r="L16955" s="208">
        <v>45163.506944444445</v>
      </c>
      <c r="M16955" s="28">
        <v>5037.12</v>
      </c>
      <c r="N16955" s="28">
        <v>5037.6400000000003</v>
      </c>
      <c r="O16955" s="28">
        <v>5032.49</v>
      </c>
      <c r="P16955" s="28">
        <v>5035.58</v>
      </c>
    </row>
    <row r="16956" spans="12:16" x14ac:dyDescent="0.25">
      <c r="L16956" s="208">
        <v>45163.503472222219</v>
      </c>
      <c r="M16956" s="28">
        <v>5040.21</v>
      </c>
      <c r="N16956" s="28">
        <v>5041.24</v>
      </c>
      <c r="O16956" s="28">
        <v>5035.0600000000004</v>
      </c>
      <c r="P16956" s="28">
        <v>5037.12</v>
      </c>
    </row>
    <row r="16957" spans="12:16" x14ac:dyDescent="0.25">
      <c r="L16957" s="208">
        <v>45163.5</v>
      </c>
      <c r="M16957" s="28">
        <v>5042.2700000000004</v>
      </c>
      <c r="N16957" s="28">
        <v>5042.2700000000004</v>
      </c>
      <c r="O16957" s="28">
        <v>5038.67</v>
      </c>
      <c r="P16957" s="28">
        <v>5040.21</v>
      </c>
    </row>
    <row r="16958" spans="12:16" x14ac:dyDescent="0.25">
      <c r="L16958" s="208">
        <v>45163.496527777781</v>
      </c>
      <c r="M16958" s="28">
        <v>5043.3</v>
      </c>
      <c r="N16958" s="28">
        <v>5045.3599999999997</v>
      </c>
      <c r="O16958" s="28">
        <v>5042.2700000000004</v>
      </c>
      <c r="P16958" s="28">
        <v>5042.79</v>
      </c>
    </row>
    <row r="16959" spans="12:16" x14ac:dyDescent="0.25">
      <c r="L16959" s="208">
        <v>45163.493055555555</v>
      </c>
      <c r="M16959" s="28">
        <v>5046.91</v>
      </c>
      <c r="N16959" s="28">
        <v>5046.91</v>
      </c>
      <c r="O16959" s="28">
        <v>5042.79</v>
      </c>
      <c r="P16959" s="28">
        <v>5043.82</v>
      </c>
    </row>
    <row r="16960" spans="12:16" x14ac:dyDescent="0.25">
      <c r="L16960" s="208">
        <v>45163.489583333336</v>
      </c>
      <c r="M16960" s="28">
        <v>5050</v>
      </c>
      <c r="N16960" s="28">
        <v>5053.09</v>
      </c>
      <c r="O16960" s="28">
        <v>5046.3900000000003</v>
      </c>
      <c r="P16960" s="28">
        <v>5047.42</v>
      </c>
    </row>
    <row r="16961" spans="12:16" x14ac:dyDescent="0.25">
      <c r="L16961" s="208">
        <v>45163.486111111109</v>
      </c>
      <c r="M16961" s="28">
        <v>5049.4799999999996</v>
      </c>
      <c r="N16961" s="28">
        <v>5050.51</v>
      </c>
      <c r="O16961" s="28">
        <v>5043.82</v>
      </c>
      <c r="P16961" s="28">
        <v>5050</v>
      </c>
    </row>
    <row r="16962" spans="12:16" x14ac:dyDescent="0.25">
      <c r="L16962" s="208">
        <v>45163.482638888891</v>
      </c>
      <c r="M16962" s="28">
        <v>5046.91</v>
      </c>
      <c r="N16962" s="28">
        <v>5052.57</v>
      </c>
      <c r="O16962" s="28">
        <v>5044.8500000000004</v>
      </c>
      <c r="P16962" s="28">
        <v>5049.4799999999996</v>
      </c>
    </row>
    <row r="16963" spans="12:16" x14ac:dyDescent="0.25">
      <c r="L16963" s="208">
        <v>45163.479166666664</v>
      </c>
      <c r="M16963" s="28">
        <v>5042.79</v>
      </c>
      <c r="N16963" s="28">
        <v>5048.97</v>
      </c>
      <c r="O16963" s="28">
        <v>5041.24</v>
      </c>
      <c r="P16963" s="28">
        <v>5047.42</v>
      </c>
    </row>
    <row r="16964" spans="12:16" x14ac:dyDescent="0.25">
      <c r="L16964" s="208">
        <v>45163.475694444445</v>
      </c>
      <c r="M16964" s="28">
        <v>5043.82</v>
      </c>
      <c r="N16964" s="28">
        <v>5047.9399999999996</v>
      </c>
      <c r="O16964" s="28">
        <v>5039.7</v>
      </c>
      <c r="P16964" s="28">
        <v>5042.2700000000004</v>
      </c>
    </row>
    <row r="16965" spans="12:16" x14ac:dyDescent="0.25">
      <c r="L16965" s="208">
        <v>45163.472222222219</v>
      </c>
      <c r="M16965" s="28">
        <v>5029.92</v>
      </c>
      <c r="N16965" s="28">
        <v>5043.82</v>
      </c>
      <c r="O16965" s="28">
        <v>5029.3999999999996</v>
      </c>
      <c r="P16965" s="28">
        <v>5043.82</v>
      </c>
    </row>
    <row r="16966" spans="12:16" x14ac:dyDescent="0.25">
      <c r="L16966" s="208">
        <v>45163.46875</v>
      </c>
      <c r="M16966" s="28">
        <v>5030.43</v>
      </c>
      <c r="N16966" s="28">
        <v>5030.43</v>
      </c>
      <c r="O16966" s="28">
        <v>5014.9799999999996</v>
      </c>
      <c r="P16966" s="28">
        <v>5029.92</v>
      </c>
    </row>
    <row r="16967" spans="12:16" x14ac:dyDescent="0.25">
      <c r="L16967" s="208">
        <v>45163.465277777781</v>
      </c>
      <c r="M16967" s="28">
        <v>5035.0600000000004</v>
      </c>
      <c r="N16967" s="28">
        <v>5035.58</v>
      </c>
      <c r="O16967" s="28">
        <v>5026.83</v>
      </c>
      <c r="P16967" s="28">
        <v>5029.92</v>
      </c>
    </row>
    <row r="16968" spans="12:16" x14ac:dyDescent="0.25">
      <c r="L16968" s="208">
        <v>45163.461805555555</v>
      </c>
      <c r="M16968" s="28">
        <v>5023.74</v>
      </c>
      <c r="N16968" s="28">
        <v>5040.7299999999996</v>
      </c>
      <c r="O16968" s="28">
        <v>5023.22</v>
      </c>
      <c r="P16968" s="28">
        <v>5034.55</v>
      </c>
    </row>
    <row r="16969" spans="12:16" x14ac:dyDescent="0.25">
      <c r="L16969" s="208">
        <v>45163.458333333336</v>
      </c>
      <c r="M16969" s="28">
        <v>5030.43</v>
      </c>
      <c r="N16969" s="28">
        <v>5042.79</v>
      </c>
      <c r="O16969" s="28">
        <v>5020.6499999999996</v>
      </c>
      <c r="P16969" s="28">
        <v>5023.22</v>
      </c>
    </row>
    <row r="16970" spans="12:16" x14ac:dyDescent="0.25">
      <c r="L16970" s="208">
        <v>45163.454861111109</v>
      </c>
      <c r="M16970" s="28">
        <v>5033.5200000000004</v>
      </c>
      <c r="N16970" s="28">
        <v>5033.5200000000004</v>
      </c>
      <c r="O16970" s="28">
        <v>5027.8599999999997</v>
      </c>
      <c r="P16970" s="28">
        <v>5029.92</v>
      </c>
    </row>
    <row r="16971" spans="12:16" x14ac:dyDescent="0.25">
      <c r="L16971" s="208">
        <v>45163.451388888891</v>
      </c>
      <c r="M16971" s="28">
        <v>5033.5200000000004</v>
      </c>
      <c r="N16971" s="28">
        <v>5034.55</v>
      </c>
      <c r="O16971" s="28">
        <v>5027.8599999999997</v>
      </c>
      <c r="P16971" s="28">
        <v>5033.01</v>
      </c>
    </row>
    <row r="16972" spans="12:16" x14ac:dyDescent="0.25">
      <c r="L16972" s="208">
        <v>45163.447916666664</v>
      </c>
      <c r="M16972" s="28">
        <v>5039.7</v>
      </c>
      <c r="N16972" s="28">
        <v>5041.76</v>
      </c>
      <c r="O16972" s="28">
        <v>5033.01</v>
      </c>
      <c r="P16972" s="28">
        <v>5034.03</v>
      </c>
    </row>
    <row r="16973" spans="12:16" x14ac:dyDescent="0.25">
      <c r="L16973" s="208">
        <v>45163.444444444445</v>
      </c>
      <c r="M16973" s="28">
        <v>5031.9799999999996</v>
      </c>
      <c r="N16973" s="28">
        <v>5040.7299999999996</v>
      </c>
      <c r="O16973" s="28">
        <v>5029.92</v>
      </c>
      <c r="P16973" s="28">
        <v>5039.7</v>
      </c>
    </row>
    <row r="16974" spans="12:16" x14ac:dyDescent="0.25">
      <c r="L16974" s="208">
        <v>45163.440972222219</v>
      </c>
      <c r="M16974" s="28">
        <v>5031.46</v>
      </c>
      <c r="N16974" s="28">
        <v>5034.55</v>
      </c>
      <c r="O16974" s="28">
        <v>5029.3999999999996</v>
      </c>
      <c r="P16974" s="28">
        <v>5031.9799999999996</v>
      </c>
    </row>
    <row r="16975" spans="12:16" x14ac:dyDescent="0.25">
      <c r="L16975" s="208">
        <v>45163.4375</v>
      </c>
      <c r="M16975" s="28">
        <v>5028.8900000000003</v>
      </c>
      <c r="N16975" s="28">
        <v>5031.46</v>
      </c>
      <c r="O16975" s="28">
        <v>5026.3100000000004</v>
      </c>
      <c r="P16975" s="28">
        <v>5031.46</v>
      </c>
    </row>
    <row r="16976" spans="12:16" x14ac:dyDescent="0.25">
      <c r="L16976" s="208">
        <v>45163.434027777781</v>
      </c>
      <c r="M16976" s="28">
        <v>5030.43</v>
      </c>
      <c r="N16976" s="28">
        <v>5032.49</v>
      </c>
      <c r="O16976" s="28">
        <v>5028.8900000000003</v>
      </c>
      <c r="P16976" s="28">
        <v>5028.8900000000003</v>
      </c>
    </row>
    <row r="16977" spans="12:16" x14ac:dyDescent="0.25">
      <c r="L16977" s="208">
        <v>45163.430555555555</v>
      </c>
      <c r="M16977" s="28">
        <v>5020.6499999999996</v>
      </c>
      <c r="N16977" s="28">
        <v>5031.46</v>
      </c>
      <c r="O16977" s="28">
        <v>5020.6499999999996</v>
      </c>
      <c r="P16977" s="28">
        <v>5030.95</v>
      </c>
    </row>
    <row r="16978" spans="12:16" x14ac:dyDescent="0.25">
      <c r="L16978" s="208">
        <v>45163.427083333336</v>
      </c>
      <c r="M16978" s="28">
        <v>5022.1899999999996</v>
      </c>
      <c r="N16978" s="28">
        <v>5023.22</v>
      </c>
      <c r="O16978" s="28">
        <v>5019.62</v>
      </c>
      <c r="P16978" s="28">
        <v>5020.6499999999996</v>
      </c>
    </row>
    <row r="16979" spans="12:16" x14ac:dyDescent="0.25">
      <c r="L16979" s="208">
        <v>45163.423611111109</v>
      </c>
      <c r="M16979" s="28">
        <v>5021.68</v>
      </c>
      <c r="N16979" s="28">
        <v>5022.1899999999996</v>
      </c>
      <c r="O16979" s="28">
        <v>5019.1000000000004</v>
      </c>
      <c r="P16979" s="28">
        <v>5022.1899999999996</v>
      </c>
    </row>
    <row r="16980" spans="12:16" x14ac:dyDescent="0.25">
      <c r="L16980" s="208">
        <v>45163.420138888891</v>
      </c>
      <c r="M16980" s="28">
        <v>5023.74</v>
      </c>
      <c r="N16980" s="28">
        <v>5025.28</v>
      </c>
      <c r="O16980" s="28">
        <v>5022.1899999999996</v>
      </c>
      <c r="P16980" s="28">
        <v>5022.1899999999996</v>
      </c>
    </row>
    <row r="16981" spans="12:16" x14ac:dyDescent="0.25">
      <c r="L16981" s="208">
        <v>45163.416666666664</v>
      </c>
      <c r="M16981" s="28">
        <v>5021.68</v>
      </c>
      <c r="N16981" s="28">
        <v>5023.74</v>
      </c>
      <c r="O16981" s="28">
        <v>5019.1000000000004</v>
      </c>
      <c r="P16981" s="28">
        <v>5023.74</v>
      </c>
    </row>
    <row r="16982" spans="12:16" x14ac:dyDescent="0.25">
      <c r="L16982" s="208">
        <v>45163.413194444445</v>
      </c>
      <c r="M16982" s="28">
        <v>5024.25</v>
      </c>
      <c r="N16982" s="28">
        <v>5024.7700000000004</v>
      </c>
      <c r="O16982" s="28">
        <v>5020.6499999999996</v>
      </c>
      <c r="P16982" s="28">
        <v>5022.1899999999996</v>
      </c>
    </row>
    <row r="16983" spans="12:16" x14ac:dyDescent="0.25">
      <c r="L16983" s="208">
        <v>45163.409722222219</v>
      </c>
      <c r="M16983" s="28">
        <v>5026.83</v>
      </c>
      <c r="N16983" s="28">
        <v>5028.37</v>
      </c>
      <c r="O16983" s="28">
        <v>5021.68</v>
      </c>
      <c r="P16983" s="28">
        <v>5024.25</v>
      </c>
    </row>
    <row r="16984" spans="12:16" x14ac:dyDescent="0.25">
      <c r="L16984" s="208">
        <v>45163.40625</v>
      </c>
      <c r="M16984" s="28">
        <v>5031.46</v>
      </c>
      <c r="N16984" s="28">
        <v>5031.9799999999996</v>
      </c>
      <c r="O16984" s="28">
        <v>5024.7700000000004</v>
      </c>
      <c r="P16984" s="28">
        <v>5025.8</v>
      </c>
    </row>
    <row r="16985" spans="12:16" x14ac:dyDescent="0.25">
      <c r="L16985" s="208">
        <v>45163.402777777781</v>
      </c>
      <c r="M16985" s="28">
        <v>5027.34</v>
      </c>
      <c r="N16985" s="28">
        <v>5034.55</v>
      </c>
      <c r="O16985" s="28">
        <v>5027.34</v>
      </c>
      <c r="P16985" s="28">
        <v>5032.49</v>
      </c>
    </row>
    <row r="16986" spans="12:16" x14ac:dyDescent="0.25">
      <c r="L16986" s="208">
        <v>45163.399305555555</v>
      </c>
      <c r="M16986" s="28">
        <v>5023.74</v>
      </c>
      <c r="N16986" s="28">
        <v>5027.34</v>
      </c>
      <c r="O16986" s="28">
        <v>5021.68</v>
      </c>
      <c r="P16986" s="28">
        <v>5027.34</v>
      </c>
    </row>
    <row r="16987" spans="12:16" x14ac:dyDescent="0.25">
      <c r="L16987" s="208">
        <v>45163.395833333336</v>
      </c>
      <c r="M16987" s="28">
        <v>5023.74</v>
      </c>
      <c r="N16987" s="28">
        <v>5029.3999999999996</v>
      </c>
      <c r="O16987" s="28">
        <v>5023.22</v>
      </c>
      <c r="P16987" s="28">
        <v>5024.25</v>
      </c>
    </row>
    <row r="16988" spans="12:16" x14ac:dyDescent="0.25">
      <c r="L16988" s="208">
        <v>45163.392361111109</v>
      </c>
      <c r="M16988" s="28">
        <v>5019.62</v>
      </c>
      <c r="N16988" s="28">
        <v>5024.7700000000004</v>
      </c>
      <c r="O16988" s="28">
        <v>5018.59</v>
      </c>
      <c r="P16988" s="28">
        <v>5024.25</v>
      </c>
    </row>
    <row r="16989" spans="12:16" x14ac:dyDescent="0.25">
      <c r="L16989" s="208">
        <v>45163.388888888891</v>
      </c>
      <c r="M16989" s="28">
        <v>5016.01</v>
      </c>
      <c r="N16989" s="28">
        <v>5022.1899999999996</v>
      </c>
      <c r="O16989" s="28">
        <v>5016.01</v>
      </c>
      <c r="P16989" s="28">
        <v>5019.62</v>
      </c>
    </row>
    <row r="16990" spans="12:16" x14ac:dyDescent="0.25">
      <c r="L16990" s="208">
        <v>45163.385416666664</v>
      </c>
      <c r="M16990" s="28">
        <v>5013.95</v>
      </c>
      <c r="N16990" s="28">
        <v>5016.01</v>
      </c>
      <c r="O16990" s="28">
        <v>5012.92</v>
      </c>
      <c r="P16990" s="28">
        <v>5016.01</v>
      </c>
    </row>
    <row r="16991" spans="12:16" x14ac:dyDescent="0.25">
      <c r="L16991" s="208">
        <v>45163.381944444445</v>
      </c>
      <c r="M16991" s="28">
        <v>5011.38</v>
      </c>
      <c r="N16991" s="28">
        <v>5016.53</v>
      </c>
      <c r="O16991" s="28">
        <v>5011.38</v>
      </c>
      <c r="P16991" s="28">
        <v>5013.4399999999996</v>
      </c>
    </row>
    <row r="16992" spans="12:16" x14ac:dyDescent="0.25">
      <c r="L16992" s="208">
        <v>45163.378472222219</v>
      </c>
      <c r="M16992" s="28">
        <v>5017.04</v>
      </c>
      <c r="N16992" s="28">
        <v>5018.07</v>
      </c>
      <c r="O16992" s="28">
        <v>5008.29</v>
      </c>
      <c r="P16992" s="28">
        <v>5009.84</v>
      </c>
    </row>
    <row r="16993" spans="12:16" x14ac:dyDescent="0.25">
      <c r="L16993" s="208">
        <v>45163.375</v>
      </c>
      <c r="M16993" s="28">
        <v>5027.34</v>
      </c>
      <c r="N16993" s="28">
        <v>5032.49</v>
      </c>
      <c r="O16993" s="28">
        <v>5016.53</v>
      </c>
      <c r="P16993" s="28">
        <v>5017.04</v>
      </c>
    </row>
    <row r="16994" spans="12:16" x14ac:dyDescent="0.25">
      <c r="L16994" s="208">
        <v>45162.746527777781</v>
      </c>
      <c r="M16994" s="28">
        <v>5035.58</v>
      </c>
      <c r="N16994" s="28">
        <v>5038.67</v>
      </c>
      <c r="O16994" s="28">
        <v>5033.01</v>
      </c>
      <c r="P16994" s="28">
        <v>5034.55</v>
      </c>
    </row>
    <row r="16995" spans="12:16" x14ac:dyDescent="0.25">
      <c r="L16995" s="208">
        <v>45162.743055555555</v>
      </c>
      <c r="M16995" s="28">
        <v>5038.1499999999996</v>
      </c>
      <c r="N16995" s="28">
        <v>5038.1499999999996</v>
      </c>
      <c r="O16995" s="28">
        <v>5035.0600000000004</v>
      </c>
      <c r="P16995" s="28">
        <v>5035.58</v>
      </c>
    </row>
    <row r="16996" spans="12:16" x14ac:dyDescent="0.25">
      <c r="L16996" s="208">
        <v>45162.739583333336</v>
      </c>
      <c r="M16996" s="28">
        <v>5036.09</v>
      </c>
      <c r="N16996" s="28">
        <v>5038.67</v>
      </c>
      <c r="O16996" s="28">
        <v>5036.09</v>
      </c>
      <c r="P16996" s="28">
        <v>5038.1499999999996</v>
      </c>
    </row>
    <row r="16997" spans="12:16" x14ac:dyDescent="0.25">
      <c r="L16997" s="208">
        <v>45162.736111111109</v>
      </c>
      <c r="M16997" s="28">
        <v>5035.58</v>
      </c>
      <c r="N16997" s="28">
        <v>5037.12</v>
      </c>
      <c r="O16997" s="28">
        <v>5035.58</v>
      </c>
      <c r="P16997" s="28">
        <v>5036.09</v>
      </c>
    </row>
    <row r="16998" spans="12:16" x14ac:dyDescent="0.25">
      <c r="L16998" s="208">
        <v>45162.732638888891</v>
      </c>
      <c r="M16998" s="28">
        <v>5034.55</v>
      </c>
      <c r="N16998" s="28">
        <v>5035.58</v>
      </c>
      <c r="O16998" s="28">
        <v>5034.55</v>
      </c>
      <c r="P16998" s="28">
        <v>5035.0600000000004</v>
      </c>
    </row>
    <row r="16999" spans="12:16" x14ac:dyDescent="0.25">
      <c r="L16999" s="208">
        <v>45162.729166666664</v>
      </c>
      <c r="M16999" s="28">
        <v>5034.03</v>
      </c>
      <c r="N16999" s="28">
        <v>5034.03</v>
      </c>
      <c r="O16999" s="28">
        <v>5033.5200000000004</v>
      </c>
      <c r="P16999" s="28">
        <v>5034.03</v>
      </c>
    </row>
    <row r="17000" spans="12:16" x14ac:dyDescent="0.25">
      <c r="L17000" s="208">
        <v>45162.725694444445</v>
      </c>
      <c r="M17000" s="28">
        <v>5034.03</v>
      </c>
      <c r="N17000" s="28">
        <v>5035.0600000000004</v>
      </c>
      <c r="O17000" s="28">
        <v>5033.01</v>
      </c>
      <c r="P17000" s="28">
        <v>5034.03</v>
      </c>
    </row>
    <row r="17001" spans="12:16" x14ac:dyDescent="0.25">
      <c r="L17001" s="208">
        <v>45162.722222222219</v>
      </c>
      <c r="M17001" s="28">
        <v>5033.01</v>
      </c>
      <c r="N17001" s="28">
        <v>5035.58</v>
      </c>
      <c r="O17001" s="28">
        <v>5033.01</v>
      </c>
      <c r="P17001" s="28">
        <v>5034.03</v>
      </c>
    </row>
    <row r="17002" spans="12:16" x14ac:dyDescent="0.25">
      <c r="L17002" s="208">
        <v>45162.71875</v>
      </c>
      <c r="M17002" s="28">
        <v>5034.03</v>
      </c>
      <c r="N17002" s="28">
        <v>5034.55</v>
      </c>
      <c r="O17002" s="28">
        <v>5033.01</v>
      </c>
      <c r="P17002" s="28">
        <v>5033.5200000000004</v>
      </c>
    </row>
    <row r="17003" spans="12:16" x14ac:dyDescent="0.25">
      <c r="L17003" s="208">
        <v>45162.715277777781</v>
      </c>
      <c r="M17003" s="28">
        <v>5033.01</v>
      </c>
      <c r="N17003" s="28">
        <v>5033.5200000000004</v>
      </c>
      <c r="O17003" s="28">
        <v>5032.49</v>
      </c>
      <c r="P17003" s="28">
        <v>5033.5200000000004</v>
      </c>
    </row>
    <row r="17004" spans="12:16" x14ac:dyDescent="0.25">
      <c r="L17004" s="208">
        <v>45162.711805555555</v>
      </c>
      <c r="M17004" s="28">
        <v>5034.03</v>
      </c>
      <c r="N17004" s="28">
        <v>5034.55</v>
      </c>
      <c r="O17004" s="28">
        <v>5031.9799999999996</v>
      </c>
      <c r="P17004" s="28">
        <v>5033.01</v>
      </c>
    </row>
    <row r="17005" spans="12:16" x14ac:dyDescent="0.25">
      <c r="L17005" s="208">
        <v>45162.708333333336</v>
      </c>
      <c r="M17005" s="28">
        <v>5031.9799999999996</v>
      </c>
      <c r="N17005" s="28">
        <v>5035.0600000000004</v>
      </c>
      <c r="O17005" s="28">
        <v>5031.9799999999996</v>
      </c>
      <c r="P17005" s="28">
        <v>5034.55</v>
      </c>
    </row>
    <row r="17006" spans="12:16" x14ac:dyDescent="0.25">
      <c r="L17006" s="208">
        <v>45162.704861111109</v>
      </c>
      <c r="M17006" s="28">
        <v>5031.9799999999996</v>
      </c>
      <c r="N17006" s="28">
        <v>5032.49</v>
      </c>
      <c r="O17006" s="28">
        <v>5030.95</v>
      </c>
      <c r="P17006" s="28">
        <v>5031.9799999999996</v>
      </c>
    </row>
    <row r="17007" spans="12:16" x14ac:dyDescent="0.25">
      <c r="L17007" s="208">
        <v>45162.701388888891</v>
      </c>
      <c r="M17007" s="28">
        <v>5030.43</v>
      </c>
      <c r="N17007" s="28">
        <v>5032.49</v>
      </c>
      <c r="O17007" s="28">
        <v>5030.43</v>
      </c>
      <c r="P17007" s="28">
        <v>5031.9799999999996</v>
      </c>
    </row>
    <row r="17008" spans="12:16" x14ac:dyDescent="0.25">
      <c r="L17008" s="208">
        <v>45162.697916666664</v>
      </c>
      <c r="M17008" s="28">
        <v>5030.95</v>
      </c>
      <c r="N17008" s="28">
        <v>5031.9799999999996</v>
      </c>
      <c r="O17008" s="28">
        <v>5030.43</v>
      </c>
      <c r="P17008" s="28">
        <v>5030.95</v>
      </c>
    </row>
    <row r="17009" spans="12:16" x14ac:dyDescent="0.25">
      <c r="L17009" s="208">
        <v>45162.694444444445</v>
      </c>
      <c r="M17009" s="28">
        <v>5028.37</v>
      </c>
      <c r="N17009" s="28">
        <v>5031.46</v>
      </c>
      <c r="O17009" s="28">
        <v>5028.37</v>
      </c>
      <c r="P17009" s="28">
        <v>5030.43</v>
      </c>
    </row>
    <row r="17010" spans="12:16" x14ac:dyDescent="0.25">
      <c r="L17010" s="208">
        <v>45162.690972222219</v>
      </c>
      <c r="M17010" s="28">
        <v>5024.25</v>
      </c>
      <c r="N17010" s="28">
        <v>5029.92</v>
      </c>
      <c r="O17010" s="28">
        <v>5024.25</v>
      </c>
      <c r="P17010" s="28">
        <v>5028.37</v>
      </c>
    </row>
    <row r="17011" spans="12:16" x14ac:dyDescent="0.25">
      <c r="L17011" s="208">
        <v>45162.6875</v>
      </c>
      <c r="M17011" s="28">
        <v>5024.7700000000004</v>
      </c>
      <c r="N17011" s="28">
        <v>5025.28</v>
      </c>
      <c r="O17011" s="28">
        <v>5024.25</v>
      </c>
      <c r="P17011" s="28">
        <v>5024.7700000000004</v>
      </c>
    </row>
    <row r="17012" spans="12:16" x14ac:dyDescent="0.25">
      <c r="L17012" s="208">
        <v>45162.684027777781</v>
      </c>
      <c r="M17012" s="28">
        <v>5023.22</v>
      </c>
      <c r="N17012" s="28">
        <v>5026.3100000000004</v>
      </c>
      <c r="O17012" s="28">
        <v>5023.22</v>
      </c>
      <c r="P17012" s="28">
        <v>5024.7700000000004</v>
      </c>
    </row>
    <row r="17013" spans="12:16" x14ac:dyDescent="0.25">
      <c r="L17013" s="208">
        <v>45162.680555555555</v>
      </c>
      <c r="M17013" s="28">
        <v>5022.1899999999996</v>
      </c>
      <c r="N17013" s="28">
        <v>5023.22</v>
      </c>
      <c r="O17013" s="28">
        <v>5021.16</v>
      </c>
      <c r="P17013" s="28">
        <v>5023.22</v>
      </c>
    </row>
    <row r="17014" spans="12:16" x14ac:dyDescent="0.25">
      <c r="L17014" s="208">
        <v>45162.677083333336</v>
      </c>
      <c r="M17014" s="28">
        <v>5022.1899999999996</v>
      </c>
      <c r="N17014" s="28">
        <v>5022.71</v>
      </c>
      <c r="O17014" s="28">
        <v>5021.16</v>
      </c>
      <c r="P17014" s="28">
        <v>5021.68</v>
      </c>
    </row>
    <row r="17015" spans="12:16" x14ac:dyDescent="0.25">
      <c r="L17015" s="208">
        <v>45162.673611111109</v>
      </c>
      <c r="M17015" s="28">
        <v>5023.74</v>
      </c>
      <c r="N17015" s="28">
        <v>5023.74</v>
      </c>
      <c r="O17015" s="28">
        <v>5021.68</v>
      </c>
      <c r="P17015" s="28">
        <v>5021.68</v>
      </c>
    </row>
    <row r="17016" spans="12:16" x14ac:dyDescent="0.25">
      <c r="L17016" s="208">
        <v>45162.670138888891</v>
      </c>
      <c r="M17016" s="28">
        <v>5024.25</v>
      </c>
      <c r="N17016" s="28">
        <v>5024.7700000000004</v>
      </c>
      <c r="O17016" s="28">
        <v>5022.71</v>
      </c>
      <c r="P17016" s="28">
        <v>5023.74</v>
      </c>
    </row>
    <row r="17017" spans="12:16" x14ac:dyDescent="0.25">
      <c r="L17017" s="208">
        <v>45162.666666666664</v>
      </c>
      <c r="M17017" s="28">
        <v>5022.71</v>
      </c>
      <c r="N17017" s="28">
        <v>5025.28</v>
      </c>
      <c r="O17017" s="28">
        <v>5022.71</v>
      </c>
      <c r="P17017" s="28">
        <v>5024.25</v>
      </c>
    </row>
    <row r="17018" spans="12:16" x14ac:dyDescent="0.25">
      <c r="L17018" s="208">
        <v>45162.663194444445</v>
      </c>
      <c r="M17018" s="28">
        <v>5026.3100000000004</v>
      </c>
      <c r="N17018" s="28">
        <v>5026.83</v>
      </c>
      <c r="O17018" s="28">
        <v>5022.71</v>
      </c>
      <c r="P17018" s="28">
        <v>5022.71</v>
      </c>
    </row>
    <row r="17019" spans="12:16" x14ac:dyDescent="0.25">
      <c r="L17019" s="208">
        <v>45162.659722222219</v>
      </c>
      <c r="M17019" s="28">
        <v>5028.37</v>
      </c>
      <c r="N17019" s="28">
        <v>5028.37</v>
      </c>
      <c r="O17019" s="28">
        <v>5026.3100000000004</v>
      </c>
      <c r="P17019" s="28">
        <v>5026.3100000000004</v>
      </c>
    </row>
    <row r="17020" spans="12:16" x14ac:dyDescent="0.25">
      <c r="L17020" s="208">
        <v>45162.65625</v>
      </c>
      <c r="M17020" s="28">
        <v>5028.8900000000003</v>
      </c>
      <c r="N17020" s="28">
        <v>5029.92</v>
      </c>
      <c r="O17020" s="28">
        <v>5027.8599999999997</v>
      </c>
      <c r="P17020" s="28">
        <v>5028.37</v>
      </c>
    </row>
    <row r="17021" spans="12:16" x14ac:dyDescent="0.25">
      <c r="L17021" s="208">
        <v>45162.652777777781</v>
      </c>
      <c r="M17021" s="28">
        <v>5025.8</v>
      </c>
      <c r="N17021" s="28">
        <v>5029.3999999999996</v>
      </c>
      <c r="O17021" s="28">
        <v>5025.8</v>
      </c>
      <c r="P17021" s="28">
        <v>5029.3999999999996</v>
      </c>
    </row>
    <row r="17022" spans="12:16" x14ac:dyDescent="0.25">
      <c r="L17022" s="208">
        <v>45162.649305555555</v>
      </c>
      <c r="M17022" s="28">
        <v>5023.74</v>
      </c>
      <c r="N17022" s="28">
        <v>5026.83</v>
      </c>
      <c r="O17022" s="28">
        <v>5023.74</v>
      </c>
      <c r="P17022" s="28">
        <v>5025.8</v>
      </c>
    </row>
    <row r="17023" spans="12:16" x14ac:dyDescent="0.25">
      <c r="L17023" s="208">
        <v>45162.645833333336</v>
      </c>
      <c r="M17023" s="28">
        <v>5024.7700000000004</v>
      </c>
      <c r="N17023" s="28">
        <v>5025.28</v>
      </c>
      <c r="O17023" s="28">
        <v>5023.22</v>
      </c>
      <c r="P17023" s="28">
        <v>5024.25</v>
      </c>
    </row>
    <row r="17024" spans="12:16" x14ac:dyDescent="0.25">
      <c r="L17024" s="208">
        <v>45162.642361111109</v>
      </c>
      <c r="M17024" s="28">
        <v>5024.7700000000004</v>
      </c>
      <c r="N17024" s="28">
        <v>5026.3100000000004</v>
      </c>
      <c r="O17024" s="28">
        <v>5024.7700000000004</v>
      </c>
      <c r="P17024" s="28">
        <v>5024.7700000000004</v>
      </c>
    </row>
    <row r="17025" spans="12:16" x14ac:dyDescent="0.25">
      <c r="L17025" s="208">
        <v>45162.638888888891</v>
      </c>
      <c r="M17025" s="28">
        <v>5026.3100000000004</v>
      </c>
      <c r="N17025" s="28">
        <v>5026.3100000000004</v>
      </c>
      <c r="O17025" s="28">
        <v>5024.25</v>
      </c>
      <c r="P17025" s="28">
        <v>5024.7700000000004</v>
      </c>
    </row>
    <row r="17026" spans="12:16" x14ac:dyDescent="0.25">
      <c r="L17026" s="208">
        <v>45162.635416666664</v>
      </c>
      <c r="M17026" s="28">
        <v>5023.74</v>
      </c>
      <c r="N17026" s="28">
        <v>5026.83</v>
      </c>
      <c r="O17026" s="28">
        <v>5023.74</v>
      </c>
      <c r="P17026" s="28">
        <v>5026.3100000000004</v>
      </c>
    </row>
    <row r="17027" spans="12:16" x14ac:dyDescent="0.25">
      <c r="L17027" s="208">
        <v>45162.631944444445</v>
      </c>
      <c r="M17027" s="28">
        <v>5024.7700000000004</v>
      </c>
      <c r="N17027" s="28">
        <v>5025.8</v>
      </c>
      <c r="O17027" s="28">
        <v>5022.71</v>
      </c>
      <c r="P17027" s="28">
        <v>5023.74</v>
      </c>
    </row>
    <row r="17028" spans="12:16" x14ac:dyDescent="0.25">
      <c r="L17028" s="208">
        <v>45162.628472222219</v>
      </c>
      <c r="M17028" s="28">
        <v>5023.74</v>
      </c>
      <c r="N17028" s="28">
        <v>5025.8</v>
      </c>
      <c r="O17028" s="28">
        <v>5023.22</v>
      </c>
      <c r="P17028" s="28">
        <v>5024.7700000000004</v>
      </c>
    </row>
    <row r="17029" spans="12:16" x14ac:dyDescent="0.25">
      <c r="L17029" s="208">
        <v>45162.625</v>
      </c>
      <c r="M17029" s="28">
        <v>5021.16</v>
      </c>
      <c r="N17029" s="28">
        <v>5024.7700000000004</v>
      </c>
      <c r="O17029" s="28">
        <v>5020.13</v>
      </c>
      <c r="P17029" s="28">
        <v>5024.25</v>
      </c>
    </row>
    <row r="17030" spans="12:16" x14ac:dyDescent="0.25">
      <c r="L17030" s="208">
        <v>45162.621527777781</v>
      </c>
      <c r="M17030" s="28">
        <v>5025.28</v>
      </c>
      <c r="N17030" s="28">
        <v>5026.3100000000004</v>
      </c>
      <c r="O17030" s="28">
        <v>5020.6499999999996</v>
      </c>
      <c r="P17030" s="28">
        <v>5020.6499999999996</v>
      </c>
    </row>
    <row r="17031" spans="12:16" x14ac:dyDescent="0.25">
      <c r="L17031" s="208">
        <v>45162.618055555555</v>
      </c>
      <c r="M17031" s="28">
        <v>5027.8599999999997</v>
      </c>
      <c r="N17031" s="28">
        <v>5029.3999999999996</v>
      </c>
      <c r="O17031" s="28">
        <v>5025.28</v>
      </c>
      <c r="P17031" s="28">
        <v>5025.8</v>
      </c>
    </row>
    <row r="17032" spans="12:16" x14ac:dyDescent="0.25">
      <c r="L17032" s="208">
        <v>45162.614583333336</v>
      </c>
      <c r="M17032" s="28">
        <v>5029.3999999999996</v>
      </c>
      <c r="N17032" s="28">
        <v>5029.3999999999996</v>
      </c>
      <c r="O17032" s="28">
        <v>5027.34</v>
      </c>
      <c r="P17032" s="28">
        <v>5027.34</v>
      </c>
    </row>
    <row r="17033" spans="12:16" x14ac:dyDescent="0.25">
      <c r="L17033" s="208">
        <v>45162.611111111109</v>
      </c>
      <c r="M17033" s="28">
        <v>5026.83</v>
      </c>
      <c r="N17033" s="28">
        <v>5029.3999999999996</v>
      </c>
      <c r="O17033" s="28">
        <v>5026.3100000000004</v>
      </c>
      <c r="P17033" s="28">
        <v>5029.3999999999996</v>
      </c>
    </row>
    <row r="17034" spans="12:16" x14ac:dyDescent="0.25">
      <c r="L17034" s="208">
        <v>45162.607638888891</v>
      </c>
      <c r="M17034" s="28">
        <v>5027.8599999999997</v>
      </c>
      <c r="N17034" s="28">
        <v>5029.3999999999996</v>
      </c>
      <c r="O17034" s="28">
        <v>5026.83</v>
      </c>
      <c r="P17034" s="28">
        <v>5027.34</v>
      </c>
    </row>
    <row r="17035" spans="12:16" x14ac:dyDescent="0.25">
      <c r="L17035" s="208">
        <v>45162.604166666664</v>
      </c>
      <c r="M17035" s="28">
        <v>5024.25</v>
      </c>
      <c r="N17035" s="28">
        <v>5027.8599999999997</v>
      </c>
      <c r="O17035" s="28">
        <v>5023.22</v>
      </c>
      <c r="P17035" s="28">
        <v>5027.8599999999997</v>
      </c>
    </row>
    <row r="17036" spans="12:16" x14ac:dyDescent="0.25">
      <c r="L17036" s="208">
        <v>45162.600694444445</v>
      </c>
      <c r="M17036" s="28">
        <v>5024.7700000000004</v>
      </c>
      <c r="N17036" s="28">
        <v>5026.83</v>
      </c>
      <c r="O17036" s="28">
        <v>5023.74</v>
      </c>
      <c r="P17036" s="28">
        <v>5023.74</v>
      </c>
    </row>
    <row r="17037" spans="12:16" x14ac:dyDescent="0.25">
      <c r="L17037" s="208">
        <v>45162.597222222219</v>
      </c>
      <c r="M17037" s="28">
        <v>5024.25</v>
      </c>
      <c r="N17037" s="28">
        <v>5025.8</v>
      </c>
      <c r="O17037" s="28">
        <v>5024.25</v>
      </c>
      <c r="P17037" s="28">
        <v>5024.7700000000004</v>
      </c>
    </row>
    <row r="17038" spans="12:16" x14ac:dyDescent="0.25">
      <c r="L17038" s="208">
        <v>45162.59375</v>
      </c>
      <c r="M17038" s="28">
        <v>5027.34</v>
      </c>
      <c r="N17038" s="28">
        <v>5027.34</v>
      </c>
      <c r="O17038" s="28">
        <v>5024.25</v>
      </c>
      <c r="P17038" s="28">
        <v>5024.25</v>
      </c>
    </row>
    <row r="17039" spans="12:16" x14ac:dyDescent="0.25">
      <c r="L17039" s="208">
        <v>45162.590277777781</v>
      </c>
      <c r="M17039" s="28">
        <v>5024.7700000000004</v>
      </c>
      <c r="N17039" s="28">
        <v>5026.83</v>
      </c>
      <c r="O17039" s="28">
        <v>5024.7700000000004</v>
      </c>
      <c r="P17039" s="28">
        <v>5026.83</v>
      </c>
    </row>
    <row r="17040" spans="12:16" x14ac:dyDescent="0.25">
      <c r="L17040" s="208">
        <v>45162.586805555555</v>
      </c>
      <c r="M17040" s="28">
        <v>5028.8900000000003</v>
      </c>
      <c r="N17040" s="28">
        <v>5028.8900000000003</v>
      </c>
      <c r="O17040" s="28">
        <v>5025.28</v>
      </c>
      <c r="P17040" s="28">
        <v>5025.28</v>
      </c>
    </row>
    <row r="17041" spans="12:16" x14ac:dyDescent="0.25">
      <c r="L17041" s="208">
        <v>45162.583333333336</v>
      </c>
      <c r="M17041" s="28">
        <v>5026.83</v>
      </c>
      <c r="N17041" s="28">
        <v>5030.43</v>
      </c>
      <c r="O17041" s="28">
        <v>5026.3100000000004</v>
      </c>
      <c r="P17041" s="28">
        <v>5028.8900000000003</v>
      </c>
    </row>
    <row r="17042" spans="12:16" x14ac:dyDescent="0.25">
      <c r="L17042" s="208">
        <v>45162.579861111109</v>
      </c>
      <c r="M17042" s="28">
        <v>5028.8900000000003</v>
      </c>
      <c r="N17042" s="28">
        <v>5030.95</v>
      </c>
      <c r="O17042" s="28">
        <v>5026.3100000000004</v>
      </c>
      <c r="P17042" s="28">
        <v>5027.34</v>
      </c>
    </row>
    <row r="17043" spans="12:16" x14ac:dyDescent="0.25">
      <c r="L17043" s="208">
        <v>45162.576388888891</v>
      </c>
      <c r="M17043" s="28">
        <v>5028.8900000000003</v>
      </c>
      <c r="N17043" s="28">
        <v>5029.92</v>
      </c>
      <c r="O17043" s="28">
        <v>5027.34</v>
      </c>
      <c r="P17043" s="28">
        <v>5028.37</v>
      </c>
    </row>
    <row r="17044" spans="12:16" x14ac:dyDescent="0.25">
      <c r="L17044" s="208">
        <v>45162.572916666664</v>
      </c>
      <c r="M17044" s="28">
        <v>5028.8900000000003</v>
      </c>
      <c r="N17044" s="28">
        <v>5030.43</v>
      </c>
      <c r="O17044" s="28">
        <v>5027.8599999999997</v>
      </c>
      <c r="P17044" s="28">
        <v>5028.8900000000003</v>
      </c>
    </row>
    <row r="17045" spans="12:16" x14ac:dyDescent="0.25">
      <c r="L17045" s="208">
        <v>45162.569444444445</v>
      </c>
      <c r="M17045" s="28">
        <v>5030.43</v>
      </c>
      <c r="N17045" s="28">
        <v>5030.43</v>
      </c>
      <c r="O17045" s="28">
        <v>5027.8599999999997</v>
      </c>
      <c r="P17045" s="28">
        <v>5029.3999999999996</v>
      </c>
    </row>
    <row r="17046" spans="12:16" x14ac:dyDescent="0.25">
      <c r="L17046" s="208">
        <v>45162.565972222219</v>
      </c>
      <c r="M17046" s="28">
        <v>5029.92</v>
      </c>
      <c r="N17046" s="28">
        <v>5030.43</v>
      </c>
      <c r="O17046" s="28">
        <v>5028.37</v>
      </c>
      <c r="P17046" s="28">
        <v>5029.92</v>
      </c>
    </row>
    <row r="17047" spans="12:16" x14ac:dyDescent="0.25">
      <c r="L17047" s="208">
        <v>45162.5625</v>
      </c>
      <c r="M17047" s="28">
        <v>5032.49</v>
      </c>
      <c r="N17047" s="28">
        <v>5033.01</v>
      </c>
      <c r="O17047" s="28">
        <v>5029.92</v>
      </c>
      <c r="P17047" s="28">
        <v>5029.92</v>
      </c>
    </row>
    <row r="17048" spans="12:16" x14ac:dyDescent="0.25">
      <c r="L17048" s="208">
        <v>45162.559027777781</v>
      </c>
      <c r="M17048" s="28">
        <v>5033.01</v>
      </c>
      <c r="N17048" s="28">
        <v>5033.5200000000004</v>
      </c>
      <c r="O17048" s="28">
        <v>5031.46</v>
      </c>
      <c r="P17048" s="28">
        <v>5032.49</v>
      </c>
    </row>
    <row r="17049" spans="12:16" x14ac:dyDescent="0.25">
      <c r="L17049" s="208">
        <v>45162.555555555555</v>
      </c>
      <c r="M17049" s="28">
        <v>5033.01</v>
      </c>
      <c r="N17049" s="28">
        <v>5033.01</v>
      </c>
      <c r="O17049" s="28">
        <v>5029.3999999999996</v>
      </c>
      <c r="P17049" s="28">
        <v>5033.01</v>
      </c>
    </row>
    <row r="17050" spans="12:16" x14ac:dyDescent="0.25">
      <c r="L17050" s="208">
        <v>45162.552083333336</v>
      </c>
      <c r="M17050" s="28">
        <v>5035.0600000000004</v>
      </c>
      <c r="N17050" s="28">
        <v>5035.0600000000004</v>
      </c>
      <c r="O17050" s="28">
        <v>5028.37</v>
      </c>
      <c r="P17050" s="28">
        <v>5033.01</v>
      </c>
    </row>
    <row r="17051" spans="12:16" x14ac:dyDescent="0.25">
      <c r="L17051" s="208">
        <v>45162.548611111109</v>
      </c>
      <c r="M17051" s="28">
        <v>5034.03</v>
      </c>
      <c r="N17051" s="28">
        <v>5036.6099999999997</v>
      </c>
      <c r="O17051" s="28">
        <v>5033.5200000000004</v>
      </c>
      <c r="P17051" s="28">
        <v>5035.0600000000004</v>
      </c>
    </row>
    <row r="17052" spans="12:16" x14ac:dyDescent="0.25">
      <c r="L17052" s="208">
        <v>45162.545138888891</v>
      </c>
      <c r="M17052" s="28">
        <v>5037.6400000000003</v>
      </c>
      <c r="N17052" s="28">
        <v>5037.6400000000003</v>
      </c>
      <c r="O17052" s="28">
        <v>5034.03</v>
      </c>
      <c r="P17052" s="28">
        <v>5034.03</v>
      </c>
    </row>
    <row r="17053" spans="12:16" x14ac:dyDescent="0.25">
      <c r="L17053" s="208">
        <v>45162.541666666664</v>
      </c>
      <c r="M17053" s="28">
        <v>5036.6099999999997</v>
      </c>
      <c r="N17053" s="28">
        <v>5038.1499999999996</v>
      </c>
      <c r="O17053" s="28">
        <v>5035.0600000000004</v>
      </c>
      <c r="P17053" s="28">
        <v>5037.6400000000003</v>
      </c>
    </row>
    <row r="17054" spans="12:16" x14ac:dyDescent="0.25">
      <c r="L17054" s="208">
        <v>45162.538194444445</v>
      </c>
      <c r="M17054" s="28">
        <v>5032.49</v>
      </c>
      <c r="N17054" s="28">
        <v>5036.6099999999997</v>
      </c>
      <c r="O17054" s="28">
        <v>5030.95</v>
      </c>
      <c r="P17054" s="28">
        <v>5036.09</v>
      </c>
    </row>
    <row r="17055" spans="12:16" x14ac:dyDescent="0.25">
      <c r="L17055" s="208">
        <v>45162.534722222219</v>
      </c>
      <c r="M17055" s="28">
        <v>5031.9799999999996</v>
      </c>
      <c r="N17055" s="28">
        <v>5034.03</v>
      </c>
      <c r="O17055" s="28">
        <v>5030.95</v>
      </c>
      <c r="P17055" s="28">
        <v>5033.01</v>
      </c>
    </row>
    <row r="17056" spans="12:16" x14ac:dyDescent="0.25">
      <c r="L17056" s="208">
        <v>45162.53125</v>
      </c>
      <c r="M17056" s="28">
        <v>5034.55</v>
      </c>
      <c r="N17056" s="28">
        <v>5035.58</v>
      </c>
      <c r="O17056" s="28">
        <v>5030.43</v>
      </c>
      <c r="P17056" s="28">
        <v>5031.9799999999996</v>
      </c>
    </row>
    <row r="17057" spans="12:16" x14ac:dyDescent="0.25">
      <c r="L17057" s="208">
        <v>45162.527777777781</v>
      </c>
      <c r="M17057" s="28">
        <v>5033.5200000000004</v>
      </c>
      <c r="N17057" s="28">
        <v>5036.09</v>
      </c>
      <c r="O17057" s="28">
        <v>5031.9799999999996</v>
      </c>
      <c r="P17057" s="28">
        <v>5034.55</v>
      </c>
    </row>
    <row r="17058" spans="12:16" x14ac:dyDescent="0.25">
      <c r="L17058" s="208">
        <v>45162.524305555555</v>
      </c>
      <c r="M17058" s="28">
        <v>5033.5200000000004</v>
      </c>
      <c r="N17058" s="28">
        <v>5036.6099999999997</v>
      </c>
      <c r="O17058" s="28">
        <v>5033.5200000000004</v>
      </c>
      <c r="P17058" s="28">
        <v>5034.03</v>
      </c>
    </row>
    <row r="17059" spans="12:16" x14ac:dyDescent="0.25">
      <c r="L17059" s="208">
        <v>45162.520833333336</v>
      </c>
      <c r="M17059" s="28">
        <v>5032.49</v>
      </c>
      <c r="N17059" s="28">
        <v>5034.03</v>
      </c>
      <c r="O17059" s="28">
        <v>5032.49</v>
      </c>
      <c r="P17059" s="28">
        <v>5033.01</v>
      </c>
    </row>
    <row r="17060" spans="12:16" x14ac:dyDescent="0.25">
      <c r="L17060" s="208">
        <v>45162.517361111109</v>
      </c>
      <c r="M17060" s="28">
        <v>5033.01</v>
      </c>
      <c r="N17060" s="28">
        <v>5034.55</v>
      </c>
      <c r="O17060" s="28">
        <v>5031.46</v>
      </c>
      <c r="P17060" s="28">
        <v>5032.49</v>
      </c>
    </row>
    <row r="17061" spans="12:16" x14ac:dyDescent="0.25">
      <c r="L17061" s="208">
        <v>45162.513888888891</v>
      </c>
      <c r="M17061" s="28">
        <v>5026.3100000000004</v>
      </c>
      <c r="N17061" s="28">
        <v>5032.49</v>
      </c>
      <c r="O17061" s="28">
        <v>5026.3100000000004</v>
      </c>
      <c r="P17061" s="28">
        <v>5031.9799999999996</v>
      </c>
    </row>
    <row r="17062" spans="12:16" x14ac:dyDescent="0.25">
      <c r="L17062" s="208">
        <v>45162.510416666664</v>
      </c>
      <c r="M17062" s="28">
        <v>5027.34</v>
      </c>
      <c r="N17062" s="28">
        <v>5027.34</v>
      </c>
      <c r="O17062" s="28">
        <v>5025.28</v>
      </c>
      <c r="P17062" s="28">
        <v>5026.3100000000004</v>
      </c>
    </row>
    <row r="17063" spans="12:16" x14ac:dyDescent="0.25">
      <c r="L17063" s="208">
        <v>45162.506944444445</v>
      </c>
      <c r="M17063" s="28">
        <v>5024.7700000000004</v>
      </c>
      <c r="N17063" s="28">
        <v>5027.8599999999997</v>
      </c>
      <c r="O17063" s="28">
        <v>5023.22</v>
      </c>
      <c r="P17063" s="28">
        <v>5027.8599999999997</v>
      </c>
    </row>
    <row r="17064" spans="12:16" x14ac:dyDescent="0.25">
      <c r="L17064" s="208">
        <v>45162.503472222219</v>
      </c>
      <c r="M17064" s="28">
        <v>5024.7700000000004</v>
      </c>
      <c r="N17064" s="28">
        <v>5025.8</v>
      </c>
      <c r="O17064" s="28">
        <v>5023.22</v>
      </c>
      <c r="P17064" s="28">
        <v>5024.7700000000004</v>
      </c>
    </row>
    <row r="17065" spans="12:16" x14ac:dyDescent="0.25">
      <c r="L17065" s="208">
        <v>45162.5</v>
      </c>
      <c r="M17065" s="28">
        <v>5024.7700000000004</v>
      </c>
      <c r="N17065" s="28">
        <v>5026.83</v>
      </c>
      <c r="O17065" s="28">
        <v>5023.22</v>
      </c>
      <c r="P17065" s="28">
        <v>5024.7700000000004</v>
      </c>
    </row>
    <row r="17066" spans="12:16" x14ac:dyDescent="0.25">
      <c r="L17066" s="208">
        <v>45162.496527777781</v>
      </c>
      <c r="M17066" s="28">
        <v>5019.1000000000004</v>
      </c>
      <c r="N17066" s="28">
        <v>5025.28</v>
      </c>
      <c r="O17066" s="28">
        <v>5019.1000000000004</v>
      </c>
      <c r="P17066" s="28">
        <v>5023.74</v>
      </c>
    </row>
    <row r="17067" spans="12:16" x14ac:dyDescent="0.25">
      <c r="L17067" s="208">
        <v>45162.493055555555</v>
      </c>
      <c r="M17067" s="28">
        <v>5021.16</v>
      </c>
      <c r="N17067" s="28">
        <v>5022.71</v>
      </c>
      <c r="O17067" s="28">
        <v>5019.1000000000004</v>
      </c>
      <c r="P17067" s="28">
        <v>5019.62</v>
      </c>
    </row>
    <row r="17068" spans="12:16" x14ac:dyDescent="0.25">
      <c r="L17068" s="208">
        <v>45162.489583333336</v>
      </c>
      <c r="M17068" s="28">
        <v>5017.04</v>
      </c>
      <c r="N17068" s="28">
        <v>5021.16</v>
      </c>
      <c r="O17068" s="28">
        <v>5014.9799999999996</v>
      </c>
      <c r="P17068" s="28">
        <v>5021.16</v>
      </c>
    </row>
    <row r="17069" spans="12:16" x14ac:dyDescent="0.25">
      <c r="L17069" s="208">
        <v>45162.486111111109</v>
      </c>
      <c r="M17069" s="28">
        <v>5014.9799999999996</v>
      </c>
      <c r="N17069" s="28">
        <v>5018.07</v>
      </c>
      <c r="O17069" s="28">
        <v>5014.47</v>
      </c>
      <c r="P17069" s="28">
        <v>5017.04</v>
      </c>
    </row>
    <row r="17070" spans="12:16" x14ac:dyDescent="0.25">
      <c r="L17070" s="208">
        <v>45162.482638888891</v>
      </c>
      <c r="M17070" s="28">
        <v>5020.13</v>
      </c>
      <c r="N17070" s="28">
        <v>5020.6499999999996</v>
      </c>
      <c r="O17070" s="28">
        <v>5014.47</v>
      </c>
      <c r="P17070" s="28">
        <v>5015.5</v>
      </c>
    </row>
    <row r="17071" spans="12:16" x14ac:dyDescent="0.25">
      <c r="L17071" s="208">
        <v>45162.479166666664</v>
      </c>
      <c r="M17071" s="28">
        <v>5021.68</v>
      </c>
      <c r="N17071" s="28">
        <v>5024.25</v>
      </c>
      <c r="O17071" s="28">
        <v>5019.62</v>
      </c>
      <c r="P17071" s="28">
        <v>5020.6499999999996</v>
      </c>
    </row>
    <row r="17072" spans="12:16" x14ac:dyDescent="0.25">
      <c r="L17072" s="208">
        <v>45162.475694444445</v>
      </c>
      <c r="M17072" s="28">
        <v>5019.62</v>
      </c>
      <c r="N17072" s="28">
        <v>5022.1899999999996</v>
      </c>
      <c r="O17072" s="28">
        <v>5018.59</v>
      </c>
      <c r="P17072" s="28">
        <v>5021.68</v>
      </c>
    </row>
    <row r="17073" spans="12:16" x14ac:dyDescent="0.25">
      <c r="L17073" s="208">
        <v>45162.472222222219</v>
      </c>
      <c r="M17073" s="28">
        <v>5016.01</v>
      </c>
      <c r="N17073" s="28">
        <v>5019.62</v>
      </c>
      <c r="O17073" s="28">
        <v>5013.4399999999996</v>
      </c>
      <c r="P17073" s="28">
        <v>5019.62</v>
      </c>
    </row>
    <row r="17074" spans="12:16" x14ac:dyDescent="0.25">
      <c r="L17074" s="208">
        <v>45162.46875</v>
      </c>
      <c r="M17074" s="28">
        <v>5012.41</v>
      </c>
      <c r="N17074" s="28">
        <v>5017.04</v>
      </c>
      <c r="O17074" s="28">
        <v>5011.38</v>
      </c>
      <c r="P17074" s="28">
        <v>5016.01</v>
      </c>
    </row>
    <row r="17075" spans="12:16" x14ac:dyDescent="0.25">
      <c r="L17075" s="208">
        <v>45162.465277777781</v>
      </c>
      <c r="M17075" s="28">
        <v>5020.6499999999996</v>
      </c>
      <c r="N17075" s="28">
        <v>5021.68</v>
      </c>
      <c r="O17075" s="28">
        <v>5012.41</v>
      </c>
      <c r="P17075" s="28">
        <v>5012.41</v>
      </c>
    </row>
    <row r="17076" spans="12:16" x14ac:dyDescent="0.25">
      <c r="L17076" s="208">
        <v>45162.461805555555</v>
      </c>
      <c r="M17076" s="28">
        <v>5017.04</v>
      </c>
      <c r="N17076" s="28">
        <v>5022.1899999999996</v>
      </c>
      <c r="O17076" s="28">
        <v>5017.04</v>
      </c>
      <c r="P17076" s="28">
        <v>5021.16</v>
      </c>
    </row>
    <row r="17077" spans="12:16" x14ac:dyDescent="0.25">
      <c r="L17077" s="208">
        <v>45162.458333333336</v>
      </c>
      <c r="M17077" s="28">
        <v>5012.92</v>
      </c>
      <c r="N17077" s="28">
        <v>5018.07</v>
      </c>
      <c r="O17077" s="28">
        <v>5006.75</v>
      </c>
      <c r="P17077" s="28">
        <v>5016.53</v>
      </c>
    </row>
    <row r="17078" spans="12:16" x14ac:dyDescent="0.25">
      <c r="L17078" s="208">
        <v>45162.454861111109</v>
      </c>
      <c r="M17078" s="28">
        <v>5018.07</v>
      </c>
      <c r="N17078" s="28">
        <v>5018.07</v>
      </c>
      <c r="O17078" s="28">
        <v>5010.8599999999997</v>
      </c>
      <c r="P17078" s="28">
        <v>5012.92</v>
      </c>
    </row>
    <row r="17079" spans="12:16" x14ac:dyDescent="0.25">
      <c r="L17079" s="208">
        <v>45162.451388888891</v>
      </c>
      <c r="M17079" s="28">
        <v>5027.8599999999997</v>
      </c>
      <c r="N17079" s="28">
        <v>5028.37</v>
      </c>
      <c r="O17079" s="28">
        <v>5017.5600000000004</v>
      </c>
      <c r="P17079" s="28">
        <v>5018.59</v>
      </c>
    </row>
    <row r="17080" spans="12:16" x14ac:dyDescent="0.25">
      <c r="L17080" s="208">
        <v>45162.447916666664</v>
      </c>
      <c r="M17080" s="28">
        <v>5033.5200000000004</v>
      </c>
      <c r="N17080" s="28">
        <v>5034.55</v>
      </c>
      <c r="O17080" s="28">
        <v>5027.8599999999997</v>
      </c>
      <c r="P17080" s="28">
        <v>5028.37</v>
      </c>
    </row>
    <row r="17081" spans="12:16" x14ac:dyDescent="0.25">
      <c r="L17081" s="208">
        <v>45162.444444444445</v>
      </c>
      <c r="M17081" s="28">
        <v>5034.03</v>
      </c>
      <c r="N17081" s="28">
        <v>5038.1499999999996</v>
      </c>
      <c r="O17081" s="28">
        <v>5032.49</v>
      </c>
      <c r="P17081" s="28">
        <v>5033.5200000000004</v>
      </c>
    </row>
    <row r="17082" spans="12:16" x14ac:dyDescent="0.25">
      <c r="L17082" s="208">
        <v>45162.440972222219</v>
      </c>
      <c r="M17082" s="28">
        <v>5033.01</v>
      </c>
      <c r="N17082" s="28">
        <v>5039.18</v>
      </c>
      <c r="O17082" s="28">
        <v>5031.46</v>
      </c>
      <c r="P17082" s="28">
        <v>5034.03</v>
      </c>
    </row>
    <row r="17083" spans="12:16" x14ac:dyDescent="0.25">
      <c r="L17083" s="208">
        <v>45162.4375</v>
      </c>
      <c r="M17083" s="28">
        <v>5031.9799999999996</v>
      </c>
      <c r="N17083" s="28">
        <v>5032.49</v>
      </c>
      <c r="O17083" s="28">
        <v>5026.83</v>
      </c>
      <c r="P17083" s="28">
        <v>5032.49</v>
      </c>
    </row>
    <row r="17084" spans="12:16" x14ac:dyDescent="0.25">
      <c r="L17084" s="208">
        <v>45162.434027777781</v>
      </c>
      <c r="M17084" s="28">
        <v>5029.92</v>
      </c>
      <c r="N17084" s="28">
        <v>5032.49</v>
      </c>
      <c r="O17084" s="28">
        <v>5029.3999999999996</v>
      </c>
      <c r="P17084" s="28">
        <v>5031.46</v>
      </c>
    </row>
    <row r="17085" spans="12:16" x14ac:dyDescent="0.25">
      <c r="L17085" s="208">
        <v>45162.430555555555</v>
      </c>
      <c r="M17085" s="28">
        <v>5028.8900000000003</v>
      </c>
      <c r="N17085" s="28">
        <v>5033.01</v>
      </c>
      <c r="O17085" s="28">
        <v>5026.3100000000004</v>
      </c>
      <c r="P17085" s="28">
        <v>5030.43</v>
      </c>
    </row>
    <row r="17086" spans="12:16" x14ac:dyDescent="0.25">
      <c r="L17086" s="208">
        <v>45162.427083333336</v>
      </c>
      <c r="M17086" s="28">
        <v>5026.3100000000004</v>
      </c>
      <c r="N17086" s="28">
        <v>5030.43</v>
      </c>
      <c r="O17086" s="28">
        <v>5024.25</v>
      </c>
      <c r="P17086" s="28">
        <v>5028.8900000000003</v>
      </c>
    </row>
    <row r="17087" spans="12:16" x14ac:dyDescent="0.25">
      <c r="L17087" s="208">
        <v>45162.423611111109</v>
      </c>
      <c r="M17087" s="28">
        <v>5027.34</v>
      </c>
      <c r="N17087" s="28">
        <v>5031.46</v>
      </c>
      <c r="O17087" s="28">
        <v>5026.3100000000004</v>
      </c>
      <c r="P17087" s="28">
        <v>5026.83</v>
      </c>
    </row>
    <row r="17088" spans="12:16" x14ac:dyDescent="0.25">
      <c r="L17088" s="208">
        <v>45162.420138888891</v>
      </c>
      <c r="M17088" s="28">
        <v>5028.8900000000003</v>
      </c>
      <c r="N17088" s="28">
        <v>5029.3999999999996</v>
      </c>
      <c r="O17088" s="28">
        <v>5024.25</v>
      </c>
      <c r="P17088" s="28">
        <v>5026.3100000000004</v>
      </c>
    </row>
    <row r="17089" spans="12:16" x14ac:dyDescent="0.25">
      <c r="L17089" s="208">
        <v>45162.416666666664</v>
      </c>
      <c r="M17089" s="28">
        <v>5031.9799999999996</v>
      </c>
      <c r="N17089" s="28">
        <v>5034.55</v>
      </c>
      <c r="O17089" s="28">
        <v>5028.8900000000003</v>
      </c>
      <c r="P17089" s="28">
        <v>5028.8900000000003</v>
      </c>
    </row>
    <row r="17090" spans="12:16" x14ac:dyDescent="0.25">
      <c r="L17090" s="208">
        <v>45162.413194444445</v>
      </c>
      <c r="M17090" s="28">
        <v>5030.95</v>
      </c>
      <c r="N17090" s="28">
        <v>5033.01</v>
      </c>
      <c r="O17090" s="28">
        <v>5029.3999999999996</v>
      </c>
      <c r="P17090" s="28">
        <v>5031.9799999999996</v>
      </c>
    </row>
    <row r="17091" spans="12:16" x14ac:dyDescent="0.25">
      <c r="L17091" s="208">
        <v>45162.409722222219</v>
      </c>
      <c r="M17091" s="28">
        <v>5030.95</v>
      </c>
      <c r="N17091" s="28">
        <v>5031.9799999999996</v>
      </c>
      <c r="O17091" s="28">
        <v>5027.34</v>
      </c>
      <c r="P17091" s="28">
        <v>5030.43</v>
      </c>
    </row>
    <row r="17092" spans="12:16" x14ac:dyDescent="0.25">
      <c r="L17092" s="208">
        <v>45162.40625</v>
      </c>
      <c r="M17092" s="28">
        <v>5034.55</v>
      </c>
      <c r="N17092" s="28">
        <v>5035.0600000000004</v>
      </c>
      <c r="O17092" s="28">
        <v>5028.37</v>
      </c>
      <c r="P17092" s="28">
        <v>5030.95</v>
      </c>
    </row>
    <row r="17093" spans="12:16" x14ac:dyDescent="0.25">
      <c r="L17093" s="208">
        <v>45162.402777777781</v>
      </c>
      <c r="M17093" s="28">
        <v>5030.43</v>
      </c>
      <c r="N17093" s="28">
        <v>5035.58</v>
      </c>
      <c r="O17093" s="28">
        <v>5029.92</v>
      </c>
      <c r="P17093" s="28">
        <v>5034.55</v>
      </c>
    </row>
    <row r="17094" spans="12:16" x14ac:dyDescent="0.25">
      <c r="L17094" s="208">
        <v>45162.399305555555</v>
      </c>
      <c r="M17094" s="28">
        <v>5026.3100000000004</v>
      </c>
      <c r="N17094" s="28">
        <v>5033.5200000000004</v>
      </c>
      <c r="O17094" s="28">
        <v>5025.8</v>
      </c>
      <c r="P17094" s="28">
        <v>5029.92</v>
      </c>
    </row>
    <row r="17095" spans="12:16" x14ac:dyDescent="0.25">
      <c r="L17095" s="208">
        <v>45162.395833333336</v>
      </c>
      <c r="M17095" s="28">
        <v>5022.71</v>
      </c>
      <c r="N17095" s="28">
        <v>5027.34</v>
      </c>
      <c r="O17095" s="28">
        <v>5019.62</v>
      </c>
      <c r="P17095" s="28">
        <v>5026.3100000000004</v>
      </c>
    </row>
    <row r="17096" spans="12:16" x14ac:dyDescent="0.25">
      <c r="L17096" s="208">
        <v>45162.392361111109</v>
      </c>
      <c r="M17096" s="28">
        <v>5024.25</v>
      </c>
      <c r="N17096" s="28">
        <v>5024.7700000000004</v>
      </c>
      <c r="O17096" s="28">
        <v>5017.5600000000004</v>
      </c>
      <c r="P17096" s="28">
        <v>5022.1899999999996</v>
      </c>
    </row>
    <row r="17097" spans="12:16" x14ac:dyDescent="0.25">
      <c r="L17097" s="208">
        <v>45162.388888888891</v>
      </c>
      <c r="M17097" s="28">
        <v>5023.74</v>
      </c>
      <c r="N17097" s="28">
        <v>5027.8599999999997</v>
      </c>
      <c r="O17097" s="28">
        <v>5023.74</v>
      </c>
      <c r="P17097" s="28">
        <v>5024.25</v>
      </c>
    </row>
    <row r="17098" spans="12:16" x14ac:dyDescent="0.25">
      <c r="L17098" s="208">
        <v>45162.385416666664</v>
      </c>
      <c r="M17098" s="28">
        <v>5028.37</v>
      </c>
      <c r="N17098" s="28">
        <v>5028.8900000000003</v>
      </c>
      <c r="O17098" s="28">
        <v>5022.1899999999996</v>
      </c>
      <c r="P17098" s="28">
        <v>5023.74</v>
      </c>
    </row>
    <row r="17099" spans="12:16" x14ac:dyDescent="0.25">
      <c r="L17099" s="208">
        <v>45162.381944444445</v>
      </c>
      <c r="M17099" s="28">
        <v>5029.3999999999996</v>
      </c>
      <c r="N17099" s="28">
        <v>5031.46</v>
      </c>
      <c r="O17099" s="28">
        <v>5026.3100000000004</v>
      </c>
      <c r="P17099" s="28">
        <v>5029.92</v>
      </c>
    </row>
    <row r="17100" spans="12:16" x14ac:dyDescent="0.25">
      <c r="L17100" s="208">
        <v>45162.378472222219</v>
      </c>
      <c r="M17100" s="28">
        <v>5028.8900000000003</v>
      </c>
      <c r="N17100" s="28">
        <v>5031.46</v>
      </c>
      <c r="O17100" s="28">
        <v>5027.34</v>
      </c>
      <c r="P17100" s="28">
        <v>5029.3999999999996</v>
      </c>
    </row>
    <row r="17101" spans="12:16" x14ac:dyDescent="0.25">
      <c r="L17101" s="208">
        <v>45162.375</v>
      </c>
      <c r="M17101" s="28">
        <v>5025.28</v>
      </c>
      <c r="N17101" s="28">
        <v>5030.43</v>
      </c>
      <c r="O17101" s="28">
        <v>5022.71</v>
      </c>
      <c r="P17101" s="28">
        <v>5029.3999999999996</v>
      </c>
    </row>
    <row r="17102" spans="12:16" x14ac:dyDescent="0.25">
      <c r="L17102" s="208">
        <v>45161.746527777781</v>
      </c>
      <c r="M17102" s="28">
        <v>5009.32</v>
      </c>
      <c r="N17102" s="28">
        <v>5010.3500000000004</v>
      </c>
      <c r="O17102" s="28">
        <v>5006.2299999999996</v>
      </c>
      <c r="P17102" s="28">
        <v>5009.32</v>
      </c>
    </row>
    <row r="17103" spans="12:16" x14ac:dyDescent="0.25">
      <c r="L17103" s="208">
        <v>45161.743055555555</v>
      </c>
      <c r="M17103" s="28">
        <v>5005.2</v>
      </c>
      <c r="N17103" s="28">
        <v>5009.32</v>
      </c>
      <c r="O17103" s="28">
        <v>5005.2</v>
      </c>
      <c r="P17103" s="28">
        <v>5008.8100000000004</v>
      </c>
    </row>
    <row r="17104" spans="12:16" x14ac:dyDescent="0.25">
      <c r="L17104" s="208">
        <v>45161.739583333336</v>
      </c>
      <c r="M17104" s="28">
        <v>5005.2</v>
      </c>
      <c r="N17104" s="28">
        <v>5005.2</v>
      </c>
      <c r="O17104" s="28">
        <v>5002.1099999999997</v>
      </c>
      <c r="P17104" s="28">
        <v>5005.2</v>
      </c>
    </row>
    <row r="17105" spans="12:16" x14ac:dyDescent="0.25">
      <c r="L17105" s="208">
        <v>45161.736111111109</v>
      </c>
      <c r="M17105" s="28">
        <v>5006.2299999999996</v>
      </c>
      <c r="N17105" s="28">
        <v>5006.75</v>
      </c>
      <c r="O17105" s="28">
        <v>5003.66</v>
      </c>
      <c r="P17105" s="28">
        <v>5004.6899999999996</v>
      </c>
    </row>
    <row r="17106" spans="12:16" x14ac:dyDescent="0.25">
      <c r="L17106" s="208">
        <v>45161.732638888891</v>
      </c>
      <c r="M17106" s="28">
        <v>5003.66</v>
      </c>
      <c r="N17106" s="28">
        <v>5006.2299999999996</v>
      </c>
      <c r="O17106" s="28">
        <v>5001.6000000000004</v>
      </c>
      <c r="P17106" s="28">
        <v>5006.2299999999996</v>
      </c>
    </row>
    <row r="17107" spans="12:16" x14ac:dyDescent="0.25">
      <c r="L17107" s="208">
        <v>45161.729166666664</v>
      </c>
      <c r="M17107" s="28">
        <v>5000.05</v>
      </c>
      <c r="N17107" s="28">
        <v>5004.6899999999996</v>
      </c>
      <c r="O17107" s="28">
        <v>5000.05</v>
      </c>
      <c r="P17107" s="28">
        <v>5003.66</v>
      </c>
    </row>
    <row r="17108" spans="12:16" x14ac:dyDescent="0.25">
      <c r="L17108" s="208">
        <v>45161.725694444445</v>
      </c>
      <c r="M17108" s="28">
        <v>4999.0200000000004</v>
      </c>
      <c r="N17108" s="28">
        <v>5001.6000000000004</v>
      </c>
      <c r="O17108" s="28">
        <v>4998.51</v>
      </c>
      <c r="P17108" s="28">
        <v>5000.57</v>
      </c>
    </row>
    <row r="17109" spans="12:16" x14ac:dyDescent="0.25">
      <c r="L17109" s="208">
        <v>45161.722222222219</v>
      </c>
      <c r="M17109" s="28">
        <v>5005.2</v>
      </c>
      <c r="N17109" s="28">
        <v>5005.2</v>
      </c>
      <c r="O17109" s="28">
        <v>4998.51</v>
      </c>
      <c r="P17109" s="28">
        <v>4999.0200000000004</v>
      </c>
    </row>
    <row r="17110" spans="12:16" x14ac:dyDescent="0.25">
      <c r="L17110" s="208">
        <v>45161.71875</v>
      </c>
      <c r="M17110" s="28">
        <v>5005.72</v>
      </c>
      <c r="N17110" s="28">
        <v>5006.2299999999996</v>
      </c>
      <c r="O17110" s="28">
        <v>5004.6899999999996</v>
      </c>
      <c r="P17110" s="28">
        <v>5005.2</v>
      </c>
    </row>
    <row r="17111" spans="12:16" x14ac:dyDescent="0.25">
      <c r="L17111" s="208">
        <v>45161.715277777781</v>
      </c>
      <c r="M17111" s="28">
        <v>5005.72</v>
      </c>
      <c r="N17111" s="28">
        <v>5006.2299999999996</v>
      </c>
      <c r="O17111" s="28">
        <v>5004.6899999999996</v>
      </c>
      <c r="P17111" s="28">
        <v>5006.2299999999996</v>
      </c>
    </row>
    <row r="17112" spans="12:16" x14ac:dyDescent="0.25">
      <c r="L17112" s="208">
        <v>45161.711805555555</v>
      </c>
      <c r="M17112" s="28">
        <v>5005.2</v>
      </c>
      <c r="N17112" s="28">
        <v>5006.2299999999996</v>
      </c>
      <c r="O17112" s="28">
        <v>5004.6899999999996</v>
      </c>
      <c r="P17112" s="28">
        <v>5005.72</v>
      </c>
    </row>
    <row r="17113" spans="12:16" x14ac:dyDescent="0.25">
      <c r="L17113" s="208">
        <v>45161.708333333336</v>
      </c>
      <c r="M17113" s="28">
        <v>5008.29</v>
      </c>
      <c r="N17113" s="28">
        <v>5008.29</v>
      </c>
      <c r="O17113" s="28">
        <v>5004.17</v>
      </c>
      <c r="P17113" s="28">
        <v>5004.6899999999996</v>
      </c>
    </row>
    <row r="17114" spans="12:16" x14ac:dyDescent="0.25">
      <c r="L17114" s="208">
        <v>45161.704861111109</v>
      </c>
      <c r="M17114" s="28">
        <v>5006.2299999999996</v>
      </c>
      <c r="N17114" s="28">
        <v>5009.32</v>
      </c>
      <c r="O17114" s="28">
        <v>5006.2299999999996</v>
      </c>
      <c r="P17114" s="28">
        <v>5008.8100000000004</v>
      </c>
    </row>
    <row r="17115" spans="12:16" x14ac:dyDescent="0.25">
      <c r="L17115" s="208">
        <v>45161.701388888891</v>
      </c>
      <c r="M17115" s="28">
        <v>5005.2</v>
      </c>
      <c r="N17115" s="28">
        <v>5007.78</v>
      </c>
      <c r="O17115" s="28">
        <v>5005.2</v>
      </c>
      <c r="P17115" s="28">
        <v>5006.2299999999996</v>
      </c>
    </row>
    <row r="17116" spans="12:16" x14ac:dyDescent="0.25">
      <c r="L17116" s="208">
        <v>45161.697916666664</v>
      </c>
      <c r="M17116" s="28">
        <v>5005.2</v>
      </c>
      <c r="N17116" s="28">
        <v>5005.72</v>
      </c>
      <c r="O17116" s="28">
        <v>5004.17</v>
      </c>
      <c r="P17116" s="28">
        <v>5005.2</v>
      </c>
    </row>
    <row r="17117" spans="12:16" x14ac:dyDescent="0.25">
      <c r="L17117" s="208">
        <v>45161.694444444445</v>
      </c>
      <c r="M17117" s="28">
        <v>5004.6899999999996</v>
      </c>
      <c r="N17117" s="28">
        <v>5005.72</v>
      </c>
      <c r="O17117" s="28">
        <v>5004.17</v>
      </c>
      <c r="P17117" s="28">
        <v>5005.2</v>
      </c>
    </row>
    <row r="17118" spans="12:16" x14ac:dyDescent="0.25">
      <c r="L17118" s="208">
        <v>45161.690972222219</v>
      </c>
      <c r="M17118" s="28">
        <v>5005.2</v>
      </c>
      <c r="N17118" s="28">
        <v>5005.72</v>
      </c>
      <c r="O17118" s="28">
        <v>5002.63</v>
      </c>
      <c r="P17118" s="28">
        <v>5005.2</v>
      </c>
    </row>
    <row r="17119" spans="12:16" x14ac:dyDescent="0.25">
      <c r="L17119" s="208">
        <v>45161.6875</v>
      </c>
      <c r="M17119" s="28">
        <v>5005.2</v>
      </c>
      <c r="N17119" s="28">
        <v>5006.75</v>
      </c>
      <c r="O17119" s="28">
        <v>5004.6899999999996</v>
      </c>
      <c r="P17119" s="28">
        <v>5005.72</v>
      </c>
    </row>
    <row r="17120" spans="12:16" x14ac:dyDescent="0.25">
      <c r="L17120" s="208">
        <v>45161.684027777781</v>
      </c>
      <c r="M17120" s="28">
        <v>5008.29</v>
      </c>
      <c r="N17120" s="28">
        <v>5008.8100000000004</v>
      </c>
      <c r="O17120" s="28">
        <v>5004.17</v>
      </c>
      <c r="P17120" s="28">
        <v>5005.2</v>
      </c>
    </row>
    <row r="17121" spans="12:16" x14ac:dyDescent="0.25">
      <c r="L17121" s="208">
        <v>45161.680555555555</v>
      </c>
      <c r="M17121" s="28">
        <v>5010.3500000000004</v>
      </c>
      <c r="N17121" s="28">
        <v>5010.8599999999997</v>
      </c>
      <c r="O17121" s="28">
        <v>5007.78</v>
      </c>
      <c r="P17121" s="28">
        <v>5007.78</v>
      </c>
    </row>
    <row r="17122" spans="12:16" x14ac:dyDescent="0.25">
      <c r="L17122" s="208">
        <v>45161.677083333336</v>
      </c>
      <c r="M17122" s="28">
        <v>5010.8599999999997</v>
      </c>
      <c r="N17122" s="28">
        <v>5011.8900000000003</v>
      </c>
      <c r="O17122" s="28">
        <v>5009.32</v>
      </c>
      <c r="P17122" s="28">
        <v>5010.8599999999997</v>
      </c>
    </row>
    <row r="17123" spans="12:16" x14ac:dyDescent="0.25">
      <c r="L17123" s="208">
        <v>45161.673611111109</v>
      </c>
      <c r="M17123" s="28">
        <v>5010.8599999999997</v>
      </c>
      <c r="N17123" s="28">
        <v>5012.92</v>
      </c>
      <c r="O17123" s="28">
        <v>5010.3500000000004</v>
      </c>
      <c r="P17123" s="28">
        <v>5011.38</v>
      </c>
    </row>
    <row r="17124" spans="12:16" x14ac:dyDescent="0.25">
      <c r="L17124" s="208">
        <v>45161.670138888891</v>
      </c>
      <c r="M17124" s="28">
        <v>5010.8599999999997</v>
      </c>
      <c r="N17124" s="28">
        <v>5010.8599999999997</v>
      </c>
      <c r="O17124" s="28">
        <v>5009.84</v>
      </c>
      <c r="P17124" s="28">
        <v>5010.8599999999997</v>
      </c>
    </row>
    <row r="17125" spans="12:16" x14ac:dyDescent="0.25">
      <c r="L17125" s="208">
        <v>45161.666666666664</v>
      </c>
      <c r="M17125" s="28">
        <v>5012.41</v>
      </c>
      <c r="N17125" s="28">
        <v>5013.4399999999996</v>
      </c>
      <c r="O17125" s="28">
        <v>5009.84</v>
      </c>
      <c r="P17125" s="28">
        <v>5010.8599999999997</v>
      </c>
    </row>
    <row r="17126" spans="12:16" x14ac:dyDescent="0.25">
      <c r="L17126" s="208">
        <v>45161.663194444445</v>
      </c>
      <c r="M17126" s="28">
        <v>5014.9799999999996</v>
      </c>
      <c r="N17126" s="28">
        <v>5014.9799999999996</v>
      </c>
      <c r="O17126" s="28">
        <v>5011.8900000000003</v>
      </c>
      <c r="P17126" s="28">
        <v>5012.41</v>
      </c>
    </row>
    <row r="17127" spans="12:16" x14ac:dyDescent="0.25">
      <c r="L17127" s="208">
        <v>45161.659722222219</v>
      </c>
      <c r="M17127" s="28">
        <v>5017.5600000000004</v>
      </c>
      <c r="N17127" s="28">
        <v>5018.07</v>
      </c>
      <c r="O17127" s="28">
        <v>5013.95</v>
      </c>
      <c r="P17127" s="28">
        <v>5014.9799999999996</v>
      </c>
    </row>
    <row r="17128" spans="12:16" x14ac:dyDescent="0.25">
      <c r="L17128" s="208">
        <v>45161.65625</v>
      </c>
      <c r="M17128" s="28">
        <v>5017.04</v>
      </c>
      <c r="N17128" s="28">
        <v>5018.07</v>
      </c>
      <c r="O17128" s="28">
        <v>5014.47</v>
      </c>
      <c r="P17128" s="28">
        <v>5017.5600000000004</v>
      </c>
    </row>
    <row r="17129" spans="12:16" x14ac:dyDescent="0.25">
      <c r="L17129" s="208">
        <v>45161.652777777781</v>
      </c>
      <c r="M17129" s="28">
        <v>5018.59</v>
      </c>
      <c r="N17129" s="28">
        <v>5019.1000000000004</v>
      </c>
      <c r="O17129" s="28">
        <v>5015.5</v>
      </c>
      <c r="P17129" s="28">
        <v>5017.04</v>
      </c>
    </row>
    <row r="17130" spans="12:16" x14ac:dyDescent="0.25">
      <c r="L17130" s="208">
        <v>45161.649305555555</v>
      </c>
      <c r="M17130" s="28">
        <v>5020.6499999999996</v>
      </c>
      <c r="N17130" s="28">
        <v>5021.16</v>
      </c>
      <c r="O17130" s="28">
        <v>5018.59</v>
      </c>
      <c r="P17130" s="28">
        <v>5018.59</v>
      </c>
    </row>
    <row r="17131" spans="12:16" x14ac:dyDescent="0.25">
      <c r="L17131" s="208">
        <v>45161.645833333336</v>
      </c>
      <c r="M17131" s="28">
        <v>5019.1000000000004</v>
      </c>
      <c r="N17131" s="28">
        <v>5020.6499999999996</v>
      </c>
      <c r="O17131" s="28">
        <v>5018.59</v>
      </c>
      <c r="P17131" s="28">
        <v>5020.13</v>
      </c>
    </row>
    <row r="17132" spans="12:16" x14ac:dyDescent="0.25">
      <c r="L17132" s="208">
        <v>45161.642361111109</v>
      </c>
      <c r="M17132" s="28">
        <v>5019.1000000000004</v>
      </c>
      <c r="N17132" s="28">
        <v>5020.13</v>
      </c>
      <c r="O17132" s="28">
        <v>5019.1000000000004</v>
      </c>
      <c r="P17132" s="28">
        <v>5019.62</v>
      </c>
    </row>
    <row r="17133" spans="12:16" x14ac:dyDescent="0.25">
      <c r="L17133" s="208">
        <v>45161.638888888891</v>
      </c>
      <c r="M17133" s="28">
        <v>5019.62</v>
      </c>
      <c r="N17133" s="28">
        <v>5021.16</v>
      </c>
      <c r="O17133" s="28">
        <v>5019.1000000000004</v>
      </c>
      <c r="P17133" s="28">
        <v>5019.62</v>
      </c>
    </row>
    <row r="17134" spans="12:16" x14ac:dyDescent="0.25">
      <c r="L17134" s="208">
        <v>45161.635416666664</v>
      </c>
      <c r="M17134" s="28">
        <v>5018.07</v>
      </c>
      <c r="N17134" s="28">
        <v>5019.62</v>
      </c>
      <c r="O17134" s="28">
        <v>5017.5600000000004</v>
      </c>
      <c r="P17134" s="28">
        <v>5019.1000000000004</v>
      </c>
    </row>
    <row r="17135" spans="12:16" x14ac:dyDescent="0.25">
      <c r="L17135" s="208">
        <v>45161.631944444445</v>
      </c>
      <c r="M17135" s="28">
        <v>5016.01</v>
      </c>
      <c r="N17135" s="28">
        <v>5018.07</v>
      </c>
      <c r="O17135" s="28">
        <v>5014.9799999999996</v>
      </c>
      <c r="P17135" s="28">
        <v>5018.07</v>
      </c>
    </row>
    <row r="17136" spans="12:16" x14ac:dyDescent="0.25">
      <c r="L17136" s="208">
        <v>45161.628472222219</v>
      </c>
      <c r="M17136" s="28">
        <v>5014.9799999999996</v>
      </c>
      <c r="N17136" s="28">
        <v>5016.53</v>
      </c>
      <c r="O17136" s="28">
        <v>5014.47</v>
      </c>
      <c r="P17136" s="28">
        <v>5016.01</v>
      </c>
    </row>
    <row r="17137" spans="12:16" x14ac:dyDescent="0.25">
      <c r="L17137" s="208">
        <v>45161.625</v>
      </c>
      <c r="M17137" s="28">
        <v>5015.5</v>
      </c>
      <c r="N17137" s="28">
        <v>5017.5600000000004</v>
      </c>
      <c r="O17137" s="28">
        <v>5014.47</v>
      </c>
      <c r="P17137" s="28">
        <v>5014.9799999999996</v>
      </c>
    </row>
    <row r="17138" spans="12:16" x14ac:dyDescent="0.25">
      <c r="L17138" s="208">
        <v>45161.621527777781</v>
      </c>
      <c r="M17138" s="28">
        <v>5015.5</v>
      </c>
      <c r="N17138" s="28">
        <v>5017.04</v>
      </c>
      <c r="O17138" s="28">
        <v>5013.4399999999996</v>
      </c>
      <c r="P17138" s="28">
        <v>5015.5</v>
      </c>
    </row>
    <row r="17139" spans="12:16" x14ac:dyDescent="0.25">
      <c r="L17139" s="208">
        <v>45161.618055555555</v>
      </c>
      <c r="M17139" s="28">
        <v>5013.4399999999996</v>
      </c>
      <c r="N17139" s="28">
        <v>5015.5</v>
      </c>
      <c r="O17139" s="28">
        <v>5012.92</v>
      </c>
      <c r="P17139" s="28">
        <v>5015.5</v>
      </c>
    </row>
    <row r="17140" spans="12:16" x14ac:dyDescent="0.25">
      <c r="L17140" s="208">
        <v>45161.614583333336</v>
      </c>
      <c r="M17140" s="28">
        <v>5012.92</v>
      </c>
      <c r="N17140" s="28">
        <v>5014.47</v>
      </c>
      <c r="O17140" s="28">
        <v>5011.8900000000003</v>
      </c>
      <c r="P17140" s="28">
        <v>5013.95</v>
      </c>
    </row>
    <row r="17141" spans="12:16" x14ac:dyDescent="0.25">
      <c r="L17141" s="208">
        <v>45161.611111111109</v>
      </c>
      <c r="M17141" s="28">
        <v>5012.92</v>
      </c>
      <c r="N17141" s="28">
        <v>5013.4399999999996</v>
      </c>
      <c r="O17141" s="28">
        <v>5010.3500000000004</v>
      </c>
      <c r="P17141" s="28">
        <v>5012.92</v>
      </c>
    </row>
    <row r="17142" spans="12:16" x14ac:dyDescent="0.25">
      <c r="L17142" s="208">
        <v>45161.607638888891</v>
      </c>
      <c r="M17142" s="28">
        <v>5012.92</v>
      </c>
      <c r="N17142" s="28">
        <v>5013.4399999999996</v>
      </c>
      <c r="O17142" s="28">
        <v>5010.8599999999997</v>
      </c>
      <c r="P17142" s="28">
        <v>5012.92</v>
      </c>
    </row>
    <row r="17143" spans="12:16" x14ac:dyDescent="0.25">
      <c r="L17143" s="208">
        <v>45161.604166666664</v>
      </c>
      <c r="M17143" s="28">
        <v>5013.4399999999996</v>
      </c>
      <c r="N17143" s="28">
        <v>5013.95</v>
      </c>
      <c r="O17143" s="28">
        <v>5011.38</v>
      </c>
      <c r="P17143" s="28">
        <v>5012.92</v>
      </c>
    </row>
    <row r="17144" spans="12:16" x14ac:dyDescent="0.25">
      <c r="L17144" s="208">
        <v>45161.600694444445</v>
      </c>
      <c r="M17144" s="28">
        <v>5012.41</v>
      </c>
      <c r="N17144" s="28">
        <v>5013.95</v>
      </c>
      <c r="O17144" s="28">
        <v>5012.41</v>
      </c>
      <c r="P17144" s="28">
        <v>5013.4399999999996</v>
      </c>
    </row>
    <row r="17145" spans="12:16" x14ac:dyDescent="0.25">
      <c r="L17145" s="208">
        <v>45161.597222222219</v>
      </c>
      <c r="M17145" s="28">
        <v>5013.4399999999996</v>
      </c>
      <c r="N17145" s="28">
        <v>5013.4399999999996</v>
      </c>
      <c r="O17145" s="28">
        <v>5011.8900000000003</v>
      </c>
      <c r="P17145" s="28">
        <v>5012.41</v>
      </c>
    </row>
    <row r="17146" spans="12:16" x14ac:dyDescent="0.25">
      <c r="L17146" s="208">
        <v>45161.59375</v>
      </c>
      <c r="M17146" s="28">
        <v>5016.01</v>
      </c>
      <c r="N17146" s="28">
        <v>5017.04</v>
      </c>
      <c r="O17146" s="28">
        <v>5012.92</v>
      </c>
      <c r="P17146" s="28">
        <v>5013.4399999999996</v>
      </c>
    </row>
    <row r="17147" spans="12:16" x14ac:dyDescent="0.25">
      <c r="L17147" s="208">
        <v>45161.590277777781</v>
      </c>
      <c r="M17147" s="28">
        <v>5015.5</v>
      </c>
      <c r="N17147" s="28">
        <v>5017.5600000000004</v>
      </c>
      <c r="O17147" s="28">
        <v>5014.9799999999996</v>
      </c>
      <c r="P17147" s="28">
        <v>5016.01</v>
      </c>
    </row>
    <row r="17148" spans="12:16" x14ac:dyDescent="0.25">
      <c r="L17148" s="208">
        <v>45161.586805555555</v>
      </c>
      <c r="M17148" s="28">
        <v>5016.01</v>
      </c>
      <c r="N17148" s="28">
        <v>5018.59</v>
      </c>
      <c r="O17148" s="28">
        <v>5013.95</v>
      </c>
      <c r="P17148" s="28">
        <v>5016.01</v>
      </c>
    </row>
    <row r="17149" spans="12:16" x14ac:dyDescent="0.25">
      <c r="L17149" s="208">
        <v>45161.583333333336</v>
      </c>
      <c r="M17149" s="28">
        <v>5013.95</v>
      </c>
      <c r="N17149" s="28">
        <v>5016.53</v>
      </c>
      <c r="O17149" s="28">
        <v>5011.8900000000003</v>
      </c>
      <c r="P17149" s="28">
        <v>5016.01</v>
      </c>
    </row>
    <row r="17150" spans="12:16" x14ac:dyDescent="0.25">
      <c r="L17150" s="208">
        <v>45161.579861111109</v>
      </c>
      <c r="M17150" s="28">
        <v>5011.38</v>
      </c>
      <c r="N17150" s="28">
        <v>5014.47</v>
      </c>
      <c r="O17150" s="28">
        <v>5010.3500000000004</v>
      </c>
      <c r="P17150" s="28">
        <v>5013.95</v>
      </c>
    </row>
    <row r="17151" spans="12:16" x14ac:dyDescent="0.25">
      <c r="L17151" s="208">
        <v>45161.576388888891</v>
      </c>
      <c r="M17151" s="28">
        <v>5014.9799999999996</v>
      </c>
      <c r="N17151" s="28">
        <v>5015.5</v>
      </c>
      <c r="O17151" s="28">
        <v>5010.3500000000004</v>
      </c>
      <c r="P17151" s="28">
        <v>5011.38</v>
      </c>
    </row>
    <row r="17152" spans="12:16" x14ac:dyDescent="0.25">
      <c r="L17152" s="208">
        <v>45161.572916666664</v>
      </c>
      <c r="M17152" s="28">
        <v>5016.53</v>
      </c>
      <c r="N17152" s="28">
        <v>5017.04</v>
      </c>
      <c r="O17152" s="28">
        <v>5013.4399999999996</v>
      </c>
      <c r="P17152" s="28">
        <v>5016.01</v>
      </c>
    </row>
    <row r="17153" spans="12:16" x14ac:dyDescent="0.25">
      <c r="L17153" s="208">
        <v>45161.569444444445</v>
      </c>
      <c r="M17153" s="28">
        <v>5019.62</v>
      </c>
      <c r="N17153" s="28">
        <v>5019.62</v>
      </c>
      <c r="O17153" s="28">
        <v>5013.95</v>
      </c>
      <c r="P17153" s="28">
        <v>5016.01</v>
      </c>
    </row>
    <row r="17154" spans="12:16" x14ac:dyDescent="0.25">
      <c r="L17154" s="208">
        <v>45161.565972222219</v>
      </c>
      <c r="M17154" s="28">
        <v>5022.1899999999996</v>
      </c>
      <c r="N17154" s="28">
        <v>5022.71</v>
      </c>
      <c r="O17154" s="28">
        <v>5019.62</v>
      </c>
      <c r="P17154" s="28">
        <v>5019.62</v>
      </c>
    </row>
    <row r="17155" spans="12:16" x14ac:dyDescent="0.25">
      <c r="L17155" s="208">
        <v>45161.5625</v>
      </c>
      <c r="M17155" s="28">
        <v>5020.6499999999996</v>
      </c>
      <c r="N17155" s="28">
        <v>5023.22</v>
      </c>
      <c r="O17155" s="28">
        <v>5020.6499999999996</v>
      </c>
      <c r="P17155" s="28">
        <v>5021.68</v>
      </c>
    </row>
    <row r="17156" spans="12:16" x14ac:dyDescent="0.25">
      <c r="L17156" s="208">
        <v>45161.559027777781</v>
      </c>
      <c r="M17156" s="28">
        <v>5024.25</v>
      </c>
      <c r="N17156" s="28">
        <v>5024.25</v>
      </c>
      <c r="O17156" s="28">
        <v>5019.62</v>
      </c>
      <c r="P17156" s="28">
        <v>5020.13</v>
      </c>
    </row>
    <row r="17157" spans="12:16" x14ac:dyDescent="0.25">
      <c r="L17157" s="208">
        <v>45161.555555555555</v>
      </c>
      <c r="M17157" s="28">
        <v>5025.8</v>
      </c>
      <c r="N17157" s="28">
        <v>5026.3100000000004</v>
      </c>
      <c r="O17157" s="28">
        <v>5024.25</v>
      </c>
      <c r="P17157" s="28">
        <v>5024.25</v>
      </c>
    </row>
    <row r="17158" spans="12:16" x14ac:dyDescent="0.25">
      <c r="L17158" s="208">
        <v>45161.552083333336</v>
      </c>
      <c r="M17158" s="28">
        <v>5023.22</v>
      </c>
      <c r="N17158" s="28">
        <v>5026.3100000000004</v>
      </c>
      <c r="O17158" s="28">
        <v>5023.22</v>
      </c>
      <c r="P17158" s="28">
        <v>5025.28</v>
      </c>
    </row>
    <row r="17159" spans="12:16" x14ac:dyDescent="0.25">
      <c r="L17159" s="208">
        <v>45161.548611111109</v>
      </c>
      <c r="M17159" s="28">
        <v>5023.74</v>
      </c>
      <c r="N17159" s="28">
        <v>5025.8</v>
      </c>
      <c r="O17159" s="28">
        <v>5023.22</v>
      </c>
      <c r="P17159" s="28">
        <v>5023.22</v>
      </c>
    </row>
    <row r="17160" spans="12:16" x14ac:dyDescent="0.25">
      <c r="L17160" s="208">
        <v>45161.545138888891</v>
      </c>
      <c r="M17160" s="28">
        <v>5026.3100000000004</v>
      </c>
      <c r="N17160" s="28">
        <v>5027.34</v>
      </c>
      <c r="O17160" s="28">
        <v>5023.74</v>
      </c>
      <c r="P17160" s="28">
        <v>5023.74</v>
      </c>
    </row>
    <row r="17161" spans="12:16" x14ac:dyDescent="0.25">
      <c r="L17161" s="208">
        <v>45161.541666666664</v>
      </c>
      <c r="M17161" s="28">
        <v>5031.9799999999996</v>
      </c>
      <c r="N17161" s="28">
        <v>5032.49</v>
      </c>
      <c r="O17161" s="28">
        <v>5021.68</v>
      </c>
      <c r="P17161" s="28">
        <v>5026.83</v>
      </c>
    </row>
    <row r="17162" spans="12:16" x14ac:dyDescent="0.25">
      <c r="L17162" s="208">
        <v>45161.538194444445</v>
      </c>
      <c r="M17162" s="28">
        <v>5033.01</v>
      </c>
      <c r="N17162" s="28">
        <v>5033.01</v>
      </c>
      <c r="O17162" s="28">
        <v>5031.46</v>
      </c>
      <c r="P17162" s="28">
        <v>5031.9799999999996</v>
      </c>
    </row>
    <row r="17163" spans="12:16" x14ac:dyDescent="0.25">
      <c r="L17163" s="208">
        <v>45161.534722222219</v>
      </c>
      <c r="M17163" s="28">
        <v>5034.55</v>
      </c>
      <c r="N17163" s="28">
        <v>5034.55</v>
      </c>
      <c r="O17163" s="28">
        <v>5032.49</v>
      </c>
      <c r="P17163" s="28">
        <v>5033.01</v>
      </c>
    </row>
    <row r="17164" spans="12:16" x14ac:dyDescent="0.25">
      <c r="L17164" s="208">
        <v>45161.53125</v>
      </c>
      <c r="M17164" s="28">
        <v>5034.03</v>
      </c>
      <c r="N17164" s="28">
        <v>5035.0600000000004</v>
      </c>
      <c r="O17164" s="28">
        <v>5032.49</v>
      </c>
      <c r="P17164" s="28">
        <v>5034.55</v>
      </c>
    </row>
    <row r="17165" spans="12:16" x14ac:dyDescent="0.25">
      <c r="L17165" s="208">
        <v>45161.527777777781</v>
      </c>
      <c r="M17165" s="28">
        <v>5033.01</v>
      </c>
      <c r="N17165" s="28">
        <v>5034.55</v>
      </c>
      <c r="O17165" s="28">
        <v>5031.46</v>
      </c>
      <c r="P17165" s="28">
        <v>5034.03</v>
      </c>
    </row>
    <row r="17166" spans="12:16" x14ac:dyDescent="0.25">
      <c r="L17166" s="208">
        <v>45161.524305555555</v>
      </c>
      <c r="M17166" s="28">
        <v>5036.09</v>
      </c>
      <c r="N17166" s="28">
        <v>5036.6099999999997</v>
      </c>
      <c r="O17166" s="28">
        <v>5031.46</v>
      </c>
      <c r="P17166" s="28">
        <v>5033.01</v>
      </c>
    </row>
    <row r="17167" spans="12:16" x14ac:dyDescent="0.25">
      <c r="L17167" s="208">
        <v>45161.520833333336</v>
      </c>
      <c r="M17167" s="28">
        <v>5037.12</v>
      </c>
      <c r="N17167" s="28">
        <v>5038.67</v>
      </c>
      <c r="O17167" s="28">
        <v>5035.0600000000004</v>
      </c>
      <c r="P17167" s="28">
        <v>5036.09</v>
      </c>
    </row>
    <row r="17168" spans="12:16" x14ac:dyDescent="0.25">
      <c r="L17168" s="208">
        <v>45161.517361111109</v>
      </c>
      <c r="M17168" s="28">
        <v>5037.6400000000003</v>
      </c>
      <c r="N17168" s="28">
        <v>5038.67</v>
      </c>
      <c r="O17168" s="28">
        <v>5036.6099999999997</v>
      </c>
      <c r="P17168" s="28">
        <v>5037.6400000000003</v>
      </c>
    </row>
    <row r="17169" spans="12:16" x14ac:dyDescent="0.25">
      <c r="L17169" s="208">
        <v>45161.513888888891</v>
      </c>
      <c r="M17169" s="28">
        <v>5038.1499999999996</v>
      </c>
      <c r="N17169" s="28">
        <v>5038.1499999999996</v>
      </c>
      <c r="O17169" s="28">
        <v>5035.58</v>
      </c>
      <c r="P17169" s="28">
        <v>5038.1499999999996</v>
      </c>
    </row>
    <row r="17170" spans="12:16" x14ac:dyDescent="0.25">
      <c r="L17170" s="208">
        <v>45161.510416666664</v>
      </c>
      <c r="M17170" s="28">
        <v>5039.18</v>
      </c>
      <c r="N17170" s="28">
        <v>5039.18</v>
      </c>
      <c r="O17170" s="28">
        <v>5037.6400000000003</v>
      </c>
      <c r="P17170" s="28">
        <v>5038.1499999999996</v>
      </c>
    </row>
    <row r="17171" spans="12:16" x14ac:dyDescent="0.25">
      <c r="L17171" s="208">
        <v>45161.506944444445</v>
      </c>
      <c r="M17171" s="28">
        <v>5039.18</v>
      </c>
      <c r="N17171" s="28">
        <v>5039.18</v>
      </c>
      <c r="O17171" s="28">
        <v>5036.6099999999997</v>
      </c>
      <c r="P17171" s="28">
        <v>5039.18</v>
      </c>
    </row>
    <row r="17172" spans="12:16" x14ac:dyDescent="0.25">
      <c r="L17172" s="208">
        <v>45161.503472222219</v>
      </c>
      <c r="M17172" s="28">
        <v>5039.18</v>
      </c>
      <c r="N17172" s="28">
        <v>5040.21</v>
      </c>
      <c r="O17172" s="28">
        <v>5038.67</v>
      </c>
      <c r="P17172" s="28">
        <v>5039.18</v>
      </c>
    </row>
    <row r="17173" spans="12:16" x14ac:dyDescent="0.25">
      <c r="L17173" s="208">
        <v>45161.5</v>
      </c>
      <c r="M17173" s="28">
        <v>5040.7299999999996</v>
      </c>
      <c r="N17173" s="28">
        <v>5043.3</v>
      </c>
      <c r="O17173" s="28">
        <v>5038.1499999999996</v>
      </c>
      <c r="P17173" s="28">
        <v>5040.21</v>
      </c>
    </row>
    <row r="17174" spans="12:16" x14ac:dyDescent="0.25">
      <c r="L17174" s="208">
        <v>45161.496527777781</v>
      </c>
      <c r="M17174" s="28">
        <v>5039.7</v>
      </c>
      <c r="N17174" s="28">
        <v>5041.76</v>
      </c>
      <c r="O17174" s="28">
        <v>5039.18</v>
      </c>
      <c r="P17174" s="28">
        <v>5040.7299999999996</v>
      </c>
    </row>
    <row r="17175" spans="12:16" x14ac:dyDescent="0.25">
      <c r="L17175" s="208">
        <v>45161.493055555555</v>
      </c>
      <c r="M17175" s="28">
        <v>5038.1499999999996</v>
      </c>
      <c r="N17175" s="28">
        <v>5040.21</v>
      </c>
      <c r="O17175" s="28">
        <v>5036.6099999999997</v>
      </c>
      <c r="P17175" s="28">
        <v>5039.7</v>
      </c>
    </row>
    <row r="17176" spans="12:16" x14ac:dyDescent="0.25">
      <c r="L17176" s="208">
        <v>45161.489583333336</v>
      </c>
      <c r="M17176" s="28">
        <v>5041.24</v>
      </c>
      <c r="N17176" s="28">
        <v>5041.24</v>
      </c>
      <c r="O17176" s="28">
        <v>5037.6400000000003</v>
      </c>
      <c r="P17176" s="28">
        <v>5038.67</v>
      </c>
    </row>
    <row r="17177" spans="12:16" x14ac:dyDescent="0.25">
      <c r="L17177" s="208">
        <v>45161.486111111109</v>
      </c>
      <c r="M17177" s="28">
        <v>5045.3599999999997</v>
      </c>
      <c r="N17177" s="28">
        <v>5046.3900000000003</v>
      </c>
      <c r="O17177" s="28">
        <v>5040.7299999999996</v>
      </c>
      <c r="P17177" s="28">
        <v>5040.7299999999996</v>
      </c>
    </row>
    <row r="17178" spans="12:16" x14ac:dyDescent="0.25">
      <c r="L17178" s="208">
        <v>45161.482638888891</v>
      </c>
      <c r="M17178" s="28">
        <v>5044.8500000000004</v>
      </c>
      <c r="N17178" s="28">
        <v>5047.42</v>
      </c>
      <c r="O17178" s="28">
        <v>5044.8500000000004</v>
      </c>
      <c r="P17178" s="28">
        <v>5045.3599999999997</v>
      </c>
    </row>
    <row r="17179" spans="12:16" x14ac:dyDescent="0.25">
      <c r="L17179" s="208">
        <v>45161.479166666664</v>
      </c>
      <c r="M17179" s="28">
        <v>5045.3599999999997</v>
      </c>
      <c r="N17179" s="28">
        <v>5046.91</v>
      </c>
      <c r="O17179" s="28">
        <v>5043.82</v>
      </c>
      <c r="P17179" s="28">
        <v>5044.8500000000004</v>
      </c>
    </row>
    <row r="17180" spans="12:16" x14ac:dyDescent="0.25">
      <c r="L17180" s="208">
        <v>45161.475694444445</v>
      </c>
      <c r="M17180" s="28">
        <v>5050</v>
      </c>
      <c r="N17180" s="28">
        <v>5050.51</v>
      </c>
      <c r="O17180" s="28">
        <v>5043.3</v>
      </c>
      <c r="P17180" s="28">
        <v>5045.3599999999997</v>
      </c>
    </row>
    <row r="17181" spans="12:16" x14ac:dyDescent="0.25">
      <c r="L17181" s="208">
        <v>45161.472222222219</v>
      </c>
      <c r="M17181" s="28">
        <v>5052.57</v>
      </c>
      <c r="N17181" s="28">
        <v>5053.09</v>
      </c>
      <c r="O17181" s="28">
        <v>5048.45</v>
      </c>
      <c r="P17181" s="28">
        <v>5050</v>
      </c>
    </row>
    <row r="17182" spans="12:16" x14ac:dyDescent="0.25">
      <c r="L17182" s="208">
        <v>45161.46875</v>
      </c>
      <c r="M17182" s="28">
        <v>5053.6000000000004</v>
      </c>
      <c r="N17182" s="28">
        <v>5055.1499999999996</v>
      </c>
      <c r="O17182" s="28">
        <v>5050.51</v>
      </c>
      <c r="P17182" s="28">
        <v>5052.57</v>
      </c>
    </row>
    <row r="17183" spans="12:16" x14ac:dyDescent="0.25">
      <c r="L17183" s="208">
        <v>45161.465277777781</v>
      </c>
      <c r="M17183" s="28">
        <v>5054.12</v>
      </c>
      <c r="N17183" s="28">
        <v>5056.6899999999996</v>
      </c>
      <c r="O17183" s="28">
        <v>5052.0600000000004</v>
      </c>
      <c r="P17183" s="28">
        <v>5053.6000000000004</v>
      </c>
    </row>
    <row r="17184" spans="12:16" x14ac:dyDescent="0.25">
      <c r="L17184" s="208">
        <v>45161.461805555555</v>
      </c>
      <c r="M17184" s="28">
        <v>5052.0600000000004</v>
      </c>
      <c r="N17184" s="28">
        <v>5055.1499999999996</v>
      </c>
      <c r="O17184" s="28">
        <v>5048.97</v>
      </c>
      <c r="P17184" s="28">
        <v>5054.63</v>
      </c>
    </row>
    <row r="17185" spans="12:16" x14ac:dyDescent="0.25">
      <c r="L17185" s="208">
        <v>45161.458333333336</v>
      </c>
      <c r="M17185" s="28">
        <v>5052.0600000000004</v>
      </c>
      <c r="N17185" s="28">
        <v>5053.6000000000004</v>
      </c>
      <c r="O17185" s="28">
        <v>5049.4799999999996</v>
      </c>
      <c r="P17185" s="28">
        <v>5052.57</v>
      </c>
    </row>
    <row r="17186" spans="12:16" x14ac:dyDescent="0.25">
      <c r="L17186" s="208">
        <v>45161.454861111109</v>
      </c>
      <c r="M17186" s="28">
        <v>5057.2</v>
      </c>
      <c r="N17186" s="28">
        <v>5057.72</v>
      </c>
      <c r="O17186" s="28">
        <v>5047.9399999999996</v>
      </c>
      <c r="P17186" s="28">
        <v>5052.0600000000004</v>
      </c>
    </row>
    <row r="17187" spans="12:16" x14ac:dyDescent="0.25">
      <c r="L17187" s="208">
        <v>45161.451388888891</v>
      </c>
      <c r="M17187" s="28">
        <v>5063.38</v>
      </c>
      <c r="N17187" s="28">
        <v>5063.8999999999996</v>
      </c>
      <c r="O17187" s="28">
        <v>5056.6899999999996</v>
      </c>
      <c r="P17187" s="28">
        <v>5057.2</v>
      </c>
    </row>
    <row r="17188" spans="12:16" x14ac:dyDescent="0.25">
      <c r="L17188" s="208">
        <v>45161.447916666664</v>
      </c>
      <c r="M17188" s="28">
        <v>5071.62</v>
      </c>
      <c r="N17188" s="28">
        <v>5071.62</v>
      </c>
      <c r="O17188" s="28">
        <v>5058.2299999999996</v>
      </c>
      <c r="P17188" s="28">
        <v>5063.8999999999996</v>
      </c>
    </row>
    <row r="17189" spans="12:16" x14ac:dyDescent="0.25">
      <c r="L17189" s="208">
        <v>45161.444444444445</v>
      </c>
      <c r="M17189" s="28">
        <v>5072.1400000000003</v>
      </c>
      <c r="N17189" s="28">
        <v>5073.68</v>
      </c>
      <c r="O17189" s="28">
        <v>5069.5600000000004</v>
      </c>
      <c r="P17189" s="28">
        <v>5072.1400000000003</v>
      </c>
    </row>
    <row r="17190" spans="12:16" x14ac:dyDescent="0.25">
      <c r="L17190" s="208">
        <v>45161.440972222219</v>
      </c>
      <c r="M17190" s="28">
        <v>5074.71</v>
      </c>
      <c r="N17190" s="28">
        <v>5075.2299999999996</v>
      </c>
      <c r="O17190" s="28">
        <v>5070.59</v>
      </c>
      <c r="P17190" s="28">
        <v>5071.1099999999997</v>
      </c>
    </row>
    <row r="17191" spans="12:16" x14ac:dyDescent="0.25">
      <c r="L17191" s="208">
        <v>45161.4375</v>
      </c>
      <c r="M17191" s="28">
        <v>5073.17</v>
      </c>
      <c r="N17191" s="28">
        <v>5076.26</v>
      </c>
      <c r="O17191" s="28">
        <v>5072.6499999999996</v>
      </c>
      <c r="P17191" s="28">
        <v>5074.71</v>
      </c>
    </row>
    <row r="17192" spans="12:16" x14ac:dyDescent="0.25">
      <c r="L17192" s="208">
        <v>45161.434027777781</v>
      </c>
      <c r="M17192" s="28">
        <v>5079.8599999999997</v>
      </c>
      <c r="N17192" s="28">
        <v>5081.92</v>
      </c>
      <c r="O17192" s="28">
        <v>5071.62</v>
      </c>
      <c r="P17192" s="28">
        <v>5073.17</v>
      </c>
    </row>
    <row r="17193" spans="12:16" x14ac:dyDescent="0.25">
      <c r="L17193" s="208">
        <v>45161.430555555555</v>
      </c>
      <c r="M17193" s="28">
        <v>5078.83</v>
      </c>
      <c r="N17193" s="28">
        <v>5085.01</v>
      </c>
      <c r="O17193" s="28">
        <v>5077.8</v>
      </c>
      <c r="P17193" s="28">
        <v>5080.37</v>
      </c>
    </row>
    <row r="17194" spans="12:16" x14ac:dyDescent="0.25">
      <c r="L17194" s="208">
        <v>45161.427083333336</v>
      </c>
      <c r="M17194" s="28">
        <v>5080.8900000000003</v>
      </c>
      <c r="N17194" s="28">
        <v>5083.9799999999996</v>
      </c>
      <c r="O17194" s="28">
        <v>5077.8</v>
      </c>
      <c r="P17194" s="28">
        <v>5078.83</v>
      </c>
    </row>
    <row r="17195" spans="12:16" x14ac:dyDescent="0.25">
      <c r="L17195" s="208">
        <v>45161.423611111109</v>
      </c>
      <c r="M17195" s="28">
        <v>5086.55</v>
      </c>
      <c r="N17195" s="28">
        <v>5088.1000000000004</v>
      </c>
      <c r="O17195" s="28">
        <v>5080.8900000000003</v>
      </c>
      <c r="P17195" s="28">
        <v>5080.8900000000003</v>
      </c>
    </row>
    <row r="17196" spans="12:16" x14ac:dyDescent="0.25">
      <c r="L17196" s="208">
        <v>45161.420138888891</v>
      </c>
      <c r="M17196" s="28">
        <v>5089.13</v>
      </c>
      <c r="N17196" s="28">
        <v>5089.6400000000003</v>
      </c>
      <c r="O17196" s="28">
        <v>5083.9799999999996</v>
      </c>
      <c r="P17196" s="28">
        <v>5086.55</v>
      </c>
    </row>
    <row r="17197" spans="12:16" x14ac:dyDescent="0.25">
      <c r="L17197" s="208">
        <v>45161.416666666664</v>
      </c>
      <c r="M17197" s="28">
        <v>5090.16</v>
      </c>
      <c r="N17197" s="28">
        <v>5092.7299999999996</v>
      </c>
      <c r="O17197" s="28">
        <v>5087.07</v>
      </c>
      <c r="P17197" s="28">
        <v>5089.6400000000003</v>
      </c>
    </row>
    <row r="17198" spans="12:16" x14ac:dyDescent="0.25">
      <c r="L17198" s="208">
        <v>45161.413194444445</v>
      </c>
      <c r="M17198" s="28">
        <v>5095.3100000000004</v>
      </c>
      <c r="N17198" s="28">
        <v>5095.3100000000004</v>
      </c>
      <c r="O17198" s="28">
        <v>5089.13</v>
      </c>
      <c r="P17198" s="28">
        <v>5089.6400000000003</v>
      </c>
    </row>
    <row r="17199" spans="12:16" x14ac:dyDescent="0.25">
      <c r="L17199" s="208">
        <v>45161.409722222219</v>
      </c>
      <c r="M17199" s="28">
        <v>5093.25</v>
      </c>
      <c r="N17199" s="28">
        <v>5095.3100000000004</v>
      </c>
      <c r="O17199" s="28">
        <v>5091.7</v>
      </c>
      <c r="P17199" s="28">
        <v>5094.28</v>
      </c>
    </row>
    <row r="17200" spans="12:16" x14ac:dyDescent="0.25">
      <c r="L17200" s="208">
        <v>45161.40625</v>
      </c>
      <c r="M17200" s="28">
        <v>5091.7</v>
      </c>
      <c r="N17200" s="28">
        <v>5095.82</v>
      </c>
      <c r="O17200" s="28">
        <v>5090.67</v>
      </c>
      <c r="P17200" s="28">
        <v>5093.25</v>
      </c>
    </row>
    <row r="17201" spans="12:16" x14ac:dyDescent="0.25">
      <c r="L17201" s="208">
        <v>45161.402777777781</v>
      </c>
      <c r="M17201" s="28">
        <v>5090.16</v>
      </c>
      <c r="N17201" s="28">
        <v>5093.76</v>
      </c>
      <c r="O17201" s="28">
        <v>5089.13</v>
      </c>
      <c r="P17201" s="28">
        <v>5091.7</v>
      </c>
    </row>
    <row r="17202" spans="12:16" x14ac:dyDescent="0.25">
      <c r="L17202" s="208">
        <v>45161.399305555555</v>
      </c>
      <c r="M17202" s="28">
        <v>5091.1899999999996</v>
      </c>
      <c r="N17202" s="28">
        <v>5094.28</v>
      </c>
      <c r="O17202" s="28">
        <v>5090.67</v>
      </c>
      <c r="P17202" s="28">
        <v>5090.67</v>
      </c>
    </row>
    <row r="17203" spans="12:16" x14ac:dyDescent="0.25">
      <c r="L17203" s="208">
        <v>45161.395833333336</v>
      </c>
      <c r="M17203" s="28">
        <v>5089.6400000000003</v>
      </c>
      <c r="N17203" s="28">
        <v>5094.28</v>
      </c>
      <c r="O17203" s="28">
        <v>5088.6099999999997</v>
      </c>
      <c r="P17203" s="28">
        <v>5092.22</v>
      </c>
    </row>
    <row r="17204" spans="12:16" x14ac:dyDescent="0.25">
      <c r="L17204" s="208">
        <v>45161.392361111109</v>
      </c>
      <c r="M17204" s="28">
        <v>5090.16</v>
      </c>
      <c r="N17204" s="28">
        <v>5091.7</v>
      </c>
      <c r="O17204" s="28">
        <v>5087.58</v>
      </c>
      <c r="P17204" s="28">
        <v>5089.6400000000003</v>
      </c>
    </row>
    <row r="17205" spans="12:16" x14ac:dyDescent="0.25">
      <c r="L17205" s="208">
        <v>45161.388888888891</v>
      </c>
      <c r="M17205" s="28">
        <v>5088.1000000000004</v>
      </c>
      <c r="N17205" s="28">
        <v>5091.1899999999996</v>
      </c>
      <c r="O17205" s="28">
        <v>5086.55</v>
      </c>
      <c r="P17205" s="28">
        <v>5090.16</v>
      </c>
    </row>
    <row r="17206" spans="12:16" x14ac:dyDescent="0.25">
      <c r="L17206" s="208">
        <v>45161.385416666664</v>
      </c>
      <c r="M17206" s="28">
        <v>5083.9799999999996</v>
      </c>
      <c r="N17206" s="28">
        <v>5088.1000000000004</v>
      </c>
      <c r="O17206" s="28">
        <v>5083.9799999999996</v>
      </c>
      <c r="P17206" s="28">
        <v>5088.1000000000004</v>
      </c>
    </row>
    <row r="17207" spans="12:16" x14ac:dyDescent="0.25">
      <c r="L17207" s="208">
        <v>45161.381944444445</v>
      </c>
      <c r="M17207" s="28">
        <v>5087.58</v>
      </c>
      <c r="N17207" s="28">
        <v>5088.1000000000004</v>
      </c>
      <c r="O17207" s="28">
        <v>5079.8599999999997</v>
      </c>
      <c r="P17207" s="28">
        <v>5085.01</v>
      </c>
    </row>
    <row r="17208" spans="12:16" x14ac:dyDescent="0.25">
      <c r="L17208" s="208">
        <v>45161.378472222219</v>
      </c>
      <c r="M17208" s="28">
        <v>5087.07</v>
      </c>
      <c r="N17208" s="28">
        <v>5092.7299999999996</v>
      </c>
      <c r="O17208" s="28">
        <v>5085.5200000000004</v>
      </c>
      <c r="P17208" s="28">
        <v>5087.07</v>
      </c>
    </row>
    <row r="17209" spans="12:16" x14ac:dyDescent="0.25">
      <c r="L17209" s="208">
        <v>45161.375</v>
      </c>
      <c r="M17209" s="28">
        <v>5080.37</v>
      </c>
      <c r="N17209" s="28">
        <v>5088.6099999999997</v>
      </c>
      <c r="O17209" s="28">
        <v>5080.37</v>
      </c>
      <c r="P17209" s="28">
        <v>5087.07</v>
      </c>
    </row>
    <row r="17210" spans="12:16" x14ac:dyDescent="0.25">
      <c r="L17210" s="208">
        <v>45160.746527777781</v>
      </c>
      <c r="M17210" s="28">
        <v>5092.22</v>
      </c>
      <c r="N17210" s="28">
        <v>5096.34</v>
      </c>
      <c r="O17210" s="28">
        <v>5091.7</v>
      </c>
      <c r="P17210" s="28">
        <v>5091.7</v>
      </c>
    </row>
    <row r="17211" spans="12:16" x14ac:dyDescent="0.25">
      <c r="L17211" s="208">
        <v>45160.743055555555</v>
      </c>
      <c r="M17211" s="28">
        <v>5092.22</v>
      </c>
      <c r="N17211" s="28">
        <v>5093.25</v>
      </c>
      <c r="O17211" s="28">
        <v>5091.7</v>
      </c>
      <c r="P17211" s="28">
        <v>5092.7299999999996</v>
      </c>
    </row>
    <row r="17212" spans="12:16" x14ac:dyDescent="0.25">
      <c r="L17212" s="208">
        <v>45160.739583333336</v>
      </c>
      <c r="M17212" s="28">
        <v>5093.25</v>
      </c>
      <c r="N17212" s="28">
        <v>5094.28</v>
      </c>
      <c r="O17212" s="28">
        <v>5091.7</v>
      </c>
      <c r="P17212" s="28">
        <v>5092.22</v>
      </c>
    </row>
    <row r="17213" spans="12:16" x14ac:dyDescent="0.25">
      <c r="L17213" s="208">
        <v>45160.736111111109</v>
      </c>
      <c r="M17213" s="28">
        <v>5092.22</v>
      </c>
      <c r="N17213" s="28">
        <v>5093.25</v>
      </c>
      <c r="O17213" s="28">
        <v>5092.22</v>
      </c>
      <c r="P17213" s="28">
        <v>5093.25</v>
      </c>
    </row>
    <row r="17214" spans="12:16" x14ac:dyDescent="0.25">
      <c r="L17214" s="208">
        <v>45160.732638888891</v>
      </c>
      <c r="M17214" s="28">
        <v>5091.7</v>
      </c>
      <c r="N17214" s="28">
        <v>5092.7299999999996</v>
      </c>
      <c r="O17214" s="28">
        <v>5091.7</v>
      </c>
      <c r="P17214" s="28">
        <v>5092.22</v>
      </c>
    </row>
    <row r="17215" spans="12:16" x14ac:dyDescent="0.25">
      <c r="L17215" s="208">
        <v>45160.729166666664</v>
      </c>
      <c r="M17215" s="28">
        <v>5092.7299999999996</v>
      </c>
      <c r="N17215" s="28">
        <v>5093.25</v>
      </c>
      <c r="O17215" s="28">
        <v>5091.1899999999996</v>
      </c>
      <c r="P17215" s="28">
        <v>5091.7</v>
      </c>
    </row>
    <row r="17216" spans="12:16" x14ac:dyDescent="0.25">
      <c r="L17216" s="208">
        <v>45160.725694444445</v>
      </c>
      <c r="M17216" s="28">
        <v>5092.22</v>
      </c>
      <c r="N17216" s="28">
        <v>5093.25</v>
      </c>
      <c r="O17216" s="28">
        <v>5092.22</v>
      </c>
      <c r="P17216" s="28">
        <v>5092.7299999999996</v>
      </c>
    </row>
    <row r="17217" spans="12:16" x14ac:dyDescent="0.25">
      <c r="L17217" s="208">
        <v>45160.722222222219</v>
      </c>
      <c r="M17217" s="28">
        <v>5094.79</v>
      </c>
      <c r="N17217" s="28">
        <v>5094.79</v>
      </c>
      <c r="O17217" s="28">
        <v>5092.22</v>
      </c>
      <c r="P17217" s="28">
        <v>5092.22</v>
      </c>
    </row>
    <row r="17218" spans="12:16" x14ac:dyDescent="0.25">
      <c r="L17218" s="208">
        <v>45160.71875</v>
      </c>
      <c r="M17218" s="28">
        <v>5095.82</v>
      </c>
      <c r="N17218" s="28">
        <v>5095.82</v>
      </c>
      <c r="O17218" s="28">
        <v>5094.79</v>
      </c>
      <c r="P17218" s="28">
        <v>5095.3100000000004</v>
      </c>
    </row>
    <row r="17219" spans="12:16" x14ac:dyDescent="0.25">
      <c r="L17219" s="208">
        <v>45160.715277777781</v>
      </c>
      <c r="M17219" s="28">
        <v>5095.3100000000004</v>
      </c>
      <c r="N17219" s="28">
        <v>5097.37</v>
      </c>
      <c r="O17219" s="28">
        <v>5094.79</v>
      </c>
      <c r="P17219" s="28">
        <v>5096.34</v>
      </c>
    </row>
    <row r="17220" spans="12:16" x14ac:dyDescent="0.25">
      <c r="L17220" s="208">
        <v>45160.711805555555</v>
      </c>
      <c r="M17220" s="28">
        <v>5095.82</v>
      </c>
      <c r="N17220" s="28">
        <v>5096.34</v>
      </c>
      <c r="O17220" s="28">
        <v>5094.28</v>
      </c>
      <c r="P17220" s="28">
        <v>5095.3100000000004</v>
      </c>
    </row>
    <row r="17221" spans="12:16" x14ac:dyDescent="0.25">
      <c r="L17221" s="208">
        <v>45160.708333333336</v>
      </c>
      <c r="M17221" s="28">
        <v>5095.82</v>
      </c>
      <c r="N17221" s="28">
        <v>5096.8500000000004</v>
      </c>
      <c r="O17221" s="28">
        <v>5095.82</v>
      </c>
      <c r="P17221" s="28">
        <v>5095.82</v>
      </c>
    </row>
    <row r="17222" spans="12:16" x14ac:dyDescent="0.25">
      <c r="L17222" s="208">
        <v>45160.704861111109</v>
      </c>
      <c r="M17222" s="28">
        <v>5094.79</v>
      </c>
      <c r="N17222" s="28">
        <v>5096.34</v>
      </c>
      <c r="O17222" s="28">
        <v>5094.28</v>
      </c>
      <c r="P17222" s="28">
        <v>5095.82</v>
      </c>
    </row>
    <row r="17223" spans="12:16" x14ac:dyDescent="0.25">
      <c r="L17223" s="208">
        <v>45160.701388888891</v>
      </c>
      <c r="M17223" s="28">
        <v>5094.28</v>
      </c>
      <c r="N17223" s="28">
        <v>5095.82</v>
      </c>
      <c r="O17223" s="28">
        <v>5094.28</v>
      </c>
      <c r="P17223" s="28">
        <v>5095.3100000000004</v>
      </c>
    </row>
    <row r="17224" spans="12:16" x14ac:dyDescent="0.25">
      <c r="L17224" s="208">
        <v>45160.697916666664</v>
      </c>
      <c r="M17224" s="28">
        <v>5093.76</v>
      </c>
      <c r="N17224" s="28">
        <v>5094.79</v>
      </c>
      <c r="O17224" s="28">
        <v>5093.25</v>
      </c>
      <c r="P17224" s="28">
        <v>5094.28</v>
      </c>
    </row>
    <row r="17225" spans="12:16" x14ac:dyDescent="0.25">
      <c r="L17225" s="208">
        <v>45160.694444444445</v>
      </c>
      <c r="M17225" s="28">
        <v>5093.76</v>
      </c>
      <c r="N17225" s="28">
        <v>5095.3100000000004</v>
      </c>
      <c r="O17225" s="28">
        <v>5092.22</v>
      </c>
      <c r="P17225" s="28">
        <v>5093.25</v>
      </c>
    </row>
    <row r="17226" spans="12:16" x14ac:dyDescent="0.25">
      <c r="L17226" s="208">
        <v>45160.690972222219</v>
      </c>
      <c r="M17226" s="28">
        <v>5094.28</v>
      </c>
      <c r="N17226" s="28">
        <v>5095.3100000000004</v>
      </c>
      <c r="O17226" s="28">
        <v>5092.7299999999996</v>
      </c>
      <c r="P17226" s="28">
        <v>5093.76</v>
      </c>
    </row>
    <row r="17227" spans="12:16" x14ac:dyDescent="0.25">
      <c r="L17227" s="208">
        <v>45160.6875</v>
      </c>
      <c r="M17227" s="28">
        <v>5093.25</v>
      </c>
      <c r="N17227" s="28">
        <v>5094.79</v>
      </c>
      <c r="O17227" s="28">
        <v>5092.22</v>
      </c>
      <c r="P17227" s="28">
        <v>5094.28</v>
      </c>
    </row>
    <row r="17228" spans="12:16" x14ac:dyDescent="0.25">
      <c r="L17228" s="208">
        <v>45160.684027777781</v>
      </c>
      <c r="M17228" s="28">
        <v>5092.22</v>
      </c>
      <c r="N17228" s="28">
        <v>5093.76</v>
      </c>
      <c r="O17228" s="28">
        <v>5092.22</v>
      </c>
      <c r="P17228" s="28">
        <v>5092.7299999999996</v>
      </c>
    </row>
    <row r="17229" spans="12:16" x14ac:dyDescent="0.25">
      <c r="L17229" s="208">
        <v>45160.680555555555</v>
      </c>
      <c r="M17229" s="28">
        <v>5091.7</v>
      </c>
      <c r="N17229" s="28">
        <v>5092.7299999999996</v>
      </c>
      <c r="O17229" s="28">
        <v>5090.16</v>
      </c>
      <c r="P17229" s="28">
        <v>5092.22</v>
      </c>
    </row>
    <row r="17230" spans="12:16" x14ac:dyDescent="0.25">
      <c r="L17230" s="208">
        <v>45160.677083333336</v>
      </c>
      <c r="M17230" s="28">
        <v>5090.16</v>
      </c>
      <c r="N17230" s="28">
        <v>5092.22</v>
      </c>
      <c r="O17230" s="28">
        <v>5090.16</v>
      </c>
      <c r="P17230" s="28">
        <v>5091.7</v>
      </c>
    </row>
    <row r="17231" spans="12:16" x14ac:dyDescent="0.25">
      <c r="L17231" s="208">
        <v>45160.673611111109</v>
      </c>
      <c r="M17231" s="28">
        <v>5089.6400000000003</v>
      </c>
      <c r="N17231" s="28">
        <v>5092.22</v>
      </c>
      <c r="O17231" s="28">
        <v>5089.6400000000003</v>
      </c>
      <c r="P17231" s="28">
        <v>5090.67</v>
      </c>
    </row>
    <row r="17232" spans="12:16" x14ac:dyDescent="0.25">
      <c r="L17232" s="208">
        <v>45160.670138888891</v>
      </c>
      <c r="M17232" s="28">
        <v>5090.16</v>
      </c>
      <c r="N17232" s="28">
        <v>5090.16</v>
      </c>
      <c r="O17232" s="28">
        <v>5089.13</v>
      </c>
      <c r="P17232" s="28">
        <v>5090.16</v>
      </c>
    </row>
    <row r="17233" spans="12:16" x14ac:dyDescent="0.25">
      <c r="L17233" s="208">
        <v>45160.666666666664</v>
      </c>
      <c r="M17233" s="28">
        <v>5090.67</v>
      </c>
      <c r="N17233" s="28">
        <v>5090.67</v>
      </c>
      <c r="O17233" s="28">
        <v>5089.6400000000003</v>
      </c>
      <c r="P17233" s="28">
        <v>5090.16</v>
      </c>
    </row>
    <row r="17234" spans="12:16" x14ac:dyDescent="0.25">
      <c r="L17234" s="208">
        <v>45160.663194444445</v>
      </c>
      <c r="M17234" s="28">
        <v>5088.1000000000004</v>
      </c>
      <c r="N17234" s="28">
        <v>5091.1899999999996</v>
      </c>
      <c r="O17234" s="28">
        <v>5087.58</v>
      </c>
      <c r="P17234" s="28">
        <v>5090.67</v>
      </c>
    </row>
    <row r="17235" spans="12:16" x14ac:dyDescent="0.25">
      <c r="L17235" s="208">
        <v>45160.659722222219</v>
      </c>
      <c r="M17235" s="28">
        <v>5089.6400000000003</v>
      </c>
      <c r="N17235" s="28">
        <v>5089.6400000000003</v>
      </c>
      <c r="O17235" s="28">
        <v>5087.58</v>
      </c>
      <c r="P17235" s="28">
        <v>5088.6099999999997</v>
      </c>
    </row>
    <row r="17236" spans="12:16" x14ac:dyDescent="0.25">
      <c r="L17236" s="208">
        <v>45160.65625</v>
      </c>
      <c r="M17236" s="28">
        <v>5089.13</v>
      </c>
      <c r="N17236" s="28">
        <v>5089.6400000000003</v>
      </c>
      <c r="O17236" s="28">
        <v>5088.6099999999997</v>
      </c>
      <c r="P17236" s="28">
        <v>5089.6400000000003</v>
      </c>
    </row>
    <row r="17237" spans="12:16" x14ac:dyDescent="0.25">
      <c r="L17237" s="208">
        <v>45160.652777777781</v>
      </c>
      <c r="M17237" s="28">
        <v>5089.13</v>
      </c>
      <c r="N17237" s="28">
        <v>5089.6400000000003</v>
      </c>
      <c r="O17237" s="28">
        <v>5088.6099999999997</v>
      </c>
      <c r="P17237" s="28">
        <v>5089.13</v>
      </c>
    </row>
    <row r="17238" spans="12:16" x14ac:dyDescent="0.25">
      <c r="L17238" s="208">
        <v>45160.649305555555</v>
      </c>
      <c r="M17238" s="28">
        <v>5089.13</v>
      </c>
      <c r="N17238" s="28">
        <v>5089.6400000000003</v>
      </c>
      <c r="O17238" s="28">
        <v>5088.6099999999997</v>
      </c>
      <c r="P17238" s="28">
        <v>5088.6099999999997</v>
      </c>
    </row>
    <row r="17239" spans="12:16" x14ac:dyDescent="0.25">
      <c r="L17239" s="208">
        <v>45160.645833333336</v>
      </c>
      <c r="M17239" s="28">
        <v>5088.6099999999997</v>
      </c>
      <c r="N17239" s="28">
        <v>5089.13</v>
      </c>
      <c r="O17239" s="28">
        <v>5087.58</v>
      </c>
      <c r="P17239" s="28">
        <v>5089.13</v>
      </c>
    </row>
    <row r="17240" spans="12:16" x14ac:dyDescent="0.25">
      <c r="L17240" s="208">
        <v>45160.642361111109</v>
      </c>
      <c r="M17240" s="28">
        <v>5088.1000000000004</v>
      </c>
      <c r="N17240" s="28">
        <v>5089.13</v>
      </c>
      <c r="O17240" s="28">
        <v>5088.1000000000004</v>
      </c>
      <c r="P17240" s="28">
        <v>5089.13</v>
      </c>
    </row>
    <row r="17241" spans="12:16" x14ac:dyDescent="0.25">
      <c r="L17241" s="208">
        <v>45160.638888888891</v>
      </c>
      <c r="M17241" s="28">
        <v>5089.13</v>
      </c>
      <c r="N17241" s="28">
        <v>5089.6400000000003</v>
      </c>
      <c r="O17241" s="28">
        <v>5088.1000000000004</v>
      </c>
      <c r="P17241" s="28">
        <v>5088.6099999999997</v>
      </c>
    </row>
    <row r="17242" spans="12:16" x14ac:dyDescent="0.25">
      <c r="L17242" s="208">
        <v>45160.635416666664</v>
      </c>
      <c r="M17242" s="28">
        <v>5086.55</v>
      </c>
      <c r="N17242" s="28">
        <v>5089.6400000000003</v>
      </c>
      <c r="O17242" s="28">
        <v>5086.04</v>
      </c>
      <c r="P17242" s="28">
        <v>5089.6400000000003</v>
      </c>
    </row>
    <row r="17243" spans="12:16" x14ac:dyDescent="0.25">
      <c r="L17243" s="208">
        <v>45160.631944444445</v>
      </c>
      <c r="M17243" s="28">
        <v>5085.01</v>
      </c>
      <c r="N17243" s="28">
        <v>5088.1000000000004</v>
      </c>
      <c r="O17243" s="28">
        <v>5085.01</v>
      </c>
      <c r="P17243" s="28">
        <v>5086.55</v>
      </c>
    </row>
    <row r="17244" spans="12:16" x14ac:dyDescent="0.25">
      <c r="L17244" s="208">
        <v>45160.628472222219</v>
      </c>
      <c r="M17244" s="28">
        <v>5087.58</v>
      </c>
      <c r="N17244" s="28">
        <v>5087.58</v>
      </c>
      <c r="O17244" s="28">
        <v>5084.49</v>
      </c>
      <c r="P17244" s="28">
        <v>5085.5200000000004</v>
      </c>
    </row>
    <row r="17245" spans="12:16" x14ac:dyDescent="0.25">
      <c r="L17245" s="208">
        <v>45160.625</v>
      </c>
      <c r="M17245" s="28">
        <v>5089.13</v>
      </c>
      <c r="N17245" s="28">
        <v>5090.16</v>
      </c>
      <c r="O17245" s="28">
        <v>5087.07</v>
      </c>
      <c r="P17245" s="28">
        <v>5088.1000000000004</v>
      </c>
    </row>
    <row r="17246" spans="12:16" x14ac:dyDescent="0.25">
      <c r="L17246" s="208">
        <v>45160.621527777781</v>
      </c>
      <c r="M17246" s="28">
        <v>5091.7</v>
      </c>
      <c r="N17246" s="28">
        <v>5092.22</v>
      </c>
      <c r="O17246" s="28">
        <v>5088.6099999999997</v>
      </c>
      <c r="P17246" s="28">
        <v>5088.6099999999997</v>
      </c>
    </row>
    <row r="17247" spans="12:16" x14ac:dyDescent="0.25">
      <c r="L17247" s="208">
        <v>45160.618055555555</v>
      </c>
      <c r="M17247" s="28">
        <v>5090.16</v>
      </c>
      <c r="N17247" s="28">
        <v>5092.7299999999996</v>
      </c>
      <c r="O17247" s="28">
        <v>5089.6400000000003</v>
      </c>
      <c r="P17247" s="28">
        <v>5091.7</v>
      </c>
    </row>
    <row r="17248" spans="12:16" x14ac:dyDescent="0.25">
      <c r="L17248" s="208">
        <v>45160.614583333336</v>
      </c>
      <c r="M17248" s="28">
        <v>5088.6099999999997</v>
      </c>
      <c r="N17248" s="28">
        <v>5090.16</v>
      </c>
      <c r="O17248" s="28">
        <v>5086.55</v>
      </c>
      <c r="P17248" s="28">
        <v>5089.6400000000003</v>
      </c>
    </row>
    <row r="17249" spans="12:16" x14ac:dyDescent="0.25">
      <c r="L17249" s="208">
        <v>45160.611111111109</v>
      </c>
      <c r="M17249" s="28">
        <v>5093.25</v>
      </c>
      <c r="N17249" s="28">
        <v>5093.25</v>
      </c>
      <c r="O17249" s="28">
        <v>5087.07</v>
      </c>
      <c r="P17249" s="28">
        <v>5088.6099999999997</v>
      </c>
    </row>
    <row r="17250" spans="12:16" x14ac:dyDescent="0.25">
      <c r="L17250" s="208">
        <v>45160.607638888891</v>
      </c>
      <c r="M17250" s="28">
        <v>5093.25</v>
      </c>
      <c r="N17250" s="28">
        <v>5094.79</v>
      </c>
      <c r="O17250" s="28">
        <v>5092.7299999999996</v>
      </c>
      <c r="P17250" s="28">
        <v>5093.76</v>
      </c>
    </row>
    <row r="17251" spans="12:16" x14ac:dyDescent="0.25">
      <c r="L17251" s="208">
        <v>45160.604166666664</v>
      </c>
      <c r="M17251" s="28">
        <v>5093.76</v>
      </c>
      <c r="N17251" s="28">
        <v>5094.28</v>
      </c>
      <c r="O17251" s="28">
        <v>5093.25</v>
      </c>
      <c r="P17251" s="28">
        <v>5093.76</v>
      </c>
    </row>
    <row r="17252" spans="12:16" x14ac:dyDescent="0.25">
      <c r="L17252" s="208">
        <v>45160.600694444445</v>
      </c>
      <c r="M17252" s="28">
        <v>5094.28</v>
      </c>
      <c r="N17252" s="28">
        <v>5094.28</v>
      </c>
      <c r="O17252" s="28">
        <v>5092.7299999999996</v>
      </c>
      <c r="P17252" s="28">
        <v>5093.25</v>
      </c>
    </row>
    <row r="17253" spans="12:16" x14ac:dyDescent="0.25">
      <c r="L17253" s="208">
        <v>45160.597222222219</v>
      </c>
      <c r="M17253" s="28">
        <v>5095.82</v>
      </c>
      <c r="N17253" s="28">
        <v>5096.34</v>
      </c>
      <c r="O17253" s="28">
        <v>5093.25</v>
      </c>
      <c r="P17253" s="28">
        <v>5094.79</v>
      </c>
    </row>
    <row r="17254" spans="12:16" x14ac:dyDescent="0.25">
      <c r="L17254" s="208">
        <v>45160.59375</v>
      </c>
      <c r="M17254" s="28">
        <v>5094.79</v>
      </c>
      <c r="N17254" s="28">
        <v>5098.91</v>
      </c>
      <c r="O17254" s="28">
        <v>5094.79</v>
      </c>
      <c r="P17254" s="28">
        <v>5096.34</v>
      </c>
    </row>
    <row r="17255" spans="12:16" x14ac:dyDescent="0.25">
      <c r="L17255" s="208">
        <v>45160.590277777781</v>
      </c>
      <c r="M17255" s="28">
        <v>5093.25</v>
      </c>
      <c r="N17255" s="28">
        <v>5095.3100000000004</v>
      </c>
      <c r="O17255" s="28">
        <v>5092.7299999999996</v>
      </c>
      <c r="P17255" s="28">
        <v>5094.79</v>
      </c>
    </row>
    <row r="17256" spans="12:16" x14ac:dyDescent="0.25">
      <c r="L17256" s="208">
        <v>45160.586805555555</v>
      </c>
      <c r="M17256" s="28">
        <v>5093.76</v>
      </c>
      <c r="N17256" s="28">
        <v>5096.8500000000004</v>
      </c>
      <c r="O17256" s="28">
        <v>5092.7299999999996</v>
      </c>
      <c r="P17256" s="28">
        <v>5092.7299999999996</v>
      </c>
    </row>
    <row r="17257" spans="12:16" x14ac:dyDescent="0.25">
      <c r="L17257" s="208">
        <v>45160.583333333336</v>
      </c>
      <c r="M17257" s="28">
        <v>5093.76</v>
      </c>
      <c r="N17257" s="28">
        <v>5094.28</v>
      </c>
      <c r="O17257" s="28">
        <v>5092.22</v>
      </c>
      <c r="P17257" s="28">
        <v>5094.28</v>
      </c>
    </row>
    <row r="17258" spans="12:16" x14ac:dyDescent="0.25">
      <c r="L17258" s="208">
        <v>45160.579861111109</v>
      </c>
      <c r="M17258" s="28">
        <v>5092.22</v>
      </c>
      <c r="N17258" s="28">
        <v>5093.76</v>
      </c>
      <c r="O17258" s="28">
        <v>5091.7</v>
      </c>
      <c r="P17258" s="28">
        <v>5093.25</v>
      </c>
    </row>
    <row r="17259" spans="12:16" x14ac:dyDescent="0.25">
      <c r="L17259" s="208">
        <v>45160.576388888891</v>
      </c>
      <c r="M17259" s="28">
        <v>5093.25</v>
      </c>
      <c r="N17259" s="28">
        <v>5093.76</v>
      </c>
      <c r="O17259" s="28">
        <v>5091.1899999999996</v>
      </c>
      <c r="P17259" s="28">
        <v>5091.7</v>
      </c>
    </row>
    <row r="17260" spans="12:16" x14ac:dyDescent="0.25">
      <c r="L17260" s="208">
        <v>45160.572916666664</v>
      </c>
      <c r="M17260" s="28">
        <v>5094.28</v>
      </c>
      <c r="N17260" s="28">
        <v>5094.28</v>
      </c>
      <c r="O17260" s="28">
        <v>5093.25</v>
      </c>
      <c r="P17260" s="28">
        <v>5093.76</v>
      </c>
    </row>
    <row r="17261" spans="12:16" x14ac:dyDescent="0.25">
      <c r="L17261" s="208">
        <v>45160.569444444445</v>
      </c>
      <c r="M17261" s="28">
        <v>5094.28</v>
      </c>
      <c r="N17261" s="28">
        <v>5094.79</v>
      </c>
      <c r="O17261" s="28">
        <v>5093.25</v>
      </c>
      <c r="P17261" s="28">
        <v>5094.79</v>
      </c>
    </row>
    <row r="17262" spans="12:16" x14ac:dyDescent="0.25">
      <c r="L17262" s="208">
        <v>45160.565972222219</v>
      </c>
      <c r="M17262" s="28">
        <v>5094.28</v>
      </c>
      <c r="N17262" s="28">
        <v>5095.3100000000004</v>
      </c>
      <c r="O17262" s="28">
        <v>5093.76</v>
      </c>
      <c r="P17262" s="28">
        <v>5094.28</v>
      </c>
    </row>
    <row r="17263" spans="12:16" x14ac:dyDescent="0.25">
      <c r="L17263" s="208">
        <v>45160.5625</v>
      </c>
      <c r="M17263" s="28">
        <v>5093.25</v>
      </c>
      <c r="N17263" s="28">
        <v>5095.3100000000004</v>
      </c>
      <c r="O17263" s="28">
        <v>5091.7</v>
      </c>
      <c r="P17263" s="28">
        <v>5094.28</v>
      </c>
    </row>
    <row r="17264" spans="12:16" x14ac:dyDescent="0.25">
      <c r="L17264" s="208">
        <v>45160.559027777781</v>
      </c>
      <c r="M17264" s="28">
        <v>5095.3100000000004</v>
      </c>
      <c r="N17264" s="28">
        <v>5095.3100000000004</v>
      </c>
      <c r="O17264" s="28">
        <v>5092.7299999999996</v>
      </c>
      <c r="P17264" s="28">
        <v>5093.25</v>
      </c>
    </row>
    <row r="17265" spans="12:16" x14ac:dyDescent="0.25">
      <c r="L17265" s="208">
        <v>45160.555555555555</v>
      </c>
      <c r="M17265" s="28">
        <v>5095.82</v>
      </c>
      <c r="N17265" s="28">
        <v>5095.82</v>
      </c>
      <c r="O17265" s="28">
        <v>5093.25</v>
      </c>
      <c r="P17265" s="28">
        <v>5094.28</v>
      </c>
    </row>
    <row r="17266" spans="12:16" x14ac:dyDescent="0.25">
      <c r="L17266" s="208">
        <v>45160.552083333336</v>
      </c>
      <c r="M17266" s="28">
        <v>5094.79</v>
      </c>
      <c r="N17266" s="28">
        <v>5096.34</v>
      </c>
      <c r="O17266" s="28">
        <v>5094.79</v>
      </c>
      <c r="P17266" s="28">
        <v>5095.3100000000004</v>
      </c>
    </row>
    <row r="17267" spans="12:16" x14ac:dyDescent="0.25">
      <c r="L17267" s="208">
        <v>45160.548611111109</v>
      </c>
      <c r="M17267" s="28">
        <v>5093.76</v>
      </c>
      <c r="N17267" s="28">
        <v>5095.3100000000004</v>
      </c>
      <c r="O17267" s="28">
        <v>5093.76</v>
      </c>
      <c r="P17267" s="28">
        <v>5094.79</v>
      </c>
    </row>
    <row r="17268" spans="12:16" x14ac:dyDescent="0.25">
      <c r="L17268" s="208">
        <v>45160.545138888891</v>
      </c>
      <c r="M17268" s="28">
        <v>5092.22</v>
      </c>
      <c r="N17268" s="28">
        <v>5093.76</v>
      </c>
      <c r="O17268" s="28">
        <v>5091.1899999999996</v>
      </c>
      <c r="P17268" s="28">
        <v>5093.25</v>
      </c>
    </row>
    <row r="17269" spans="12:16" x14ac:dyDescent="0.25">
      <c r="L17269" s="208">
        <v>45160.541666666664</v>
      </c>
      <c r="M17269" s="28">
        <v>5094.28</v>
      </c>
      <c r="N17269" s="28">
        <v>5094.79</v>
      </c>
      <c r="O17269" s="28">
        <v>5091.7</v>
      </c>
      <c r="P17269" s="28">
        <v>5092.7299999999996</v>
      </c>
    </row>
    <row r="17270" spans="12:16" x14ac:dyDescent="0.25">
      <c r="L17270" s="208">
        <v>45160.538194444445</v>
      </c>
      <c r="M17270" s="28">
        <v>5093.25</v>
      </c>
      <c r="N17270" s="28">
        <v>5095.3100000000004</v>
      </c>
      <c r="O17270" s="28">
        <v>5092.7299999999996</v>
      </c>
      <c r="P17270" s="28">
        <v>5094.28</v>
      </c>
    </row>
    <row r="17271" spans="12:16" x14ac:dyDescent="0.25">
      <c r="L17271" s="208">
        <v>45160.534722222219</v>
      </c>
      <c r="M17271" s="28">
        <v>5090.67</v>
      </c>
      <c r="N17271" s="28">
        <v>5094.79</v>
      </c>
      <c r="O17271" s="28">
        <v>5089.6400000000003</v>
      </c>
      <c r="P17271" s="28">
        <v>5093.25</v>
      </c>
    </row>
    <row r="17272" spans="12:16" x14ac:dyDescent="0.25">
      <c r="L17272" s="208">
        <v>45160.53125</v>
      </c>
      <c r="M17272" s="28">
        <v>5089.13</v>
      </c>
      <c r="N17272" s="28">
        <v>5092.22</v>
      </c>
      <c r="O17272" s="28">
        <v>5088.6099999999997</v>
      </c>
      <c r="P17272" s="28">
        <v>5091.1899999999996</v>
      </c>
    </row>
    <row r="17273" spans="12:16" x14ac:dyDescent="0.25">
      <c r="L17273" s="208">
        <v>45160.527777777781</v>
      </c>
      <c r="M17273" s="28">
        <v>5089.6400000000003</v>
      </c>
      <c r="N17273" s="28">
        <v>5090.67</v>
      </c>
      <c r="O17273" s="28">
        <v>5089.13</v>
      </c>
      <c r="P17273" s="28">
        <v>5089.13</v>
      </c>
    </row>
    <row r="17274" spans="12:16" x14ac:dyDescent="0.25">
      <c r="L17274" s="208">
        <v>45160.524305555555</v>
      </c>
      <c r="M17274" s="28">
        <v>5088.1000000000004</v>
      </c>
      <c r="N17274" s="28">
        <v>5090.67</v>
      </c>
      <c r="O17274" s="28">
        <v>5088.1000000000004</v>
      </c>
      <c r="P17274" s="28">
        <v>5089.6400000000003</v>
      </c>
    </row>
    <row r="17275" spans="12:16" x14ac:dyDescent="0.25">
      <c r="L17275" s="208">
        <v>45160.520833333336</v>
      </c>
      <c r="M17275" s="28">
        <v>5088.6099999999997</v>
      </c>
      <c r="N17275" s="28">
        <v>5089.13</v>
      </c>
      <c r="O17275" s="28">
        <v>5087.07</v>
      </c>
      <c r="P17275" s="28">
        <v>5088.1000000000004</v>
      </c>
    </row>
    <row r="17276" spans="12:16" x14ac:dyDescent="0.25">
      <c r="L17276" s="208">
        <v>45160.517361111109</v>
      </c>
      <c r="M17276" s="28">
        <v>5089.13</v>
      </c>
      <c r="N17276" s="28">
        <v>5089.6400000000003</v>
      </c>
      <c r="O17276" s="28">
        <v>5087.58</v>
      </c>
      <c r="P17276" s="28">
        <v>5087.58</v>
      </c>
    </row>
    <row r="17277" spans="12:16" x14ac:dyDescent="0.25">
      <c r="L17277" s="208">
        <v>45160.513888888891</v>
      </c>
      <c r="M17277" s="28">
        <v>5084.49</v>
      </c>
      <c r="N17277" s="28">
        <v>5089.6400000000003</v>
      </c>
      <c r="O17277" s="28">
        <v>5084.49</v>
      </c>
      <c r="P17277" s="28">
        <v>5089.13</v>
      </c>
    </row>
    <row r="17278" spans="12:16" x14ac:dyDescent="0.25">
      <c r="L17278" s="208">
        <v>45160.510416666664</v>
      </c>
      <c r="M17278" s="28">
        <v>5086.04</v>
      </c>
      <c r="N17278" s="28">
        <v>5086.04</v>
      </c>
      <c r="O17278" s="28">
        <v>5082.95</v>
      </c>
      <c r="P17278" s="28">
        <v>5084.49</v>
      </c>
    </row>
    <row r="17279" spans="12:16" x14ac:dyDescent="0.25">
      <c r="L17279" s="208">
        <v>45160.506944444445</v>
      </c>
      <c r="M17279" s="28">
        <v>5087.58</v>
      </c>
      <c r="N17279" s="28">
        <v>5087.58</v>
      </c>
      <c r="O17279" s="28">
        <v>5083.46</v>
      </c>
      <c r="P17279" s="28">
        <v>5086.55</v>
      </c>
    </row>
    <row r="17280" spans="12:16" x14ac:dyDescent="0.25">
      <c r="L17280" s="208">
        <v>45160.503472222219</v>
      </c>
      <c r="M17280" s="28">
        <v>5084.49</v>
      </c>
      <c r="N17280" s="28">
        <v>5088.1000000000004</v>
      </c>
      <c r="O17280" s="28">
        <v>5084.49</v>
      </c>
      <c r="P17280" s="28">
        <v>5087.58</v>
      </c>
    </row>
    <row r="17281" spans="12:16" x14ac:dyDescent="0.25">
      <c r="L17281" s="208">
        <v>45160.5</v>
      </c>
      <c r="M17281" s="28">
        <v>5083.9799999999996</v>
      </c>
      <c r="N17281" s="28">
        <v>5086.55</v>
      </c>
      <c r="O17281" s="28">
        <v>5081.92</v>
      </c>
      <c r="P17281" s="28">
        <v>5085.01</v>
      </c>
    </row>
    <row r="17282" spans="12:16" x14ac:dyDescent="0.25">
      <c r="L17282" s="208">
        <v>45160.496527777781</v>
      </c>
      <c r="M17282" s="28">
        <v>5085.01</v>
      </c>
      <c r="N17282" s="28">
        <v>5088.6099999999997</v>
      </c>
      <c r="O17282" s="28">
        <v>5082.95</v>
      </c>
      <c r="P17282" s="28">
        <v>5082.95</v>
      </c>
    </row>
    <row r="17283" spans="12:16" x14ac:dyDescent="0.25">
      <c r="L17283" s="208">
        <v>45160.493055555555</v>
      </c>
      <c r="M17283" s="28">
        <v>5083.9799999999996</v>
      </c>
      <c r="N17283" s="28">
        <v>5087.07</v>
      </c>
      <c r="O17283" s="28">
        <v>5082.95</v>
      </c>
      <c r="P17283" s="28">
        <v>5085.01</v>
      </c>
    </row>
    <row r="17284" spans="12:16" x14ac:dyDescent="0.25">
      <c r="L17284" s="208">
        <v>45160.489583333336</v>
      </c>
      <c r="M17284" s="28">
        <v>5091.1899999999996</v>
      </c>
      <c r="N17284" s="28">
        <v>5092.22</v>
      </c>
      <c r="O17284" s="28">
        <v>5084.49</v>
      </c>
      <c r="P17284" s="28">
        <v>5084.49</v>
      </c>
    </row>
    <row r="17285" spans="12:16" x14ac:dyDescent="0.25">
      <c r="L17285" s="208">
        <v>45160.486111111109</v>
      </c>
      <c r="M17285" s="28">
        <v>5095.3100000000004</v>
      </c>
      <c r="N17285" s="28">
        <v>5096.8500000000004</v>
      </c>
      <c r="O17285" s="28">
        <v>5091.1899999999996</v>
      </c>
      <c r="P17285" s="28">
        <v>5091.7</v>
      </c>
    </row>
    <row r="17286" spans="12:16" x14ac:dyDescent="0.25">
      <c r="L17286" s="208">
        <v>45160.482638888891</v>
      </c>
      <c r="M17286" s="28">
        <v>5095.3100000000004</v>
      </c>
      <c r="N17286" s="28">
        <v>5097.37</v>
      </c>
      <c r="O17286" s="28">
        <v>5094.28</v>
      </c>
      <c r="P17286" s="28">
        <v>5095.3100000000004</v>
      </c>
    </row>
    <row r="17287" spans="12:16" x14ac:dyDescent="0.25">
      <c r="L17287" s="208">
        <v>45160.479166666664</v>
      </c>
      <c r="M17287" s="28">
        <v>5093.25</v>
      </c>
      <c r="N17287" s="28">
        <v>5096.8500000000004</v>
      </c>
      <c r="O17287" s="28">
        <v>5091.7</v>
      </c>
      <c r="P17287" s="28">
        <v>5095.82</v>
      </c>
    </row>
    <row r="17288" spans="12:16" x14ac:dyDescent="0.25">
      <c r="L17288" s="208">
        <v>45160.475694444445</v>
      </c>
      <c r="M17288" s="28">
        <v>5092.22</v>
      </c>
      <c r="N17288" s="28">
        <v>5095.82</v>
      </c>
      <c r="O17288" s="28">
        <v>5090.67</v>
      </c>
      <c r="P17288" s="28">
        <v>5092.7299999999996</v>
      </c>
    </row>
    <row r="17289" spans="12:16" x14ac:dyDescent="0.25">
      <c r="L17289" s="208">
        <v>45160.472222222219</v>
      </c>
      <c r="M17289" s="28">
        <v>5088.6099999999997</v>
      </c>
      <c r="N17289" s="28">
        <v>5092.7299999999996</v>
      </c>
      <c r="O17289" s="28">
        <v>5086.04</v>
      </c>
      <c r="P17289" s="28">
        <v>5091.7</v>
      </c>
    </row>
    <row r="17290" spans="12:16" x14ac:dyDescent="0.25">
      <c r="L17290" s="208">
        <v>45160.46875</v>
      </c>
      <c r="M17290" s="28">
        <v>5098.91</v>
      </c>
      <c r="N17290" s="28">
        <v>5098.91</v>
      </c>
      <c r="O17290" s="28">
        <v>5087.58</v>
      </c>
      <c r="P17290" s="28">
        <v>5088.6099999999997</v>
      </c>
    </row>
    <row r="17291" spans="12:16" x14ac:dyDescent="0.25">
      <c r="L17291" s="208">
        <v>45160.465277777781</v>
      </c>
      <c r="M17291" s="28">
        <v>5103.54</v>
      </c>
      <c r="N17291" s="28">
        <v>5104.57</v>
      </c>
      <c r="O17291" s="28">
        <v>5098.91</v>
      </c>
      <c r="P17291" s="28">
        <v>5098.91</v>
      </c>
    </row>
    <row r="17292" spans="12:16" x14ac:dyDescent="0.25">
      <c r="L17292" s="208">
        <v>45160.461805555555</v>
      </c>
      <c r="M17292" s="28">
        <v>5103.03</v>
      </c>
      <c r="N17292" s="28">
        <v>5104.0600000000004</v>
      </c>
      <c r="O17292" s="28">
        <v>5099.9399999999996</v>
      </c>
      <c r="P17292" s="28">
        <v>5103.03</v>
      </c>
    </row>
    <row r="17293" spans="12:16" x14ac:dyDescent="0.25">
      <c r="L17293" s="208">
        <v>45160.458333333336</v>
      </c>
      <c r="M17293" s="28">
        <v>5111.2700000000004</v>
      </c>
      <c r="N17293" s="28">
        <v>5112.3</v>
      </c>
      <c r="O17293" s="28">
        <v>5102.51</v>
      </c>
      <c r="P17293" s="28">
        <v>5103.03</v>
      </c>
    </row>
    <row r="17294" spans="12:16" x14ac:dyDescent="0.25">
      <c r="L17294" s="208">
        <v>45160.454861111109</v>
      </c>
      <c r="M17294" s="28">
        <v>5115.3900000000003</v>
      </c>
      <c r="N17294" s="28">
        <v>5116.42</v>
      </c>
      <c r="O17294" s="28">
        <v>5111.2700000000004</v>
      </c>
      <c r="P17294" s="28">
        <v>5111.78</v>
      </c>
    </row>
    <row r="17295" spans="12:16" x14ac:dyDescent="0.25">
      <c r="L17295" s="208">
        <v>45160.451388888891</v>
      </c>
      <c r="M17295" s="28">
        <v>5115.3900000000003</v>
      </c>
      <c r="N17295" s="28">
        <v>5116.93</v>
      </c>
      <c r="O17295" s="28">
        <v>5112.8100000000004</v>
      </c>
      <c r="P17295" s="28">
        <v>5115.8999999999996</v>
      </c>
    </row>
    <row r="17296" spans="12:16" x14ac:dyDescent="0.25">
      <c r="L17296" s="208">
        <v>45160.447916666664</v>
      </c>
      <c r="M17296" s="28">
        <v>5114.87</v>
      </c>
      <c r="N17296" s="28">
        <v>5116.93</v>
      </c>
      <c r="O17296" s="28">
        <v>5113.33</v>
      </c>
      <c r="P17296" s="28">
        <v>5115.3900000000003</v>
      </c>
    </row>
    <row r="17297" spans="12:16" x14ac:dyDescent="0.25">
      <c r="L17297" s="208">
        <v>45160.444444444445</v>
      </c>
      <c r="M17297" s="28">
        <v>5109.72</v>
      </c>
      <c r="N17297" s="28">
        <v>5116.42</v>
      </c>
      <c r="O17297" s="28">
        <v>5109.72</v>
      </c>
      <c r="P17297" s="28">
        <v>5114.87</v>
      </c>
    </row>
    <row r="17298" spans="12:16" x14ac:dyDescent="0.25">
      <c r="L17298" s="208">
        <v>45160.440972222219</v>
      </c>
      <c r="M17298" s="28">
        <v>5103.54</v>
      </c>
      <c r="N17298" s="28">
        <v>5110.24</v>
      </c>
      <c r="O17298" s="28">
        <v>5102</v>
      </c>
      <c r="P17298" s="28">
        <v>5109.72</v>
      </c>
    </row>
    <row r="17299" spans="12:16" x14ac:dyDescent="0.25">
      <c r="L17299" s="208">
        <v>45160.4375</v>
      </c>
      <c r="M17299" s="28">
        <v>5104.0600000000004</v>
      </c>
      <c r="N17299" s="28">
        <v>5106.63</v>
      </c>
      <c r="O17299" s="28">
        <v>5100.97</v>
      </c>
      <c r="P17299" s="28">
        <v>5103.54</v>
      </c>
    </row>
    <row r="17300" spans="12:16" x14ac:dyDescent="0.25">
      <c r="L17300" s="208">
        <v>45160.434027777781</v>
      </c>
      <c r="M17300" s="28">
        <v>5106.63</v>
      </c>
      <c r="N17300" s="28">
        <v>5109.72</v>
      </c>
      <c r="O17300" s="28">
        <v>5104.0600000000004</v>
      </c>
      <c r="P17300" s="28">
        <v>5104.57</v>
      </c>
    </row>
    <row r="17301" spans="12:16" x14ac:dyDescent="0.25">
      <c r="L17301" s="208">
        <v>45160.430555555555</v>
      </c>
      <c r="M17301" s="28">
        <v>5116.93</v>
      </c>
      <c r="N17301" s="28">
        <v>5116.93</v>
      </c>
      <c r="O17301" s="28">
        <v>5107.1499999999996</v>
      </c>
      <c r="P17301" s="28">
        <v>5107.1499999999996</v>
      </c>
    </row>
    <row r="17302" spans="12:16" x14ac:dyDescent="0.25">
      <c r="L17302" s="208">
        <v>45160.427083333336</v>
      </c>
      <c r="M17302" s="28">
        <v>5117.96</v>
      </c>
      <c r="N17302" s="28">
        <v>5122.08</v>
      </c>
      <c r="O17302" s="28">
        <v>5116.93</v>
      </c>
      <c r="P17302" s="28">
        <v>5117.45</v>
      </c>
    </row>
    <row r="17303" spans="12:16" x14ac:dyDescent="0.25">
      <c r="L17303" s="208">
        <v>45160.423611111109</v>
      </c>
      <c r="M17303" s="28">
        <v>5115.3900000000003</v>
      </c>
      <c r="N17303" s="28">
        <v>5121.57</v>
      </c>
      <c r="O17303" s="28">
        <v>5114.87</v>
      </c>
      <c r="P17303" s="28">
        <v>5117.96</v>
      </c>
    </row>
    <row r="17304" spans="12:16" x14ac:dyDescent="0.25">
      <c r="L17304" s="208">
        <v>45160.420138888891</v>
      </c>
      <c r="M17304" s="28">
        <v>5115.3900000000003</v>
      </c>
      <c r="N17304" s="28">
        <v>5117.96</v>
      </c>
      <c r="O17304" s="28">
        <v>5114.3599999999997</v>
      </c>
      <c r="P17304" s="28">
        <v>5115.3900000000003</v>
      </c>
    </row>
    <row r="17305" spans="12:16" x14ac:dyDescent="0.25">
      <c r="L17305" s="208">
        <v>45160.416666666664</v>
      </c>
      <c r="M17305" s="28">
        <v>5110.75</v>
      </c>
      <c r="N17305" s="28">
        <v>5120.0200000000004</v>
      </c>
      <c r="O17305" s="28">
        <v>5110.24</v>
      </c>
      <c r="P17305" s="28">
        <v>5115.3900000000003</v>
      </c>
    </row>
    <row r="17306" spans="12:16" x14ac:dyDescent="0.25">
      <c r="L17306" s="208">
        <v>45160.413194444445</v>
      </c>
      <c r="M17306" s="28">
        <v>5107.66</v>
      </c>
      <c r="N17306" s="28">
        <v>5110.75</v>
      </c>
      <c r="O17306" s="28">
        <v>5104.57</v>
      </c>
      <c r="P17306" s="28">
        <v>5110.75</v>
      </c>
    </row>
    <row r="17307" spans="12:16" x14ac:dyDescent="0.25">
      <c r="L17307" s="208">
        <v>45160.409722222219</v>
      </c>
      <c r="M17307" s="28">
        <v>5110.24</v>
      </c>
      <c r="N17307" s="28">
        <v>5112.8100000000004</v>
      </c>
      <c r="O17307" s="28">
        <v>5106.12</v>
      </c>
      <c r="P17307" s="28">
        <v>5107.1499999999996</v>
      </c>
    </row>
    <row r="17308" spans="12:16" x14ac:dyDescent="0.25">
      <c r="L17308" s="208">
        <v>45160.40625</v>
      </c>
      <c r="M17308" s="28">
        <v>5107.66</v>
      </c>
      <c r="N17308" s="28">
        <v>5114.3599999999997</v>
      </c>
      <c r="O17308" s="28">
        <v>5107.66</v>
      </c>
      <c r="P17308" s="28">
        <v>5110.24</v>
      </c>
    </row>
    <row r="17309" spans="12:16" x14ac:dyDescent="0.25">
      <c r="L17309" s="208">
        <v>45160.402777777781</v>
      </c>
      <c r="M17309" s="28">
        <v>5101.4799999999996</v>
      </c>
      <c r="N17309" s="28">
        <v>5107.66</v>
      </c>
      <c r="O17309" s="28">
        <v>5100.46</v>
      </c>
      <c r="P17309" s="28">
        <v>5107.66</v>
      </c>
    </row>
    <row r="17310" spans="12:16" x14ac:dyDescent="0.25">
      <c r="L17310" s="208">
        <v>45160.399305555555</v>
      </c>
      <c r="M17310" s="28">
        <v>5103.03</v>
      </c>
      <c r="N17310" s="28">
        <v>5106.12</v>
      </c>
      <c r="O17310" s="28">
        <v>5100.97</v>
      </c>
      <c r="P17310" s="28">
        <v>5102</v>
      </c>
    </row>
    <row r="17311" spans="12:16" x14ac:dyDescent="0.25">
      <c r="L17311" s="208">
        <v>45160.395833333336</v>
      </c>
      <c r="M17311" s="28">
        <v>5109.72</v>
      </c>
      <c r="N17311" s="28">
        <v>5110.75</v>
      </c>
      <c r="O17311" s="28">
        <v>5099.43</v>
      </c>
      <c r="P17311" s="28">
        <v>5103.03</v>
      </c>
    </row>
    <row r="17312" spans="12:16" x14ac:dyDescent="0.25">
      <c r="L17312" s="208">
        <v>45160.392361111109</v>
      </c>
      <c r="M17312" s="28">
        <v>5107.1499999999996</v>
      </c>
      <c r="N17312" s="28">
        <v>5109.72</v>
      </c>
      <c r="O17312" s="28">
        <v>5104.57</v>
      </c>
      <c r="P17312" s="28">
        <v>5109.21</v>
      </c>
    </row>
    <row r="17313" spans="12:16" x14ac:dyDescent="0.25">
      <c r="L17313" s="208">
        <v>45160.388888888891</v>
      </c>
      <c r="M17313" s="28">
        <v>5110.75</v>
      </c>
      <c r="N17313" s="28">
        <v>5113.33</v>
      </c>
      <c r="O17313" s="28">
        <v>5106.63</v>
      </c>
      <c r="P17313" s="28">
        <v>5107.1499999999996</v>
      </c>
    </row>
    <row r="17314" spans="12:16" x14ac:dyDescent="0.25">
      <c r="L17314" s="208">
        <v>45160.385416666664</v>
      </c>
      <c r="M17314" s="28">
        <v>5109.72</v>
      </c>
      <c r="N17314" s="28">
        <v>5111.2700000000004</v>
      </c>
      <c r="O17314" s="28">
        <v>5106.12</v>
      </c>
      <c r="P17314" s="28">
        <v>5111.2700000000004</v>
      </c>
    </row>
    <row r="17315" spans="12:16" x14ac:dyDescent="0.25">
      <c r="L17315" s="208">
        <v>45160.381944444445</v>
      </c>
      <c r="M17315" s="28">
        <v>5107.1499999999996</v>
      </c>
      <c r="N17315" s="28">
        <v>5110.75</v>
      </c>
      <c r="O17315" s="28">
        <v>5103.03</v>
      </c>
      <c r="P17315" s="28">
        <v>5110.24</v>
      </c>
    </row>
    <row r="17316" spans="12:16" x14ac:dyDescent="0.25">
      <c r="L17316" s="208">
        <v>45160.378472222219</v>
      </c>
      <c r="M17316" s="28">
        <v>5113.84</v>
      </c>
      <c r="N17316" s="28">
        <v>5113.84</v>
      </c>
      <c r="O17316" s="28">
        <v>5104.57</v>
      </c>
      <c r="P17316" s="28">
        <v>5107.1499999999996</v>
      </c>
    </row>
    <row r="17317" spans="12:16" x14ac:dyDescent="0.25">
      <c r="L17317" s="208">
        <v>45160.375</v>
      </c>
      <c r="M17317" s="28">
        <v>5121.05</v>
      </c>
      <c r="N17317" s="28">
        <v>5121.05</v>
      </c>
      <c r="O17317" s="28">
        <v>5113.33</v>
      </c>
      <c r="P17317" s="28">
        <v>5113.84</v>
      </c>
    </row>
    <row r="17318" spans="12:16" x14ac:dyDescent="0.25">
      <c r="L17318" s="208">
        <v>45159.746527777781</v>
      </c>
      <c r="M17318" s="28">
        <v>5138.5600000000004</v>
      </c>
      <c r="N17318" s="28">
        <v>5142.68</v>
      </c>
      <c r="O17318" s="28">
        <v>5137.01</v>
      </c>
      <c r="P17318" s="28">
        <v>5142.68</v>
      </c>
    </row>
    <row r="17319" spans="12:16" x14ac:dyDescent="0.25">
      <c r="L17319" s="208">
        <v>45159.743055555555</v>
      </c>
      <c r="M17319" s="28">
        <v>5140.1000000000004</v>
      </c>
      <c r="N17319" s="28">
        <v>5140.1000000000004</v>
      </c>
      <c r="O17319" s="28">
        <v>5138.5600000000004</v>
      </c>
      <c r="P17319" s="28">
        <v>5139.07</v>
      </c>
    </row>
    <row r="17320" spans="12:16" x14ac:dyDescent="0.25">
      <c r="L17320" s="208">
        <v>45159.739583333336</v>
      </c>
      <c r="M17320" s="28">
        <v>5141.13</v>
      </c>
      <c r="N17320" s="28">
        <v>5141.6499999999996</v>
      </c>
      <c r="O17320" s="28">
        <v>5139.59</v>
      </c>
      <c r="P17320" s="28">
        <v>5140.1000000000004</v>
      </c>
    </row>
    <row r="17321" spans="12:16" x14ac:dyDescent="0.25">
      <c r="L17321" s="208">
        <v>45159.736111111109</v>
      </c>
      <c r="M17321" s="28">
        <v>5142.68</v>
      </c>
      <c r="N17321" s="28">
        <v>5142.68</v>
      </c>
      <c r="O17321" s="28">
        <v>5140.62</v>
      </c>
      <c r="P17321" s="28">
        <v>5140.62</v>
      </c>
    </row>
    <row r="17322" spans="12:16" x14ac:dyDescent="0.25">
      <c r="L17322" s="208">
        <v>45159.732638888891</v>
      </c>
      <c r="M17322" s="28">
        <v>5142.16</v>
      </c>
      <c r="N17322" s="28">
        <v>5142.16</v>
      </c>
      <c r="O17322" s="28">
        <v>5141.6499999999996</v>
      </c>
      <c r="P17322" s="28">
        <v>5142.16</v>
      </c>
    </row>
    <row r="17323" spans="12:16" x14ac:dyDescent="0.25">
      <c r="L17323" s="208">
        <v>45159.729166666664</v>
      </c>
      <c r="M17323" s="28">
        <v>5142.16</v>
      </c>
      <c r="N17323" s="28">
        <v>5142.68</v>
      </c>
      <c r="O17323" s="28">
        <v>5141.6499999999996</v>
      </c>
      <c r="P17323" s="28">
        <v>5142.16</v>
      </c>
    </row>
    <row r="17324" spans="12:16" x14ac:dyDescent="0.25">
      <c r="L17324" s="208">
        <v>45159.725694444445</v>
      </c>
      <c r="M17324" s="28">
        <v>5143.71</v>
      </c>
      <c r="N17324" s="28">
        <v>5144.22</v>
      </c>
      <c r="O17324" s="28">
        <v>5142.16</v>
      </c>
      <c r="P17324" s="28">
        <v>5142.16</v>
      </c>
    </row>
    <row r="17325" spans="12:16" x14ac:dyDescent="0.25">
      <c r="L17325" s="208">
        <v>45159.722222222219</v>
      </c>
      <c r="M17325" s="28">
        <v>5142.68</v>
      </c>
      <c r="N17325" s="28">
        <v>5144.22</v>
      </c>
      <c r="O17325" s="28">
        <v>5142.16</v>
      </c>
      <c r="P17325" s="28">
        <v>5143.71</v>
      </c>
    </row>
    <row r="17326" spans="12:16" x14ac:dyDescent="0.25">
      <c r="L17326" s="208">
        <v>45159.71875</v>
      </c>
      <c r="M17326" s="28">
        <v>5141.13</v>
      </c>
      <c r="N17326" s="28">
        <v>5143.71</v>
      </c>
      <c r="O17326" s="28">
        <v>5140.62</v>
      </c>
      <c r="P17326" s="28">
        <v>5143.1899999999996</v>
      </c>
    </row>
    <row r="17327" spans="12:16" x14ac:dyDescent="0.25">
      <c r="L17327" s="208">
        <v>45159.715277777781</v>
      </c>
      <c r="M17327" s="28">
        <v>5140.1000000000004</v>
      </c>
      <c r="N17327" s="28">
        <v>5141.13</v>
      </c>
      <c r="O17327" s="28">
        <v>5139.59</v>
      </c>
      <c r="P17327" s="28">
        <v>5140.62</v>
      </c>
    </row>
    <row r="17328" spans="12:16" x14ac:dyDescent="0.25">
      <c r="L17328" s="208">
        <v>45159.711805555555</v>
      </c>
      <c r="M17328" s="28">
        <v>5138.04</v>
      </c>
      <c r="N17328" s="28">
        <v>5139.59</v>
      </c>
      <c r="O17328" s="28">
        <v>5138.04</v>
      </c>
      <c r="P17328" s="28">
        <v>5139.59</v>
      </c>
    </row>
    <row r="17329" spans="12:16" x14ac:dyDescent="0.25">
      <c r="L17329" s="208">
        <v>45159.708333333336</v>
      </c>
      <c r="M17329" s="28">
        <v>5138.04</v>
      </c>
      <c r="N17329" s="28">
        <v>5138.5600000000004</v>
      </c>
      <c r="O17329" s="28">
        <v>5136.5</v>
      </c>
      <c r="P17329" s="28">
        <v>5138.04</v>
      </c>
    </row>
    <row r="17330" spans="12:16" x14ac:dyDescent="0.25">
      <c r="L17330" s="208">
        <v>45159.704861111109</v>
      </c>
      <c r="M17330" s="28">
        <v>5137.01</v>
      </c>
      <c r="N17330" s="28">
        <v>5138.5600000000004</v>
      </c>
      <c r="O17330" s="28">
        <v>5137.01</v>
      </c>
      <c r="P17330" s="28">
        <v>5137.53</v>
      </c>
    </row>
    <row r="17331" spans="12:16" x14ac:dyDescent="0.25">
      <c r="L17331" s="208">
        <v>45159.701388888891</v>
      </c>
      <c r="M17331" s="28">
        <v>5137.53</v>
      </c>
      <c r="N17331" s="28">
        <v>5138.04</v>
      </c>
      <c r="O17331" s="28">
        <v>5137.01</v>
      </c>
      <c r="P17331" s="28">
        <v>5137.53</v>
      </c>
    </row>
    <row r="17332" spans="12:16" x14ac:dyDescent="0.25">
      <c r="L17332" s="208">
        <v>45159.697916666664</v>
      </c>
      <c r="M17332" s="28">
        <v>5138.5600000000004</v>
      </c>
      <c r="N17332" s="28">
        <v>5139.07</v>
      </c>
      <c r="O17332" s="28">
        <v>5137.53</v>
      </c>
      <c r="P17332" s="28">
        <v>5137.53</v>
      </c>
    </row>
    <row r="17333" spans="12:16" x14ac:dyDescent="0.25">
      <c r="L17333" s="208">
        <v>45159.694444444445</v>
      </c>
      <c r="M17333" s="28">
        <v>5137.53</v>
      </c>
      <c r="N17333" s="28">
        <v>5139.07</v>
      </c>
      <c r="O17333" s="28">
        <v>5136.5</v>
      </c>
      <c r="P17333" s="28">
        <v>5138.5600000000004</v>
      </c>
    </row>
    <row r="17334" spans="12:16" x14ac:dyDescent="0.25">
      <c r="L17334" s="208">
        <v>45159.690972222219</v>
      </c>
      <c r="M17334" s="28">
        <v>5136.5</v>
      </c>
      <c r="N17334" s="28">
        <v>5138.04</v>
      </c>
      <c r="O17334" s="28">
        <v>5136.5</v>
      </c>
      <c r="P17334" s="28">
        <v>5137.53</v>
      </c>
    </row>
    <row r="17335" spans="12:16" x14ac:dyDescent="0.25">
      <c r="L17335" s="208">
        <v>45159.6875</v>
      </c>
      <c r="M17335" s="28">
        <v>5138.04</v>
      </c>
      <c r="N17335" s="28">
        <v>5138.04</v>
      </c>
      <c r="O17335" s="28">
        <v>5135.9799999999996</v>
      </c>
      <c r="P17335" s="28">
        <v>5136.5</v>
      </c>
    </row>
    <row r="17336" spans="12:16" x14ac:dyDescent="0.25">
      <c r="L17336" s="208">
        <v>45159.684027777781</v>
      </c>
      <c r="M17336" s="28">
        <v>5139.07</v>
      </c>
      <c r="N17336" s="28">
        <v>5139.07</v>
      </c>
      <c r="O17336" s="28">
        <v>5136.5</v>
      </c>
      <c r="P17336" s="28">
        <v>5137.53</v>
      </c>
    </row>
    <row r="17337" spans="12:16" x14ac:dyDescent="0.25">
      <c r="L17337" s="208">
        <v>45159.680555555555</v>
      </c>
      <c r="M17337" s="28">
        <v>5140.1000000000004</v>
      </c>
      <c r="N17337" s="28">
        <v>5141.13</v>
      </c>
      <c r="O17337" s="28">
        <v>5139.07</v>
      </c>
      <c r="P17337" s="28">
        <v>5139.07</v>
      </c>
    </row>
    <row r="17338" spans="12:16" x14ac:dyDescent="0.25">
      <c r="L17338" s="208">
        <v>45159.677083333336</v>
      </c>
      <c r="M17338" s="28">
        <v>5140.1000000000004</v>
      </c>
      <c r="N17338" s="28">
        <v>5140.62</v>
      </c>
      <c r="O17338" s="28">
        <v>5138.5600000000004</v>
      </c>
      <c r="P17338" s="28">
        <v>5139.07</v>
      </c>
    </row>
    <row r="17339" spans="12:16" x14ac:dyDescent="0.25">
      <c r="L17339" s="208">
        <v>45159.673611111109</v>
      </c>
      <c r="M17339" s="28">
        <v>5140.1000000000004</v>
      </c>
      <c r="N17339" s="28">
        <v>5140.62</v>
      </c>
      <c r="O17339" s="28">
        <v>5139.59</v>
      </c>
      <c r="P17339" s="28">
        <v>5140.1000000000004</v>
      </c>
    </row>
    <row r="17340" spans="12:16" x14ac:dyDescent="0.25">
      <c r="L17340" s="208">
        <v>45159.670138888891</v>
      </c>
      <c r="M17340" s="28">
        <v>5140.62</v>
      </c>
      <c r="N17340" s="28">
        <v>5141.13</v>
      </c>
      <c r="O17340" s="28">
        <v>5139.59</v>
      </c>
      <c r="P17340" s="28">
        <v>5140.1000000000004</v>
      </c>
    </row>
    <row r="17341" spans="12:16" x14ac:dyDescent="0.25">
      <c r="L17341" s="208">
        <v>45159.666666666664</v>
      </c>
      <c r="M17341" s="28">
        <v>5139.59</v>
      </c>
      <c r="N17341" s="28">
        <v>5140.62</v>
      </c>
      <c r="O17341" s="28">
        <v>5138.5600000000004</v>
      </c>
      <c r="P17341" s="28">
        <v>5140.62</v>
      </c>
    </row>
    <row r="17342" spans="12:16" x14ac:dyDescent="0.25">
      <c r="L17342" s="208">
        <v>45159.663194444445</v>
      </c>
      <c r="M17342" s="28">
        <v>5139.07</v>
      </c>
      <c r="N17342" s="28">
        <v>5140.62</v>
      </c>
      <c r="O17342" s="28">
        <v>5139.07</v>
      </c>
      <c r="P17342" s="28">
        <v>5139.59</v>
      </c>
    </row>
    <row r="17343" spans="12:16" x14ac:dyDescent="0.25">
      <c r="L17343" s="208">
        <v>45159.659722222219</v>
      </c>
      <c r="M17343" s="28">
        <v>5138.04</v>
      </c>
      <c r="N17343" s="28">
        <v>5139.59</v>
      </c>
      <c r="O17343" s="28">
        <v>5136.5</v>
      </c>
      <c r="P17343" s="28">
        <v>5139.07</v>
      </c>
    </row>
    <row r="17344" spans="12:16" x14ac:dyDescent="0.25">
      <c r="L17344" s="208">
        <v>45159.65625</v>
      </c>
      <c r="M17344" s="28">
        <v>5138.5600000000004</v>
      </c>
      <c r="N17344" s="28">
        <v>5139.07</v>
      </c>
      <c r="O17344" s="28">
        <v>5137.53</v>
      </c>
      <c r="P17344" s="28">
        <v>5137.53</v>
      </c>
    </row>
    <row r="17345" spans="12:16" x14ac:dyDescent="0.25">
      <c r="L17345" s="208">
        <v>45159.652777777781</v>
      </c>
      <c r="M17345" s="28">
        <v>5141.6499999999996</v>
      </c>
      <c r="N17345" s="28">
        <v>5141.6499999999996</v>
      </c>
      <c r="O17345" s="28">
        <v>5138.04</v>
      </c>
      <c r="P17345" s="28">
        <v>5138.5600000000004</v>
      </c>
    </row>
    <row r="17346" spans="12:16" x14ac:dyDescent="0.25">
      <c r="L17346" s="208">
        <v>45159.649305555555</v>
      </c>
      <c r="M17346" s="28">
        <v>5144.74</v>
      </c>
      <c r="N17346" s="28">
        <v>5144.74</v>
      </c>
      <c r="O17346" s="28">
        <v>5141.6499999999996</v>
      </c>
      <c r="P17346" s="28">
        <v>5141.6499999999996</v>
      </c>
    </row>
    <row r="17347" spans="12:16" x14ac:dyDescent="0.25">
      <c r="L17347" s="208">
        <v>45159.645833333336</v>
      </c>
      <c r="M17347" s="28">
        <v>5143.71</v>
      </c>
      <c r="N17347" s="28">
        <v>5144.74</v>
      </c>
      <c r="O17347" s="28">
        <v>5143.1899999999996</v>
      </c>
      <c r="P17347" s="28">
        <v>5144.74</v>
      </c>
    </row>
    <row r="17348" spans="12:16" x14ac:dyDescent="0.25">
      <c r="L17348" s="208">
        <v>45159.642361111109</v>
      </c>
      <c r="M17348" s="28">
        <v>5142.16</v>
      </c>
      <c r="N17348" s="28">
        <v>5144.22</v>
      </c>
      <c r="O17348" s="28">
        <v>5141.6499999999996</v>
      </c>
      <c r="P17348" s="28">
        <v>5143.71</v>
      </c>
    </row>
    <row r="17349" spans="12:16" x14ac:dyDescent="0.25">
      <c r="L17349" s="208">
        <v>45159.638888888891</v>
      </c>
      <c r="M17349" s="28">
        <v>5143.1899999999996</v>
      </c>
      <c r="N17349" s="28">
        <v>5143.1899999999996</v>
      </c>
      <c r="O17349" s="28">
        <v>5141.13</v>
      </c>
      <c r="P17349" s="28">
        <v>5141.6499999999996</v>
      </c>
    </row>
    <row r="17350" spans="12:16" x14ac:dyDescent="0.25">
      <c r="L17350" s="208">
        <v>45159.635416666664</v>
      </c>
      <c r="M17350" s="28">
        <v>5143.1899999999996</v>
      </c>
      <c r="N17350" s="28">
        <v>5144.22</v>
      </c>
      <c r="O17350" s="28">
        <v>5143.1899999999996</v>
      </c>
      <c r="P17350" s="28">
        <v>5143.1899999999996</v>
      </c>
    </row>
    <row r="17351" spans="12:16" x14ac:dyDescent="0.25">
      <c r="L17351" s="208">
        <v>45159.631944444445</v>
      </c>
      <c r="M17351" s="28">
        <v>5145.25</v>
      </c>
      <c r="N17351" s="28">
        <v>5145.25</v>
      </c>
      <c r="O17351" s="28">
        <v>5141.6499999999996</v>
      </c>
      <c r="P17351" s="28">
        <v>5143.71</v>
      </c>
    </row>
    <row r="17352" spans="12:16" x14ac:dyDescent="0.25">
      <c r="L17352" s="208">
        <v>45159.628472222219</v>
      </c>
      <c r="M17352" s="28">
        <v>5145.25</v>
      </c>
      <c r="N17352" s="28">
        <v>5145.76</v>
      </c>
      <c r="O17352" s="28">
        <v>5144.74</v>
      </c>
      <c r="P17352" s="28">
        <v>5145.76</v>
      </c>
    </row>
    <row r="17353" spans="12:16" x14ac:dyDescent="0.25">
      <c r="L17353" s="208">
        <v>45159.625</v>
      </c>
      <c r="M17353" s="28">
        <v>5146.28</v>
      </c>
      <c r="N17353" s="28">
        <v>5146.79</v>
      </c>
      <c r="O17353" s="28">
        <v>5145.25</v>
      </c>
      <c r="P17353" s="28">
        <v>5145.25</v>
      </c>
    </row>
    <row r="17354" spans="12:16" x14ac:dyDescent="0.25">
      <c r="L17354" s="208">
        <v>45159.621527777781</v>
      </c>
      <c r="M17354" s="28">
        <v>5143.71</v>
      </c>
      <c r="N17354" s="28">
        <v>5147.82</v>
      </c>
      <c r="O17354" s="28">
        <v>5143.1899999999996</v>
      </c>
      <c r="P17354" s="28">
        <v>5146.28</v>
      </c>
    </row>
    <row r="17355" spans="12:16" x14ac:dyDescent="0.25">
      <c r="L17355" s="208">
        <v>45159.618055555555</v>
      </c>
      <c r="M17355" s="28">
        <v>5144.22</v>
      </c>
      <c r="N17355" s="28">
        <v>5144.22</v>
      </c>
      <c r="O17355" s="28">
        <v>5142.68</v>
      </c>
      <c r="P17355" s="28">
        <v>5143.1899999999996</v>
      </c>
    </row>
    <row r="17356" spans="12:16" x14ac:dyDescent="0.25">
      <c r="L17356" s="208">
        <v>45159.614583333336</v>
      </c>
      <c r="M17356" s="28">
        <v>5143.71</v>
      </c>
      <c r="N17356" s="28">
        <v>5145.25</v>
      </c>
      <c r="O17356" s="28">
        <v>5143.71</v>
      </c>
      <c r="P17356" s="28">
        <v>5143.71</v>
      </c>
    </row>
    <row r="17357" spans="12:16" x14ac:dyDescent="0.25">
      <c r="L17357" s="208">
        <v>45159.611111111109</v>
      </c>
      <c r="M17357" s="28">
        <v>5142.68</v>
      </c>
      <c r="N17357" s="28">
        <v>5143.71</v>
      </c>
      <c r="O17357" s="28">
        <v>5142.16</v>
      </c>
      <c r="P17357" s="28">
        <v>5143.1899999999996</v>
      </c>
    </row>
    <row r="17358" spans="12:16" x14ac:dyDescent="0.25">
      <c r="L17358" s="208">
        <v>45159.607638888891</v>
      </c>
      <c r="M17358" s="28">
        <v>5142.68</v>
      </c>
      <c r="N17358" s="28">
        <v>5143.1899999999996</v>
      </c>
      <c r="O17358" s="28">
        <v>5140.62</v>
      </c>
      <c r="P17358" s="28">
        <v>5143.1899999999996</v>
      </c>
    </row>
    <row r="17359" spans="12:16" x14ac:dyDescent="0.25">
      <c r="L17359" s="208">
        <v>45159.604166666664</v>
      </c>
      <c r="M17359" s="28">
        <v>5142.68</v>
      </c>
      <c r="N17359" s="28">
        <v>5144.22</v>
      </c>
      <c r="O17359" s="28">
        <v>5141.6499999999996</v>
      </c>
      <c r="P17359" s="28">
        <v>5143.1899999999996</v>
      </c>
    </row>
    <row r="17360" spans="12:16" x14ac:dyDescent="0.25">
      <c r="L17360" s="208">
        <v>45159.600694444445</v>
      </c>
      <c r="M17360" s="28">
        <v>5142.68</v>
      </c>
      <c r="N17360" s="28">
        <v>5143.1899999999996</v>
      </c>
      <c r="O17360" s="28">
        <v>5141.6499999999996</v>
      </c>
      <c r="P17360" s="28">
        <v>5142.16</v>
      </c>
    </row>
    <row r="17361" spans="12:16" x14ac:dyDescent="0.25">
      <c r="L17361" s="208">
        <v>45159.597222222219</v>
      </c>
      <c r="M17361" s="28">
        <v>5144.22</v>
      </c>
      <c r="N17361" s="28">
        <v>5145.76</v>
      </c>
      <c r="O17361" s="28">
        <v>5142.16</v>
      </c>
      <c r="P17361" s="28">
        <v>5142.68</v>
      </c>
    </row>
    <row r="17362" spans="12:16" x14ac:dyDescent="0.25">
      <c r="L17362" s="208">
        <v>45159.59375</v>
      </c>
      <c r="M17362" s="28">
        <v>5146.28</v>
      </c>
      <c r="N17362" s="28">
        <v>5146.79</v>
      </c>
      <c r="O17362" s="28">
        <v>5144.74</v>
      </c>
      <c r="P17362" s="28">
        <v>5144.74</v>
      </c>
    </row>
    <row r="17363" spans="12:16" x14ac:dyDescent="0.25">
      <c r="L17363" s="208">
        <v>45159.590277777781</v>
      </c>
      <c r="M17363" s="28">
        <v>5142.68</v>
      </c>
      <c r="N17363" s="28">
        <v>5147.82</v>
      </c>
      <c r="O17363" s="28">
        <v>5141.6499999999996</v>
      </c>
      <c r="P17363" s="28">
        <v>5146.28</v>
      </c>
    </row>
    <row r="17364" spans="12:16" x14ac:dyDescent="0.25">
      <c r="L17364" s="208">
        <v>45159.586805555555</v>
      </c>
      <c r="M17364" s="28">
        <v>5143.1899999999996</v>
      </c>
      <c r="N17364" s="28">
        <v>5143.71</v>
      </c>
      <c r="O17364" s="28">
        <v>5142.16</v>
      </c>
      <c r="P17364" s="28">
        <v>5142.16</v>
      </c>
    </row>
    <row r="17365" spans="12:16" x14ac:dyDescent="0.25">
      <c r="L17365" s="208">
        <v>45159.583333333336</v>
      </c>
      <c r="M17365" s="28">
        <v>5141.13</v>
      </c>
      <c r="N17365" s="28">
        <v>5143.1899999999996</v>
      </c>
      <c r="O17365" s="28">
        <v>5141.13</v>
      </c>
      <c r="P17365" s="28">
        <v>5143.1899999999996</v>
      </c>
    </row>
    <row r="17366" spans="12:16" x14ac:dyDescent="0.25">
      <c r="L17366" s="208">
        <v>45159.579861111109</v>
      </c>
      <c r="M17366" s="28">
        <v>5142.16</v>
      </c>
      <c r="N17366" s="28">
        <v>5142.68</v>
      </c>
      <c r="O17366" s="28">
        <v>5140.62</v>
      </c>
      <c r="P17366" s="28">
        <v>5140.62</v>
      </c>
    </row>
    <row r="17367" spans="12:16" x14ac:dyDescent="0.25">
      <c r="L17367" s="208">
        <v>45159.576388888891</v>
      </c>
      <c r="M17367" s="28">
        <v>5139.59</v>
      </c>
      <c r="N17367" s="28">
        <v>5141.6499999999996</v>
      </c>
      <c r="O17367" s="28">
        <v>5139.07</v>
      </c>
      <c r="P17367" s="28">
        <v>5141.6499999999996</v>
      </c>
    </row>
    <row r="17368" spans="12:16" x14ac:dyDescent="0.25">
      <c r="L17368" s="208">
        <v>45159.572916666664</v>
      </c>
      <c r="M17368" s="28">
        <v>5141.6499999999996</v>
      </c>
      <c r="N17368" s="28">
        <v>5141.6499999999996</v>
      </c>
      <c r="O17368" s="28">
        <v>5139.59</v>
      </c>
      <c r="P17368" s="28">
        <v>5139.59</v>
      </c>
    </row>
    <row r="17369" spans="12:16" x14ac:dyDescent="0.25">
      <c r="L17369" s="208">
        <v>45159.569444444445</v>
      </c>
      <c r="M17369" s="28">
        <v>5143.71</v>
      </c>
      <c r="N17369" s="28">
        <v>5143.71</v>
      </c>
      <c r="O17369" s="28">
        <v>5141.6499999999996</v>
      </c>
      <c r="P17369" s="28">
        <v>5141.6499999999996</v>
      </c>
    </row>
    <row r="17370" spans="12:16" x14ac:dyDescent="0.25">
      <c r="L17370" s="208">
        <v>45159.565972222219</v>
      </c>
      <c r="M17370" s="28">
        <v>5142.16</v>
      </c>
      <c r="N17370" s="28">
        <v>5145.25</v>
      </c>
      <c r="O17370" s="28">
        <v>5142.16</v>
      </c>
      <c r="P17370" s="28">
        <v>5143.71</v>
      </c>
    </row>
    <row r="17371" spans="12:16" x14ac:dyDescent="0.25">
      <c r="L17371" s="208">
        <v>45159.5625</v>
      </c>
      <c r="M17371" s="28">
        <v>5139.59</v>
      </c>
      <c r="N17371" s="28">
        <v>5142.16</v>
      </c>
      <c r="O17371" s="28">
        <v>5139.59</v>
      </c>
      <c r="P17371" s="28">
        <v>5142.16</v>
      </c>
    </row>
    <row r="17372" spans="12:16" x14ac:dyDescent="0.25">
      <c r="L17372" s="208">
        <v>45159.559027777781</v>
      </c>
      <c r="M17372" s="28">
        <v>5141.6499999999996</v>
      </c>
      <c r="N17372" s="28">
        <v>5142.16</v>
      </c>
      <c r="O17372" s="28">
        <v>5139.07</v>
      </c>
      <c r="P17372" s="28">
        <v>5140.1000000000004</v>
      </c>
    </row>
    <row r="17373" spans="12:16" x14ac:dyDescent="0.25">
      <c r="L17373" s="208">
        <v>45159.555555555555</v>
      </c>
      <c r="M17373" s="28">
        <v>5143.1899999999996</v>
      </c>
      <c r="N17373" s="28">
        <v>5144.22</v>
      </c>
      <c r="O17373" s="28">
        <v>5142.16</v>
      </c>
      <c r="P17373" s="28">
        <v>5142.16</v>
      </c>
    </row>
    <row r="17374" spans="12:16" x14ac:dyDescent="0.25">
      <c r="L17374" s="208">
        <v>45159.552083333336</v>
      </c>
      <c r="M17374" s="28">
        <v>5142.68</v>
      </c>
      <c r="N17374" s="28">
        <v>5143.71</v>
      </c>
      <c r="O17374" s="28">
        <v>5141.13</v>
      </c>
      <c r="P17374" s="28">
        <v>5143.1899999999996</v>
      </c>
    </row>
    <row r="17375" spans="12:16" x14ac:dyDescent="0.25">
      <c r="L17375" s="208">
        <v>45159.548611111109</v>
      </c>
      <c r="M17375" s="28">
        <v>5143.1899999999996</v>
      </c>
      <c r="N17375" s="28">
        <v>5144.74</v>
      </c>
      <c r="O17375" s="28">
        <v>5143.1899999999996</v>
      </c>
      <c r="P17375" s="28">
        <v>5143.1899999999996</v>
      </c>
    </row>
    <row r="17376" spans="12:16" x14ac:dyDescent="0.25">
      <c r="L17376" s="208">
        <v>45159.545138888891</v>
      </c>
      <c r="M17376" s="28">
        <v>5144.22</v>
      </c>
      <c r="N17376" s="28">
        <v>5145.25</v>
      </c>
      <c r="O17376" s="28">
        <v>5142.16</v>
      </c>
      <c r="P17376" s="28">
        <v>5142.68</v>
      </c>
    </row>
    <row r="17377" spans="12:16" x14ac:dyDescent="0.25">
      <c r="L17377" s="208">
        <v>45159.541666666664</v>
      </c>
      <c r="M17377" s="28">
        <v>5146.79</v>
      </c>
      <c r="N17377" s="28">
        <v>5146.79</v>
      </c>
      <c r="O17377" s="28">
        <v>5144.22</v>
      </c>
      <c r="P17377" s="28">
        <v>5144.22</v>
      </c>
    </row>
    <row r="17378" spans="12:16" x14ac:dyDescent="0.25">
      <c r="L17378" s="208">
        <v>45159.538194444445</v>
      </c>
      <c r="M17378" s="28">
        <v>5150.3999999999996</v>
      </c>
      <c r="N17378" s="28">
        <v>5150.91</v>
      </c>
      <c r="O17378" s="28">
        <v>5146.79</v>
      </c>
      <c r="P17378" s="28">
        <v>5146.79</v>
      </c>
    </row>
    <row r="17379" spans="12:16" x14ac:dyDescent="0.25">
      <c r="L17379" s="208">
        <v>45159.534722222219</v>
      </c>
      <c r="M17379" s="28">
        <v>5152.97</v>
      </c>
      <c r="N17379" s="28">
        <v>5152.97</v>
      </c>
      <c r="O17379" s="28">
        <v>5150.3999999999996</v>
      </c>
      <c r="P17379" s="28">
        <v>5150.3999999999996</v>
      </c>
    </row>
    <row r="17380" spans="12:16" x14ac:dyDescent="0.25">
      <c r="L17380" s="208">
        <v>45159.53125</v>
      </c>
      <c r="M17380" s="28">
        <v>5153.49</v>
      </c>
      <c r="N17380" s="28">
        <v>5153.49</v>
      </c>
      <c r="O17380" s="28">
        <v>5151.9399999999996</v>
      </c>
      <c r="P17380" s="28">
        <v>5152.46</v>
      </c>
    </row>
    <row r="17381" spans="12:16" x14ac:dyDescent="0.25">
      <c r="L17381" s="208">
        <v>45159.527777777781</v>
      </c>
      <c r="M17381" s="28">
        <v>5152.97</v>
      </c>
      <c r="N17381" s="28">
        <v>5152.97</v>
      </c>
      <c r="O17381" s="28">
        <v>5151.9399999999996</v>
      </c>
      <c r="P17381" s="28">
        <v>5152.97</v>
      </c>
    </row>
    <row r="17382" spans="12:16" x14ac:dyDescent="0.25">
      <c r="L17382" s="208">
        <v>45159.524305555555</v>
      </c>
      <c r="M17382" s="28">
        <v>5150.3999999999996</v>
      </c>
      <c r="N17382" s="28">
        <v>5154</v>
      </c>
      <c r="O17382" s="28">
        <v>5150.3999999999996</v>
      </c>
      <c r="P17382" s="28">
        <v>5153.49</v>
      </c>
    </row>
    <row r="17383" spans="12:16" x14ac:dyDescent="0.25">
      <c r="L17383" s="208">
        <v>45159.520833333336</v>
      </c>
      <c r="M17383" s="28">
        <v>5150.3999999999996</v>
      </c>
      <c r="N17383" s="28">
        <v>5151.43</v>
      </c>
      <c r="O17383" s="28">
        <v>5149.37</v>
      </c>
      <c r="P17383" s="28">
        <v>5150.91</v>
      </c>
    </row>
    <row r="17384" spans="12:16" x14ac:dyDescent="0.25">
      <c r="L17384" s="208">
        <v>45159.517361111109</v>
      </c>
      <c r="M17384" s="28">
        <v>5149.37</v>
      </c>
      <c r="N17384" s="28">
        <v>5151.9399999999996</v>
      </c>
      <c r="O17384" s="28">
        <v>5148.34</v>
      </c>
      <c r="P17384" s="28">
        <v>5150.3999999999996</v>
      </c>
    </row>
    <row r="17385" spans="12:16" x14ac:dyDescent="0.25">
      <c r="L17385" s="208">
        <v>45159.513888888891</v>
      </c>
      <c r="M17385" s="28">
        <v>5148.8500000000004</v>
      </c>
      <c r="N17385" s="28">
        <v>5149.88</v>
      </c>
      <c r="O17385" s="28">
        <v>5147.82</v>
      </c>
      <c r="P17385" s="28">
        <v>5149.37</v>
      </c>
    </row>
    <row r="17386" spans="12:16" x14ac:dyDescent="0.25">
      <c r="L17386" s="208">
        <v>45159.510416666664</v>
      </c>
      <c r="M17386" s="28">
        <v>5148.34</v>
      </c>
      <c r="N17386" s="28">
        <v>5151.43</v>
      </c>
      <c r="O17386" s="28">
        <v>5148.34</v>
      </c>
      <c r="P17386" s="28">
        <v>5148.34</v>
      </c>
    </row>
    <row r="17387" spans="12:16" x14ac:dyDescent="0.25">
      <c r="L17387" s="208">
        <v>45159.506944444445</v>
      </c>
      <c r="M17387" s="28">
        <v>5145.76</v>
      </c>
      <c r="N17387" s="28">
        <v>5147.82</v>
      </c>
      <c r="O17387" s="28">
        <v>5145.76</v>
      </c>
      <c r="P17387" s="28">
        <v>5147.82</v>
      </c>
    </row>
    <row r="17388" spans="12:16" x14ac:dyDescent="0.25">
      <c r="L17388" s="208">
        <v>45159.503472222219</v>
      </c>
      <c r="M17388" s="28">
        <v>5146.28</v>
      </c>
      <c r="N17388" s="28">
        <v>5146.79</v>
      </c>
      <c r="O17388" s="28">
        <v>5144.74</v>
      </c>
      <c r="P17388" s="28">
        <v>5146.79</v>
      </c>
    </row>
    <row r="17389" spans="12:16" x14ac:dyDescent="0.25">
      <c r="L17389" s="208">
        <v>45159.5</v>
      </c>
      <c r="M17389" s="28">
        <v>5148.8500000000004</v>
      </c>
      <c r="N17389" s="28">
        <v>5150.3999999999996</v>
      </c>
      <c r="O17389" s="28">
        <v>5146.79</v>
      </c>
      <c r="P17389" s="28">
        <v>5146.79</v>
      </c>
    </row>
    <row r="17390" spans="12:16" x14ac:dyDescent="0.25">
      <c r="L17390" s="208">
        <v>45159.496527777781</v>
      </c>
      <c r="M17390" s="28">
        <v>5146.28</v>
      </c>
      <c r="N17390" s="28">
        <v>5149.37</v>
      </c>
      <c r="O17390" s="28">
        <v>5144.22</v>
      </c>
      <c r="P17390" s="28">
        <v>5149.37</v>
      </c>
    </row>
    <row r="17391" spans="12:16" x14ac:dyDescent="0.25">
      <c r="L17391" s="208">
        <v>45159.493055555555</v>
      </c>
      <c r="M17391" s="28">
        <v>5143.1899999999996</v>
      </c>
      <c r="N17391" s="28">
        <v>5147.3100000000004</v>
      </c>
      <c r="O17391" s="28">
        <v>5142.68</v>
      </c>
      <c r="P17391" s="28">
        <v>5147.3100000000004</v>
      </c>
    </row>
    <row r="17392" spans="12:16" x14ac:dyDescent="0.25">
      <c r="L17392" s="208">
        <v>45159.489583333336</v>
      </c>
      <c r="M17392" s="28">
        <v>5146.28</v>
      </c>
      <c r="N17392" s="28">
        <v>5146.28</v>
      </c>
      <c r="O17392" s="28">
        <v>5143.1899999999996</v>
      </c>
      <c r="P17392" s="28">
        <v>5143.1899999999996</v>
      </c>
    </row>
    <row r="17393" spans="12:16" x14ac:dyDescent="0.25">
      <c r="L17393" s="208">
        <v>45159.486111111109</v>
      </c>
      <c r="M17393" s="28">
        <v>5152.46</v>
      </c>
      <c r="N17393" s="28">
        <v>5152.46</v>
      </c>
      <c r="O17393" s="28">
        <v>5145.76</v>
      </c>
      <c r="P17393" s="28">
        <v>5145.76</v>
      </c>
    </row>
    <row r="17394" spans="12:16" x14ac:dyDescent="0.25">
      <c r="L17394" s="208">
        <v>45159.482638888891</v>
      </c>
      <c r="M17394" s="28">
        <v>5155.03</v>
      </c>
      <c r="N17394" s="28">
        <v>5155.55</v>
      </c>
      <c r="O17394" s="28">
        <v>5150.3999999999996</v>
      </c>
      <c r="P17394" s="28">
        <v>5152.97</v>
      </c>
    </row>
    <row r="17395" spans="12:16" x14ac:dyDescent="0.25">
      <c r="L17395" s="208">
        <v>45159.479166666664</v>
      </c>
      <c r="M17395" s="28">
        <v>5153.49</v>
      </c>
      <c r="N17395" s="28">
        <v>5156.58</v>
      </c>
      <c r="O17395" s="28">
        <v>5153.49</v>
      </c>
      <c r="P17395" s="28">
        <v>5155.03</v>
      </c>
    </row>
    <row r="17396" spans="12:16" x14ac:dyDescent="0.25">
      <c r="L17396" s="208">
        <v>45159.475694444445</v>
      </c>
      <c r="M17396" s="28">
        <v>5148.34</v>
      </c>
      <c r="N17396" s="28">
        <v>5154</v>
      </c>
      <c r="O17396" s="28">
        <v>5148.34</v>
      </c>
      <c r="P17396" s="28">
        <v>5153.49</v>
      </c>
    </row>
    <row r="17397" spans="12:16" x14ac:dyDescent="0.25">
      <c r="L17397" s="208">
        <v>45159.472222222219</v>
      </c>
      <c r="M17397" s="28">
        <v>5146.79</v>
      </c>
      <c r="N17397" s="28">
        <v>5149.37</v>
      </c>
      <c r="O17397" s="28">
        <v>5145.76</v>
      </c>
      <c r="P17397" s="28">
        <v>5148.34</v>
      </c>
    </row>
    <row r="17398" spans="12:16" x14ac:dyDescent="0.25">
      <c r="L17398" s="208">
        <v>45159.46875</v>
      </c>
      <c r="M17398" s="28">
        <v>5146.79</v>
      </c>
      <c r="N17398" s="28">
        <v>5148.8500000000004</v>
      </c>
      <c r="O17398" s="28">
        <v>5145.76</v>
      </c>
      <c r="P17398" s="28">
        <v>5146.28</v>
      </c>
    </row>
    <row r="17399" spans="12:16" x14ac:dyDescent="0.25">
      <c r="L17399" s="208">
        <v>45159.465277777781</v>
      </c>
      <c r="M17399" s="28">
        <v>5144.74</v>
      </c>
      <c r="N17399" s="28">
        <v>5148.34</v>
      </c>
      <c r="O17399" s="28">
        <v>5143.1899999999996</v>
      </c>
      <c r="P17399" s="28">
        <v>5146.79</v>
      </c>
    </row>
    <row r="17400" spans="12:16" x14ac:dyDescent="0.25">
      <c r="L17400" s="208">
        <v>45159.461805555555</v>
      </c>
      <c r="M17400" s="28">
        <v>5145.76</v>
      </c>
      <c r="N17400" s="28">
        <v>5145.76</v>
      </c>
      <c r="O17400" s="28">
        <v>5142.16</v>
      </c>
      <c r="P17400" s="28">
        <v>5144.74</v>
      </c>
    </row>
    <row r="17401" spans="12:16" x14ac:dyDescent="0.25">
      <c r="L17401" s="208">
        <v>45159.458333333336</v>
      </c>
      <c r="M17401" s="28">
        <v>5146.28</v>
      </c>
      <c r="N17401" s="28">
        <v>5147.82</v>
      </c>
      <c r="O17401" s="28">
        <v>5143.71</v>
      </c>
      <c r="P17401" s="28">
        <v>5145.76</v>
      </c>
    </row>
    <row r="17402" spans="12:16" x14ac:dyDescent="0.25">
      <c r="L17402" s="208">
        <v>45159.454861111109</v>
      </c>
      <c r="M17402" s="28">
        <v>5151.43</v>
      </c>
      <c r="N17402" s="28">
        <v>5151.9399999999996</v>
      </c>
      <c r="O17402" s="28">
        <v>5146.28</v>
      </c>
      <c r="P17402" s="28">
        <v>5146.28</v>
      </c>
    </row>
    <row r="17403" spans="12:16" x14ac:dyDescent="0.25">
      <c r="L17403" s="208">
        <v>45159.451388888891</v>
      </c>
      <c r="M17403" s="28">
        <v>5150.91</v>
      </c>
      <c r="N17403" s="28">
        <v>5152.46</v>
      </c>
      <c r="O17403" s="28">
        <v>5150.3999999999996</v>
      </c>
      <c r="P17403" s="28">
        <v>5151.43</v>
      </c>
    </row>
    <row r="17404" spans="12:16" x14ac:dyDescent="0.25">
      <c r="L17404" s="208">
        <v>45159.447916666664</v>
      </c>
      <c r="M17404" s="28">
        <v>5152.97</v>
      </c>
      <c r="N17404" s="28">
        <v>5154.5200000000004</v>
      </c>
      <c r="O17404" s="28">
        <v>5150.91</v>
      </c>
      <c r="P17404" s="28">
        <v>5151.9399999999996</v>
      </c>
    </row>
    <row r="17405" spans="12:16" x14ac:dyDescent="0.25">
      <c r="L17405" s="208">
        <v>45159.444444444445</v>
      </c>
      <c r="M17405" s="28">
        <v>5150.3999999999996</v>
      </c>
      <c r="N17405" s="28">
        <v>5154</v>
      </c>
      <c r="O17405" s="28">
        <v>5149.88</v>
      </c>
      <c r="P17405" s="28">
        <v>5153.49</v>
      </c>
    </row>
    <row r="17406" spans="12:16" x14ac:dyDescent="0.25">
      <c r="L17406" s="208">
        <v>45159.440972222219</v>
      </c>
      <c r="M17406" s="28">
        <v>5146.28</v>
      </c>
      <c r="N17406" s="28">
        <v>5153.49</v>
      </c>
      <c r="O17406" s="28">
        <v>5146.28</v>
      </c>
      <c r="P17406" s="28">
        <v>5149.37</v>
      </c>
    </row>
    <row r="17407" spans="12:16" x14ac:dyDescent="0.25">
      <c r="L17407" s="208">
        <v>45159.4375</v>
      </c>
      <c r="M17407" s="28">
        <v>5143.71</v>
      </c>
      <c r="N17407" s="28">
        <v>5149.37</v>
      </c>
      <c r="O17407" s="28">
        <v>5143.71</v>
      </c>
      <c r="P17407" s="28">
        <v>5146.28</v>
      </c>
    </row>
    <row r="17408" spans="12:16" x14ac:dyDescent="0.25">
      <c r="L17408" s="208">
        <v>45159.434027777781</v>
      </c>
      <c r="M17408" s="28">
        <v>5144.74</v>
      </c>
      <c r="N17408" s="28">
        <v>5145.25</v>
      </c>
      <c r="O17408" s="28">
        <v>5142.16</v>
      </c>
      <c r="P17408" s="28">
        <v>5143.71</v>
      </c>
    </row>
    <row r="17409" spans="12:16" x14ac:dyDescent="0.25">
      <c r="L17409" s="208">
        <v>45159.430555555555</v>
      </c>
      <c r="M17409" s="28">
        <v>5143.71</v>
      </c>
      <c r="N17409" s="28">
        <v>5147.3100000000004</v>
      </c>
      <c r="O17409" s="28">
        <v>5142.16</v>
      </c>
      <c r="P17409" s="28">
        <v>5144.74</v>
      </c>
    </row>
    <row r="17410" spans="12:16" x14ac:dyDescent="0.25">
      <c r="L17410" s="208">
        <v>45159.427083333336</v>
      </c>
      <c r="M17410" s="28">
        <v>5140.62</v>
      </c>
      <c r="N17410" s="28">
        <v>5145.25</v>
      </c>
      <c r="O17410" s="28">
        <v>5139.59</v>
      </c>
      <c r="P17410" s="28">
        <v>5143.71</v>
      </c>
    </row>
    <row r="17411" spans="12:16" x14ac:dyDescent="0.25">
      <c r="L17411" s="208">
        <v>45159.423611111109</v>
      </c>
      <c r="M17411" s="28">
        <v>5140.62</v>
      </c>
      <c r="N17411" s="28">
        <v>5141.6499999999996</v>
      </c>
      <c r="O17411" s="28">
        <v>5137.53</v>
      </c>
      <c r="P17411" s="28">
        <v>5140.1000000000004</v>
      </c>
    </row>
    <row r="17412" spans="12:16" x14ac:dyDescent="0.25">
      <c r="L17412" s="208">
        <v>45159.420138888891</v>
      </c>
      <c r="M17412" s="28">
        <v>5140.1000000000004</v>
      </c>
      <c r="N17412" s="28">
        <v>5142.16</v>
      </c>
      <c r="O17412" s="28">
        <v>5137.53</v>
      </c>
      <c r="P17412" s="28">
        <v>5141.6499999999996</v>
      </c>
    </row>
    <row r="17413" spans="12:16" x14ac:dyDescent="0.25">
      <c r="L17413" s="208">
        <v>45159.416666666664</v>
      </c>
      <c r="M17413" s="28">
        <v>5130.83</v>
      </c>
      <c r="N17413" s="28">
        <v>5141.13</v>
      </c>
      <c r="O17413" s="28">
        <v>5126.2</v>
      </c>
      <c r="P17413" s="28">
        <v>5140.1000000000004</v>
      </c>
    </row>
    <row r="17414" spans="12:16" x14ac:dyDescent="0.25">
      <c r="L17414" s="208">
        <v>45159.413194444445</v>
      </c>
      <c r="M17414" s="28">
        <v>5126.2</v>
      </c>
      <c r="N17414" s="28">
        <v>5132.8900000000003</v>
      </c>
      <c r="O17414" s="28">
        <v>5125.68</v>
      </c>
      <c r="P17414" s="28">
        <v>5130.32</v>
      </c>
    </row>
    <row r="17415" spans="12:16" x14ac:dyDescent="0.25">
      <c r="L17415" s="208">
        <v>45159.409722222219</v>
      </c>
      <c r="M17415" s="28">
        <v>5127.2299999999996</v>
      </c>
      <c r="N17415" s="28">
        <v>5127.2299999999996</v>
      </c>
      <c r="O17415" s="28">
        <v>5123.62</v>
      </c>
      <c r="P17415" s="28">
        <v>5126.71</v>
      </c>
    </row>
    <row r="17416" spans="12:16" x14ac:dyDescent="0.25">
      <c r="L17416" s="208">
        <v>45159.40625</v>
      </c>
      <c r="M17416" s="28">
        <v>5131.3500000000004</v>
      </c>
      <c r="N17416" s="28">
        <v>5133.92</v>
      </c>
      <c r="O17416" s="28">
        <v>5126.2</v>
      </c>
      <c r="P17416" s="28">
        <v>5127.2299999999996</v>
      </c>
    </row>
    <row r="17417" spans="12:16" x14ac:dyDescent="0.25">
      <c r="L17417" s="208">
        <v>45159.402777777781</v>
      </c>
      <c r="M17417" s="28">
        <v>5127.2299999999996</v>
      </c>
      <c r="N17417" s="28">
        <v>5134.95</v>
      </c>
      <c r="O17417" s="28">
        <v>5127.2299999999996</v>
      </c>
      <c r="P17417" s="28">
        <v>5132.8900000000003</v>
      </c>
    </row>
    <row r="17418" spans="12:16" x14ac:dyDescent="0.25">
      <c r="L17418" s="208">
        <v>45159.399305555555</v>
      </c>
      <c r="M17418" s="28">
        <v>5127.2299999999996</v>
      </c>
      <c r="N17418" s="28">
        <v>5129.8</v>
      </c>
      <c r="O17418" s="28">
        <v>5125.17</v>
      </c>
      <c r="P17418" s="28">
        <v>5127.2299999999996</v>
      </c>
    </row>
    <row r="17419" spans="12:16" x14ac:dyDescent="0.25">
      <c r="L17419" s="208">
        <v>45159.395833333336</v>
      </c>
      <c r="M17419" s="28">
        <v>5131.3500000000004</v>
      </c>
      <c r="N17419" s="28">
        <v>5131.8599999999997</v>
      </c>
      <c r="O17419" s="28">
        <v>5126.71</v>
      </c>
      <c r="P17419" s="28">
        <v>5127.2299999999996</v>
      </c>
    </row>
    <row r="17420" spans="12:16" x14ac:dyDescent="0.25">
      <c r="L17420" s="208">
        <v>45159.392361111109</v>
      </c>
      <c r="M17420" s="28">
        <v>5127.2299999999996</v>
      </c>
      <c r="N17420" s="28">
        <v>5131.8599999999997</v>
      </c>
      <c r="O17420" s="28">
        <v>5127.2299999999996</v>
      </c>
      <c r="P17420" s="28">
        <v>5131.3500000000004</v>
      </c>
    </row>
    <row r="17421" spans="12:16" x14ac:dyDescent="0.25">
      <c r="L17421" s="208">
        <v>45159.388888888891</v>
      </c>
      <c r="M17421" s="28">
        <v>5126.2</v>
      </c>
      <c r="N17421" s="28">
        <v>5127.74</v>
      </c>
      <c r="O17421" s="28">
        <v>5123.62</v>
      </c>
      <c r="P17421" s="28">
        <v>5127.2299999999996</v>
      </c>
    </row>
    <row r="17422" spans="12:16" x14ac:dyDescent="0.25">
      <c r="L17422" s="208">
        <v>45159.385416666664</v>
      </c>
      <c r="M17422" s="28">
        <v>5123.1099999999997</v>
      </c>
      <c r="N17422" s="28">
        <v>5127.2299999999996</v>
      </c>
      <c r="O17422" s="28">
        <v>5120.54</v>
      </c>
      <c r="P17422" s="28">
        <v>5125.68</v>
      </c>
    </row>
    <row r="17423" spans="12:16" x14ac:dyDescent="0.25">
      <c r="L17423" s="208">
        <v>45159.381944444445</v>
      </c>
      <c r="M17423" s="28">
        <v>5122.08</v>
      </c>
      <c r="N17423" s="28">
        <v>5124.1400000000003</v>
      </c>
      <c r="O17423" s="28">
        <v>5120.0200000000004</v>
      </c>
      <c r="P17423" s="28">
        <v>5121.57</v>
      </c>
    </row>
    <row r="17424" spans="12:16" x14ac:dyDescent="0.25">
      <c r="L17424" s="208">
        <v>45159.378472222219</v>
      </c>
      <c r="M17424" s="28">
        <v>5119.51</v>
      </c>
      <c r="N17424" s="28">
        <v>5123.62</v>
      </c>
      <c r="O17424" s="28">
        <v>5116.93</v>
      </c>
      <c r="P17424" s="28">
        <v>5123.1099999999997</v>
      </c>
    </row>
    <row r="17425" spans="12:16" x14ac:dyDescent="0.25">
      <c r="L17425" s="208">
        <v>45159.375</v>
      </c>
      <c r="M17425" s="28">
        <v>5128.7700000000004</v>
      </c>
      <c r="N17425" s="28">
        <v>5129.29</v>
      </c>
      <c r="O17425" s="28">
        <v>5118.4799999999996</v>
      </c>
      <c r="P17425" s="28">
        <v>5119.51</v>
      </c>
    </row>
    <row r="17426" spans="12:16" x14ac:dyDescent="0.25">
      <c r="L17426" s="208">
        <v>45156.746527777781</v>
      </c>
      <c r="M17426" s="28">
        <v>5130.32</v>
      </c>
      <c r="N17426" s="28">
        <v>5133.41</v>
      </c>
      <c r="O17426" s="28">
        <v>5129.29</v>
      </c>
      <c r="P17426" s="28">
        <v>5133.41</v>
      </c>
    </row>
    <row r="17427" spans="12:16" x14ac:dyDescent="0.25">
      <c r="L17427" s="208">
        <v>45156.743055555555</v>
      </c>
      <c r="M17427" s="28">
        <v>5129.8</v>
      </c>
      <c r="N17427" s="28">
        <v>5131.8599999999997</v>
      </c>
      <c r="O17427" s="28">
        <v>5128.26</v>
      </c>
      <c r="P17427" s="28">
        <v>5130.32</v>
      </c>
    </row>
    <row r="17428" spans="12:16" x14ac:dyDescent="0.25">
      <c r="L17428" s="208">
        <v>45156.739583333336</v>
      </c>
      <c r="M17428" s="28">
        <v>5130.83</v>
      </c>
      <c r="N17428" s="28">
        <v>5131.3500000000004</v>
      </c>
      <c r="O17428" s="28">
        <v>5128.7700000000004</v>
      </c>
      <c r="P17428" s="28">
        <v>5129.29</v>
      </c>
    </row>
    <row r="17429" spans="12:16" x14ac:dyDescent="0.25">
      <c r="L17429" s="208">
        <v>45156.736111111109</v>
      </c>
      <c r="M17429" s="28">
        <v>5131.3500000000004</v>
      </c>
      <c r="N17429" s="28">
        <v>5131.3500000000004</v>
      </c>
      <c r="O17429" s="28">
        <v>5129.8</v>
      </c>
      <c r="P17429" s="28">
        <v>5130.83</v>
      </c>
    </row>
    <row r="17430" spans="12:16" x14ac:dyDescent="0.25">
      <c r="L17430" s="208">
        <v>45156.732638888891</v>
      </c>
      <c r="M17430" s="28">
        <v>5131.3500000000004</v>
      </c>
      <c r="N17430" s="28">
        <v>5131.8599999999997</v>
      </c>
      <c r="O17430" s="28">
        <v>5130.32</v>
      </c>
      <c r="P17430" s="28">
        <v>5131.3500000000004</v>
      </c>
    </row>
    <row r="17431" spans="12:16" x14ac:dyDescent="0.25">
      <c r="L17431" s="208">
        <v>45156.729166666664</v>
      </c>
      <c r="M17431" s="28">
        <v>5131.3500000000004</v>
      </c>
      <c r="N17431" s="28">
        <v>5132.38</v>
      </c>
      <c r="O17431" s="28">
        <v>5131.3500000000004</v>
      </c>
      <c r="P17431" s="28">
        <v>5131.3500000000004</v>
      </c>
    </row>
    <row r="17432" spans="12:16" x14ac:dyDescent="0.25">
      <c r="L17432" s="208">
        <v>45156.725694444445</v>
      </c>
      <c r="M17432" s="28">
        <v>5131.3500000000004</v>
      </c>
      <c r="N17432" s="28">
        <v>5132.38</v>
      </c>
      <c r="O17432" s="28">
        <v>5130.83</v>
      </c>
      <c r="P17432" s="28">
        <v>5131.3500000000004</v>
      </c>
    </row>
    <row r="17433" spans="12:16" x14ac:dyDescent="0.25">
      <c r="L17433" s="208">
        <v>45156.722222222219</v>
      </c>
      <c r="M17433" s="28">
        <v>5130.32</v>
      </c>
      <c r="N17433" s="28">
        <v>5131.8599999999997</v>
      </c>
      <c r="O17433" s="28">
        <v>5130.32</v>
      </c>
      <c r="P17433" s="28">
        <v>5131.3500000000004</v>
      </c>
    </row>
    <row r="17434" spans="12:16" x14ac:dyDescent="0.25">
      <c r="L17434" s="208">
        <v>45156.71875</v>
      </c>
      <c r="M17434" s="28">
        <v>5130.32</v>
      </c>
      <c r="N17434" s="28">
        <v>5131.3500000000004</v>
      </c>
      <c r="O17434" s="28">
        <v>5129.8</v>
      </c>
      <c r="P17434" s="28">
        <v>5130.83</v>
      </c>
    </row>
    <row r="17435" spans="12:16" x14ac:dyDescent="0.25">
      <c r="L17435" s="208">
        <v>45156.715277777781</v>
      </c>
      <c r="M17435" s="28">
        <v>5128.7700000000004</v>
      </c>
      <c r="N17435" s="28">
        <v>5130.83</v>
      </c>
      <c r="O17435" s="28">
        <v>5128.26</v>
      </c>
      <c r="P17435" s="28">
        <v>5130.32</v>
      </c>
    </row>
    <row r="17436" spans="12:16" x14ac:dyDescent="0.25">
      <c r="L17436" s="208">
        <v>45156.711805555555</v>
      </c>
      <c r="M17436" s="28">
        <v>5127.2299999999996</v>
      </c>
      <c r="N17436" s="28">
        <v>5129.8</v>
      </c>
      <c r="O17436" s="28">
        <v>5127.2299999999996</v>
      </c>
      <c r="P17436" s="28">
        <v>5128.7700000000004</v>
      </c>
    </row>
    <row r="17437" spans="12:16" x14ac:dyDescent="0.25">
      <c r="L17437" s="208">
        <v>45156.708333333336</v>
      </c>
      <c r="M17437" s="28">
        <v>5128.26</v>
      </c>
      <c r="N17437" s="28">
        <v>5128.26</v>
      </c>
      <c r="O17437" s="28">
        <v>5126.2</v>
      </c>
      <c r="P17437" s="28">
        <v>5127.2299999999996</v>
      </c>
    </row>
    <row r="17438" spans="12:16" x14ac:dyDescent="0.25">
      <c r="L17438" s="208">
        <v>45156.704861111109</v>
      </c>
      <c r="M17438" s="28">
        <v>5129.29</v>
      </c>
      <c r="N17438" s="28">
        <v>5129.8</v>
      </c>
      <c r="O17438" s="28">
        <v>5127.74</v>
      </c>
      <c r="P17438" s="28">
        <v>5128.26</v>
      </c>
    </row>
    <row r="17439" spans="12:16" x14ac:dyDescent="0.25">
      <c r="L17439" s="208">
        <v>45156.701388888891</v>
      </c>
      <c r="M17439" s="28">
        <v>5127.74</v>
      </c>
      <c r="N17439" s="28">
        <v>5129.29</v>
      </c>
      <c r="O17439" s="28">
        <v>5127.2299999999996</v>
      </c>
      <c r="P17439" s="28">
        <v>5129.29</v>
      </c>
    </row>
    <row r="17440" spans="12:16" x14ac:dyDescent="0.25">
      <c r="L17440" s="208">
        <v>45156.697916666664</v>
      </c>
      <c r="M17440" s="28">
        <v>5127.74</v>
      </c>
      <c r="N17440" s="28">
        <v>5128.26</v>
      </c>
      <c r="O17440" s="28">
        <v>5126.71</v>
      </c>
      <c r="P17440" s="28">
        <v>5127.2299999999996</v>
      </c>
    </row>
    <row r="17441" spans="12:16" x14ac:dyDescent="0.25">
      <c r="L17441" s="208">
        <v>45156.694444444445</v>
      </c>
      <c r="M17441" s="28">
        <v>5129.29</v>
      </c>
      <c r="N17441" s="28">
        <v>5130.32</v>
      </c>
      <c r="O17441" s="28">
        <v>5127.74</v>
      </c>
      <c r="P17441" s="28">
        <v>5127.74</v>
      </c>
    </row>
    <row r="17442" spans="12:16" x14ac:dyDescent="0.25">
      <c r="L17442" s="208">
        <v>45156.690972222219</v>
      </c>
      <c r="M17442" s="28">
        <v>5130.83</v>
      </c>
      <c r="N17442" s="28">
        <v>5131.3500000000004</v>
      </c>
      <c r="O17442" s="28">
        <v>5128.7700000000004</v>
      </c>
      <c r="P17442" s="28">
        <v>5129.29</v>
      </c>
    </row>
    <row r="17443" spans="12:16" x14ac:dyDescent="0.25">
      <c r="L17443" s="208">
        <v>45156.6875</v>
      </c>
      <c r="M17443" s="28">
        <v>5129.8</v>
      </c>
      <c r="N17443" s="28">
        <v>5131.3500000000004</v>
      </c>
      <c r="O17443" s="28">
        <v>5129.8</v>
      </c>
      <c r="P17443" s="28">
        <v>5130.83</v>
      </c>
    </row>
    <row r="17444" spans="12:16" x14ac:dyDescent="0.25">
      <c r="L17444" s="208">
        <v>45156.684027777781</v>
      </c>
      <c r="M17444" s="28">
        <v>5129.8</v>
      </c>
      <c r="N17444" s="28">
        <v>5130.32</v>
      </c>
      <c r="O17444" s="28">
        <v>5129.29</v>
      </c>
      <c r="P17444" s="28">
        <v>5129.8</v>
      </c>
    </row>
    <row r="17445" spans="12:16" x14ac:dyDescent="0.25">
      <c r="L17445" s="208">
        <v>45156.680555555555</v>
      </c>
      <c r="M17445" s="28">
        <v>5130.83</v>
      </c>
      <c r="N17445" s="28">
        <v>5131.3500000000004</v>
      </c>
      <c r="O17445" s="28">
        <v>5129.8</v>
      </c>
      <c r="P17445" s="28">
        <v>5129.8</v>
      </c>
    </row>
    <row r="17446" spans="12:16" x14ac:dyDescent="0.25">
      <c r="L17446" s="208">
        <v>45156.677083333336</v>
      </c>
      <c r="M17446" s="28">
        <v>5130.83</v>
      </c>
      <c r="N17446" s="28">
        <v>5131.8599999999997</v>
      </c>
      <c r="O17446" s="28">
        <v>5129.8</v>
      </c>
      <c r="P17446" s="28">
        <v>5130.32</v>
      </c>
    </row>
    <row r="17447" spans="12:16" x14ac:dyDescent="0.25">
      <c r="L17447" s="208">
        <v>45156.673611111109</v>
      </c>
      <c r="M17447" s="28">
        <v>5130.32</v>
      </c>
      <c r="N17447" s="28">
        <v>5131.8599999999997</v>
      </c>
      <c r="O17447" s="28">
        <v>5130.32</v>
      </c>
      <c r="P17447" s="28">
        <v>5130.83</v>
      </c>
    </row>
    <row r="17448" spans="12:16" x14ac:dyDescent="0.25">
      <c r="L17448" s="208">
        <v>45156.670138888891</v>
      </c>
      <c r="M17448" s="28">
        <v>5130.32</v>
      </c>
      <c r="N17448" s="28">
        <v>5131.3500000000004</v>
      </c>
      <c r="O17448" s="28">
        <v>5128.7700000000004</v>
      </c>
      <c r="P17448" s="28">
        <v>5130.32</v>
      </c>
    </row>
    <row r="17449" spans="12:16" x14ac:dyDescent="0.25">
      <c r="L17449" s="208">
        <v>45156.666666666664</v>
      </c>
      <c r="M17449" s="28">
        <v>5130.32</v>
      </c>
      <c r="N17449" s="28">
        <v>5130.83</v>
      </c>
      <c r="O17449" s="28">
        <v>5129.29</v>
      </c>
      <c r="P17449" s="28">
        <v>5130.32</v>
      </c>
    </row>
    <row r="17450" spans="12:16" x14ac:dyDescent="0.25">
      <c r="L17450" s="208">
        <v>45156.663194444445</v>
      </c>
      <c r="M17450" s="28">
        <v>5128.26</v>
      </c>
      <c r="N17450" s="28">
        <v>5130.83</v>
      </c>
      <c r="O17450" s="28">
        <v>5128.26</v>
      </c>
      <c r="P17450" s="28">
        <v>5130.32</v>
      </c>
    </row>
    <row r="17451" spans="12:16" x14ac:dyDescent="0.25">
      <c r="L17451" s="208">
        <v>45156.659722222219</v>
      </c>
      <c r="M17451" s="28">
        <v>5130.32</v>
      </c>
      <c r="N17451" s="28">
        <v>5130.83</v>
      </c>
      <c r="O17451" s="28">
        <v>5128.26</v>
      </c>
      <c r="P17451" s="28">
        <v>5128.26</v>
      </c>
    </row>
    <row r="17452" spans="12:16" x14ac:dyDescent="0.25">
      <c r="L17452" s="208">
        <v>45156.65625</v>
      </c>
      <c r="M17452" s="28">
        <v>5130.83</v>
      </c>
      <c r="N17452" s="28">
        <v>5131.3500000000004</v>
      </c>
      <c r="O17452" s="28">
        <v>5129.8</v>
      </c>
      <c r="P17452" s="28">
        <v>5130.32</v>
      </c>
    </row>
    <row r="17453" spans="12:16" x14ac:dyDescent="0.25">
      <c r="L17453" s="208">
        <v>45156.652777777781</v>
      </c>
      <c r="M17453" s="28">
        <v>5127.74</v>
      </c>
      <c r="N17453" s="28">
        <v>5131.3500000000004</v>
      </c>
      <c r="O17453" s="28">
        <v>5127.2299999999996</v>
      </c>
      <c r="P17453" s="28">
        <v>5130.83</v>
      </c>
    </row>
    <row r="17454" spans="12:16" x14ac:dyDescent="0.25">
      <c r="L17454" s="208">
        <v>45156.649305555555</v>
      </c>
      <c r="M17454" s="28">
        <v>5127.74</v>
      </c>
      <c r="N17454" s="28">
        <v>5128.26</v>
      </c>
      <c r="O17454" s="28">
        <v>5126.71</v>
      </c>
      <c r="P17454" s="28">
        <v>5127.74</v>
      </c>
    </row>
    <row r="17455" spans="12:16" x14ac:dyDescent="0.25">
      <c r="L17455" s="208">
        <v>45156.645833333336</v>
      </c>
      <c r="M17455" s="28">
        <v>5128.26</v>
      </c>
      <c r="N17455" s="28">
        <v>5129.29</v>
      </c>
      <c r="O17455" s="28">
        <v>5126.71</v>
      </c>
      <c r="P17455" s="28">
        <v>5127.2299999999996</v>
      </c>
    </row>
    <row r="17456" spans="12:16" x14ac:dyDescent="0.25">
      <c r="L17456" s="208">
        <v>45156.642361111109</v>
      </c>
      <c r="M17456" s="28">
        <v>5128.7700000000004</v>
      </c>
      <c r="N17456" s="28">
        <v>5129.29</v>
      </c>
      <c r="O17456" s="28">
        <v>5127.74</v>
      </c>
      <c r="P17456" s="28">
        <v>5127.74</v>
      </c>
    </row>
    <row r="17457" spans="12:16" x14ac:dyDescent="0.25">
      <c r="L17457" s="208">
        <v>45156.638888888891</v>
      </c>
      <c r="M17457" s="28">
        <v>5128.7700000000004</v>
      </c>
      <c r="N17457" s="28">
        <v>5130.32</v>
      </c>
      <c r="O17457" s="28">
        <v>5127.74</v>
      </c>
      <c r="P17457" s="28">
        <v>5128.7700000000004</v>
      </c>
    </row>
    <row r="17458" spans="12:16" x14ac:dyDescent="0.25">
      <c r="L17458" s="208">
        <v>45156.635416666664</v>
      </c>
      <c r="M17458" s="28">
        <v>5127.2299999999996</v>
      </c>
      <c r="N17458" s="28">
        <v>5128.7700000000004</v>
      </c>
      <c r="O17458" s="28">
        <v>5126.2</v>
      </c>
      <c r="P17458" s="28">
        <v>5128.7700000000004</v>
      </c>
    </row>
    <row r="17459" spans="12:16" x14ac:dyDescent="0.25">
      <c r="L17459" s="208">
        <v>45156.631944444445</v>
      </c>
      <c r="M17459" s="28">
        <v>5126.71</v>
      </c>
      <c r="N17459" s="28">
        <v>5129.8</v>
      </c>
      <c r="O17459" s="28">
        <v>5125.17</v>
      </c>
      <c r="P17459" s="28">
        <v>5127.2299999999996</v>
      </c>
    </row>
    <row r="17460" spans="12:16" x14ac:dyDescent="0.25">
      <c r="L17460" s="208">
        <v>45156.628472222219</v>
      </c>
      <c r="M17460" s="28">
        <v>5125.68</v>
      </c>
      <c r="N17460" s="28">
        <v>5126.71</v>
      </c>
      <c r="O17460" s="28">
        <v>5124.1400000000003</v>
      </c>
      <c r="P17460" s="28">
        <v>5126.2</v>
      </c>
    </row>
    <row r="17461" spans="12:16" x14ac:dyDescent="0.25">
      <c r="L17461" s="208">
        <v>45156.625</v>
      </c>
      <c r="M17461" s="28">
        <v>5126.2</v>
      </c>
      <c r="N17461" s="28">
        <v>5126.71</v>
      </c>
      <c r="O17461" s="28">
        <v>5125.17</v>
      </c>
      <c r="P17461" s="28">
        <v>5126.2</v>
      </c>
    </row>
    <row r="17462" spans="12:16" x14ac:dyDescent="0.25">
      <c r="L17462" s="208">
        <v>45156.621527777781</v>
      </c>
      <c r="M17462" s="28">
        <v>5127.2299999999996</v>
      </c>
      <c r="N17462" s="28">
        <v>5128.26</v>
      </c>
      <c r="O17462" s="28">
        <v>5125.68</v>
      </c>
      <c r="P17462" s="28">
        <v>5125.68</v>
      </c>
    </row>
    <row r="17463" spans="12:16" x14ac:dyDescent="0.25">
      <c r="L17463" s="208">
        <v>45156.618055555555</v>
      </c>
      <c r="M17463" s="28">
        <v>5129.8</v>
      </c>
      <c r="N17463" s="28">
        <v>5129.8</v>
      </c>
      <c r="O17463" s="28">
        <v>5126.71</v>
      </c>
      <c r="P17463" s="28">
        <v>5127.74</v>
      </c>
    </row>
    <row r="17464" spans="12:16" x14ac:dyDescent="0.25">
      <c r="L17464" s="208">
        <v>45156.614583333336</v>
      </c>
      <c r="M17464" s="28">
        <v>5129.29</v>
      </c>
      <c r="N17464" s="28">
        <v>5130.32</v>
      </c>
      <c r="O17464" s="28">
        <v>5128.26</v>
      </c>
      <c r="P17464" s="28">
        <v>5129.29</v>
      </c>
    </row>
    <row r="17465" spans="12:16" x14ac:dyDescent="0.25">
      <c r="L17465" s="208">
        <v>45156.611111111109</v>
      </c>
      <c r="M17465" s="28">
        <v>5131.3500000000004</v>
      </c>
      <c r="N17465" s="28">
        <v>5131.8599999999997</v>
      </c>
      <c r="O17465" s="28">
        <v>5128.26</v>
      </c>
      <c r="P17465" s="28">
        <v>5129.29</v>
      </c>
    </row>
    <row r="17466" spans="12:16" x14ac:dyDescent="0.25">
      <c r="L17466" s="208">
        <v>45156.607638888891</v>
      </c>
      <c r="M17466" s="28">
        <v>5127.74</v>
      </c>
      <c r="N17466" s="28">
        <v>5132.38</v>
      </c>
      <c r="O17466" s="28">
        <v>5127.2299999999996</v>
      </c>
      <c r="P17466" s="28">
        <v>5131.3500000000004</v>
      </c>
    </row>
    <row r="17467" spans="12:16" x14ac:dyDescent="0.25">
      <c r="L17467" s="208">
        <v>45156.604166666664</v>
      </c>
      <c r="M17467" s="28">
        <v>5128.7700000000004</v>
      </c>
      <c r="N17467" s="28">
        <v>5129.29</v>
      </c>
      <c r="O17467" s="28">
        <v>5125.68</v>
      </c>
      <c r="P17467" s="28">
        <v>5127.2299999999996</v>
      </c>
    </row>
    <row r="17468" spans="12:16" x14ac:dyDescent="0.25">
      <c r="L17468" s="208">
        <v>45156.600694444445</v>
      </c>
      <c r="M17468" s="28">
        <v>5130.83</v>
      </c>
      <c r="N17468" s="28">
        <v>5131.8599999999997</v>
      </c>
      <c r="O17468" s="28">
        <v>5128.7700000000004</v>
      </c>
      <c r="P17468" s="28">
        <v>5128.7700000000004</v>
      </c>
    </row>
    <row r="17469" spans="12:16" x14ac:dyDescent="0.25">
      <c r="L17469" s="208">
        <v>45156.597222222219</v>
      </c>
      <c r="M17469" s="28">
        <v>5127.74</v>
      </c>
      <c r="N17469" s="28">
        <v>5130.83</v>
      </c>
      <c r="O17469" s="28">
        <v>5126.2</v>
      </c>
      <c r="P17469" s="28">
        <v>5130.83</v>
      </c>
    </row>
    <row r="17470" spans="12:16" x14ac:dyDescent="0.25">
      <c r="L17470" s="208">
        <v>45156.59375</v>
      </c>
      <c r="M17470" s="28">
        <v>5125.68</v>
      </c>
      <c r="N17470" s="28">
        <v>5127.74</v>
      </c>
      <c r="O17470" s="28">
        <v>5125.17</v>
      </c>
      <c r="P17470" s="28">
        <v>5127.2299999999996</v>
      </c>
    </row>
    <row r="17471" spans="12:16" x14ac:dyDescent="0.25">
      <c r="L17471" s="208">
        <v>45156.590277777781</v>
      </c>
      <c r="M17471" s="28">
        <v>5124.1400000000003</v>
      </c>
      <c r="N17471" s="28">
        <v>5125.17</v>
      </c>
      <c r="O17471" s="28">
        <v>5123.62</v>
      </c>
      <c r="P17471" s="28">
        <v>5125.17</v>
      </c>
    </row>
    <row r="17472" spans="12:16" x14ac:dyDescent="0.25">
      <c r="L17472" s="208">
        <v>45156.586805555555</v>
      </c>
      <c r="M17472" s="28">
        <v>5124.1400000000003</v>
      </c>
      <c r="N17472" s="28">
        <v>5124.1400000000003</v>
      </c>
      <c r="O17472" s="28">
        <v>5122.6000000000004</v>
      </c>
      <c r="P17472" s="28">
        <v>5124.1400000000003</v>
      </c>
    </row>
    <row r="17473" spans="12:16" x14ac:dyDescent="0.25">
      <c r="L17473" s="208">
        <v>45156.583333333336</v>
      </c>
      <c r="M17473" s="28">
        <v>5124.1400000000003</v>
      </c>
      <c r="N17473" s="28">
        <v>5124.6499999999996</v>
      </c>
      <c r="O17473" s="28">
        <v>5123.1099999999997</v>
      </c>
      <c r="P17473" s="28">
        <v>5124.1400000000003</v>
      </c>
    </row>
    <row r="17474" spans="12:16" x14ac:dyDescent="0.25">
      <c r="L17474" s="208">
        <v>45156.579861111109</v>
      </c>
      <c r="M17474" s="28">
        <v>5123.1099999999997</v>
      </c>
      <c r="N17474" s="28">
        <v>5124.6499999999996</v>
      </c>
      <c r="O17474" s="28">
        <v>5123.1099999999997</v>
      </c>
      <c r="P17474" s="28">
        <v>5124.1400000000003</v>
      </c>
    </row>
    <row r="17475" spans="12:16" x14ac:dyDescent="0.25">
      <c r="L17475" s="208">
        <v>45156.576388888891</v>
      </c>
      <c r="M17475" s="28">
        <v>5121.57</v>
      </c>
      <c r="N17475" s="28">
        <v>5122.6000000000004</v>
      </c>
      <c r="O17475" s="28">
        <v>5121.57</v>
      </c>
      <c r="P17475" s="28">
        <v>5122.6000000000004</v>
      </c>
    </row>
    <row r="17476" spans="12:16" x14ac:dyDescent="0.25">
      <c r="L17476" s="208">
        <v>45156.572916666664</v>
      </c>
      <c r="M17476" s="28">
        <v>5123.1099999999997</v>
      </c>
      <c r="N17476" s="28">
        <v>5123.1099999999997</v>
      </c>
      <c r="O17476" s="28">
        <v>5119.51</v>
      </c>
      <c r="P17476" s="28">
        <v>5121.05</v>
      </c>
    </row>
    <row r="17477" spans="12:16" x14ac:dyDescent="0.25">
      <c r="L17477" s="208">
        <v>45156.569444444445</v>
      </c>
      <c r="M17477" s="28">
        <v>5122.6000000000004</v>
      </c>
      <c r="N17477" s="28">
        <v>5124.6499999999996</v>
      </c>
      <c r="O17477" s="28">
        <v>5122.08</v>
      </c>
      <c r="P17477" s="28">
        <v>5123.1099999999997</v>
      </c>
    </row>
    <row r="17478" spans="12:16" x14ac:dyDescent="0.25">
      <c r="L17478" s="208">
        <v>45156.565972222219</v>
      </c>
      <c r="M17478" s="28">
        <v>5121.05</v>
      </c>
      <c r="N17478" s="28">
        <v>5123.1099999999997</v>
      </c>
      <c r="O17478" s="28">
        <v>5120.0200000000004</v>
      </c>
      <c r="P17478" s="28">
        <v>5123.1099999999997</v>
      </c>
    </row>
    <row r="17479" spans="12:16" x14ac:dyDescent="0.25">
      <c r="L17479" s="208">
        <v>45156.5625</v>
      </c>
      <c r="M17479" s="28">
        <v>5121.57</v>
      </c>
      <c r="N17479" s="28">
        <v>5123.1099999999997</v>
      </c>
      <c r="O17479" s="28">
        <v>5118.4799999999996</v>
      </c>
      <c r="P17479" s="28">
        <v>5121.57</v>
      </c>
    </row>
    <row r="17480" spans="12:16" x14ac:dyDescent="0.25">
      <c r="L17480" s="208">
        <v>45156.559027777781</v>
      </c>
      <c r="M17480" s="28">
        <v>5122.6000000000004</v>
      </c>
      <c r="N17480" s="28">
        <v>5122.6000000000004</v>
      </c>
      <c r="O17480" s="28">
        <v>5121.05</v>
      </c>
      <c r="P17480" s="28">
        <v>5121.57</v>
      </c>
    </row>
    <row r="17481" spans="12:16" x14ac:dyDescent="0.25">
      <c r="L17481" s="208">
        <v>45156.555555555555</v>
      </c>
      <c r="M17481" s="28">
        <v>5125.68</v>
      </c>
      <c r="N17481" s="28">
        <v>5125.68</v>
      </c>
      <c r="O17481" s="28">
        <v>5118.4799999999996</v>
      </c>
      <c r="P17481" s="28">
        <v>5122.6000000000004</v>
      </c>
    </row>
    <row r="17482" spans="12:16" x14ac:dyDescent="0.25">
      <c r="L17482" s="208">
        <v>45156.552083333336</v>
      </c>
      <c r="M17482" s="28">
        <v>5126.2</v>
      </c>
      <c r="N17482" s="28">
        <v>5127.74</v>
      </c>
      <c r="O17482" s="28">
        <v>5125.68</v>
      </c>
      <c r="P17482" s="28">
        <v>5126.2</v>
      </c>
    </row>
    <row r="17483" spans="12:16" x14ac:dyDescent="0.25">
      <c r="L17483" s="208">
        <v>45156.548611111109</v>
      </c>
      <c r="M17483" s="28">
        <v>5126.2</v>
      </c>
      <c r="N17483" s="28">
        <v>5126.71</v>
      </c>
      <c r="O17483" s="28">
        <v>5124.6499999999996</v>
      </c>
      <c r="P17483" s="28">
        <v>5126.71</v>
      </c>
    </row>
    <row r="17484" spans="12:16" x14ac:dyDescent="0.25">
      <c r="L17484" s="208">
        <v>45156.545138888891</v>
      </c>
      <c r="M17484" s="28">
        <v>5126.71</v>
      </c>
      <c r="N17484" s="28">
        <v>5128.26</v>
      </c>
      <c r="O17484" s="28">
        <v>5125.68</v>
      </c>
      <c r="P17484" s="28">
        <v>5126.71</v>
      </c>
    </row>
    <row r="17485" spans="12:16" x14ac:dyDescent="0.25">
      <c r="L17485" s="208">
        <v>45156.541666666664</v>
      </c>
      <c r="M17485" s="28">
        <v>5126.2</v>
      </c>
      <c r="N17485" s="28">
        <v>5127.74</v>
      </c>
      <c r="O17485" s="28">
        <v>5125.17</v>
      </c>
      <c r="P17485" s="28">
        <v>5126.71</v>
      </c>
    </row>
    <row r="17486" spans="12:16" x14ac:dyDescent="0.25">
      <c r="L17486" s="208">
        <v>45156.538194444445</v>
      </c>
      <c r="M17486" s="28">
        <v>5125.17</v>
      </c>
      <c r="N17486" s="28">
        <v>5126.2</v>
      </c>
      <c r="O17486" s="28">
        <v>5123.1099999999997</v>
      </c>
      <c r="P17486" s="28">
        <v>5126.2</v>
      </c>
    </row>
    <row r="17487" spans="12:16" x14ac:dyDescent="0.25">
      <c r="L17487" s="208">
        <v>45156.534722222219</v>
      </c>
      <c r="M17487" s="28">
        <v>5125.17</v>
      </c>
      <c r="N17487" s="28">
        <v>5126.2</v>
      </c>
      <c r="O17487" s="28">
        <v>5122.08</v>
      </c>
      <c r="P17487" s="28">
        <v>5124.6499999999996</v>
      </c>
    </row>
    <row r="17488" spans="12:16" x14ac:dyDescent="0.25">
      <c r="L17488" s="208">
        <v>45156.53125</v>
      </c>
      <c r="M17488" s="28">
        <v>5123.62</v>
      </c>
      <c r="N17488" s="28">
        <v>5127.2299999999996</v>
      </c>
      <c r="O17488" s="28">
        <v>5122.6000000000004</v>
      </c>
      <c r="P17488" s="28">
        <v>5125.17</v>
      </c>
    </row>
    <row r="17489" spans="12:16" x14ac:dyDescent="0.25">
      <c r="L17489" s="208">
        <v>45156.527777777781</v>
      </c>
      <c r="M17489" s="28">
        <v>5126.2</v>
      </c>
      <c r="N17489" s="28">
        <v>5127.2299999999996</v>
      </c>
      <c r="O17489" s="28">
        <v>5123.1099999999997</v>
      </c>
      <c r="P17489" s="28">
        <v>5123.62</v>
      </c>
    </row>
    <row r="17490" spans="12:16" x14ac:dyDescent="0.25">
      <c r="L17490" s="208">
        <v>45156.524305555555</v>
      </c>
      <c r="M17490" s="28">
        <v>5125.17</v>
      </c>
      <c r="N17490" s="28">
        <v>5126.2</v>
      </c>
      <c r="O17490" s="28">
        <v>5124.1400000000003</v>
      </c>
      <c r="P17490" s="28">
        <v>5125.68</v>
      </c>
    </row>
    <row r="17491" spans="12:16" x14ac:dyDescent="0.25">
      <c r="L17491" s="208">
        <v>45156.520833333336</v>
      </c>
      <c r="M17491" s="28">
        <v>5124.1400000000003</v>
      </c>
      <c r="N17491" s="28">
        <v>5125.68</v>
      </c>
      <c r="O17491" s="28">
        <v>5123.1099999999997</v>
      </c>
      <c r="P17491" s="28">
        <v>5125.68</v>
      </c>
    </row>
    <row r="17492" spans="12:16" x14ac:dyDescent="0.25">
      <c r="L17492" s="208">
        <v>45156.517361111109</v>
      </c>
      <c r="M17492" s="28">
        <v>5123.1099999999997</v>
      </c>
      <c r="N17492" s="28">
        <v>5125.68</v>
      </c>
      <c r="O17492" s="28">
        <v>5122.6000000000004</v>
      </c>
      <c r="P17492" s="28">
        <v>5124.1400000000003</v>
      </c>
    </row>
    <row r="17493" spans="12:16" x14ac:dyDescent="0.25">
      <c r="L17493" s="208">
        <v>45156.513888888891</v>
      </c>
      <c r="M17493" s="28">
        <v>5121.05</v>
      </c>
      <c r="N17493" s="28">
        <v>5124.1400000000003</v>
      </c>
      <c r="O17493" s="28">
        <v>5120.54</v>
      </c>
      <c r="P17493" s="28">
        <v>5123.1099999999997</v>
      </c>
    </row>
    <row r="17494" spans="12:16" x14ac:dyDescent="0.25">
      <c r="L17494" s="208">
        <v>45156.510416666664</v>
      </c>
      <c r="M17494" s="28">
        <v>5120.54</v>
      </c>
      <c r="N17494" s="28">
        <v>5121.57</v>
      </c>
      <c r="O17494" s="28">
        <v>5117.96</v>
      </c>
      <c r="P17494" s="28">
        <v>5121.05</v>
      </c>
    </row>
    <row r="17495" spans="12:16" x14ac:dyDescent="0.25">
      <c r="L17495" s="208">
        <v>45156.506944444445</v>
      </c>
      <c r="M17495" s="28">
        <v>5124.6499999999996</v>
      </c>
      <c r="N17495" s="28">
        <v>5124.6499999999996</v>
      </c>
      <c r="O17495" s="28">
        <v>5118.4799999999996</v>
      </c>
      <c r="P17495" s="28">
        <v>5120.54</v>
      </c>
    </row>
    <row r="17496" spans="12:16" x14ac:dyDescent="0.25">
      <c r="L17496" s="208">
        <v>45156.503472222219</v>
      </c>
      <c r="M17496" s="28">
        <v>5121.57</v>
      </c>
      <c r="N17496" s="28">
        <v>5125.68</v>
      </c>
      <c r="O17496" s="28">
        <v>5121.57</v>
      </c>
      <c r="P17496" s="28">
        <v>5125.17</v>
      </c>
    </row>
    <row r="17497" spans="12:16" x14ac:dyDescent="0.25">
      <c r="L17497" s="208">
        <v>45156.5</v>
      </c>
      <c r="M17497" s="28">
        <v>5121.05</v>
      </c>
      <c r="N17497" s="28">
        <v>5122.6000000000004</v>
      </c>
      <c r="O17497" s="28">
        <v>5118.4799999999996</v>
      </c>
      <c r="P17497" s="28">
        <v>5121.57</v>
      </c>
    </row>
    <row r="17498" spans="12:16" x14ac:dyDescent="0.25">
      <c r="L17498" s="208">
        <v>45156.496527777781</v>
      </c>
      <c r="M17498" s="28">
        <v>5124.6499999999996</v>
      </c>
      <c r="N17498" s="28">
        <v>5125.17</v>
      </c>
      <c r="O17498" s="28">
        <v>5121.05</v>
      </c>
      <c r="P17498" s="28">
        <v>5121.57</v>
      </c>
    </row>
    <row r="17499" spans="12:16" x14ac:dyDescent="0.25">
      <c r="L17499" s="208">
        <v>45156.493055555555</v>
      </c>
      <c r="M17499" s="28">
        <v>5123.1099999999997</v>
      </c>
      <c r="N17499" s="28">
        <v>5127.2299999999996</v>
      </c>
      <c r="O17499" s="28">
        <v>5120.54</v>
      </c>
      <c r="P17499" s="28">
        <v>5124.6499999999996</v>
      </c>
    </row>
    <row r="17500" spans="12:16" x14ac:dyDescent="0.25">
      <c r="L17500" s="208">
        <v>45156.489583333336</v>
      </c>
      <c r="M17500" s="28">
        <v>5126.2</v>
      </c>
      <c r="N17500" s="28">
        <v>5128.26</v>
      </c>
      <c r="O17500" s="28">
        <v>5122.08</v>
      </c>
      <c r="P17500" s="28">
        <v>5123.1099999999997</v>
      </c>
    </row>
    <row r="17501" spans="12:16" x14ac:dyDescent="0.25">
      <c r="L17501" s="208">
        <v>45156.486111111109</v>
      </c>
      <c r="M17501" s="28">
        <v>5132.38</v>
      </c>
      <c r="N17501" s="28">
        <v>5132.38</v>
      </c>
      <c r="O17501" s="28">
        <v>5126.2</v>
      </c>
      <c r="P17501" s="28">
        <v>5126.2</v>
      </c>
    </row>
    <row r="17502" spans="12:16" x14ac:dyDescent="0.25">
      <c r="L17502" s="208">
        <v>45156.482638888891</v>
      </c>
      <c r="M17502" s="28">
        <v>5133.41</v>
      </c>
      <c r="N17502" s="28">
        <v>5134.95</v>
      </c>
      <c r="O17502" s="28">
        <v>5131.8599999999997</v>
      </c>
      <c r="P17502" s="28">
        <v>5133.41</v>
      </c>
    </row>
    <row r="17503" spans="12:16" x14ac:dyDescent="0.25">
      <c r="L17503" s="208">
        <v>45156.479166666664</v>
      </c>
      <c r="M17503" s="28">
        <v>5134.4399999999996</v>
      </c>
      <c r="N17503" s="28">
        <v>5135.9799999999996</v>
      </c>
      <c r="O17503" s="28">
        <v>5132.38</v>
      </c>
      <c r="P17503" s="28">
        <v>5133.41</v>
      </c>
    </row>
    <row r="17504" spans="12:16" x14ac:dyDescent="0.25">
      <c r="L17504" s="208">
        <v>45156.475694444445</v>
      </c>
      <c r="M17504" s="28">
        <v>5129.29</v>
      </c>
      <c r="N17504" s="28">
        <v>5134.95</v>
      </c>
      <c r="O17504" s="28">
        <v>5129.29</v>
      </c>
      <c r="P17504" s="28">
        <v>5133.92</v>
      </c>
    </row>
    <row r="17505" spans="12:16" x14ac:dyDescent="0.25">
      <c r="L17505" s="208">
        <v>45156.472222222219</v>
      </c>
      <c r="M17505" s="28">
        <v>5132.8900000000003</v>
      </c>
      <c r="N17505" s="28">
        <v>5132.8900000000003</v>
      </c>
      <c r="O17505" s="28">
        <v>5126.2</v>
      </c>
      <c r="P17505" s="28">
        <v>5129.29</v>
      </c>
    </row>
    <row r="17506" spans="12:16" x14ac:dyDescent="0.25">
      <c r="L17506" s="208">
        <v>45156.46875</v>
      </c>
      <c r="M17506" s="28">
        <v>5133.92</v>
      </c>
      <c r="N17506" s="28">
        <v>5138.04</v>
      </c>
      <c r="O17506" s="28">
        <v>5132.8900000000003</v>
      </c>
      <c r="P17506" s="28">
        <v>5133.41</v>
      </c>
    </row>
    <row r="17507" spans="12:16" x14ac:dyDescent="0.25">
      <c r="L17507" s="208">
        <v>45156.465277777781</v>
      </c>
      <c r="M17507" s="28">
        <v>5133.41</v>
      </c>
      <c r="N17507" s="28">
        <v>5134.95</v>
      </c>
      <c r="O17507" s="28">
        <v>5131.8599999999997</v>
      </c>
      <c r="P17507" s="28">
        <v>5134.4399999999996</v>
      </c>
    </row>
    <row r="17508" spans="12:16" x14ac:dyDescent="0.25">
      <c r="L17508" s="208">
        <v>45156.461805555555</v>
      </c>
      <c r="M17508" s="28">
        <v>5136.5</v>
      </c>
      <c r="N17508" s="28">
        <v>5138.04</v>
      </c>
      <c r="O17508" s="28">
        <v>5131.3500000000004</v>
      </c>
      <c r="P17508" s="28">
        <v>5133.41</v>
      </c>
    </row>
    <row r="17509" spans="12:16" x14ac:dyDescent="0.25">
      <c r="L17509" s="208">
        <v>45156.458333333336</v>
      </c>
      <c r="M17509" s="28">
        <v>5137.01</v>
      </c>
      <c r="N17509" s="28">
        <v>5140.1000000000004</v>
      </c>
      <c r="O17509" s="28">
        <v>5135.47</v>
      </c>
      <c r="P17509" s="28">
        <v>5137.53</v>
      </c>
    </row>
    <row r="17510" spans="12:16" x14ac:dyDescent="0.25">
      <c r="L17510" s="208">
        <v>45156.454861111109</v>
      </c>
      <c r="M17510" s="28">
        <v>5136.5</v>
      </c>
      <c r="N17510" s="28">
        <v>5141.6499999999996</v>
      </c>
      <c r="O17510" s="28">
        <v>5133.92</v>
      </c>
      <c r="P17510" s="28">
        <v>5137.53</v>
      </c>
    </row>
    <row r="17511" spans="12:16" x14ac:dyDescent="0.25">
      <c r="L17511" s="208">
        <v>45156.451388888891</v>
      </c>
      <c r="M17511" s="28">
        <v>5141.6499999999996</v>
      </c>
      <c r="N17511" s="28">
        <v>5143.1899999999996</v>
      </c>
      <c r="O17511" s="28">
        <v>5135.9799999999996</v>
      </c>
      <c r="P17511" s="28">
        <v>5137.01</v>
      </c>
    </row>
    <row r="17512" spans="12:16" x14ac:dyDescent="0.25">
      <c r="L17512" s="208">
        <v>45156.447916666664</v>
      </c>
      <c r="M17512" s="28">
        <v>5146.79</v>
      </c>
      <c r="N17512" s="28">
        <v>5151.43</v>
      </c>
      <c r="O17512" s="28">
        <v>5140.62</v>
      </c>
      <c r="P17512" s="28">
        <v>5142.16</v>
      </c>
    </row>
    <row r="17513" spans="12:16" x14ac:dyDescent="0.25">
      <c r="L17513" s="208">
        <v>45156.444444444445</v>
      </c>
      <c r="M17513" s="28">
        <v>5146.79</v>
      </c>
      <c r="N17513" s="28">
        <v>5153.49</v>
      </c>
      <c r="O17513" s="28">
        <v>5144.74</v>
      </c>
      <c r="P17513" s="28">
        <v>5147.82</v>
      </c>
    </row>
    <row r="17514" spans="12:16" x14ac:dyDescent="0.25">
      <c r="L17514" s="208">
        <v>45156.440972222219</v>
      </c>
      <c r="M17514" s="28">
        <v>5156.0600000000004</v>
      </c>
      <c r="N17514" s="28">
        <v>5157.6099999999997</v>
      </c>
      <c r="O17514" s="28">
        <v>5146.28</v>
      </c>
      <c r="P17514" s="28">
        <v>5146.79</v>
      </c>
    </row>
    <row r="17515" spans="12:16" x14ac:dyDescent="0.25">
      <c r="L17515" s="208">
        <v>45156.4375</v>
      </c>
      <c r="M17515" s="28">
        <v>5160.18</v>
      </c>
      <c r="N17515" s="28">
        <v>5161.21</v>
      </c>
      <c r="O17515" s="28">
        <v>5155.03</v>
      </c>
      <c r="P17515" s="28">
        <v>5156.0600000000004</v>
      </c>
    </row>
    <row r="17516" spans="12:16" x14ac:dyDescent="0.25">
      <c r="L17516" s="208">
        <v>45156.434027777781</v>
      </c>
      <c r="M17516" s="28">
        <v>5157.09</v>
      </c>
      <c r="N17516" s="28">
        <v>5161.21</v>
      </c>
      <c r="O17516" s="28">
        <v>5156.0600000000004</v>
      </c>
      <c r="P17516" s="28">
        <v>5160.18</v>
      </c>
    </row>
    <row r="17517" spans="12:16" x14ac:dyDescent="0.25">
      <c r="L17517" s="208">
        <v>45156.430555555555</v>
      </c>
      <c r="M17517" s="28">
        <v>5157.09</v>
      </c>
      <c r="N17517" s="28">
        <v>5159.67</v>
      </c>
      <c r="O17517" s="28">
        <v>5156.58</v>
      </c>
      <c r="P17517" s="28">
        <v>5157.6099999999997</v>
      </c>
    </row>
    <row r="17518" spans="12:16" x14ac:dyDescent="0.25">
      <c r="L17518" s="208">
        <v>45156.427083333336</v>
      </c>
      <c r="M17518" s="28">
        <v>5155.03</v>
      </c>
      <c r="N17518" s="28">
        <v>5158.6400000000003</v>
      </c>
      <c r="O17518" s="28">
        <v>5153.49</v>
      </c>
      <c r="P17518" s="28">
        <v>5157.09</v>
      </c>
    </row>
    <row r="17519" spans="12:16" x14ac:dyDescent="0.25">
      <c r="L17519" s="208">
        <v>45156.423611111109</v>
      </c>
      <c r="M17519" s="28">
        <v>5149.37</v>
      </c>
      <c r="N17519" s="28">
        <v>5156.58</v>
      </c>
      <c r="O17519" s="28">
        <v>5148.8500000000004</v>
      </c>
      <c r="P17519" s="28">
        <v>5155.03</v>
      </c>
    </row>
    <row r="17520" spans="12:16" x14ac:dyDescent="0.25">
      <c r="L17520" s="208">
        <v>45156.420138888891</v>
      </c>
      <c r="M17520" s="28">
        <v>5152.46</v>
      </c>
      <c r="N17520" s="28">
        <v>5154</v>
      </c>
      <c r="O17520" s="28">
        <v>5146.79</v>
      </c>
      <c r="P17520" s="28">
        <v>5149.88</v>
      </c>
    </row>
    <row r="17521" spans="12:16" x14ac:dyDescent="0.25">
      <c r="L17521" s="208">
        <v>45156.416666666664</v>
      </c>
      <c r="M17521" s="28">
        <v>5149.37</v>
      </c>
      <c r="N17521" s="28">
        <v>5155.55</v>
      </c>
      <c r="O17521" s="28">
        <v>5146.28</v>
      </c>
      <c r="P17521" s="28">
        <v>5152.46</v>
      </c>
    </row>
    <row r="17522" spans="12:16" x14ac:dyDescent="0.25">
      <c r="L17522" s="208">
        <v>45156.413194444445</v>
      </c>
      <c r="M17522" s="28">
        <v>5151.43</v>
      </c>
      <c r="N17522" s="28">
        <v>5151.9399999999996</v>
      </c>
      <c r="O17522" s="28">
        <v>5147.3100000000004</v>
      </c>
      <c r="P17522" s="28">
        <v>5149.88</v>
      </c>
    </row>
    <row r="17523" spans="12:16" x14ac:dyDescent="0.25">
      <c r="L17523" s="208">
        <v>45156.409722222219</v>
      </c>
      <c r="M17523" s="28">
        <v>5149.37</v>
      </c>
      <c r="N17523" s="28">
        <v>5151.9399999999996</v>
      </c>
      <c r="O17523" s="28">
        <v>5145.76</v>
      </c>
      <c r="P17523" s="28">
        <v>5151.9399999999996</v>
      </c>
    </row>
    <row r="17524" spans="12:16" x14ac:dyDescent="0.25">
      <c r="L17524" s="208">
        <v>45156.40625</v>
      </c>
      <c r="M17524" s="28">
        <v>5154</v>
      </c>
      <c r="N17524" s="28">
        <v>5157.09</v>
      </c>
      <c r="O17524" s="28">
        <v>5149.88</v>
      </c>
      <c r="P17524" s="28">
        <v>5150.3999999999996</v>
      </c>
    </row>
    <row r="17525" spans="12:16" x14ac:dyDescent="0.25">
      <c r="L17525" s="208">
        <v>45156.402777777781</v>
      </c>
      <c r="M17525" s="28">
        <v>5159.1499999999996</v>
      </c>
      <c r="N17525" s="28">
        <v>5161.7299999999996</v>
      </c>
      <c r="O17525" s="28">
        <v>5154</v>
      </c>
      <c r="P17525" s="28">
        <v>5154.5200000000004</v>
      </c>
    </row>
    <row r="17526" spans="12:16" x14ac:dyDescent="0.25">
      <c r="L17526" s="208">
        <v>45156.399305555555</v>
      </c>
      <c r="M17526" s="28">
        <v>5158.6400000000003</v>
      </c>
      <c r="N17526" s="28">
        <v>5163.79</v>
      </c>
      <c r="O17526" s="28">
        <v>5157.6099999999997</v>
      </c>
      <c r="P17526" s="28">
        <v>5159.1499999999996</v>
      </c>
    </row>
    <row r="17527" spans="12:16" x14ac:dyDescent="0.25">
      <c r="L17527" s="208">
        <v>45156.395833333336</v>
      </c>
      <c r="M17527" s="28">
        <v>5154.5200000000004</v>
      </c>
      <c r="N17527" s="28">
        <v>5160.18</v>
      </c>
      <c r="O17527" s="28">
        <v>5153.49</v>
      </c>
      <c r="P17527" s="28">
        <v>5157.6099999999997</v>
      </c>
    </row>
    <row r="17528" spans="12:16" x14ac:dyDescent="0.25">
      <c r="L17528" s="208">
        <v>45156.392361111109</v>
      </c>
      <c r="M17528" s="28">
        <v>5151.9399999999996</v>
      </c>
      <c r="N17528" s="28">
        <v>5154.5200000000004</v>
      </c>
      <c r="O17528" s="28">
        <v>5150.91</v>
      </c>
      <c r="P17528" s="28">
        <v>5153.49</v>
      </c>
    </row>
    <row r="17529" spans="12:16" x14ac:dyDescent="0.25">
      <c r="L17529" s="208">
        <v>45156.388888888891</v>
      </c>
      <c r="M17529" s="28">
        <v>5148.34</v>
      </c>
      <c r="N17529" s="28">
        <v>5152.46</v>
      </c>
      <c r="O17529" s="28">
        <v>5147.3100000000004</v>
      </c>
      <c r="P17529" s="28">
        <v>5150.91</v>
      </c>
    </row>
    <row r="17530" spans="12:16" x14ac:dyDescent="0.25">
      <c r="L17530" s="208">
        <v>45156.385416666664</v>
      </c>
      <c r="M17530" s="28">
        <v>5144.74</v>
      </c>
      <c r="N17530" s="28">
        <v>5150.3999999999996</v>
      </c>
      <c r="O17530" s="28">
        <v>5143.1899999999996</v>
      </c>
      <c r="P17530" s="28">
        <v>5148.34</v>
      </c>
    </row>
    <row r="17531" spans="12:16" x14ac:dyDescent="0.25">
      <c r="L17531" s="208">
        <v>45156.381944444445</v>
      </c>
      <c r="M17531" s="28">
        <v>5137.01</v>
      </c>
      <c r="N17531" s="28">
        <v>5145.76</v>
      </c>
      <c r="O17531" s="28">
        <v>5137.01</v>
      </c>
      <c r="P17531" s="28">
        <v>5144.74</v>
      </c>
    </row>
    <row r="17532" spans="12:16" x14ac:dyDescent="0.25">
      <c r="L17532" s="208">
        <v>45156.378472222219</v>
      </c>
      <c r="M17532" s="28">
        <v>5141.6499999999996</v>
      </c>
      <c r="N17532" s="28">
        <v>5144.74</v>
      </c>
      <c r="O17532" s="28">
        <v>5135.9799999999996</v>
      </c>
      <c r="P17532" s="28">
        <v>5137.53</v>
      </c>
    </row>
    <row r="17533" spans="12:16" x14ac:dyDescent="0.25">
      <c r="L17533" s="208">
        <v>45156.375</v>
      </c>
      <c r="M17533" s="28">
        <v>5141.6499999999996</v>
      </c>
      <c r="N17533" s="28">
        <v>5148.8500000000004</v>
      </c>
      <c r="O17533" s="28">
        <v>5140.1000000000004</v>
      </c>
      <c r="P17533" s="28">
        <v>5142.16</v>
      </c>
    </row>
    <row r="17534" spans="12:16" x14ac:dyDescent="0.25">
      <c r="L17534" s="208">
        <v>45155.746527777781</v>
      </c>
      <c r="M17534" s="28">
        <v>5140.1000000000004</v>
      </c>
      <c r="N17534" s="28">
        <v>5141.6499999999996</v>
      </c>
      <c r="O17534" s="28">
        <v>5138.5600000000004</v>
      </c>
      <c r="P17534" s="28">
        <v>5138.5600000000004</v>
      </c>
    </row>
    <row r="17535" spans="12:16" x14ac:dyDescent="0.25">
      <c r="L17535" s="208">
        <v>45155.743055555555</v>
      </c>
      <c r="M17535" s="28">
        <v>5140.62</v>
      </c>
      <c r="N17535" s="28">
        <v>5141.6499999999996</v>
      </c>
      <c r="O17535" s="28">
        <v>5140.1000000000004</v>
      </c>
      <c r="P17535" s="28">
        <v>5140.1000000000004</v>
      </c>
    </row>
    <row r="17536" spans="12:16" x14ac:dyDescent="0.25">
      <c r="L17536" s="208">
        <v>45155.739583333336</v>
      </c>
      <c r="M17536" s="28">
        <v>5144.74</v>
      </c>
      <c r="N17536" s="28">
        <v>5145.76</v>
      </c>
      <c r="O17536" s="28">
        <v>5140.1000000000004</v>
      </c>
      <c r="P17536" s="28">
        <v>5140.1000000000004</v>
      </c>
    </row>
    <row r="17537" spans="12:16" x14ac:dyDescent="0.25">
      <c r="L17537" s="208">
        <v>45155.736111111109</v>
      </c>
      <c r="M17537" s="28">
        <v>5144.22</v>
      </c>
      <c r="N17537" s="28">
        <v>5145.25</v>
      </c>
      <c r="O17537" s="28">
        <v>5143.71</v>
      </c>
      <c r="P17537" s="28">
        <v>5144.74</v>
      </c>
    </row>
    <row r="17538" spans="12:16" x14ac:dyDescent="0.25">
      <c r="L17538" s="208">
        <v>45155.732638888891</v>
      </c>
      <c r="M17538" s="28">
        <v>5143.1899999999996</v>
      </c>
      <c r="N17538" s="28">
        <v>5145.25</v>
      </c>
      <c r="O17538" s="28">
        <v>5143.1899999999996</v>
      </c>
      <c r="P17538" s="28">
        <v>5144.22</v>
      </c>
    </row>
    <row r="17539" spans="12:16" x14ac:dyDescent="0.25">
      <c r="L17539" s="208">
        <v>45155.729166666664</v>
      </c>
      <c r="M17539" s="28">
        <v>5145.25</v>
      </c>
      <c r="N17539" s="28">
        <v>5145.76</v>
      </c>
      <c r="O17539" s="28">
        <v>5142.16</v>
      </c>
      <c r="P17539" s="28">
        <v>5143.1899999999996</v>
      </c>
    </row>
    <row r="17540" spans="12:16" x14ac:dyDescent="0.25">
      <c r="L17540" s="208">
        <v>45155.725694444445</v>
      </c>
      <c r="M17540" s="28">
        <v>5146.79</v>
      </c>
      <c r="N17540" s="28">
        <v>5146.79</v>
      </c>
      <c r="O17540" s="28">
        <v>5145.25</v>
      </c>
      <c r="P17540" s="28">
        <v>5145.25</v>
      </c>
    </row>
    <row r="17541" spans="12:16" x14ac:dyDescent="0.25">
      <c r="L17541" s="208">
        <v>45155.722222222219</v>
      </c>
      <c r="M17541" s="28">
        <v>5146.79</v>
      </c>
      <c r="N17541" s="28">
        <v>5148.34</v>
      </c>
      <c r="O17541" s="28">
        <v>5146.79</v>
      </c>
      <c r="P17541" s="28">
        <v>5146.79</v>
      </c>
    </row>
    <row r="17542" spans="12:16" x14ac:dyDescent="0.25">
      <c r="L17542" s="208">
        <v>45155.71875</v>
      </c>
      <c r="M17542" s="28">
        <v>5147.3100000000004</v>
      </c>
      <c r="N17542" s="28">
        <v>5148.34</v>
      </c>
      <c r="O17542" s="28">
        <v>5146.79</v>
      </c>
      <c r="P17542" s="28">
        <v>5146.79</v>
      </c>
    </row>
    <row r="17543" spans="12:16" x14ac:dyDescent="0.25">
      <c r="L17543" s="208">
        <v>45155.715277777781</v>
      </c>
      <c r="M17543" s="28">
        <v>5144.22</v>
      </c>
      <c r="N17543" s="28">
        <v>5147.82</v>
      </c>
      <c r="O17543" s="28">
        <v>5144.22</v>
      </c>
      <c r="P17543" s="28">
        <v>5147.3100000000004</v>
      </c>
    </row>
    <row r="17544" spans="12:16" x14ac:dyDescent="0.25">
      <c r="L17544" s="208">
        <v>45155.711805555555</v>
      </c>
      <c r="M17544" s="28">
        <v>5144.22</v>
      </c>
      <c r="N17544" s="28">
        <v>5146.28</v>
      </c>
      <c r="O17544" s="28">
        <v>5144.22</v>
      </c>
      <c r="P17544" s="28">
        <v>5144.74</v>
      </c>
    </row>
    <row r="17545" spans="12:16" x14ac:dyDescent="0.25">
      <c r="L17545" s="208">
        <v>45155.708333333336</v>
      </c>
      <c r="M17545" s="28">
        <v>5143.71</v>
      </c>
      <c r="N17545" s="28">
        <v>5145.76</v>
      </c>
      <c r="O17545" s="28">
        <v>5143.1899999999996</v>
      </c>
      <c r="P17545" s="28">
        <v>5143.71</v>
      </c>
    </row>
    <row r="17546" spans="12:16" x14ac:dyDescent="0.25">
      <c r="L17546" s="208">
        <v>45155.704861111109</v>
      </c>
      <c r="M17546" s="28">
        <v>5143.1899999999996</v>
      </c>
      <c r="N17546" s="28">
        <v>5144.74</v>
      </c>
      <c r="O17546" s="28">
        <v>5142.16</v>
      </c>
      <c r="P17546" s="28">
        <v>5144.22</v>
      </c>
    </row>
    <row r="17547" spans="12:16" x14ac:dyDescent="0.25">
      <c r="L17547" s="208">
        <v>45155.701388888891</v>
      </c>
      <c r="M17547" s="28">
        <v>5144.74</v>
      </c>
      <c r="N17547" s="28">
        <v>5146.28</v>
      </c>
      <c r="O17547" s="28">
        <v>5142.68</v>
      </c>
      <c r="P17547" s="28">
        <v>5142.68</v>
      </c>
    </row>
    <row r="17548" spans="12:16" x14ac:dyDescent="0.25">
      <c r="L17548" s="208">
        <v>45155.697916666664</v>
      </c>
      <c r="M17548" s="28">
        <v>5145.76</v>
      </c>
      <c r="N17548" s="28">
        <v>5146.79</v>
      </c>
      <c r="O17548" s="28">
        <v>5144.22</v>
      </c>
      <c r="P17548" s="28">
        <v>5144.74</v>
      </c>
    </row>
    <row r="17549" spans="12:16" x14ac:dyDescent="0.25">
      <c r="L17549" s="208">
        <v>45155.694444444445</v>
      </c>
      <c r="M17549" s="28">
        <v>5145.25</v>
      </c>
      <c r="N17549" s="28">
        <v>5146.28</v>
      </c>
      <c r="O17549" s="28">
        <v>5144.22</v>
      </c>
      <c r="P17549" s="28">
        <v>5145.76</v>
      </c>
    </row>
    <row r="17550" spans="12:16" x14ac:dyDescent="0.25">
      <c r="L17550" s="208">
        <v>45155.690972222219</v>
      </c>
      <c r="M17550" s="28">
        <v>5144.22</v>
      </c>
      <c r="N17550" s="28">
        <v>5146.79</v>
      </c>
      <c r="O17550" s="28">
        <v>5143.1899999999996</v>
      </c>
      <c r="P17550" s="28">
        <v>5145.25</v>
      </c>
    </row>
    <row r="17551" spans="12:16" x14ac:dyDescent="0.25">
      <c r="L17551" s="208">
        <v>45155.6875</v>
      </c>
      <c r="M17551" s="28">
        <v>5144.74</v>
      </c>
      <c r="N17551" s="28">
        <v>5145.25</v>
      </c>
      <c r="O17551" s="28">
        <v>5143.71</v>
      </c>
      <c r="P17551" s="28">
        <v>5144.22</v>
      </c>
    </row>
    <row r="17552" spans="12:16" x14ac:dyDescent="0.25">
      <c r="L17552" s="208">
        <v>45155.684027777781</v>
      </c>
      <c r="M17552" s="28">
        <v>5147.3100000000004</v>
      </c>
      <c r="N17552" s="28">
        <v>5148.34</v>
      </c>
      <c r="O17552" s="28">
        <v>5144.74</v>
      </c>
      <c r="P17552" s="28">
        <v>5144.74</v>
      </c>
    </row>
    <row r="17553" spans="12:16" x14ac:dyDescent="0.25">
      <c r="L17553" s="208">
        <v>45155.680555555555</v>
      </c>
      <c r="M17553" s="28">
        <v>5147.3100000000004</v>
      </c>
      <c r="N17553" s="28">
        <v>5149.88</v>
      </c>
      <c r="O17553" s="28">
        <v>5147.3100000000004</v>
      </c>
      <c r="P17553" s="28">
        <v>5147.3100000000004</v>
      </c>
    </row>
    <row r="17554" spans="12:16" x14ac:dyDescent="0.25">
      <c r="L17554" s="208">
        <v>45155.677083333336</v>
      </c>
      <c r="M17554" s="28">
        <v>5148.8500000000004</v>
      </c>
      <c r="N17554" s="28">
        <v>5150.3999999999996</v>
      </c>
      <c r="O17554" s="28">
        <v>5146.79</v>
      </c>
      <c r="P17554" s="28">
        <v>5147.82</v>
      </c>
    </row>
    <row r="17555" spans="12:16" x14ac:dyDescent="0.25">
      <c r="L17555" s="208">
        <v>45155.673611111109</v>
      </c>
      <c r="M17555" s="28">
        <v>5150.3999999999996</v>
      </c>
      <c r="N17555" s="28">
        <v>5151.9399999999996</v>
      </c>
      <c r="O17555" s="28">
        <v>5149.37</v>
      </c>
      <c r="P17555" s="28">
        <v>5149.37</v>
      </c>
    </row>
    <row r="17556" spans="12:16" x14ac:dyDescent="0.25">
      <c r="L17556" s="208">
        <v>45155.670138888891</v>
      </c>
      <c r="M17556" s="28">
        <v>5150.3999999999996</v>
      </c>
      <c r="N17556" s="28">
        <v>5150.91</v>
      </c>
      <c r="O17556" s="28">
        <v>5147.82</v>
      </c>
      <c r="P17556" s="28">
        <v>5149.88</v>
      </c>
    </row>
    <row r="17557" spans="12:16" x14ac:dyDescent="0.25">
      <c r="L17557" s="208">
        <v>45155.666666666664</v>
      </c>
      <c r="M17557" s="28">
        <v>5152.46</v>
      </c>
      <c r="N17557" s="28">
        <v>5152.97</v>
      </c>
      <c r="O17557" s="28">
        <v>5148.8500000000004</v>
      </c>
      <c r="P17557" s="28">
        <v>5150.3999999999996</v>
      </c>
    </row>
    <row r="17558" spans="12:16" x14ac:dyDescent="0.25">
      <c r="L17558" s="208">
        <v>45155.663194444445</v>
      </c>
      <c r="M17558" s="28">
        <v>5152.46</v>
      </c>
      <c r="N17558" s="28">
        <v>5153.49</v>
      </c>
      <c r="O17558" s="28">
        <v>5151.43</v>
      </c>
      <c r="P17558" s="28">
        <v>5151.43</v>
      </c>
    </row>
    <row r="17559" spans="12:16" x14ac:dyDescent="0.25">
      <c r="L17559" s="208">
        <v>45155.659722222219</v>
      </c>
      <c r="M17559" s="28">
        <v>5153.49</v>
      </c>
      <c r="N17559" s="28">
        <v>5154</v>
      </c>
      <c r="O17559" s="28">
        <v>5151.43</v>
      </c>
      <c r="P17559" s="28">
        <v>5151.9399999999996</v>
      </c>
    </row>
    <row r="17560" spans="12:16" x14ac:dyDescent="0.25">
      <c r="L17560" s="208">
        <v>45155.65625</v>
      </c>
      <c r="M17560" s="28">
        <v>5150.91</v>
      </c>
      <c r="N17560" s="28">
        <v>5153.49</v>
      </c>
      <c r="O17560" s="28">
        <v>5150.3999999999996</v>
      </c>
      <c r="P17560" s="28">
        <v>5152.97</v>
      </c>
    </row>
    <row r="17561" spans="12:16" x14ac:dyDescent="0.25">
      <c r="L17561" s="208">
        <v>45155.652777777781</v>
      </c>
      <c r="M17561" s="28">
        <v>5151.43</v>
      </c>
      <c r="N17561" s="28">
        <v>5152.97</v>
      </c>
      <c r="O17561" s="28">
        <v>5150.3999999999996</v>
      </c>
      <c r="P17561" s="28">
        <v>5150.3999999999996</v>
      </c>
    </row>
    <row r="17562" spans="12:16" x14ac:dyDescent="0.25">
      <c r="L17562" s="208">
        <v>45155.649305555555</v>
      </c>
      <c r="M17562" s="28">
        <v>5150.91</v>
      </c>
      <c r="N17562" s="28">
        <v>5152.97</v>
      </c>
      <c r="O17562" s="28">
        <v>5150.3999999999996</v>
      </c>
      <c r="P17562" s="28">
        <v>5151.43</v>
      </c>
    </row>
    <row r="17563" spans="12:16" x14ac:dyDescent="0.25">
      <c r="L17563" s="208">
        <v>45155.645833333336</v>
      </c>
      <c r="M17563" s="28">
        <v>5147.3100000000004</v>
      </c>
      <c r="N17563" s="28">
        <v>5151.43</v>
      </c>
      <c r="O17563" s="28">
        <v>5147.3100000000004</v>
      </c>
      <c r="P17563" s="28">
        <v>5151.43</v>
      </c>
    </row>
    <row r="17564" spans="12:16" x14ac:dyDescent="0.25">
      <c r="L17564" s="208">
        <v>45155.642361111109</v>
      </c>
      <c r="M17564" s="28">
        <v>5147.82</v>
      </c>
      <c r="N17564" s="28">
        <v>5148.8500000000004</v>
      </c>
      <c r="O17564" s="28">
        <v>5145.76</v>
      </c>
      <c r="P17564" s="28">
        <v>5146.79</v>
      </c>
    </row>
    <row r="17565" spans="12:16" x14ac:dyDescent="0.25">
      <c r="L17565" s="208">
        <v>45155.638888888891</v>
      </c>
      <c r="M17565" s="28">
        <v>5153.49</v>
      </c>
      <c r="N17565" s="28">
        <v>5153.49</v>
      </c>
      <c r="O17565" s="28">
        <v>5147.82</v>
      </c>
      <c r="P17565" s="28">
        <v>5147.82</v>
      </c>
    </row>
    <row r="17566" spans="12:16" x14ac:dyDescent="0.25">
      <c r="L17566" s="208">
        <v>45155.635416666664</v>
      </c>
      <c r="M17566" s="28">
        <v>5151.43</v>
      </c>
      <c r="N17566" s="28">
        <v>5159.1499999999996</v>
      </c>
      <c r="O17566" s="28">
        <v>5148.34</v>
      </c>
      <c r="P17566" s="28">
        <v>5152.97</v>
      </c>
    </row>
    <row r="17567" spans="12:16" x14ac:dyDescent="0.25">
      <c r="L17567" s="208">
        <v>45155.631944444445</v>
      </c>
      <c r="M17567" s="28">
        <v>5150.91</v>
      </c>
      <c r="N17567" s="28">
        <v>5151.9399999999996</v>
      </c>
      <c r="O17567" s="28">
        <v>5149.37</v>
      </c>
      <c r="P17567" s="28">
        <v>5150.91</v>
      </c>
    </row>
    <row r="17568" spans="12:16" x14ac:dyDescent="0.25">
      <c r="L17568" s="208">
        <v>45155.628472222219</v>
      </c>
      <c r="M17568" s="28">
        <v>5147.3100000000004</v>
      </c>
      <c r="N17568" s="28">
        <v>5150.91</v>
      </c>
      <c r="O17568" s="28">
        <v>5147.3100000000004</v>
      </c>
      <c r="P17568" s="28">
        <v>5149.88</v>
      </c>
    </row>
    <row r="17569" spans="12:16" x14ac:dyDescent="0.25">
      <c r="L17569" s="208">
        <v>45155.625</v>
      </c>
      <c r="M17569" s="28">
        <v>5146.28</v>
      </c>
      <c r="N17569" s="28">
        <v>5147.82</v>
      </c>
      <c r="O17569" s="28">
        <v>5145.25</v>
      </c>
      <c r="P17569" s="28">
        <v>5146.79</v>
      </c>
    </row>
    <row r="17570" spans="12:16" x14ac:dyDescent="0.25">
      <c r="L17570" s="208">
        <v>45155.621527777781</v>
      </c>
      <c r="M17570" s="28">
        <v>5148.34</v>
      </c>
      <c r="N17570" s="28">
        <v>5148.8500000000004</v>
      </c>
      <c r="O17570" s="28">
        <v>5145.25</v>
      </c>
      <c r="P17570" s="28">
        <v>5145.25</v>
      </c>
    </row>
    <row r="17571" spans="12:16" x14ac:dyDescent="0.25">
      <c r="L17571" s="208">
        <v>45155.618055555555</v>
      </c>
      <c r="M17571" s="28">
        <v>5149.88</v>
      </c>
      <c r="N17571" s="28">
        <v>5150.3999999999996</v>
      </c>
      <c r="O17571" s="28">
        <v>5147.82</v>
      </c>
      <c r="P17571" s="28">
        <v>5148.8500000000004</v>
      </c>
    </row>
    <row r="17572" spans="12:16" x14ac:dyDescent="0.25">
      <c r="L17572" s="208">
        <v>45155.614583333336</v>
      </c>
      <c r="M17572" s="28">
        <v>5151.43</v>
      </c>
      <c r="N17572" s="28">
        <v>5153.49</v>
      </c>
      <c r="O17572" s="28">
        <v>5149.88</v>
      </c>
      <c r="P17572" s="28">
        <v>5150.3999999999996</v>
      </c>
    </row>
    <row r="17573" spans="12:16" x14ac:dyDescent="0.25">
      <c r="L17573" s="208">
        <v>45155.611111111109</v>
      </c>
      <c r="M17573" s="28">
        <v>5146.28</v>
      </c>
      <c r="N17573" s="28">
        <v>5155.03</v>
      </c>
      <c r="O17573" s="28">
        <v>5145.76</v>
      </c>
      <c r="P17573" s="28">
        <v>5151.43</v>
      </c>
    </row>
    <row r="17574" spans="12:16" x14ac:dyDescent="0.25">
      <c r="L17574" s="208">
        <v>45155.607638888891</v>
      </c>
      <c r="M17574" s="28">
        <v>5150.3999999999996</v>
      </c>
      <c r="N17574" s="28">
        <v>5150.3999999999996</v>
      </c>
      <c r="O17574" s="28">
        <v>5145.76</v>
      </c>
      <c r="P17574" s="28">
        <v>5145.76</v>
      </c>
    </row>
    <row r="17575" spans="12:16" x14ac:dyDescent="0.25">
      <c r="L17575" s="208">
        <v>45155.604166666664</v>
      </c>
      <c r="M17575" s="28">
        <v>5146.28</v>
      </c>
      <c r="N17575" s="28">
        <v>5150.91</v>
      </c>
      <c r="O17575" s="28">
        <v>5145.76</v>
      </c>
      <c r="P17575" s="28">
        <v>5150.3999999999996</v>
      </c>
    </row>
    <row r="17576" spans="12:16" x14ac:dyDescent="0.25">
      <c r="L17576" s="208">
        <v>45155.600694444445</v>
      </c>
      <c r="M17576" s="28">
        <v>5145.76</v>
      </c>
      <c r="N17576" s="28">
        <v>5147.3100000000004</v>
      </c>
      <c r="O17576" s="28">
        <v>5142.68</v>
      </c>
      <c r="P17576" s="28">
        <v>5146.28</v>
      </c>
    </row>
    <row r="17577" spans="12:16" x14ac:dyDescent="0.25">
      <c r="L17577" s="208">
        <v>45155.597222222219</v>
      </c>
      <c r="M17577" s="28">
        <v>5142.16</v>
      </c>
      <c r="N17577" s="28">
        <v>5147.3100000000004</v>
      </c>
      <c r="O17577" s="28">
        <v>5140.62</v>
      </c>
      <c r="P17577" s="28">
        <v>5145.76</v>
      </c>
    </row>
    <row r="17578" spans="12:16" x14ac:dyDescent="0.25">
      <c r="L17578" s="208">
        <v>45155.59375</v>
      </c>
      <c r="M17578" s="28">
        <v>5141.13</v>
      </c>
      <c r="N17578" s="28">
        <v>5142.68</v>
      </c>
      <c r="O17578" s="28">
        <v>5137.01</v>
      </c>
      <c r="P17578" s="28">
        <v>5142.16</v>
      </c>
    </row>
    <row r="17579" spans="12:16" x14ac:dyDescent="0.25">
      <c r="L17579" s="208">
        <v>45155.590277777781</v>
      </c>
      <c r="M17579" s="28">
        <v>5137.01</v>
      </c>
      <c r="N17579" s="28">
        <v>5144.22</v>
      </c>
      <c r="O17579" s="28">
        <v>5137.01</v>
      </c>
      <c r="P17579" s="28">
        <v>5142.16</v>
      </c>
    </row>
    <row r="17580" spans="12:16" x14ac:dyDescent="0.25">
      <c r="L17580" s="208">
        <v>45155.586805555555</v>
      </c>
      <c r="M17580" s="28">
        <v>5136.5</v>
      </c>
      <c r="N17580" s="28">
        <v>5138.04</v>
      </c>
      <c r="O17580" s="28">
        <v>5135.9799999999996</v>
      </c>
      <c r="P17580" s="28">
        <v>5135.9799999999996</v>
      </c>
    </row>
    <row r="17581" spans="12:16" x14ac:dyDescent="0.25">
      <c r="L17581" s="208">
        <v>45155.583333333336</v>
      </c>
      <c r="M17581" s="28">
        <v>5135.47</v>
      </c>
      <c r="N17581" s="28">
        <v>5138.04</v>
      </c>
      <c r="O17581" s="28">
        <v>5134.95</v>
      </c>
      <c r="P17581" s="28">
        <v>5135.9799999999996</v>
      </c>
    </row>
    <row r="17582" spans="12:16" x14ac:dyDescent="0.25">
      <c r="L17582" s="208">
        <v>45155.579861111109</v>
      </c>
      <c r="M17582" s="28">
        <v>5139.07</v>
      </c>
      <c r="N17582" s="28">
        <v>5139.07</v>
      </c>
      <c r="O17582" s="28">
        <v>5134.95</v>
      </c>
      <c r="P17582" s="28">
        <v>5135.9799999999996</v>
      </c>
    </row>
    <row r="17583" spans="12:16" x14ac:dyDescent="0.25">
      <c r="L17583" s="208">
        <v>45155.576388888891</v>
      </c>
      <c r="M17583" s="28">
        <v>5141.6499999999996</v>
      </c>
      <c r="N17583" s="28">
        <v>5142.16</v>
      </c>
      <c r="O17583" s="28">
        <v>5138.5600000000004</v>
      </c>
      <c r="P17583" s="28">
        <v>5140.1000000000004</v>
      </c>
    </row>
    <row r="17584" spans="12:16" x14ac:dyDescent="0.25">
      <c r="L17584" s="208">
        <v>45155.572916666664</v>
      </c>
      <c r="M17584" s="28">
        <v>5140.62</v>
      </c>
      <c r="N17584" s="28">
        <v>5143.1899999999996</v>
      </c>
      <c r="O17584" s="28">
        <v>5140.62</v>
      </c>
      <c r="P17584" s="28">
        <v>5142.16</v>
      </c>
    </row>
    <row r="17585" spans="12:16" x14ac:dyDescent="0.25">
      <c r="L17585" s="208">
        <v>45155.569444444445</v>
      </c>
      <c r="M17585" s="28">
        <v>5143.71</v>
      </c>
      <c r="N17585" s="28">
        <v>5145.25</v>
      </c>
      <c r="O17585" s="28">
        <v>5139.59</v>
      </c>
      <c r="P17585" s="28">
        <v>5140.62</v>
      </c>
    </row>
    <row r="17586" spans="12:16" x14ac:dyDescent="0.25">
      <c r="L17586" s="208">
        <v>45155.565972222219</v>
      </c>
      <c r="M17586" s="28">
        <v>5142.68</v>
      </c>
      <c r="N17586" s="28">
        <v>5144.22</v>
      </c>
      <c r="O17586" s="28">
        <v>5141.13</v>
      </c>
      <c r="P17586" s="28">
        <v>5143.71</v>
      </c>
    </row>
    <row r="17587" spans="12:16" x14ac:dyDescent="0.25">
      <c r="L17587" s="208">
        <v>45155.5625</v>
      </c>
      <c r="M17587" s="28">
        <v>5139.59</v>
      </c>
      <c r="N17587" s="28">
        <v>5142.68</v>
      </c>
      <c r="O17587" s="28">
        <v>5135.47</v>
      </c>
      <c r="P17587" s="28">
        <v>5142.68</v>
      </c>
    </row>
    <row r="17588" spans="12:16" x14ac:dyDescent="0.25">
      <c r="L17588" s="208">
        <v>45155.559027777781</v>
      </c>
      <c r="M17588" s="28">
        <v>5142.16</v>
      </c>
      <c r="N17588" s="28">
        <v>5142.16</v>
      </c>
      <c r="O17588" s="28">
        <v>5139.07</v>
      </c>
      <c r="P17588" s="28">
        <v>5140.1000000000004</v>
      </c>
    </row>
    <row r="17589" spans="12:16" x14ac:dyDescent="0.25">
      <c r="L17589" s="208">
        <v>45155.555555555555</v>
      </c>
      <c r="M17589" s="28">
        <v>5146.28</v>
      </c>
      <c r="N17589" s="28">
        <v>5147.82</v>
      </c>
      <c r="O17589" s="28">
        <v>5142.16</v>
      </c>
      <c r="P17589" s="28">
        <v>5142.16</v>
      </c>
    </row>
    <row r="17590" spans="12:16" x14ac:dyDescent="0.25">
      <c r="L17590" s="208">
        <v>45155.552083333336</v>
      </c>
      <c r="M17590" s="28">
        <v>5149.88</v>
      </c>
      <c r="N17590" s="28">
        <v>5149.88</v>
      </c>
      <c r="O17590" s="28">
        <v>5145.76</v>
      </c>
      <c r="P17590" s="28">
        <v>5145.76</v>
      </c>
    </row>
    <row r="17591" spans="12:16" x14ac:dyDescent="0.25">
      <c r="L17591" s="208">
        <v>45155.548611111109</v>
      </c>
      <c r="M17591" s="28">
        <v>5148.34</v>
      </c>
      <c r="N17591" s="28">
        <v>5150.3999999999996</v>
      </c>
      <c r="O17591" s="28">
        <v>5145.76</v>
      </c>
      <c r="P17591" s="28">
        <v>5149.88</v>
      </c>
    </row>
    <row r="17592" spans="12:16" x14ac:dyDescent="0.25">
      <c r="L17592" s="208">
        <v>45155.545138888891</v>
      </c>
      <c r="M17592" s="28">
        <v>5149.37</v>
      </c>
      <c r="N17592" s="28">
        <v>5149.88</v>
      </c>
      <c r="O17592" s="28">
        <v>5146.79</v>
      </c>
      <c r="P17592" s="28">
        <v>5147.82</v>
      </c>
    </row>
    <row r="17593" spans="12:16" x14ac:dyDescent="0.25">
      <c r="L17593" s="208">
        <v>45155.541666666664</v>
      </c>
      <c r="M17593" s="28">
        <v>5147.3100000000004</v>
      </c>
      <c r="N17593" s="28">
        <v>5149.37</v>
      </c>
      <c r="O17593" s="28">
        <v>5147.3100000000004</v>
      </c>
      <c r="P17593" s="28">
        <v>5149.37</v>
      </c>
    </row>
    <row r="17594" spans="12:16" x14ac:dyDescent="0.25">
      <c r="L17594" s="208">
        <v>45155.538194444445</v>
      </c>
      <c r="M17594" s="28">
        <v>5154</v>
      </c>
      <c r="N17594" s="28">
        <v>5154</v>
      </c>
      <c r="O17594" s="28">
        <v>5147.3100000000004</v>
      </c>
      <c r="P17594" s="28">
        <v>5147.3100000000004</v>
      </c>
    </row>
    <row r="17595" spans="12:16" x14ac:dyDescent="0.25">
      <c r="L17595" s="208">
        <v>45155.534722222219</v>
      </c>
      <c r="M17595" s="28">
        <v>5154</v>
      </c>
      <c r="N17595" s="28">
        <v>5155.55</v>
      </c>
      <c r="O17595" s="28">
        <v>5151.9399999999996</v>
      </c>
      <c r="P17595" s="28">
        <v>5154</v>
      </c>
    </row>
    <row r="17596" spans="12:16" x14ac:dyDescent="0.25">
      <c r="L17596" s="208">
        <v>45155.53125</v>
      </c>
      <c r="M17596" s="28">
        <v>5149.37</v>
      </c>
      <c r="N17596" s="28">
        <v>5155.55</v>
      </c>
      <c r="O17596" s="28">
        <v>5149.37</v>
      </c>
      <c r="P17596" s="28">
        <v>5155.03</v>
      </c>
    </row>
    <row r="17597" spans="12:16" x14ac:dyDescent="0.25">
      <c r="L17597" s="208">
        <v>45155.527777777781</v>
      </c>
      <c r="M17597" s="28">
        <v>5148.8500000000004</v>
      </c>
      <c r="N17597" s="28">
        <v>5150.3999999999996</v>
      </c>
      <c r="O17597" s="28">
        <v>5144.22</v>
      </c>
      <c r="P17597" s="28">
        <v>5150.3999999999996</v>
      </c>
    </row>
    <row r="17598" spans="12:16" x14ac:dyDescent="0.25">
      <c r="L17598" s="208">
        <v>45155.524305555555</v>
      </c>
      <c r="M17598" s="28">
        <v>5148.8500000000004</v>
      </c>
      <c r="N17598" s="28">
        <v>5151.9399999999996</v>
      </c>
      <c r="O17598" s="28">
        <v>5147.82</v>
      </c>
      <c r="P17598" s="28">
        <v>5147.82</v>
      </c>
    </row>
    <row r="17599" spans="12:16" x14ac:dyDescent="0.25">
      <c r="L17599" s="208">
        <v>45155.520833333336</v>
      </c>
      <c r="M17599" s="28">
        <v>5148.34</v>
      </c>
      <c r="N17599" s="28">
        <v>5150.3999999999996</v>
      </c>
      <c r="O17599" s="28">
        <v>5146.79</v>
      </c>
      <c r="P17599" s="28">
        <v>5148.8500000000004</v>
      </c>
    </row>
    <row r="17600" spans="12:16" x14ac:dyDescent="0.25">
      <c r="L17600" s="208">
        <v>45155.517361111109</v>
      </c>
      <c r="M17600" s="28">
        <v>5144.74</v>
      </c>
      <c r="N17600" s="28">
        <v>5149.88</v>
      </c>
      <c r="O17600" s="28">
        <v>5144.22</v>
      </c>
      <c r="P17600" s="28">
        <v>5148.8500000000004</v>
      </c>
    </row>
    <row r="17601" spans="12:16" x14ac:dyDescent="0.25">
      <c r="L17601" s="208">
        <v>45155.513888888891</v>
      </c>
      <c r="M17601" s="28">
        <v>5141.6499999999996</v>
      </c>
      <c r="N17601" s="28">
        <v>5146.79</v>
      </c>
      <c r="O17601" s="28">
        <v>5141.6499999999996</v>
      </c>
      <c r="P17601" s="28">
        <v>5145.25</v>
      </c>
    </row>
    <row r="17602" spans="12:16" x14ac:dyDescent="0.25">
      <c r="L17602" s="208">
        <v>45155.510416666664</v>
      </c>
      <c r="M17602" s="28">
        <v>5143.1899999999996</v>
      </c>
      <c r="N17602" s="28">
        <v>5143.1899999999996</v>
      </c>
      <c r="O17602" s="28">
        <v>5137.53</v>
      </c>
      <c r="P17602" s="28">
        <v>5142.16</v>
      </c>
    </row>
    <row r="17603" spans="12:16" x14ac:dyDescent="0.25">
      <c r="L17603" s="208">
        <v>45155.506944444445</v>
      </c>
      <c r="M17603" s="28">
        <v>5145.76</v>
      </c>
      <c r="N17603" s="28">
        <v>5146.28</v>
      </c>
      <c r="O17603" s="28">
        <v>5143.71</v>
      </c>
      <c r="P17603" s="28">
        <v>5143.71</v>
      </c>
    </row>
    <row r="17604" spans="12:16" x14ac:dyDescent="0.25">
      <c r="L17604" s="208">
        <v>45155.503472222219</v>
      </c>
      <c r="M17604" s="28">
        <v>5149.88</v>
      </c>
      <c r="N17604" s="28">
        <v>5149.88</v>
      </c>
      <c r="O17604" s="28">
        <v>5143.71</v>
      </c>
      <c r="P17604" s="28">
        <v>5145.76</v>
      </c>
    </row>
    <row r="17605" spans="12:16" x14ac:dyDescent="0.25">
      <c r="L17605" s="208">
        <v>45155.5</v>
      </c>
      <c r="M17605" s="28">
        <v>5147.3100000000004</v>
      </c>
      <c r="N17605" s="28">
        <v>5152.97</v>
      </c>
      <c r="O17605" s="28">
        <v>5145.76</v>
      </c>
      <c r="P17605" s="28">
        <v>5149.88</v>
      </c>
    </row>
    <row r="17606" spans="12:16" x14ac:dyDescent="0.25">
      <c r="L17606" s="208">
        <v>45155.496527777781</v>
      </c>
      <c r="M17606" s="28">
        <v>5145.25</v>
      </c>
      <c r="N17606" s="28">
        <v>5149.88</v>
      </c>
      <c r="O17606" s="28">
        <v>5143.71</v>
      </c>
      <c r="P17606" s="28">
        <v>5148.34</v>
      </c>
    </row>
    <row r="17607" spans="12:16" x14ac:dyDescent="0.25">
      <c r="L17607" s="208">
        <v>45155.493055555555</v>
      </c>
      <c r="M17607" s="28">
        <v>5146.79</v>
      </c>
      <c r="N17607" s="28">
        <v>5147.3100000000004</v>
      </c>
      <c r="O17607" s="28">
        <v>5142.16</v>
      </c>
      <c r="P17607" s="28">
        <v>5144.74</v>
      </c>
    </row>
    <row r="17608" spans="12:16" x14ac:dyDescent="0.25">
      <c r="L17608" s="208">
        <v>45155.489583333336</v>
      </c>
      <c r="M17608" s="28">
        <v>5148.34</v>
      </c>
      <c r="N17608" s="28">
        <v>5149.88</v>
      </c>
      <c r="O17608" s="28">
        <v>5147.3100000000004</v>
      </c>
      <c r="P17608" s="28">
        <v>5147.3100000000004</v>
      </c>
    </row>
    <row r="17609" spans="12:16" x14ac:dyDescent="0.25">
      <c r="L17609" s="208">
        <v>45155.486111111109</v>
      </c>
      <c r="M17609" s="28">
        <v>5155.55</v>
      </c>
      <c r="N17609" s="28">
        <v>5156.58</v>
      </c>
      <c r="O17609" s="28">
        <v>5148.34</v>
      </c>
      <c r="P17609" s="28">
        <v>5149.37</v>
      </c>
    </row>
    <row r="17610" spans="12:16" x14ac:dyDescent="0.25">
      <c r="L17610" s="208">
        <v>45155.482638888891</v>
      </c>
      <c r="M17610" s="28">
        <v>5152.97</v>
      </c>
      <c r="N17610" s="28">
        <v>5163.2700000000004</v>
      </c>
      <c r="O17610" s="28">
        <v>5150.91</v>
      </c>
      <c r="P17610" s="28">
        <v>5155.03</v>
      </c>
    </row>
    <row r="17611" spans="12:16" x14ac:dyDescent="0.25">
      <c r="L17611" s="208">
        <v>45155.479166666664</v>
      </c>
      <c r="M17611" s="28">
        <v>5148.34</v>
      </c>
      <c r="N17611" s="28">
        <v>5153.49</v>
      </c>
      <c r="O17611" s="28">
        <v>5145.25</v>
      </c>
      <c r="P17611" s="28">
        <v>5153.49</v>
      </c>
    </row>
    <row r="17612" spans="12:16" x14ac:dyDescent="0.25">
      <c r="L17612" s="208">
        <v>45155.475694444445</v>
      </c>
      <c r="M17612" s="28">
        <v>5145.25</v>
      </c>
      <c r="N17612" s="28">
        <v>5149.88</v>
      </c>
      <c r="O17612" s="28">
        <v>5144.74</v>
      </c>
      <c r="P17612" s="28">
        <v>5147.82</v>
      </c>
    </row>
    <row r="17613" spans="12:16" x14ac:dyDescent="0.25">
      <c r="L17613" s="208">
        <v>45155.472222222219</v>
      </c>
      <c r="M17613" s="28">
        <v>5146.28</v>
      </c>
      <c r="N17613" s="28">
        <v>5149.37</v>
      </c>
      <c r="O17613" s="28">
        <v>5144.74</v>
      </c>
      <c r="P17613" s="28">
        <v>5146.28</v>
      </c>
    </row>
    <row r="17614" spans="12:16" x14ac:dyDescent="0.25">
      <c r="L17614" s="208">
        <v>45155.46875</v>
      </c>
      <c r="M17614" s="28">
        <v>5139.59</v>
      </c>
      <c r="N17614" s="28">
        <v>5146.79</v>
      </c>
      <c r="O17614" s="28">
        <v>5137.53</v>
      </c>
      <c r="P17614" s="28">
        <v>5146.28</v>
      </c>
    </row>
    <row r="17615" spans="12:16" x14ac:dyDescent="0.25">
      <c r="L17615" s="208">
        <v>45155.465277777781</v>
      </c>
      <c r="M17615" s="28">
        <v>5137.53</v>
      </c>
      <c r="N17615" s="28">
        <v>5142.68</v>
      </c>
      <c r="O17615" s="28">
        <v>5136.5</v>
      </c>
      <c r="P17615" s="28">
        <v>5140.1000000000004</v>
      </c>
    </row>
    <row r="17616" spans="12:16" x14ac:dyDescent="0.25">
      <c r="L17616" s="208">
        <v>45155.461805555555</v>
      </c>
      <c r="M17616" s="28">
        <v>5136.5</v>
      </c>
      <c r="N17616" s="28">
        <v>5138.5600000000004</v>
      </c>
      <c r="O17616" s="28">
        <v>5135.47</v>
      </c>
      <c r="P17616" s="28">
        <v>5137.01</v>
      </c>
    </row>
    <row r="17617" spans="12:16" x14ac:dyDescent="0.25">
      <c r="L17617" s="208">
        <v>45155.458333333336</v>
      </c>
      <c r="M17617" s="28">
        <v>5133.92</v>
      </c>
      <c r="N17617" s="28">
        <v>5136.5</v>
      </c>
      <c r="O17617" s="28">
        <v>5131.3500000000004</v>
      </c>
      <c r="P17617" s="28">
        <v>5135.9799999999996</v>
      </c>
    </row>
    <row r="17618" spans="12:16" x14ac:dyDescent="0.25">
      <c r="L17618" s="208">
        <v>45155.454861111109</v>
      </c>
      <c r="M17618" s="28">
        <v>5134.95</v>
      </c>
      <c r="N17618" s="28">
        <v>5138.04</v>
      </c>
      <c r="O17618" s="28">
        <v>5132.8900000000003</v>
      </c>
      <c r="P17618" s="28">
        <v>5133.92</v>
      </c>
    </row>
    <row r="17619" spans="12:16" x14ac:dyDescent="0.25">
      <c r="L17619" s="208">
        <v>45155.451388888891</v>
      </c>
      <c r="M17619" s="28">
        <v>5132.38</v>
      </c>
      <c r="N17619" s="28">
        <v>5135.9799999999996</v>
      </c>
      <c r="O17619" s="28">
        <v>5129.29</v>
      </c>
      <c r="P17619" s="28">
        <v>5135.9799999999996</v>
      </c>
    </row>
    <row r="17620" spans="12:16" x14ac:dyDescent="0.25">
      <c r="L17620" s="208">
        <v>45155.447916666664</v>
      </c>
      <c r="M17620" s="28">
        <v>5125.68</v>
      </c>
      <c r="N17620" s="28">
        <v>5132.38</v>
      </c>
      <c r="O17620" s="28">
        <v>5125.68</v>
      </c>
      <c r="P17620" s="28">
        <v>5132.38</v>
      </c>
    </row>
    <row r="17621" spans="12:16" x14ac:dyDescent="0.25">
      <c r="L17621" s="208">
        <v>45155.444444444445</v>
      </c>
      <c r="M17621" s="28">
        <v>5126.2</v>
      </c>
      <c r="N17621" s="28">
        <v>5127.2299999999996</v>
      </c>
      <c r="O17621" s="28">
        <v>5121.05</v>
      </c>
      <c r="P17621" s="28">
        <v>5125.68</v>
      </c>
    </row>
    <row r="17622" spans="12:16" x14ac:dyDescent="0.25">
      <c r="L17622" s="208">
        <v>45155.440972222219</v>
      </c>
      <c r="M17622" s="28">
        <v>5131.3500000000004</v>
      </c>
      <c r="N17622" s="28">
        <v>5132.8900000000003</v>
      </c>
      <c r="O17622" s="28">
        <v>5125.17</v>
      </c>
      <c r="P17622" s="28">
        <v>5126.2</v>
      </c>
    </row>
    <row r="17623" spans="12:16" x14ac:dyDescent="0.25">
      <c r="L17623" s="208">
        <v>45155.4375</v>
      </c>
      <c r="M17623" s="28">
        <v>5127.2299999999996</v>
      </c>
      <c r="N17623" s="28">
        <v>5131.8599999999997</v>
      </c>
      <c r="O17623" s="28">
        <v>5127.2299999999996</v>
      </c>
      <c r="P17623" s="28">
        <v>5131.8599999999997</v>
      </c>
    </row>
    <row r="17624" spans="12:16" x14ac:dyDescent="0.25">
      <c r="L17624" s="208">
        <v>45155.434027777781</v>
      </c>
      <c r="M17624" s="28">
        <v>5126.71</v>
      </c>
      <c r="N17624" s="28">
        <v>5129.8</v>
      </c>
      <c r="O17624" s="28">
        <v>5124.6499999999996</v>
      </c>
      <c r="P17624" s="28">
        <v>5128.7700000000004</v>
      </c>
    </row>
    <row r="17625" spans="12:16" x14ac:dyDescent="0.25">
      <c r="L17625" s="208">
        <v>45155.430555555555</v>
      </c>
      <c r="M17625" s="28">
        <v>5128.26</v>
      </c>
      <c r="N17625" s="28">
        <v>5131.8599999999997</v>
      </c>
      <c r="O17625" s="28">
        <v>5125.17</v>
      </c>
      <c r="P17625" s="28">
        <v>5127.2299999999996</v>
      </c>
    </row>
    <row r="17626" spans="12:16" x14ac:dyDescent="0.25">
      <c r="L17626" s="208">
        <v>45155.427083333336</v>
      </c>
      <c r="M17626" s="28">
        <v>5133.41</v>
      </c>
      <c r="N17626" s="28">
        <v>5133.41</v>
      </c>
      <c r="O17626" s="28">
        <v>5125.17</v>
      </c>
      <c r="P17626" s="28">
        <v>5128.7700000000004</v>
      </c>
    </row>
    <row r="17627" spans="12:16" x14ac:dyDescent="0.25">
      <c r="L17627" s="208">
        <v>45155.423611111109</v>
      </c>
      <c r="M17627" s="28">
        <v>5139.07</v>
      </c>
      <c r="N17627" s="28">
        <v>5140.1000000000004</v>
      </c>
      <c r="O17627" s="28">
        <v>5131.8599999999997</v>
      </c>
      <c r="P17627" s="28">
        <v>5133.92</v>
      </c>
    </row>
    <row r="17628" spans="12:16" x14ac:dyDescent="0.25">
      <c r="L17628" s="208">
        <v>45155.420138888891</v>
      </c>
      <c r="M17628" s="28">
        <v>5141.6499999999996</v>
      </c>
      <c r="N17628" s="28">
        <v>5144.74</v>
      </c>
      <c r="O17628" s="28">
        <v>5138.04</v>
      </c>
      <c r="P17628" s="28">
        <v>5138.5600000000004</v>
      </c>
    </row>
    <row r="17629" spans="12:16" x14ac:dyDescent="0.25">
      <c r="L17629" s="208">
        <v>45155.416666666664</v>
      </c>
      <c r="M17629" s="28">
        <v>5141.6499999999996</v>
      </c>
      <c r="N17629" s="28">
        <v>5146.79</v>
      </c>
      <c r="O17629" s="28">
        <v>5134.95</v>
      </c>
      <c r="P17629" s="28">
        <v>5142.16</v>
      </c>
    </row>
    <row r="17630" spans="12:16" x14ac:dyDescent="0.25">
      <c r="L17630" s="208">
        <v>45155.413194444445</v>
      </c>
      <c r="M17630" s="28">
        <v>5142.16</v>
      </c>
      <c r="N17630" s="28">
        <v>5142.16</v>
      </c>
      <c r="O17630" s="28">
        <v>5139.07</v>
      </c>
      <c r="P17630" s="28">
        <v>5140.62</v>
      </c>
    </row>
    <row r="17631" spans="12:16" x14ac:dyDescent="0.25">
      <c r="L17631" s="208">
        <v>45155.409722222219</v>
      </c>
      <c r="M17631" s="28">
        <v>5144.74</v>
      </c>
      <c r="N17631" s="28">
        <v>5147.82</v>
      </c>
      <c r="O17631" s="28">
        <v>5139.59</v>
      </c>
      <c r="P17631" s="28">
        <v>5142.68</v>
      </c>
    </row>
    <row r="17632" spans="12:16" x14ac:dyDescent="0.25">
      <c r="L17632" s="208">
        <v>45155.40625</v>
      </c>
      <c r="M17632" s="28">
        <v>5136.5</v>
      </c>
      <c r="N17632" s="28">
        <v>5145.76</v>
      </c>
      <c r="O17632" s="28">
        <v>5135.47</v>
      </c>
      <c r="P17632" s="28">
        <v>5144.74</v>
      </c>
    </row>
    <row r="17633" spans="12:16" x14ac:dyDescent="0.25">
      <c r="L17633" s="208">
        <v>45155.402777777781</v>
      </c>
      <c r="M17633" s="28">
        <v>5131.3500000000004</v>
      </c>
      <c r="N17633" s="28">
        <v>5137.01</v>
      </c>
      <c r="O17633" s="28">
        <v>5129.8</v>
      </c>
      <c r="P17633" s="28">
        <v>5135.9799999999996</v>
      </c>
    </row>
    <row r="17634" spans="12:16" x14ac:dyDescent="0.25">
      <c r="L17634" s="208">
        <v>45155.399305555555</v>
      </c>
      <c r="M17634" s="28">
        <v>5134.95</v>
      </c>
      <c r="N17634" s="28">
        <v>5135.9799999999996</v>
      </c>
      <c r="O17634" s="28">
        <v>5125.68</v>
      </c>
      <c r="P17634" s="28">
        <v>5131.3500000000004</v>
      </c>
    </row>
    <row r="17635" spans="12:16" x14ac:dyDescent="0.25">
      <c r="L17635" s="208">
        <v>45155.395833333336</v>
      </c>
      <c r="M17635" s="28">
        <v>5134.4399999999996</v>
      </c>
      <c r="N17635" s="28">
        <v>5141.6499999999996</v>
      </c>
      <c r="O17635" s="28">
        <v>5131.8599999999997</v>
      </c>
      <c r="P17635" s="28">
        <v>5134.95</v>
      </c>
    </row>
    <row r="17636" spans="12:16" x14ac:dyDescent="0.25">
      <c r="L17636" s="208">
        <v>45155.392361111109</v>
      </c>
      <c r="M17636" s="28">
        <v>5132.8900000000003</v>
      </c>
      <c r="N17636" s="28">
        <v>5135.9799999999996</v>
      </c>
      <c r="O17636" s="28">
        <v>5132.38</v>
      </c>
      <c r="P17636" s="28">
        <v>5135.47</v>
      </c>
    </row>
    <row r="17637" spans="12:16" x14ac:dyDescent="0.25">
      <c r="L17637" s="208">
        <v>45155.388888888891</v>
      </c>
      <c r="M17637" s="28">
        <v>5130.83</v>
      </c>
      <c r="N17637" s="28">
        <v>5138.04</v>
      </c>
      <c r="O17637" s="28">
        <v>5130.83</v>
      </c>
      <c r="P17637" s="28">
        <v>5132.8900000000003</v>
      </c>
    </row>
    <row r="17638" spans="12:16" x14ac:dyDescent="0.25">
      <c r="L17638" s="208">
        <v>45155.385416666664</v>
      </c>
      <c r="M17638" s="28">
        <v>5129.29</v>
      </c>
      <c r="N17638" s="28">
        <v>5132.38</v>
      </c>
      <c r="O17638" s="28">
        <v>5127.74</v>
      </c>
      <c r="P17638" s="28">
        <v>5130.32</v>
      </c>
    </row>
    <row r="17639" spans="12:16" x14ac:dyDescent="0.25">
      <c r="L17639" s="208">
        <v>45155.381944444445</v>
      </c>
      <c r="M17639" s="28">
        <v>5128.26</v>
      </c>
      <c r="N17639" s="28">
        <v>5134.4399999999996</v>
      </c>
      <c r="O17639" s="28">
        <v>5128.26</v>
      </c>
      <c r="P17639" s="28">
        <v>5128.7700000000004</v>
      </c>
    </row>
    <row r="17640" spans="12:16" x14ac:dyDescent="0.25">
      <c r="L17640" s="208">
        <v>45155.378472222219</v>
      </c>
      <c r="M17640" s="28">
        <v>5127.2299999999996</v>
      </c>
      <c r="N17640" s="28">
        <v>5130.83</v>
      </c>
      <c r="O17640" s="28">
        <v>5124.1400000000003</v>
      </c>
      <c r="P17640" s="28">
        <v>5127.74</v>
      </c>
    </row>
    <row r="17641" spans="12:16" x14ac:dyDescent="0.25">
      <c r="L17641" s="208">
        <v>45155.375</v>
      </c>
      <c r="M17641" s="28">
        <v>5132.8900000000003</v>
      </c>
      <c r="N17641" s="28">
        <v>5135.9799999999996</v>
      </c>
      <c r="O17641" s="28">
        <v>5126.71</v>
      </c>
      <c r="P17641" s="28">
        <v>5127.2299999999996</v>
      </c>
    </row>
    <row r="17642" spans="12:16" x14ac:dyDescent="0.25">
      <c r="L17642" s="208">
        <v>45154.746527777781</v>
      </c>
      <c r="M17642" s="28">
        <v>5152.97</v>
      </c>
      <c r="N17642" s="28">
        <v>5155.55</v>
      </c>
      <c r="O17642" s="28">
        <v>5151.9399999999996</v>
      </c>
      <c r="P17642" s="28">
        <v>5151.9399999999996</v>
      </c>
    </row>
    <row r="17643" spans="12:16" x14ac:dyDescent="0.25">
      <c r="L17643" s="208">
        <v>45154.743055555555</v>
      </c>
      <c r="M17643" s="28">
        <v>5152.97</v>
      </c>
      <c r="N17643" s="28">
        <v>5153.49</v>
      </c>
      <c r="O17643" s="28">
        <v>5151.9399999999996</v>
      </c>
      <c r="P17643" s="28">
        <v>5153.49</v>
      </c>
    </row>
    <row r="17644" spans="12:16" x14ac:dyDescent="0.25">
      <c r="L17644" s="208">
        <v>45154.739583333336</v>
      </c>
      <c r="M17644" s="28">
        <v>5151.9399999999996</v>
      </c>
      <c r="N17644" s="28">
        <v>5154</v>
      </c>
      <c r="O17644" s="28">
        <v>5150.91</v>
      </c>
      <c r="P17644" s="28">
        <v>5153.49</v>
      </c>
    </row>
    <row r="17645" spans="12:16" x14ac:dyDescent="0.25">
      <c r="L17645" s="208">
        <v>45154.736111111109</v>
      </c>
      <c r="M17645" s="28">
        <v>5148.34</v>
      </c>
      <c r="N17645" s="28">
        <v>5151.9399999999996</v>
      </c>
      <c r="O17645" s="28">
        <v>5147.82</v>
      </c>
      <c r="P17645" s="28">
        <v>5151.9399999999996</v>
      </c>
    </row>
    <row r="17646" spans="12:16" x14ac:dyDescent="0.25">
      <c r="L17646" s="208">
        <v>45154.732638888891</v>
      </c>
      <c r="M17646" s="28">
        <v>5148.8500000000004</v>
      </c>
      <c r="N17646" s="28">
        <v>5148.8500000000004</v>
      </c>
      <c r="O17646" s="28">
        <v>5147.82</v>
      </c>
      <c r="P17646" s="28">
        <v>5148.8500000000004</v>
      </c>
    </row>
    <row r="17647" spans="12:16" x14ac:dyDescent="0.25">
      <c r="L17647" s="208">
        <v>45154.729166666664</v>
      </c>
      <c r="M17647" s="28">
        <v>5149.88</v>
      </c>
      <c r="N17647" s="28">
        <v>5150.3999999999996</v>
      </c>
      <c r="O17647" s="28">
        <v>5148.34</v>
      </c>
      <c r="P17647" s="28">
        <v>5149.37</v>
      </c>
    </row>
    <row r="17648" spans="12:16" x14ac:dyDescent="0.25">
      <c r="L17648" s="208">
        <v>45154.725694444445</v>
      </c>
      <c r="M17648" s="28">
        <v>5150.3999999999996</v>
      </c>
      <c r="N17648" s="28">
        <v>5150.91</v>
      </c>
      <c r="O17648" s="28">
        <v>5148.8500000000004</v>
      </c>
      <c r="P17648" s="28">
        <v>5149.37</v>
      </c>
    </row>
    <row r="17649" spans="12:16" x14ac:dyDescent="0.25">
      <c r="L17649" s="208">
        <v>45154.722222222219</v>
      </c>
      <c r="M17649" s="28">
        <v>5149.88</v>
      </c>
      <c r="N17649" s="28">
        <v>5150.91</v>
      </c>
      <c r="O17649" s="28">
        <v>5148.8500000000004</v>
      </c>
      <c r="P17649" s="28">
        <v>5150.3999999999996</v>
      </c>
    </row>
    <row r="17650" spans="12:16" x14ac:dyDescent="0.25">
      <c r="L17650" s="208">
        <v>45154.71875</v>
      </c>
      <c r="M17650" s="28">
        <v>5148.8500000000004</v>
      </c>
      <c r="N17650" s="28">
        <v>5150.3999999999996</v>
      </c>
      <c r="O17650" s="28">
        <v>5148.8500000000004</v>
      </c>
      <c r="P17650" s="28">
        <v>5149.88</v>
      </c>
    </row>
    <row r="17651" spans="12:16" x14ac:dyDescent="0.25">
      <c r="L17651" s="208">
        <v>45154.715277777781</v>
      </c>
      <c r="M17651" s="28">
        <v>5148.8500000000004</v>
      </c>
      <c r="N17651" s="28">
        <v>5149.88</v>
      </c>
      <c r="O17651" s="28">
        <v>5148.34</v>
      </c>
      <c r="P17651" s="28">
        <v>5148.34</v>
      </c>
    </row>
    <row r="17652" spans="12:16" x14ac:dyDescent="0.25">
      <c r="L17652" s="208">
        <v>45154.711805555555</v>
      </c>
      <c r="M17652" s="28">
        <v>5149.88</v>
      </c>
      <c r="N17652" s="28">
        <v>5151.43</v>
      </c>
      <c r="O17652" s="28">
        <v>5148.34</v>
      </c>
      <c r="P17652" s="28">
        <v>5149.37</v>
      </c>
    </row>
    <row r="17653" spans="12:16" x14ac:dyDescent="0.25">
      <c r="L17653" s="208">
        <v>45154.708333333336</v>
      </c>
      <c r="M17653" s="28">
        <v>5149.37</v>
      </c>
      <c r="N17653" s="28">
        <v>5151.9399999999996</v>
      </c>
      <c r="O17653" s="28">
        <v>5148.8500000000004</v>
      </c>
      <c r="P17653" s="28">
        <v>5149.88</v>
      </c>
    </row>
    <row r="17654" spans="12:16" x14ac:dyDescent="0.25">
      <c r="L17654" s="208">
        <v>45154.704861111109</v>
      </c>
      <c r="M17654" s="28">
        <v>5146.79</v>
      </c>
      <c r="N17654" s="28">
        <v>5152.46</v>
      </c>
      <c r="O17654" s="28">
        <v>5146.28</v>
      </c>
      <c r="P17654" s="28">
        <v>5149.88</v>
      </c>
    </row>
    <row r="17655" spans="12:16" x14ac:dyDescent="0.25">
      <c r="L17655" s="208">
        <v>45154.701388888891</v>
      </c>
      <c r="M17655" s="28">
        <v>5143.71</v>
      </c>
      <c r="N17655" s="28">
        <v>5147.3100000000004</v>
      </c>
      <c r="O17655" s="28">
        <v>5143.1899999999996</v>
      </c>
      <c r="P17655" s="28">
        <v>5146.79</v>
      </c>
    </row>
    <row r="17656" spans="12:16" x14ac:dyDescent="0.25">
      <c r="L17656" s="208">
        <v>45154.697916666664</v>
      </c>
      <c r="M17656" s="28">
        <v>5147.3100000000004</v>
      </c>
      <c r="N17656" s="28">
        <v>5147.3100000000004</v>
      </c>
      <c r="O17656" s="28">
        <v>5143.71</v>
      </c>
      <c r="P17656" s="28">
        <v>5143.71</v>
      </c>
    </row>
    <row r="17657" spans="12:16" x14ac:dyDescent="0.25">
      <c r="L17657" s="208">
        <v>45154.694444444445</v>
      </c>
      <c r="M17657" s="28">
        <v>5147.3100000000004</v>
      </c>
      <c r="N17657" s="28">
        <v>5148.8500000000004</v>
      </c>
      <c r="O17657" s="28">
        <v>5145.76</v>
      </c>
      <c r="P17657" s="28">
        <v>5147.3100000000004</v>
      </c>
    </row>
    <row r="17658" spans="12:16" x14ac:dyDescent="0.25">
      <c r="L17658" s="208">
        <v>45154.690972222219</v>
      </c>
      <c r="M17658" s="28">
        <v>5144.74</v>
      </c>
      <c r="N17658" s="28">
        <v>5148.8500000000004</v>
      </c>
      <c r="O17658" s="28">
        <v>5144.74</v>
      </c>
      <c r="P17658" s="28">
        <v>5147.3100000000004</v>
      </c>
    </row>
    <row r="17659" spans="12:16" x14ac:dyDescent="0.25">
      <c r="L17659" s="208">
        <v>45154.6875</v>
      </c>
      <c r="M17659" s="28">
        <v>5147.3100000000004</v>
      </c>
      <c r="N17659" s="28">
        <v>5149.88</v>
      </c>
      <c r="O17659" s="28">
        <v>5143.1899999999996</v>
      </c>
      <c r="P17659" s="28">
        <v>5144.74</v>
      </c>
    </row>
    <row r="17660" spans="12:16" x14ac:dyDescent="0.25">
      <c r="L17660" s="208">
        <v>45154.684027777781</v>
      </c>
      <c r="M17660" s="28">
        <v>5143.71</v>
      </c>
      <c r="N17660" s="28">
        <v>5148.8500000000004</v>
      </c>
      <c r="O17660" s="28">
        <v>5143.71</v>
      </c>
      <c r="P17660" s="28">
        <v>5147.82</v>
      </c>
    </row>
    <row r="17661" spans="12:16" x14ac:dyDescent="0.25">
      <c r="L17661" s="208">
        <v>45154.680555555555</v>
      </c>
      <c r="M17661" s="28">
        <v>5145.25</v>
      </c>
      <c r="N17661" s="28">
        <v>5145.76</v>
      </c>
      <c r="O17661" s="28">
        <v>5141.6499999999996</v>
      </c>
      <c r="P17661" s="28">
        <v>5144.22</v>
      </c>
    </row>
    <row r="17662" spans="12:16" x14ac:dyDescent="0.25">
      <c r="L17662" s="208">
        <v>45154.677083333336</v>
      </c>
      <c r="M17662" s="28">
        <v>5144.22</v>
      </c>
      <c r="N17662" s="28">
        <v>5146.28</v>
      </c>
      <c r="O17662" s="28">
        <v>5143.1899999999996</v>
      </c>
      <c r="P17662" s="28">
        <v>5145.25</v>
      </c>
    </row>
    <row r="17663" spans="12:16" x14ac:dyDescent="0.25">
      <c r="L17663" s="208">
        <v>45154.673611111109</v>
      </c>
      <c r="M17663" s="28">
        <v>5143.1899999999996</v>
      </c>
      <c r="N17663" s="28">
        <v>5147.3100000000004</v>
      </c>
      <c r="O17663" s="28">
        <v>5142.16</v>
      </c>
      <c r="P17663" s="28">
        <v>5144.22</v>
      </c>
    </row>
    <row r="17664" spans="12:16" x14ac:dyDescent="0.25">
      <c r="L17664" s="208">
        <v>45154.670138888891</v>
      </c>
      <c r="M17664" s="28">
        <v>5143.1899999999996</v>
      </c>
      <c r="N17664" s="28">
        <v>5144.74</v>
      </c>
      <c r="O17664" s="28">
        <v>5142.68</v>
      </c>
      <c r="P17664" s="28">
        <v>5143.71</v>
      </c>
    </row>
    <row r="17665" spans="12:16" x14ac:dyDescent="0.25">
      <c r="L17665" s="208">
        <v>45154.666666666664</v>
      </c>
      <c r="M17665" s="28">
        <v>5146.28</v>
      </c>
      <c r="N17665" s="28">
        <v>5146.28</v>
      </c>
      <c r="O17665" s="28">
        <v>5142.68</v>
      </c>
      <c r="P17665" s="28">
        <v>5143.1899999999996</v>
      </c>
    </row>
    <row r="17666" spans="12:16" x14ac:dyDescent="0.25">
      <c r="L17666" s="208">
        <v>45154.663194444445</v>
      </c>
      <c r="M17666" s="28">
        <v>5143.1899999999996</v>
      </c>
      <c r="N17666" s="28">
        <v>5146.28</v>
      </c>
      <c r="O17666" s="28">
        <v>5143.1899999999996</v>
      </c>
      <c r="P17666" s="28">
        <v>5145.76</v>
      </c>
    </row>
    <row r="17667" spans="12:16" x14ac:dyDescent="0.25">
      <c r="L17667" s="208">
        <v>45154.659722222219</v>
      </c>
      <c r="M17667" s="28">
        <v>5142.16</v>
      </c>
      <c r="N17667" s="28">
        <v>5145.25</v>
      </c>
      <c r="O17667" s="28">
        <v>5141.13</v>
      </c>
      <c r="P17667" s="28">
        <v>5142.68</v>
      </c>
    </row>
    <row r="17668" spans="12:16" x14ac:dyDescent="0.25">
      <c r="L17668" s="208">
        <v>45154.65625</v>
      </c>
      <c r="M17668" s="28">
        <v>5137.53</v>
      </c>
      <c r="N17668" s="28">
        <v>5142.16</v>
      </c>
      <c r="O17668" s="28">
        <v>5135.9799999999996</v>
      </c>
      <c r="P17668" s="28">
        <v>5141.6499999999996</v>
      </c>
    </row>
    <row r="17669" spans="12:16" x14ac:dyDescent="0.25">
      <c r="L17669" s="208">
        <v>45154.652777777781</v>
      </c>
      <c r="M17669" s="28">
        <v>5135.47</v>
      </c>
      <c r="N17669" s="28">
        <v>5139.07</v>
      </c>
      <c r="O17669" s="28">
        <v>5134.4399999999996</v>
      </c>
      <c r="P17669" s="28">
        <v>5137.53</v>
      </c>
    </row>
    <row r="17670" spans="12:16" x14ac:dyDescent="0.25">
      <c r="L17670" s="208">
        <v>45154.649305555555</v>
      </c>
      <c r="M17670" s="28">
        <v>5133.92</v>
      </c>
      <c r="N17670" s="28">
        <v>5135.47</v>
      </c>
      <c r="O17670" s="28">
        <v>5131.8599999999997</v>
      </c>
      <c r="P17670" s="28">
        <v>5134.95</v>
      </c>
    </row>
    <row r="17671" spans="12:16" x14ac:dyDescent="0.25">
      <c r="L17671" s="208">
        <v>45154.645833333336</v>
      </c>
      <c r="M17671" s="28">
        <v>5133.41</v>
      </c>
      <c r="N17671" s="28">
        <v>5135.47</v>
      </c>
      <c r="O17671" s="28">
        <v>5131.8599999999997</v>
      </c>
      <c r="P17671" s="28">
        <v>5133.92</v>
      </c>
    </row>
    <row r="17672" spans="12:16" x14ac:dyDescent="0.25">
      <c r="L17672" s="208">
        <v>45154.642361111109</v>
      </c>
      <c r="M17672" s="28">
        <v>5130.83</v>
      </c>
      <c r="N17672" s="28">
        <v>5135.9799999999996</v>
      </c>
      <c r="O17672" s="28">
        <v>5128.26</v>
      </c>
      <c r="P17672" s="28">
        <v>5134.4399999999996</v>
      </c>
    </row>
    <row r="17673" spans="12:16" x14ac:dyDescent="0.25">
      <c r="L17673" s="208">
        <v>45154.638888888891</v>
      </c>
      <c r="M17673" s="28">
        <v>5132.38</v>
      </c>
      <c r="N17673" s="28">
        <v>5132.38</v>
      </c>
      <c r="O17673" s="28">
        <v>5125.68</v>
      </c>
      <c r="P17673" s="28">
        <v>5130.32</v>
      </c>
    </row>
    <row r="17674" spans="12:16" x14ac:dyDescent="0.25">
      <c r="L17674" s="208">
        <v>45154.635416666664</v>
      </c>
      <c r="M17674" s="28">
        <v>5145.76</v>
      </c>
      <c r="N17674" s="28">
        <v>5146.79</v>
      </c>
      <c r="O17674" s="28">
        <v>5132.8900000000003</v>
      </c>
      <c r="P17674" s="28">
        <v>5132.8900000000003</v>
      </c>
    </row>
    <row r="17675" spans="12:16" x14ac:dyDescent="0.25">
      <c r="L17675" s="208">
        <v>45154.631944444445</v>
      </c>
      <c r="M17675" s="28">
        <v>5139.07</v>
      </c>
      <c r="N17675" s="28">
        <v>5148.8500000000004</v>
      </c>
      <c r="O17675" s="28">
        <v>5138.5600000000004</v>
      </c>
      <c r="P17675" s="28">
        <v>5145.76</v>
      </c>
    </row>
    <row r="17676" spans="12:16" x14ac:dyDescent="0.25">
      <c r="L17676" s="208">
        <v>45154.628472222219</v>
      </c>
      <c r="M17676" s="28">
        <v>5138.04</v>
      </c>
      <c r="N17676" s="28">
        <v>5140.1000000000004</v>
      </c>
      <c r="O17676" s="28">
        <v>5134.95</v>
      </c>
      <c r="P17676" s="28">
        <v>5138.04</v>
      </c>
    </row>
    <row r="17677" spans="12:16" x14ac:dyDescent="0.25">
      <c r="L17677" s="208">
        <v>45154.625</v>
      </c>
      <c r="M17677" s="28">
        <v>5133.92</v>
      </c>
      <c r="N17677" s="28">
        <v>5140.62</v>
      </c>
      <c r="O17677" s="28">
        <v>5132.38</v>
      </c>
      <c r="P17677" s="28">
        <v>5139.07</v>
      </c>
    </row>
    <row r="17678" spans="12:16" x14ac:dyDescent="0.25">
      <c r="L17678" s="208">
        <v>45154.621527777781</v>
      </c>
      <c r="M17678" s="28">
        <v>5137.01</v>
      </c>
      <c r="N17678" s="28">
        <v>5137.53</v>
      </c>
      <c r="O17678" s="28">
        <v>5132.8900000000003</v>
      </c>
      <c r="P17678" s="28">
        <v>5134.4399999999996</v>
      </c>
    </row>
    <row r="17679" spans="12:16" x14ac:dyDescent="0.25">
      <c r="L17679" s="208">
        <v>45154.618055555555</v>
      </c>
      <c r="M17679" s="28">
        <v>5137.53</v>
      </c>
      <c r="N17679" s="28">
        <v>5139.59</v>
      </c>
      <c r="O17679" s="28">
        <v>5136.5</v>
      </c>
      <c r="P17679" s="28">
        <v>5137.53</v>
      </c>
    </row>
    <row r="17680" spans="12:16" x14ac:dyDescent="0.25">
      <c r="L17680" s="208">
        <v>45154.614583333336</v>
      </c>
      <c r="M17680" s="28">
        <v>5140.1000000000004</v>
      </c>
      <c r="N17680" s="28">
        <v>5140.1000000000004</v>
      </c>
      <c r="O17680" s="28">
        <v>5136.5</v>
      </c>
      <c r="P17680" s="28">
        <v>5137.01</v>
      </c>
    </row>
    <row r="17681" spans="12:16" x14ac:dyDescent="0.25">
      <c r="L17681" s="208">
        <v>45154.611111111109</v>
      </c>
      <c r="M17681" s="28">
        <v>5142.68</v>
      </c>
      <c r="N17681" s="28">
        <v>5142.68</v>
      </c>
      <c r="O17681" s="28">
        <v>5139.59</v>
      </c>
      <c r="P17681" s="28">
        <v>5139.59</v>
      </c>
    </row>
    <row r="17682" spans="12:16" x14ac:dyDescent="0.25">
      <c r="L17682" s="208">
        <v>45154.607638888891</v>
      </c>
      <c r="M17682" s="28">
        <v>5142.68</v>
      </c>
      <c r="N17682" s="28">
        <v>5145.76</v>
      </c>
      <c r="O17682" s="28">
        <v>5142.68</v>
      </c>
      <c r="P17682" s="28">
        <v>5143.1899999999996</v>
      </c>
    </row>
    <row r="17683" spans="12:16" x14ac:dyDescent="0.25">
      <c r="L17683" s="208">
        <v>45154.604166666664</v>
      </c>
      <c r="M17683" s="28">
        <v>5141.13</v>
      </c>
      <c r="N17683" s="28">
        <v>5143.1899999999996</v>
      </c>
      <c r="O17683" s="28">
        <v>5138.5600000000004</v>
      </c>
      <c r="P17683" s="28">
        <v>5142.68</v>
      </c>
    </row>
    <row r="17684" spans="12:16" x14ac:dyDescent="0.25">
      <c r="L17684" s="208">
        <v>45154.600694444445</v>
      </c>
      <c r="M17684" s="28">
        <v>5135.9799999999996</v>
      </c>
      <c r="N17684" s="28">
        <v>5141.6499999999996</v>
      </c>
      <c r="O17684" s="28">
        <v>5135.47</v>
      </c>
      <c r="P17684" s="28">
        <v>5141.6499999999996</v>
      </c>
    </row>
    <row r="17685" spans="12:16" x14ac:dyDescent="0.25">
      <c r="L17685" s="208">
        <v>45154.597222222219</v>
      </c>
      <c r="M17685" s="28">
        <v>5140.1000000000004</v>
      </c>
      <c r="N17685" s="28">
        <v>5140.1000000000004</v>
      </c>
      <c r="O17685" s="28">
        <v>5134.95</v>
      </c>
      <c r="P17685" s="28">
        <v>5137.01</v>
      </c>
    </row>
    <row r="17686" spans="12:16" x14ac:dyDescent="0.25">
      <c r="L17686" s="208">
        <v>45154.59375</v>
      </c>
      <c r="M17686" s="28">
        <v>5139.59</v>
      </c>
      <c r="N17686" s="28">
        <v>5141.6499999999996</v>
      </c>
      <c r="O17686" s="28">
        <v>5138.5600000000004</v>
      </c>
      <c r="P17686" s="28">
        <v>5140.1000000000004</v>
      </c>
    </row>
    <row r="17687" spans="12:16" x14ac:dyDescent="0.25">
      <c r="L17687" s="208">
        <v>45154.590277777781</v>
      </c>
      <c r="M17687" s="28">
        <v>5142.16</v>
      </c>
      <c r="N17687" s="28">
        <v>5143.1899999999996</v>
      </c>
      <c r="O17687" s="28">
        <v>5139.07</v>
      </c>
      <c r="P17687" s="28">
        <v>5139.59</v>
      </c>
    </row>
    <row r="17688" spans="12:16" x14ac:dyDescent="0.25">
      <c r="L17688" s="208">
        <v>45154.586805555555</v>
      </c>
      <c r="M17688" s="28">
        <v>5142.16</v>
      </c>
      <c r="N17688" s="28">
        <v>5144.22</v>
      </c>
      <c r="O17688" s="28">
        <v>5141.6499999999996</v>
      </c>
      <c r="P17688" s="28">
        <v>5142.16</v>
      </c>
    </row>
    <row r="17689" spans="12:16" x14ac:dyDescent="0.25">
      <c r="L17689" s="208">
        <v>45154.583333333336</v>
      </c>
      <c r="M17689" s="28">
        <v>5141.6499999999996</v>
      </c>
      <c r="N17689" s="28">
        <v>5143.1899999999996</v>
      </c>
      <c r="O17689" s="28">
        <v>5140.62</v>
      </c>
      <c r="P17689" s="28">
        <v>5142.16</v>
      </c>
    </row>
    <row r="17690" spans="12:16" x14ac:dyDescent="0.25">
      <c r="L17690" s="208">
        <v>45154.579861111109</v>
      </c>
      <c r="M17690" s="28">
        <v>5135.47</v>
      </c>
      <c r="N17690" s="28">
        <v>5142.16</v>
      </c>
      <c r="O17690" s="28">
        <v>5134.95</v>
      </c>
      <c r="P17690" s="28">
        <v>5141.13</v>
      </c>
    </row>
    <row r="17691" spans="12:16" x14ac:dyDescent="0.25">
      <c r="L17691" s="208">
        <v>45154.576388888891</v>
      </c>
      <c r="M17691" s="28">
        <v>5135.9799999999996</v>
      </c>
      <c r="N17691" s="28">
        <v>5137.01</v>
      </c>
      <c r="O17691" s="28">
        <v>5134.95</v>
      </c>
      <c r="P17691" s="28">
        <v>5136.5</v>
      </c>
    </row>
    <row r="17692" spans="12:16" x14ac:dyDescent="0.25">
      <c r="L17692" s="208">
        <v>45154.572916666664</v>
      </c>
      <c r="M17692" s="28">
        <v>5135.9799999999996</v>
      </c>
      <c r="N17692" s="28">
        <v>5138.04</v>
      </c>
      <c r="O17692" s="28">
        <v>5135.47</v>
      </c>
      <c r="P17692" s="28">
        <v>5136.5</v>
      </c>
    </row>
    <row r="17693" spans="12:16" x14ac:dyDescent="0.25">
      <c r="L17693" s="208">
        <v>45154.569444444445</v>
      </c>
      <c r="M17693" s="28">
        <v>5134.95</v>
      </c>
      <c r="N17693" s="28">
        <v>5139.07</v>
      </c>
      <c r="O17693" s="28">
        <v>5133.92</v>
      </c>
      <c r="P17693" s="28">
        <v>5135.47</v>
      </c>
    </row>
    <row r="17694" spans="12:16" x14ac:dyDescent="0.25">
      <c r="L17694" s="208">
        <v>45154.565972222219</v>
      </c>
      <c r="M17694" s="28">
        <v>5135.9799999999996</v>
      </c>
      <c r="N17694" s="28">
        <v>5136.5</v>
      </c>
      <c r="O17694" s="28">
        <v>5133.41</v>
      </c>
      <c r="P17694" s="28">
        <v>5134.95</v>
      </c>
    </row>
    <row r="17695" spans="12:16" x14ac:dyDescent="0.25">
      <c r="L17695" s="208">
        <v>45154.5625</v>
      </c>
      <c r="M17695" s="28">
        <v>5137.01</v>
      </c>
      <c r="N17695" s="28">
        <v>5138.04</v>
      </c>
      <c r="O17695" s="28">
        <v>5133.92</v>
      </c>
      <c r="P17695" s="28">
        <v>5135.9799999999996</v>
      </c>
    </row>
    <row r="17696" spans="12:16" x14ac:dyDescent="0.25">
      <c r="L17696" s="208">
        <v>45154.559027777781</v>
      </c>
      <c r="M17696" s="28">
        <v>5132.8900000000003</v>
      </c>
      <c r="N17696" s="28">
        <v>5137.01</v>
      </c>
      <c r="O17696" s="28">
        <v>5132.8900000000003</v>
      </c>
      <c r="P17696" s="28">
        <v>5137.01</v>
      </c>
    </row>
    <row r="17697" spans="12:16" x14ac:dyDescent="0.25">
      <c r="L17697" s="208">
        <v>45154.555555555555</v>
      </c>
      <c r="M17697" s="28">
        <v>5135.9799999999996</v>
      </c>
      <c r="N17697" s="28">
        <v>5135.9799999999996</v>
      </c>
      <c r="O17697" s="28">
        <v>5132.38</v>
      </c>
      <c r="P17697" s="28">
        <v>5133.92</v>
      </c>
    </row>
    <row r="17698" spans="12:16" x14ac:dyDescent="0.25">
      <c r="L17698" s="208">
        <v>45154.552083333336</v>
      </c>
      <c r="M17698" s="28">
        <v>5134.4399999999996</v>
      </c>
      <c r="N17698" s="28">
        <v>5137.53</v>
      </c>
      <c r="O17698" s="28">
        <v>5133.92</v>
      </c>
      <c r="P17698" s="28">
        <v>5135.9799999999996</v>
      </c>
    </row>
    <row r="17699" spans="12:16" x14ac:dyDescent="0.25">
      <c r="L17699" s="208">
        <v>45154.548611111109</v>
      </c>
      <c r="M17699" s="28">
        <v>5132.38</v>
      </c>
      <c r="N17699" s="28">
        <v>5135.9799999999996</v>
      </c>
      <c r="O17699" s="28">
        <v>5131.8599999999997</v>
      </c>
      <c r="P17699" s="28">
        <v>5134.4399999999996</v>
      </c>
    </row>
    <row r="17700" spans="12:16" x14ac:dyDescent="0.25">
      <c r="L17700" s="208">
        <v>45154.545138888891</v>
      </c>
      <c r="M17700" s="28">
        <v>5127.74</v>
      </c>
      <c r="N17700" s="28">
        <v>5133.41</v>
      </c>
      <c r="O17700" s="28">
        <v>5126.71</v>
      </c>
      <c r="P17700" s="28">
        <v>5132.8900000000003</v>
      </c>
    </row>
    <row r="17701" spans="12:16" x14ac:dyDescent="0.25">
      <c r="L17701" s="208">
        <v>45154.541666666664</v>
      </c>
      <c r="M17701" s="28">
        <v>5129.29</v>
      </c>
      <c r="N17701" s="28">
        <v>5130.83</v>
      </c>
      <c r="O17701" s="28">
        <v>5127.74</v>
      </c>
      <c r="P17701" s="28">
        <v>5128.26</v>
      </c>
    </row>
    <row r="17702" spans="12:16" x14ac:dyDescent="0.25">
      <c r="L17702" s="208">
        <v>45154.538194444445</v>
      </c>
      <c r="M17702" s="28">
        <v>5126.2</v>
      </c>
      <c r="N17702" s="28">
        <v>5131.3500000000004</v>
      </c>
      <c r="O17702" s="28">
        <v>5126.2</v>
      </c>
      <c r="P17702" s="28">
        <v>5129.29</v>
      </c>
    </row>
    <row r="17703" spans="12:16" x14ac:dyDescent="0.25">
      <c r="L17703" s="208">
        <v>45154.534722222219</v>
      </c>
      <c r="M17703" s="28">
        <v>5127.74</v>
      </c>
      <c r="N17703" s="28">
        <v>5128.7700000000004</v>
      </c>
      <c r="O17703" s="28">
        <v>5126.2</v>
      </c>
      <c r="P17703" s="28">
        <v>5126.71</v>
      </c>
    </row>
    <row r="17704" spans="12:16" x14ac:dyDescent="0.25">
      <c r="L17704" s="208">
        <v>45154.53125</v>
      </c>
      <c r="M17704" s="28">
        <v>5123.62</v>
      </c>
      <c r="N17704" s="28">
        <v>5129.29</v>
      </c>
      <c r="O17704" s="28">
        <v>5123.62</v>
      </c>
      <c r="P17704" s="28">
        <v>5127.74</v>
      </c>
    </row>
    <row r="17705" spans="12:16" x14ac:dyDescent="0.25">
      <c r="L17705" s="208">
        <v>45154.527777777781</v>
      </c>
      <c r="M17705" s="28">
        <v>5122.6000000000004</v>
      </c>
      <c r="N17705" s="28">
        <v>5124.6499999999996</v>
      </c>
      <c r="O17705" s="28">
        <v>5121.57</v>
      </c>
      <c r="P17705" s="28">
        <v>5123.62</v>
      </c>
    </row>
    <row r="17706" spans="12:16" x14ac:dyDescent="0.25">
      <c r="L17706" s="208">
        <v>45154.524305555555</v>
      </c>
      <c r="M17706" s="28">
        <v>5122.08</v>
      </c>
      <c r="N17706" s="28">
        <v>5123.1099999999997</v>
      </c>
      <c r="O17706" s="28">
        <v>5120.0200000000004</v>
      </c>
      <c r="P17706" s="28">
        <v>5122.6000000000004</v>
      </c>
    </row>
    <row r="17707" spans="12:16" x14ac:dyDescent="0.25">
      <c r="L17707" s="208">
        <v>45154.520833333336</v>
      </c>
      <c r="M17707" s="28">
        <v>5120.54</v>
      </c>
      <c r="N17707" s="28">
        <v>5122.08</v>
      </c>
      <c r="O17707" s="28">
        <v>5120.0200000000004</v>
      </c>
      <c r="P17707" s="28">
        <v>5122.08</v>
      </c>
    </row>
    <row r="17708" spans="12:16" x14ac:dyDescent="0.25">
      <c r="L17708" s="208">
        <v>45154.517361111109</v>
      </c>
      <c r="M17708" s="28">
        <v>5122.08</v>
      </c>
      <c r="N17708" s="28">
        <v>5122.6000000000004</v>
      </c>
      <c r="O17708" s="28">
        <v>5120.54</v>
      </c>
      <c r="P17708" s="28">
        <v>5121.05</v>
      </c>
    </row>
    <row r="17709" spans="12:16" x14ac:dyDescent="0.25">
      <c r="L17709" s="208">
        <v>45154.513888888891</v>
      </c>
      <c r="M17709" s="28">
        <v>5118.99</v>
      </c>
      <c r="N17709" s="28">
        <v>5123.62</v>
      </c>
      <c r="O17709" s="28">
        <v>5118.99</v>
      </c>
      <c r="P17709" s="28">
        <v>5122.08</v>
      </c>
    </row>
    <row r="17710" spans="12:16" x14ac:dyDescent="0.25">
      <c r="L17710" s="208">
        <v>45154.510416666664</v>
      </c>
      <c r="M17710" s="28">
        <v>5116.93</v>
      </c>
      <c r="N17710" s="28">
        <v>5120.54</v>
      </c>
      <c r="O17710" s="28">
        <v>5115.8999999999996</v>
      </c>
      <c r="P17710" s="28">
        <v>5118.4799999999996</v>
      </c>
    </row>
    <row r="17711" spans="12:16" x14ac:dyDescent="0.25">
      <c r="L17711" s="208">
        <v>45154.506944444445</v>
      </c>
      <c r="M17711" s="28">
        <v>5121.57</v>
      </c>
      <c r="N17711" s="28">
        <v>5122.08</v>
      </c>
      <c r="O17711" s="28">
        <v>5113.33</v>
      </c>
      <c r="P17711" s="28">
        <v>5116.42</v>
      </c>
    </row>
    <row r="17712" spans="12:16" x14ac:dyDescent="0.25">
      <c r="L17712" s="208">
        <v>45154.503472222219</v>
      </c>
      <c r="M17712" s="28">
        <v>5127.74</v>
      </c>
      <c r="N17712" s="28">
        <v>5130.32</v>
      </c>
      <c r="O17712" s="28">
        <v>5120.54</v>
      </c>
      <c r="P17712" s="28">
        <v>5121.57</v>
      </c>
    </row>
    <row r="17713" spans="12:16" x14ac:dyDescent="0.25">
      <c r="L17713" s="208">
        <v>45154.5</v>
      </c>
      <c r="M17713" s="28">
        <v>5131.8599999999997</v>
      </c>
      <c r="N17713" s="28">
        <v>5132.8900000000003</v>
      </c>
      <c r="O17713" s="28">
        <v>5127.2299999999996</v>
      </c>
      <c r="P17713" s="28">
        <v>5127.74</v>
      </c>
    </row>
    <row r="17714" spans="12:16" x14ac:dyDescent="0.25">
      <c r="L17714" s="208">
        <v>45154.496527777781</v>
      </c>
      <c r="M17714" s="28">
        <v>5135.47</v>
      </c>
      <c r="N17714" s="28">
        <v>5135.47</v>
      </c>
      <c r="O17714" s="28">
        <v>5131.3500000000004</v>
      </c>
      <c r="P17714" s="28">
        <v>5131.8599999999997</v>
      </c>
    </row>
    <row r="17715" spans="12:16" x14ac:dyDescent="0.25">
      <c r="L17715" s="208">
        <v>45154.493055555555</v>
      </c>
      <c r="M17715" s="28">
        <v>5144.22</v>
      </c>
      <c r="N17715" s="28">
        <v>5144.22</v>
      </c>
      <c r="O17715" s="28">
        <v>5133.41</v>
      </c>
      <c r="P17715" s="28">
        <v>5134.95</v>
      </c>
    </row>
    <row r="17716" spans="12:16" x14ac:dyDescent="0.25">
      <c r="L17716" s="208">
        <v>45154.489583333336</v>
      </c>
      <c r="M17716" s="28">
        <v>5141.6499999999996</v>
      </c>
      <c r="N17716" s="28">
        <v>5144.74</v>
      </c>
      <c r="O17716" s="28">
        <v>5141.13</v>
      </c>
      <c r="P17716" s="28">
        <v>5143.71</v>
      </c>
    </row>
    <row r="17717" spans="12:16" x14ac:dyDescent="0.25">
      <c r="L17717" s="208">
        <v>45154.486111111109</v>
      </c>
      <c r="M17717" s="28">
        <v>5143.71</v>
      </c>
      <c r="N17717" s="28">
        <v>5143.71</v>
      </c>
      <c r="O17717" s="28">
        <v>5139.07</v>
      </c>
      <c r="P17717" s="28">
        <v>5141.13</v>
      </c>
    </row>
    <row r="17718" spans="12:16" x14ac:dyDescent="0.25">
      <c r="L17718" s="208">
        <v>45154.482638888891</v>
      </c>
      <c r="M17718" s="28">
        <v>5145.25</v>
      </c>
      <c r="N17718" s="28">
        <v>5147.3100000000004</v>
      </c>
      <c r="O17718" s="28">
        <v>5143.1899999999996</v>
      </c>
      <c r="P17718" s="28">
        <v>5144.22</v>
      </c>
    </row>
    <row r="17719" spans="12:16" x14ac:dyDescent="0.25">
      <c r="L17719" s="208">
        <v>45154.479166666664</v>
      </c>
      <c r="M17719" s="28">
        <v>5143.1899999999996</v>
      </c>
      <c r="N17719" s="28">
        <v>5148.34</v>
      </c>
      <c r="O17719" s="28">
        <v>5142.68</v>
      </c>
      <c r="P17719" s="28">
        <v>5145.25</v>
      </c>
    </row>
    <row r="17720" spans="12:16" x14ac:dyDescent="0.25">
      <c r="L17720" s="208">
        <v>45154.475694444445</v>
      </c>
      <c r="M17720" s="28">
        <v>5138.04</v>
      </c>
      <c r="N17720" s="28">
        <v>5144.22</v>
      </c>
      <c r="O17720" s="28">
        <v>5138.04</v>
      </c>
      <c r="P17720" s="28">
        <v>5143.1899999999996</v>
      </c>
    </row>
    <row r="17721" spans="12:16" x14ac:dyDescent="0.25">
      <c r="L17721" s="208">
        <v>45154.472222222219</v>
      </c>
      <c r="M17721" s="28">
        <v>5142.16</v>
      </c>
      <c r="N17721" s="28">
        <v>5145.25</v>
      </c>
      <c r="O17721" s="28">
        <v>5135.9799999999996</v>
      </c>
      <c r="P17721" s="28">
        <v>5138.5600000000004</v>
      </c>
    </row>
    <row r="17722" spans="12:16" x14ac:dyDescent="0.25">
      <c r="L17722" s="208">
        <v>45154.46875</v>
      </c>
      <c r="M17722" s="28">
        <v>5148.8500000000004</v>
      </c>
      <c r="N17722" s="28">
        <v>5148.8500000000004</v>
      </c>
      <c r="O17722" s="28">
        <v>5142.16</v>
      </c>
      <c r="P17722" s="28">
        <v>5142.68</v>
      </c>
    </row>
    <row r="17723" spans="12:16" x14ac:dyDescent="0.25">
      <c r="L17723" s="208">
        <v>45154.465277777781</v>
      </c>
      <c r="M17723" s="28">
        <v>5150.91</v>
      </c>
      <c r="N17723" s="28">
        <v>5151.43</v>
      </c>
      <c r="O17723" s="28">
        <v>5146.28</v>
      </c>
      <c r="P17723" s="28">
        <v>5149.37</v>
      </c>
    </row>
    <row r="17724" spans="12:16" x14ac:dyDescent="0.25">
      <c r="L17724" s="208">
        <v>45154.461805555555</v>
      </c>
      <c r="M17724" s="28">
        <v>5148.8500000000004</v>
      </c>
      <c r="N17724" s="28">
        <v>5151.9399999999996</v>
      </c>
      <c r="O17724" s="28">
        <v>5147.82</v>
      </c>
      <c r="P17724" s="28">
        <v>5151.43</v>
      </c>
    </row>
    <row r="17725" spans="12:16" x14ac:dyDescent="0.25">
      <c r="L17725" s="208">
        <v>45154.458333333336</v>
      </c>
      <c r="M17725" s="28">
        <v>5147.82</v>
      </c>
      <c r="N17725" s="28">
        <v>5151.9399999999996</v>
      </c>
      <c r="O17725" s="28">
        <v>5147.3100000000004</v>
      </c>
      <c r="P17725" s="28">
        <v>5149.37</v>
      </c>
    </row>
    <row r="17726" spans="12:16" x14ac:dyDescent="0.25">
      <c r="L17726" s="208">
        <v>45154.454861111109</v>
      </c>
      <c r="M17726" s="28">
        <v>5146.79</v>
      </c>
      <c r="N17726" s="28">
        <v>5148.8500000000004</v>
      </c>
      <c r="O17726" s="28">
        <v>5145.76</v>
      </c>
      <c r="P17726" s="28">
        <v>5147.82</v>
      </c>
    </row>
    <row r="17727" spans="12:16" x14ac:dyDescent="0.25">
      <c r="L17727" s="208">
        <v>45154.451388888891</v>
      </c>
      <c r="M17727" s="28">
        <v>5141.6499999999996</v>
      </c>
      <c r="N17727" s="28">
        <v>5147.3100000000004</v>
      </c>
      <c r="O17727" s="28">
        <v>5139.59</v>
      </c>
      <c r="P17727" s="28">
        <v>5145.76</v>
      </c>
    </row>
    <row r="17728" spans="12:16" x14ac:dyDescent="0.25">
      <c r="L17728" s="208">
        <v>45154.447916666664</v>
      </c>
      <c r="M17728" s="28">
        <v>5144.74</v>
      </c>
      <c r="N17728" s="28">
        <v>5144.74</v>
      </c>
      <c r="O17728" s="28">
        <v>5139.07</v>
      </c>
      <c r="P17728" s="28">
        <v>5141.6499999999996</v>
      </c>
    </row>
    <row r="17729" spans="12:16" x14ac:dyDescent="0.25">
      <c r="L17729" s="208">
        <v>45154.444444444445</v>
      </c>
      <c r="M17729" s="28">
        <v>5146.28</v>
      </c>
      <c r="N17729" s="28">
        <v>5147.82</v>
      </c>
      <c r="O17729" s="28">
        <v>5144.22</v>
      </c>
      <c r="P17729" s="28">
        <v>5144.74</v>
      </c>
    </row>
    <row r="17730" spans="12:16" x14ac:dyDescent="0.25">
      <c r="L17730" s="208">
        <v>45154.440972222219</v>
      </c>
      <c r="M17730" s="28">
        <v>5152.97</v>
      </c>
      <c r="N17730" s="28">
        <v>5152.97</v>
      </c>
      <c r="O17730" s="28">
        <v>5142.68</v>
      </c>
      <c r="P17730" s="28">
        <v>5146.28</v>
      </c>
    </row>
    <row r="17731" spans="12:16" x14ac:dyDescent="0.25">
      <c r="L17731" s="208">
        <v>45154.4375</v>
      </c>
      <c r="M17731" s="28">
        <v>5153.49</v>
      </c>
      <c r="N17731" s="28">
        <v>5155.55</v>
      </c>
      <c r="O17731" s="28">
        <v>5148.34</v>
      </c>
      <c r="P17731" s="28">
        <v>5151.43</v>
      </c>
    </row>
    <row r="17732" spans="12:16" x14ac:dyDescent="0.25">
      <c r="L17732" s="208">
        <v>45154.434027777781</v>
      </c>
      <c r="M17732" s="28">
        <v>5149.37</v>
      </c>
      <c r="N17732" s="28">
        <v>5152.97</v>
      </c>
      <c r="O17732" s="28">
        <v>5146.79</v>
      </c>
      <c r="P17732" s="28">
        <v>5151.9399999999996</v>
      </c>
    </row>
    <row r="17733" spans="12:16" x14ac:dyDescent="0.25">
      <c r="L17733" s="208">
        <v>45154.430555555555</v>
      </c>
      <c r="M17733" s="28">
        <v>5148.8500000000004</v>
      </c>
      <c r="N17733" s="28">
        <v>5154</v>
      </c>
      <c r="O17733" s="28">
        <v>5147.82</v>
      </c>
      <c r="P17733" s="28">
        <v>5148.8500000000004</v>
      </c>
    </row>
    <row r="17734" spans="12:16" x14ac:dyDescent="0.25">
      <c r="L17734" s="208">
        <v>45154.427083333336</v>
      </c>
      <c r="M17734" s="28">
        <v>5152.97</v>
      </c>
      <c r="N17734" s="28">
        <v>5156.58</v>
      </c>
      <c r="O17734" s="28">
        <v>5147.3100000000004</v>
      </c>
      <c r="P17734" s="28">
        <v>5148.8500000000004</v>
      </c>
    </row>
    <row r="17735" spans="12:16" x14ac:dyDescent="0.25">
      <c r="L17735" s="208">
        <v>45154.423611111109</v>
      </c>
      <c r="M17735" s="28">
        <v>5150.3999999999996</v>
      </c>
      <c r="N17735" s="28">
        <v>5153.49</v>
      </c>
      <c r="O17735" s="28">
        <v>5149.37</v>
      </c>
      <c r="P17735" s="28">
        <v>5153.49</v>
      </c>
    </row>
    <row r="17736" spans="12:16" x14ac:dyDescent="0.25">
      <c r="L17736" s="208">
        <v>45154.420138888891</v>
      </c>
      <c r="M17736" s="28">
        <v>5148.34</v>
      </c>
      <c r="N17736" s="28">
        <v>5154.5200000000004</v>
      </c>
      <c r="O17736" s="28">
        <v>5148.34</v>
      </c>
      <c r="P17736" s="28">
        <v>5150.3999999999996</v>
      </c>
    </row>
    <row r="17737" spans="12:16" x14ac:dyDescent="0.25">
      <c r="L17737" s="208">
        <v>45154.416666666664</v>
      </c>
      <c r="M17737" s="28">
        <v>5144.74</v>
      </c>
      <c r="N17737" s="28">
        <v>5150.91</v>
      </c>
      <c r="O17737" s="28">
        <v>5144.74</v>
      </c>
      <c r="P17737" s="28">
        <v>5147.82</v>
      </c>
    </row>
    <row r="17738" spans="12:16" x14ac:dyDescent="0.25">
      <c r="L17738" s="208">
        <v>45154.413194444445</v>
      </c>
      <c r="M17738" s="28">
        <v>5140.1000000000004</v>
      </c>
      <c r="N17738" s="28">
        <v>5145.25</v>
      </c>
      <c r="O17738" s="28">
        <v>5137.53</v>
      </c>
      <c r="P17738" s="28">
        <v>5143.71</v>
      </c>
    </row>
    <row r="17739" spans="12:16" x14ac:dyDescent="0.25">
      <c r="L17739" s="208">
        <v>45154.409722222219</v>
      </c>
      <c r="M17739" s="28">
        <v>5139.59</v>
      </c>
      <c r="N17739" s="28">
        <v>5141.6499999999996</v>
      </c>
      <c r="O17739" s="28">
        <v>5136.5</v>
      </c>
      <c r="P17739" s="28">
        <v>5139.59</v>
      </c>
    </row>
    <row r="17740" spans="12:16" x14ac:dyDescent="0.25">
      <c r="L17740" s="208">
        <v>45154.40625</v>
      </c>
      <c r="M17740" s="28">
        <v>5134.95</v>
      </c>
      <c r="N17740" s="28">
        <v>5140.1000000000004</v>
      </c>
      <c r="O17740" s="28">
        <v>5131.3500000000004</v>
      </c>
      <c r="P17740" s="28">
        <v>5139.07</v>
      </c>
    </row>
    <row r="17741" spans="12:16" x14ac:dyDescent="0.25">
      <c r="L17741" s="208">
        <v>45154.402777777781</v>
      </c>
      <c r="M17741" s="28">
        <v>5129.8</v>
      </c>
      <c r="N17741" s="28">
        <v>5135.9799999999996</v>
      </c>
      <c r="O17741" s="28">
        <v>5129.8</v>
      </c>
      <c r="P17741" s="28">
        <v>5135.47</v>
      </c>
    </row>
    <row r="17742" spans="12:16" x14ac:dyDescent="0.25">
      <c r="L17742" s="208">
        <v>45154.399305555555</v>
      </c>
      <c r="M17742" s="28">
        <v>5131.8599999999997</v>
      </c>
      <c r="N17742" s="28">
        <v>5131.8599999999997</v>
      </c>
      <c r="O17742" s="28">
        <v>5125.68</v>
      </c>
      <c r="P17742" s="28">
        <v>5129.29</v>
      </c>
    </row>
    <row r="17743" spans="12:16" x14ac:dyDescent="0.25">
      <c r="L17743" s="208">
        <v>45154.395833333336</v>
      </c>
      <c r="M17743" s="28">
        <v>5138.04</v>
      </c>
      <c r="N17743" s="28">
        <v>5142.68</v>
      </c>
      <c r="O17743" s="28">
        <v>5131.3500000000004</v>
      </c>
      <c r="P17743" s="28">
        <v>5131.3500000000004</v>
      </c>
    </row>
    <row r="17744" spans="12:16" x14ac:dyDescent="0.25">
      <c r="L17744" s="208">
        <v>45154.392361111109</v>
      </c>
      <c r="M17744" s="28">
        <v>5141.6499999999996</v>
      </c>
      <c r="N17744" s="28">
        <v>5143.1899999999996</v>
      </c>
      <c r="O17744" s="28">
        <v>5137.53</v>
      </c>
      <c r="P17744" s="28">
        <v>5138.04</v>
      </c>
    </row>
    <row r="17745" spans="12:16" x14ac:dyDescent="0.25">
      <c r="L17745" s="208">
        <v>45154.388888888891</v>
      </c>
      <c r="M17745" s="28">
        <v>5136.5</v>
      </c>
      <c r="N17745" s="28">
        <v>5143.1899999999996</v>
      </c>
      <c r="O17745" s="28">
        <v>5136.5</v>
      </c>
      <c r="P17745" s="28">
        <v>5141.6499999999996</v>
      </c>
    </row>
    <row r="17746" spans="12:16" x14ac:dyDescent="0.25">
      <c r="L17746" s="208">
        <v>45154.385416666664</v>
      </c>
      <c r="M17746" s="28">
        <v>5136.5</v>
      </c>
      <c r="N17746" s="28">
        <v>5138.5600000000004</v>
      </c>
      <c r="O17746" s="28">
        <v>5135.47</v>
      </c>
      <c r="P17746" s="28">
        <v>5135.9799999999996</v>
      </c>
    </row>
    <row r="17747" spans="12:16" x14ac:dyDescent="0.25">
      <c r="L17747" s="208">
        <v>45154.381944444445</v>
      </c>
      <c r="M17747" s="28">
        <v>5134.95</v>
      </c>
      <c r="N17747" s="28">
        <v>5137.01</v>
      </c>
      <c r="O17747" s="28">
        <v>5132.38</v>
      </c>
      <c r="P17747" s="28">
        <v>5137.01</v>
      </c>
    </row>
    <row r="17748" spans="12:16" x14ac:dyDescent="0.25">
      <c r="L17748" s="208">
        <v>45154.378472222219</v>
      </c>
      <c r="M17748" s="28">
        <v>5135.47</v>
      </c>
      <c r="N17748" s="28">
        <v>5137.01</v>
      </c>
      <c r="O17748" s="28">
        <v>5128.7700000000004</v>
      </c>
      <c r="P17748" s="28">
        <v>5135.47</v>
      </c>
    </row>
    <row r="17749" spans="12:16" x14ac:dyDescent="0.25">
      <c r="L17749" s="208">
        <v>45154.375</v>
      </c>
      <c r="M17749" s="28">
        <v>5138.5600000000004</v>
      </c>
      <c r="N17749" s="28">
        <v>5140.62</v>
      </c>
      <c r="O17749" s="28">
        <v>5128.7700000000004</v>
      </c>
      <c r="P17749" s="28">
        <v>5135.9799999999996</v>
      </c>
    </row>
    <row r="17750" spans="12:16" x14ac:dyDescent="0.25">
      <c r="L17750" s="208">
        <v>45153.746527777781</v>
      </c>
      <c r="M17750" s="28">
        <v>5147.82</v>
      </c>
      <c r="N17750" s="28">
        <v>5151.9399999999996</v>
      </c>
      <c r="O17750" s="28">
        <v>5146.79</v>
      </c>
      <c r="P17750" s="28">
        <v>5149.88</v>
      </c>
    </row>
    <row r="17751" spans="12:16" x14ac:dyDescent="0.25">
      <c r="L17751" s="208">
        <v>45153.743055555555</v>
      </c>
      <c r="M17751" s="28">
        <v>5148.8500000000004</v>
      </c>
      <c r="N17751" s="28">
        <v>5149.37</v>
      </c>
      <c r="O17751" s="28">
        <v>5147.82</v>
      </c>
      <c r="P17751" s="28">
        <v>5148.34</v>
      </c>
    </row>
    <row r="17752" spans="12:16" x14ac:dyDescent="0.25">
      <c r="L17752" s="208">
        <v>45153.739583333336</v>
      </c>
      <c r="M17752" s="28">
        <v>5150.3999999999996</v>
      </c>
      <c r="N17752" s="28">
        <v>5150.3999999999996</v>
      </c>
      <c r="O17752" s="28">
        <v>5148.34</v>
      </c>
      <c r="P17752" s="28">
        <v>5149.37</v>
      </c>
    </row>
    <row r="17753" spans="12:16" x14ac:dyDescent="0.25">
      <c r="L17753" s="208">
        <v>45153.736111111109</v>
      </c>
      <c r="M17753" s="28">
        <v>5150.91</v>
      </c>
      <c r="N17753" s="28">
        <v>5150.91</v>
      </c>
      <c r="O17753" s="28">
        <v>5149.37</v>
      </c>
      <c r="P17753" s="28">
        <v>5150.3999999999996</v>
      </c>
    </row>
    <row r="17754" spans="12:16" x14ac:dyDescent="0.25">
      <c r="L17754" s="208">
        <v>45153.732638888891</v>
      </c>
      <c r="M17754" s="28">
        <v>5152.46</v>
      </c>
      <c r="N17754" s="28">
        <v>5153.49</v>
      </c>
      <c r="O17754" s="28">
        <v>5150.91</v>
      </c>
      <c r="P17754" s="28">
        <v>5150.91</v>
      </c>
    </row>
    <row r="17755" spans="12:16" x14ac:dyDescent="0.25">
      <c r="L17755" s="208">
        <v>45153.729166666664</v>
      </c>
      <c r="M17755" s="28">
        <v>5151.9399999999996</v>
      </c>
      <c r="N17755" s="28">
        <v>5153.49</v>
      </c>
      <c r="O17755" s="28">
        <v>5150.91</v>
      </c>
      <c r="P17755" s="28">
        <v>5151.9399999999996</v>
      </c>
    </row>
    <row r="17756" spans="12:16" x14ac:dyDescent="0.25">
      <c r="L17756" s="208">
        <v>45153.725694444445</v>
      </c>
      <c r="M17756" s="28">
        <v>5154.5200000000004</v>
      </c>
      <c r="N17756" s="28">
        <v>5154.5200000000004</v>
      </c>
      <c r="O17756" s="28">
        <v>5150.91</v>
      </c>
      <c r="P17756" s="28">
        <v>5151.9399999999996</v>
      </c>
    </row>
    <row r="17757" spans="12:16" x14ac:dyDescent="0.25">
      <c r="L17757" s="208">
        <v>45153.722222222219</v>
      </c>
      <c r="M17757" s="28">
        <v>5152.97</v>
      </c>
      <c r="N17757" s="28">
        <v>5154.5200000000004</v>
      </c>
      <c r="O17757" s="28">
        <v>5152.46</v>
      </c>
      <c r="P17757" s="28">
        <v>5154.5200000000004</v>
      </c>
    </row>
    <row r="17758" spans="12:16" x14ac:dyDescent="0.25">
      <c r="L17758" s="208">
        <v>45153.71875</v>
      </c>
      <c r="M17758" s="28">
        <v>5152.97</v>
      </c>
      <c r="N17758" s="28">
        <v>5153.49</v>
      </c>
      <c r="O17758" s="28">
        <v>5151.9399999999996</v>
      </c>
      <c r="P17758" s="28">
        <v>5152.46</v>
      </c>
    </row>
    <row r="17759" spans="12:16" x14ac:dyDescent="0.25">
      <c r="L17759" s="208">
        <v>45153.715277777781</v>
      </c>
      <c r="M17759" s="28">
        <v>5152.97</v>
      </c>
      <c r="N17759" s="28">
        <v>5154</v>
      </c>
      <c r="O17759" s="28">
        <v>5152.97</v>
      </c>
      <c r="P17759" s="28">
        <v>5152.97</v>
      </c>
    </row>
    <row r="17760" spans="12:16" x14ac:dyDescent="0.25">
      <c r="L17760" s="208">
        <v>45153.711805555555</v>
      </c>
      <c r="M17760" s="28">
        <v>5152.97</v>
      </c>
      <c r="N17760" s="28">
        <v>5152.97</v>
      </c>
      <c r="O17760" s="28">
        <v>5151.9399999999996</v>
      </c>
      <c r="P17760" s="28">
        <v>5152.97</v>
      </c>
    </row>
    <row r="17761" spans="12:16" x14ac:dyDescent="0.25">
      <c r="L17761" s="208">
        <v>45153.708333333336</v>
      </c>
      <c r="M17761" s="28">
        <v>5151.9399999999996</v>
      </c>
      <c r="N17761" s="28">
        <v>5152.97</v>
      </c>
      <c r="O17761" s="28">
        <v>5150.91</v>
      </c>
      <c r="P17761" s="28">
        <v>5152.97</v>
      </c>
    </row>
    <row r="17762" spans="12:16" x14ac:dyDescent="0.25">
      <c r="L17762" s="208">
        <v>45153.704861111109</v>
      </c>
      <c r="M17762" s="28">
        <v>5153.49</v>
      </c>
      <c r="N17762" s="28">
        <v>5154</v>
      </c>
      <c r="O17762" s="28">
        <v>5150.3999999999996</v>
      </c>
      <c r="P17762" s="28">
        <v>5151.9399999999996</v>
      </c>
    </row>
    <row r="17763" spans="12:16" x14ac:dyDescent="0.25">
      <c r="L17763" s="208">
        <v>45153.701388888891</v>
      </c>
      <c r="M17763" s="28">
        <v>5154</v>
      </c>
      <c r="N17763" s="28">
        <v>5154</v>
      </c>
      <c r="O17763" s="28">
        <v>5152.46</v>
      </c>
      <c r="P17763" s="28">
        <v>5152.97</v>
      </c>
    </row>
    <row r="17764" spans="12:16" x14ac:dyDescent="0.25">
      <c r="L17764" s="208">
        <v>45153.697916666664</v>
      </c>
      <c r="M17764" s="28">
        <v>5154.5200000000004</v>
      </c>
      <c r="N17764" s="28">
        <v>5156.0600000000004</v>
      </c>
      <c r="O17764" s="28">
        <v>5154</v>
      </c>
      <c r="P17764" s="28">
        <v>5154</v>
      </c>
    </row>
    <row r="17765" spans="12:16" x14ac:dyDescent="0.25">
      <c r="L17765" s="208">
        <v>45153.694444444445</v>
      </c>
      <c r="M17765" s="28">
        <v>5154.5200000000004</v>
      </c>
      <c r="N17765" s="28">
        <v>5155.55</v>
      </c>
      <c r="O17765" s="28">
        <v>5153.49</v>
      </c>
      <c r="P17765" s="28">
        <v>5154</v>
      </c>
    </row>
    <row r="17766" spans="12:16" x14ac:dyDescent="0.25">
      <c r="L17766" s="208">
        <v>45153.690972222219</v>
      </c>
      <c r="M17766" s="28">
        <v>5153.49</v>
      </c>
      <c r="N17766" s="28">
        <v>5155.55</v>
      </c>
      <c r="O17766" s="28">
        <v>5153.49</v>
      </c>
      <c r="P17766" s="28">
        <v>5154.5200000000004</v>
      </c>
    </row>
    <row r="17767" spans="12:16" x14ac:dyDescent="0.25">
      <c r="L17767" s="208">
        <v>45153.6875</v>
      </c>
      <c r="M17767" s="28">
        <v>5154</v>
      </c>
      <c r="N17767" s="28">
        <v>5155.03</v>
      </c>
      <c r="O17767" s="28">
        <v>5152.97</v>
      </c>
      <c r="P17767" s="28">
        <v>5154</v>
      </c>
    </row>
    <row r="17768" spans="12:16" x14ac:dyDescent="0.25">
      <c r="L17768" s="208">
        <v>45153.684027777781</v>
      </c>
      <c r="M17768" s="28">
        <v>5151.43</v>
      </c>
      <c r="N17768" s="28">
        <v>5155.03</v>
      </c>
      <c r="O17768" s="28">
        <v>5150.91</v>
      </c>
      <c r="P17768" s="28">
        <v>5154.5200000000004</v>
      </c>
    </row>
    <row r="17769" spans="12:16" x14ac:dyDescent="0.25">
      <c r="L17769" s="208">
        <v>45153.680555555555</v>
      </c>
      <c r="M17769" s="28">
        <v>5151.9399999999996</v>
      </c>
      <c r="N17769" s="28">
        <v>5151.9399999999996</v>
      </c>
      <c r="O17769" s="28">
        <v>5150.3999999999996</v>
      </c>
      <c r="P17769" s="28">
        <v>5151.43</v>
      </c>
    </row>
    <row r="17770" spans="12:16" x14ac:dyDescent="0.25">
      <c r="L17770" s="208">
        <v>45153.677083333336</v>
      </c>
      <c r="M17770" s="28">
        <v>5155.55</v>
      </c>
      <c r="N17770" s="28">
        <v>5155.55</v>
      </c>
      <c r="O17770" s="28">
        <v>5150.91</v>
      </c>
      <c r="P17770" s="28">
        <v>5151.9399999999996</v>
      </c>
    </row>
    <row r="17771" spans="12:16" x14ac:dyDescent="0.25">
      <c r="L17771" s="208">
        <v>45153.673611111109</v>
      </c>
      <c r="M17771" s="28">
        <v>5152.97</v>
      </c>
      <c r="N17771" s="28">
        <v>5155.03</v>
      </c>
      <c r="O17771" s="28">
        <v>5152.97</v>
      </c>
      <c r="P17771" s="28">
        <v>5155.03</v>
      </c>
    </row>
    <row r="17772" spans="12:16" x14ac:dyDescent="0.25">
      <c r="L17772" s="208">
        <v>45153.670138888891</v>
      </c>
      <c r="M17772" s="28">
        <v>5152.97</v>
      </c>
      <c r="N17772" s="28">
        <v>5154.5200000000004</v>
      </c>
      <c r="O17772" s="28">
        <v>5152.46</v>
      </c>
      <c r="P17772" s="28">
        <v>5152.46</v>
      </c>
    </row>
    <row r="17773" spans="12:16" x14ac:dyDescent="0.25">
      <c r="L17773" s="208">
        <v>45153.666666666664</v>
      </c>
      <c r="M17773" s="28">
        <v>5155.55</v>
      </c>
      <c r="N17773" s="28">
        <v>5156.0600000000004</v>
      </c>
      <c r="O17773" s="28">
        <v>5152.46</v>
      </c>
      <c r="P17773" s="28">
        <v>5152.46</v>
      </c>
    </row>
    <row r="17774" spans="12:16" x14ac:dyDescent="0.25">
      <c r="L17774" s="208">
        <v>45153.663194444445</v>
      </c>
      <c r="M17774" s="28">
        <v>5155.55</v>
      </c>
      <c r="N17774" s="28">
        <v>5156.58</v>
      </c>
      <c r="O17774" s="28">
        <v>5154</v>
      </c>
      <c r="P17774" s="28">
        <v>5155.55</v>
      </c>
    </row>
    <row r="17775" spans="12:16" x14ac:dyDescent="0.25">
      <c r="L17775" s="208">
        <v>45153.659722222219</v>
      </c>
      <c r="M17775" s="28">
        <v>5153.49</v>
      </c>
      <c r="N17775" s="28">
        <v>5157.09</v>
      </c>
      <c r="O17775" s="28">
        <v>5152.97</v>
      </c>
      <c r="P17775" s="28">
        <v>5156.0600000000004</v>
      </c>
    </row>
    <row r="17776" spans="12:16" x14ac:dyDescent="0.25">
      <c r="L17776" s="208">
        <v>45153.65625</v>
      </c>
      <c r="M17776" s="28">
        <v>5150.3999999999996</v>
      </c>
      <c r="N17776" s="28">
        <v>5153.49</v>
      </c>
      <c r="O17776" s="28">
        <v>5149.88</v>
      </c>
      <c r="P17776" s="28">
        <v>5153.49</v>
      </c>
    </row>
    <row r="17777" spans="12:16" x14ac:dyDescent="0.25">
      <c r="L17777" s="208">
        <v>45153.652777777781</v>
      </c>
      <c r="M17777" s="28">
        <v>5150.3999999999996</v>
      </c>
      <c r="N17777" s="28">
        <v>5150.91</v>
      </c>
      <c r="O17777" s="28">
        <v>5149.37</v>
      </c>
      <c r="P17777" s="28">
        <v>5149.37</v>
      </c>
    </row>
    <row r="17778" spans="12:16" x14ac:dyDescent="0.25">
      <c r="L17778" s="208">
        <v>45153.649305555555</v>
      </c>
      <c r="M17778" s="28">
        <v>5147.82</v>
      </c>
      <c r="N17778" s="28">
        <v>5150.91</v>
      </c>
      <c r="O17778" s="28">
        <v>5146.79</v>
      </c>
      <c r="P17778" s="28">
        <v>5150.3999999999996</v>
      </c>
    </row>
    <row r="17779" spans="12:16" x14ac:dyDescent="0.25">
      <c r="L17779" s="208">
        <v>45153.645833333336</v>
      </c>
      <c r="M17779" s="28">
        <v>5150.3999999999996</v>
      </c>
      <c r="N17779" s="28">
        <v>5150.3999999999996</v>
      </c>
      <c r="O17779" s="28">
        <v>5147.3100000000004</v>
      </c>
      <c r="P17779" s="28">
        <v>5147.82</v>
      </c>
    </row>
    <row r="17780" spans="12:16" x14ac:dyDescent="0.25">
      <c r="L17780" s="208">
        <v>45153.642361111109</v>
      </c>
      <c r="M17780" s="28">
        <v>5150.91</v>
      </c>
      <c r="N17780" s="28">
        <v>5151.9399999999996</v>
      </c>
      <c r="O17780" s="28">
        <v>5148.8500000000004</v>
      </c>
      <c r="P17780" s="28">
        <v>5150.3999999999996</v>
      </c>
    </row>
    <row r="17781" spans="12:16" x14ac:dyDescent="0.25">
      <c r="L17781" s="208">
        <v>45153.638888888891</v>
      </c>
      <c r="M17781" s="28">
        <v>5147.82</v>
      </c>
      <c r="N17781" s="28">
        <v>5150.3999999999996</v>
      </c>
      <c r="O17781" s="28">
        <v>5147.82</v>
      </c>
      <c r="P17781" s="28">
        <v>5150.3999999999996</v>
      </c>
    </row>
    <row r="17782" spans="12:16" x14ac:dyDescent="0.25">
      <c r="L17782" s="208">
        <v>45153.635416666664</v>
      </c>
      <c r="M17782" s="28">
        <v>5146.79</v>
      </c>
      <c r="N17782" s="28">
        <v>5147.82</v>
      </c>
      <c r="O17782" s="28">
        <v>5145.25</v>
      </c>
      <c r="P17782" s="28">
        <v>5147.82</v>
      </c>
    </row>
    <row r="17783" spans="12:16" x14ac:dyDescent="0.25">
      <c r="L17783" s="208">
        <v>45153.631944444445</v>
      </c>
      <c r="M17783" s="28">
        <v>5150.91</v>
      </c>
      <c r="N17783" s="28">
        <v>5150.91</v>
      </c>
      <c r="O17783" s="28">
        <v>5145.76</v>
      </c>
      <c r="P17783" s="28">
        <v>5146.28</v>
      </c>
    </row>
    <row r="17784" spans="12:16" x14ac:dyDescent="0.25">
      <c r="L17784" s="208">
        <v>45153.628472222219</v>
      </c>
      <c r="M17784" s="28">
        <v>5148.8500000000004</v>
      </c>
      <c r="N17784" s="28">
        <v>5151.9399999999996</v>
      </c>
      <c r="O17784" s="28">
        <v>5148.8500000000004</v>
      </c>
      <c r="P17784" s="28">
        <v>5150.91</v>
      </c>
    </row>
    <row r="17785" spans="12:16" x14ac:dyDescent="0.25">
      <c r="L17785" s="208">
        <v>45153.625</v>
      </c>
      <c r="M17785" s="28">
        <v>5147.3100000000004</v>
      </c>
      <c r="N17785" s="28">
        <v>5149.37</v>
      </c>
      <c r="O17785" s="28">
        <v>5145.76</v>
      </c>
      <c r="P17785" s="28">
        <v>5149.37</v>
      </c>
    </row>
    <row r="17786" spans="12:16" x14ac:dyDescent="0.25">
      <c r="L17786" s="208">
        <v>45153.621527777781</v>
      </c>
      <c r="M17786" s="28">
        <v>5149.88</v>
      </c>
      <c r="N17786" s="28">
        <v>5150.91</v>
      </c>
      <c r="O17786" s="28">
        <v>5145.76</v>
      </c>
      <c r="P17786" s="28">
        <v>5147.82</v>
      </c>
    </row>
    <row r="17787" spans="12:16" x14ac:dyDescent="0.25">
      <c r="L17787" s="208">
        <v>45153.618055555555</v>
      </c>
      <c r="M17787" s="28">
        <v>5148.8500000000004</v>
      </c>
      <c r="N17787" s="28">
        <v>5149.37</v>
      </c>
      <c r="O17787" s="28">
        <v>5147.3100000000004</v>
      </c>
      <c r="P17787" s="28">
        <v>5149.37</v>
      </c>
    </row>
    <row r="17788" spans="12:16" x14ac:dyDescent="0.25">
      <c r="L17788" s="208">
        <v>45153.614583333336</v>
      </c>
      <c r="M17788" s="28">
        <v>5150.3999999999996</v>
      </c>
      <c r="N17788" s="28">
        <v>5150.91</v>
      </c>
      <c r="O17788" s="28">
        <v>5148.8500000000004</v>
      </c>
      <c r="P17788" s="28">
        <v>5148.8500000000004</v>
      </c>
    </row>
    <row r="17789" spans="12:16" x14ac:dyDescent="0.25">
      <c r="L17789" s="208">
        <v>45153.611111111109</v>
      </c>
      <c r="M17789" s="28">
        <v>5149.88</v>
      </c>
      <c r="N17789" s="28">
        <v>5150.91</v>
      </c>
      <c r="O17789" s="28">
        <v>5149.37</v>
      </c>
      <c r="P17789" s="28">
        <v>5150.91</v>
      </c>
    </row>
    <row r="17790" spans="12:16" x14ac:dyDescent="0.25">
      <c r="L17790" s="208">
        <v>45153.607638888891</v>
      </c>
      <c r="M17790" s="28">
        <v>5151.9399999999996</v>
      </c>
      <c r="N17790" s="28">
        <v>5151.9399999999996</v>
      </c>
      <c r="O17790" s="28">
        <v>5148.8500000000004</v>
      </c>
      <c r="P17790" s="28">
        <v>5150.3999999999996</v>
      </c>
    </row>
    <row r="17791" spans="12:16" x14ac:dyDescent="0.25">
      <c r="L17791" s="208">
        <v>45153.604166666664</v>
      </c>
      <c r="M17791" s="28">
        <v>5152.46</v>
      </c>
      <c r="N17791" s="28">
        <v>5153.49</v>
      </c>
      <c r="O17791" s="28">
        <v>5151.43</v>
      </c>
      <c r="P17791" s="28">
        <v>5151.9399999999996</v>
      </c>
    </row>
    <row r="17792" spans="12:16" x14ac:dyDescent="0.25">
      <c r="L17792" s="208">
        <v>45153.600694444445</v>
      </c>
      <c r="M17792" s="28">
        <v>5153.49</v>
      </c>
      <c r="N17792" s="28">
        <v>5154.5200000000004</v>
      </c>
      <c r="O17792" s="28">
        <v>5150.91</v>
      </c>
      <c r="P17792" s="28">
        <v>5151.9399999999996</v>
      </c>
    </row>
    <row r="17793" spans="12:16" x14ac:dyDescent="0.25">
      <c r="L17793" s="208">
        <v>45153.597222222219</v>
      </c>
      <c r="M17793" s="28">
        <v>5152.97</v>
      </c>
      <c r="N17793" s="28">
        <v>5154</v>
      </c>
      <c r="O17793" s="28">
        <v>5151.43</v>
      </c>
      <c r="P17793" s="28">
        <v>5152.97</v>
      </c>
    </row>
    <row r="17794" spans="12:16" x14ac:dyDescent="0.25">
      <c r="L17794" s="208">
        <v>45153.59375</v>
      </c>
      <c r="M17794" s="28">
        <v>5154.5200000000004</v>
      </c>
      <c r="N17794" s="28">
        <v>5156.0600000000004</v>
      </c>
      <c r="O17794" s="28">
        <v>5151.9399999999996</v>
      </c>
      <c r="P17794" s="28">
        <v>5152.97</v>
      </c>
    </row>
    <row r="17795" spans="12:16" x14ac:dyDescent="0.25">
      <c r="L17795" s="208">
        <v>45153.590277777781</v>
      </c>
      <c r="M17795" s="28">
        <v>5156.58</v>
      </c>
      <c r="N17795" s="28">
        <v>5156.58</v>
      </c>
      <c r="O17795" s="28">
        <v>5154.5200000000004</v>
      </c>
      <c r="P17795" s="28">
        <v>5154.5200000000004</v>
      </c>
    </row>
    <row r="17796" spans="12:16" x14ac:dyDescent="0.25">
      <c r="L17796" s="208">
        <v>45153.586805555555</v>
      </c>
      <c r="M17796" s="28">
        <v>5156.58</v>
      </c>
      <c r="N17796" s="28">
        <v>5158.12</v>
      </c>
      <c r="O17796" s="28">
        <v>5155.03</v>
      </c>
      <c r="P17796" s="28">
        <v>5156.0600000000004</v>
      </c>
    </row>
    <row r="17797" spans="12:16" x14ac:dyDescent="0.25">
      <c r="L17797" s="208">
        <v>45153.583333333336</v>
      </c>
      <c r="M17797" s="28">
        <v>5155.03</v>
      </c>
      <c r="N17797" s="28">
        <v>5156.58</v>
      </c>
      <c r="O17797" s="28">
        <v>5154.5200000000004</v>
      </c>
      <c r="P17797" s="28">
        <v>5156.0600000000004</v>
      </c>
    </row>
    <row r="17798" spans="12:16" x14ac:dyDescent="0.25">
      <c r="L17798" s="208">
        <v>45153.579861111109</v>
      </c>
      <c r="M17798" s="28">
        <v>5156.0600000000004</v>
      </c>
      <c r="N17798" s="28">
        <v>5157.09</v>
      </c>
      <c r="O17798" s="28">
        <v>5154</v>
      </c>
      <c r="P17798" s="28">
        <v>5155.55</v>
      </c>
    </row>
    <row r="17799" spans="12:16" x14ac:dyDescent="0.25">
      <c r="L17799" s="208">
        <v>45153.576388888891</v>
      </c>
      <c r="M17799" s="28">
        <v>5158.12</v>
      </c>
      <c r="N17799" s="28">
        <v>5158.6400000000003</v>
      </c>
      <c r="O17799" s="28">
        <v>5155.55</v>
      </c>
      <c r="P17799" s="28">
        <v>5156.0600000000004</v>
      </c>
    </row>
    <row r="17800" spans="12:16" x14ac:dyDescent="0.25">
      <c r="L17800" s="208">
        <v>45153.572916666664</v>
      </c>
      <c r="M17800" s="28">
        <v>5156.58</v>
      </c>
      <c r="N17800" s="28">
        <v>5159.1499999999996</v>
      </c>
      <c r="O17800" s="28">
        <v>5156.0600000000004</v>
      </c>
      <c r="P17800" s="28">
        <v>5158.6400000000003</v>
      </c>
    </row>
    <row r="17801" spans="12:16" x14ac:dyDescent="0.25">
      <c r="L17801" s="208">
        <v>45153.569444444445</v>
      </c>
      <c r="M17801" s="28">
        <v>5152.46</v>
      </c>
      <c r="N17801" s="28">
        <v>5156.0600000000004</v>
      </c>
      <c r="O17801" s="28">
        <v>5150.91</v>
      </c>
      <c r="P17801" s="28">
        <v>5156.0600000000004</v>
      </c>
    </row>
    <row r="17802" spans="12:16" x14ac:dyDescent="0.25">
      <c r="L17802" s="208">
        <v>45153.565972222219</v>
      </c>
      <c r="M17802" s="28">
        <v>5151.9399999999996</v>
      </c>
      <c r="N17802" s="28">
        <v>5152.46</v>
      </c>
      <c r="O17802" s="28">
        <v>5150.3999999999996</v>
      </c>
      <c r="P17802" s="28">
        <v>5152.46</v>
      </c>
    </row>
    <row r="17803" spans="12:16" x14ac:dyDescent="0.25">
      <c r="L17803" s="208">
        <v>45153.5625</v>
      </c>
      <c r="M17803" s="28">
        <v>5152.46</v>
      </c>
      <c r="N17803" s="28">
        <v>5153.49</v>
      </c>
      <c r="O17803" s="28">
        <v>5150.91</v>
      </c>
      <c r="P17803" s="28">
        <v>5151.9399999999996</v>
      </c>
    </row>
    <row r="17804" spans="12:16" x14ac:dyDescent="0.25">
      <c r="L17804" s="208">
        <v>45153.559027777781</v>
      </c>
      <c r="M17804" s="28">
        <v>5150.91</v>
      </c>
      <c r="N17804" s="28">
        <v>5155.03</v>
      </c>
      <c r="O17804" s="28">
        <v>5150.91</v>
      </c>
      <c r="P17804" s="28">
        <v>5151.9399999999996</v>
      </c>
    </row>
    <row r="17805" spans="12:16" x14ac:dyDescent="0.25">
      <c r="L17805" s="208">
        <v>45153.555555555555</v>
      </c>
      <c r="M17805" s="28">
        <v>5151.43</v>
      </c>
      <c r="N17805" s="28">
        <v>5152.46</v>
      </c>
      <c r="O17805" s="28">
        <v>5150.91</v>
      </c>
      <c r="P17805" s="28">
        <v>5150.91</v>
      </c>
    </row>
    <row r="17806" spans="12:16" x14ac:dyDescent="0.25">
      <c r="L17806" s="208">
        <v>45153.552083333336</v>
      </c>
      <c r="M17806" s="28">
        <v>5147.82</v>
      </c>
      <c r="N17806" s="28">
        <v>5151.9399999999996</v>
      </c>
      <c r="O17806" s="28">
        <v>5147.82</v>
      </c>
      <c r="P17806" s="28">
        <v>5151.43</v>
      </c>
    </row>
    <row r="17807" spans="12:16" x14ac:dyDescent="0.25">
      <c r="L17807" s="208">
        <v>45153.548611111109</v>
      </c>
      <c r="M17807" s="28">
        <v>5145.76</v>
      </c>
      <c r="N17807" s="28">
        <v>5149.37</v>
      </c>
      <c r="O17807" s="28">
        <v>5145.76</v>
      </c>
      <c r="P17807" s="28">
        <v>5146.79</v>
      </c>
    </row>
    <row r="17808" spans="12:16" x14ac:dyDescent="0.25">
      <c r="L17808" s="208">
        <v>45153.545138888891</v>
      </c>
      <c r="M17808" s="28">
        <v>5144.22</v>
      </c>
      <c r="N17808" s="28">
        <v>5147.3100000000004</v>
      </c>
      <c r="O17808" s="28">
        <v>5143.1899999999996</v>
      </c>
      <c r="P17808" s="28">
        <v>5147.3100000000004</v>
      </c>
    </row>
    <row r="17809" spans="12:16" x14ac:dyDescent="0.25">
      <c r="L17809" s="208">
        <v>45153.541666666664</v>
      </c>
      <c r="M17809" s="28">
        <v>5140.62</v>
      </c>
      <c r="N17809" s="28">
        <v>5143.71</v>
      </c>
      <c r="O17809" s="28">
        <v>5139.07</v>
      </c>
      <c r="P17809" s="28">
        <v>5143.71</v>
      </c>
    </row>
    <row r="17810" spans="12:16" x14ac:dyDescent="0.25">
      <c r="L17810" s="208">
        <v>45153.538194444445</v>
      </c>
      <c r="M17810" s="28">
        <v>5140.62</v>
      </c>
      <c r="N17810" s="28">
        <v>5141.6499999999996</v>
      </c>
      <c r="O17810" s="28">
        <v>5139.59</v>
      </c>
      <c r="P17810" s="28">
        <v>5140.62</v>
      </c>
    </row>
    <row r="17811" spans="12:16" x14ac:dyDescent="0.25">
      <c r="L17811" s="208">
        <v>45153.534722222219</v>
      </c>
      <c r="M17811" s="28">
        <v>5138.5600000000004</v>
      </c>
      <c r="N17811" s="28">
        <v>5141.13</v>
      </c>
      <c r="O17811" s="28">
        <v>5138.04</v>
      </c>
      <c r="P17811" s="28">
        <v>5140.62</v>
      </c>
    </row>
    <row r="17812" spans="12:16" x14ac:dyDescent="0.25">
      <c r="L17812" s="208">
        <v>45153.53125</v>
      </c>
      <c r="M17812" s="28">
        <v>5140.1000000000004</v>
      </c>
      <c r="N17812" s="28">
        <v>5141.13</v>
      </c>
      <c r="O17812" s="28">
        <v>5138.5600000000004</v>
      </c>
      <c r="P17812" s="28">
        <v>5138.5600000000004</v>
      </c>
    </row>
    <row r="17813" spans="12:16" x14ac:dyDescent="0.25">
      <c r="L17813" s="208">
        <v>45153.527777777781</v>
      </c>
      <c r="M17813" s="28">
        <v>5138.5600000000004</v>
      </c>
      <c r="N17813" s="28">
        <v>5141.13</v>
      </c>
      <c r="O17813" s="28">
        <v>5138.04</v>
      </c>
      <c r="P17813" s="28">
        <v>5139.59</v>
      </c>
    </row>
    <row r="17814" spans="12:16" x14ac:dyDescent="0.25">
      <c r="L17814" s="208">
        <v>45153.524305555555</v>
      </c>
      <c r="M17814" s="28">
        <v>5139.07</v>
      </c>
      <c r="N17814" s="28">
        <v>5139.07</v>
      </c>
      <c r="O17814" s="28">
        <v>5135.9799999999996</v>
      </c>
      <c r="P17814" s="28">
        <v>5138.5600000000004</v>
      </c>
    </row>
    <row r="17815" spans="12:16" x14ac:dyDescent="0.25">
      <c r="L17815" s="208">
        <v>45153.520833333336</v>
      </c>
      <c r="M17815" s="28">
        <v>5139.07</v>
      </c>
      <c r="N17815" s="28">
        <v>5141.6499999999996</v>
      </c>
      <c r="O17815" s="28">
        <v>5138.5600000000004</v>
      </c>
      <c r="P17815" s="28">
        <v>5139.07</v>
      </c>
    </row>
    <row r="17816" spans="12:16" x14ac:dyDescent="0.25">
      <c r="L17816" s="208">
        <v>45153.517361111109</v>
      </c>
      <c r="M17816" s="28">
        <v>5144.22</v>
      </c>
      <c r="N17816" s="28">
        <v>5146.28</v>
      </c>
      <c r="O17816" s="28">
        <v>5138.5600000000004</v>
      </c>
      <c r="P17816" s="28">
        <v>5139.59</v>
      </c>
    </row>
    <row r="17817" spans="12:16" x14ac:dyDescent="0.25">
      <c r="L17817" s="208">
        <v>45153.513888888891</v>
      </c>
      <c r="M17817" s="28">
        <v>5143.1899999999996</v>
      </c>
      <c r="N17817" s="28">
        <v>5146.79</v>
      </c>
      <c r="O17817" s="28">
        <v>5143.1899999999996</v>
      </c>
      <c r="P17817" s="28">
        <v>5144.74</v>
      </c>
    </row>
    <row r="17818" spans="12:16" x14ac:dyDescent="0.25">
      <c r="L17818" s="208">
        <v>45153.510416666664</v>
      </c>
      <c r="M17818" s="28">
        <v>5142.68</v>
      </c>
      <c r="N17818" s="28">
        <v>5143.71</v>
      </c>
      <c r="O17818" s="28">
        <v>5141.13</v>
      </c>
      <c r="P17818" s="28">
        <v>5143.1899999999996</v>
      </c>
    </row>
    <row r="17819" spans="12:16" x14ac:dyDescent="0.25">
      <c r="L17819" s="208">
        <v>45153.506944444445</v>
      </c>
      <c r="M17819" s="28">
        <v>5140.62</v>
      </c>
      <c r="N17819" s="28">
        <v>5142.16</v>
      </c>
      <c r="O17819" s="28">
        <v>5138.5600000000004</v>
      </c>
      <c r="P17819" s="28">
        <v>5142.16</v>
      </c>
    </row>
    <row r="17820" spans="12:16" x14ac:dyDescent="0.25">
      <c r="L17820" s="208">
        <v>45153.503472222219</v>
      </c>
      <c r="M17820" s="28">
        <v>5143.71</v>
      </c>
      <c r="N17820" s="28">
        <v>5144.22</v>
      </c>
      <c r="O17820" s="28">
        <v>5141.13</v>
      </c>
      <c r="P17820" s="28">
        <v>5141.13</v>
      </c>
    </row>
    <row r="17821" spans="12:16" x14ac:dyDescent="0.25">
      <c r="L17821" s="208">
        <v>45153.5</v>
      </c>
      <c r="M17821" s="28">
        <v>5145.25</v>
      </c>
      <c r="N17821" s="28">
        <v>5146.79</v>
      </c>
      <c r="O17821" s="28">
        <v>5143.1899999999996</v>
      </c>
      <c r="P17821" s="28">
        <v>5143.1899999999996</v>
      </c>
    </row>
    <row r="17822" spans="12:16" x14ac:dyDescent="0.25">
      <c r="L17822" s="208">
        <v>45153.496527777781</v>
      </c>
      <c r="M17822" s="28">
        <v>5143.1899999999996</v>
      </c>
      <c r="N17822" s="28">
        <v>5145.76</v>
      </c>
      <c r="O17822" s="28">
        <v>5140.62</v>
      </c>
      <c r="P17822" s="28">
        <v>5145.25</v>
      </c>
    </row>
    <row r="17823" spans="12:16" x14ac:dyDescent="0.25">
      <c r="L17823" s="208">
        <v>45153.493055555555</v>
      </c>
      <c r="M17823" s="28">
        <v>5142.68</v>
      </c>
      <c r="N17823" s="28">
        <v>5145.76</v>
      </c>
      <c r="O17823" s="28">
        <v>5140.1000000000004</v>
      </c>
      <c r="P17823" s="28">
        <v>5143.1899999999996</v>
      </c>
    </row>
    <row r="17824" spans="12:16" x14ac:dyDescent="0.25">
      <c r="L17824" s="208">
        <v>45153.489583333336</v>
      </c>
      <c r="M17824" s="28">
        <v>5149.37</v>
      </c>
      <c r="N17824" s="28">
        <v>5149.37</v>
      </c>
      <c r="O17824" s="28">
        <v>5140.62</v>
      </c>
      <c r="P17824" s="28">
        <v>5142.16</v>
      </c>
    </row>
    <row r="17825" spans="12:16" x14ac:dyDescent="0.25">
      <c r="L17825" s="208">
        <v>45153.486111111109</v>
      </c>
      <c r="M17825" s="28">
        <v>5145.76</v>
      </c>
      <c r="N17825" s="28">
        <v>5152.46</v>
      </c>
      <c r="O17825" s="28">
        <v>5145.76</v>
      </c>
      <c r="P17825" s="28">
        <v>5149.37</v>
      </c>
    </row>
    <row r="17826" spans="12:16" x14ac:dyDescent="0.25">
      <c r="L17826" s="208">
        <v>45153.482638888891</v>
      </c>
      <c r="M17826" s="28">
        <v>5145.76</v>
      </c>
      <c r="N17826" s="28">
        <v>5148.34</v>
      </c>
      <c r="O17826" s="28">
        <v>5143.71</v>
      </c>
      <c r="P17826" s="28">
        <v>5144.22</v>
      </c>
    </row>
    <row r="17827" spans="12:16" x14ac:dyDescent="0.25">
      <c r="L17827" s="208">
        <v>45153.479166666664</v>
      </c>
      <c r="M17827" s="28">
        <v>5150.91</v>
      </c>
      <c r="N17827" s="28">
        <v>5150.91</v>
      </c>
      <c r="O17827" s="28">
        <v>5142.68</v>
      </c>
      <c r="P17827" s="28">
        <v>5145.76</v>
      </c>
    </row>
    <row r="17828" spans="12:16" x14ac:dyDescent="0.25">
      <c r="L17828" s="208">
        <v>45153.475694444445</v>
      </c>
      <c r="M17828" s="28">
        <v>5146.28</v>
      </c>
      <c r="N17828" s="28">
        <v>5153.49</v>
      </c>
      <c r="O17828" s="28">
        <v>5146.28</v>
      </c>
      <c r="P17828" s="28">
        <v>5150.3999999999996</v>
      </c>
    </row>
    <row r="17829" spans="12:16" x14ac:dyDescent="0.25">
      <c r="L17829" s="208">
        <v>45153.472222222219</v>
      </c>
      <c r="M17829" s="28">
        <v>5142.68</v>
      </c>
      <c r="N17829" s="28">
        <v>5146.79</v>
      </c>
      <c r="O17829" s="28">
        <v>5138.5600000000004</v>
      </c>
      <c r="P17829" s="28">
        <v>5146.79</v>
      </c>
    </row>
    <row r="17830" spans="12:16" x14ac:dyDescent="0.25">
      <c r="L17830" s="208">
        <v>45153.46875</v>
      </c>
      <c r="M17830" s="28">
        <v>5145.76</v>
      </c>
      <c r="N17830" s="28">
        <v>5148.8500000000004</v>
      </c>
      <c r="O17830" s="28">
        <v>5142.16</v>
      </c>
      <c r="P17830" s="28">
        <v>5143.1899999999996</v>
      </c>
    </row>
    <row r="17831" spans="12:16" x14ac:dyDescent="0.25">
      <c r="L17831" s="208">
        <v>45153.465277777781</v>
      </c>
      <c r="M17831" s="28">
        <v>5149.37</v>
      </c>
      <c r="N17831" s="28">
        <v>5151.43</v>
      </c>
      <c r="O17831" s="28">
        <v>5144.74</v>
      </c>
      <c r="P17831" s="28">
        <v>5145.76</v>
      </c>
    </row>
    <row r="17832" spans="12:16" x14ac:dyDescent="0.25">
      <c r="L17832" s="208">
        <v>45153.461805555555</v>
      </c>
      <c r="M17832" s="28">
        <v>5157.09</v>
      </c>
      <c r="N17832" s="28">
        <v>5159.67</v>
      </c>
      <c r="O17832" s="28">
        <v>5149.88</v>
      </c>
      <c r="P17832" s="28">
        <v>5149.88</v>
      </c>
    </row>
    <row r="17833" spans="12:16" x14ac:dyDescent="0.25">
      <c r="L17833" s="208">
        <v>45153.458333333336</v>
      </c>
      <c r="M17833" s="28">
        <v>5152.46</v>
      </c>
      <c r="N17833" s="28">
        <v>5157.09</v>
      </c>
      <c r="O17833" s="28">
        <v>5151.9399999999996</v>
      </c>
      <c r="P17833" s="28">
        <v>5156.58</v>
      </c>
    </row>
    <row r="17834" spans="12:16" x14ac:dyDescent="0.25">
      <c r="L17834" s="208">
        <v>45153.454861111109</v>
      </c>
      <c r="M17834" s="28">
        <v>5150.91</v>
      </c>
      <c r="N17834" s="28">
        <v>5156.58</v>
      </c>
      <c r="O17834" s="28">
        <v>5150.3999999999996</v>
      </c>
      <c r="P17834" s="28">
        <v>5152.46</v>
      </c>
    </row>
    <row r="17835" spans="12:16" x14ac:dyDescent="0.25">
      <c r="L17835" s="208">
        <v>45153.451388888891</v>
      </c>
      <c r="M17835" s="28">
        <v>5156.0600000000004</v>
      </c>
      <c r="N17835" s="28">
        <v>5156.0600000000004</v>
      </c>
      <c r="O17835" s="28">
        <v>5149.88</v>
      </c>
      <c r="P17835" s="28">
        <v>5150.3999999999996</v>
      </c>
    </row>
    <row r="17836" spans="12:16" x14ac:dyDescent="0.25">
      <c r="L17836" s="208">
        <v>45153.447916666664</v>
      </c>
      <c r="M17836" s="28">
        <v>5160.18</v>
      </c>
      <c r="N17836" s="28">
        <v>5162.24</v>
      </c>
      <c r="O17836" s="28">
        <v>5156.58</v>
      </c>
      <c r="P17836" s="28">
        <v>5156.58</v>
      </c>
    </row>
    <row r="17837" spans="12:16" x14ac:dyDescent="0.25">
      <c r="L17837" s="208">
        <v>45153.444444444445</v>
      </c>
      <c r="M17837" s="28">
        <v>5156.0600000000004</v>
      </c>
      <c r="N17837" s="28">
        <v>5163.2700000000004</v>
      </c>
      <c r="O17837" s="28">
        <v>5153.49</v>
      </c>
      <c r="P17837" s="28">
        <v>5159.67</v>
      </c>
    </row>
    <row r="17838" spans="12:16" x14ac:dyDescent="0.25">
      <c r="L17838" s="208">
        <v>45153.440972222219</v>
      </c>
      <c r="M17838" s="28">
        <v>5155.03</v>
      </c>
      <c r="N17838" s="28">
        <v>5158.6400000000003</v>
      </c>
      <c r="O17838" s="28">
        <v>5154</v>
      </c>
      <c r="P17838" s="28">
        <v>5155.55</v>
      </c>
    </row>
    <row r="17839" spans="12:16" x14ac:dyDescent="0.25">
      <c r="L17839" s="208">
        <v>45153.4375</v>
      </c>
      <c r="M17839" s="28">
        <v>5148.8500000000004</v>
      </c>
      <c r="N17839" s="28">
        <v>5155.55</v>
      </c>
      <c r="O17839" s="28">
        <v>5147.3100000000004</v>
      </c>
      <c r="P17839" s="28">
        <v>5155.03</v>
      </c>
    </row>
    <row r="17840" spans="12:16" x14ac:dyDescent="0.25">
      <c r="L17840" s="208">
        <v>45153.434027777781</v>
      </c>
      <c r="M17840" s="28">
        <v>5143.1899999999996</v>
      </c>
      <c r="N17840" s="28">
        <v>5150.91</v>
      </c>
      <c r="O17840" s="28">
        <v>5142.16</v>
      </c>
      <c r="P17840" s="28">
        <v>5147.82</v>
      </c>
    </row>
    <row r="17841" spans="12:16" x14ac:dyDescent="0.25">
      <c r="L17841" s="208">
        <v>45153.430555555555</v>
      </c>
      <c r="M17841" s="28">
        <v>5138.04</v>
      </c>
      <c r="N17841" s="28">
        <v>5148.34</v>
      </c>
      <c r="O17841" s="28">
        <v>5137.53</v>
      </c>
      <c r="P17841" s="28">
        <v>5142.68</v>
      </c>
    </row>
    <row r="17842" spans="12:16" x14ac:dyDescent="0.25">
      <c r="L17842" s="208">
        <v>45153.427083333336</v>
      </c>
      <c r="M17842" s="28">
        <v>5132.38</v>
      </c>
      <c r="N17842" s="28">
        <v>5139.59</v>
      </c>
      <c r="O17842" s="28">
        <v>5131.8599999999997</v>
      </c>
      <c r="P17842" s="28">
        <v>5138.04</v>
      </c>
    </row>
    <row r="17843" spans="12:16" x14ac:dyDescent="0.25">
      <c r="L17843" s="208">
        <v>45153.423611111109</v>
      </c>
      <c r="M17843" s="28">
        <v>5127.74</v>
      </c>
      <c r="N17843" s="28">
        <v>5132.8900000000003</v>
      </c>
      <c r="O17843" s="28">
        <v>5123.62</v>
      </c>
      <c r="P17843" s="28">
        <v>5131.8599999999997</v>
      </c>
    </row>
    <row r="17844" spans="12:16" x14ac:dyDescent="0.25">
      <c r="L17844" s="208">
        <v>45153.420138888891</v>
      </c>
      <c r="M17844" s="28">
        <v>5137.01</v>
      </c>
      <c r="N17844" s="28">
        <v>5138.04</v>
      </c>
      <c r="O17844" s="28">
        <v>5124.6499999999996</v>
      </c>
      <c r="P17844" s="28">
        <v>5128.26</v>
      </c>
    </row>
    <row r="17845" spans="12:16" x14ac:dyDescent="0.25">
      <c r="L17845" s="208">
        <v>45153.416666666664</v>
      </c>
      <c r="M17845" s="28">
        <v>5139.07</v>
      </c>
      <c r="N17845" s="28">
        <v>5144.22</v>
      </c>
      <c r="O17845" s="28">
        <v>5135.9799999999996</v>
      </c>
      <c r="P17845" s="28">
        <v>5137.01</v>
      </c>
    </row>
    <row r="17846" spans="12:16" x14ac:dyDescent="0.25">
      <c r="L17846" s="208">
        <v>45153.413194444445</v>
      </c>
      <c r="M17846" s="28">
        <v>5137.01</v>
      </c>
      <c r="N17846" s="28">
        <v>5140.1000000000004</v>
      </c>
      <c r="O17846" s="28">
        <v>5130.83</v>
      </c>
      <c r="P17846" s="28">
        <v>5138.5600000000004</v>
      </c>
    </row>
    <row r="17847" spans="12:16" x14ac:dyDescent="0.25">
      <c r="L17847" s="208">
        <v>45153.409722222219</v>
      </c>
      <c r="M17847" s="28">
        <v>5125.68</v>
      </c>
      <c r="N17847" s="28">
        <v>5137.53</v>
      </c>
      <c r="O17847" s="28">
        <v>5125.68</v>
      </c>
      <c r="P17847" s="28">
        <v>5136.5</v>
      </c>
    </row>
    <row r="17848" spans="12:16" x14ac:dyDescent="0.25">
      <c r="L17848" s="208">
        <v>45153.40625</v>
      </c>
      <c r="M17848" s="28">
        <v>5133.41</v>
      </c>
      <c r="N17848" s="28">
        <v>5134.95</v>
      </c>
      <c r="O17848" s="28">
        <v>5125.17</v>
      </c>
      <c r="P17848" s="28">
        <v>5126.2</v>
      </c>
    </row>
    <row r="17849" spans="12:16" x14ac:dyDescent="0.25">
      <c r="L17849" s="208">
        <v>45153.402777777781</v>
      </c>
      <c r="M17849" s="28">
        <v>5151.43</v>
      </c>
      <c r="N17849" s="28">
        <v>5152.46</v>
      </c>
      <c r="O17849" s="28">
        <v>5130.32</v>
      </c>
      <c r="P17849" s="28">
        <v>5133.41</v>
      </c>
    </row>
    <row r="17850" spans="12:16" x14ac:dyDescent="0.25">
      <c r="L17850" s="208">
        <v>45153.399305555555</v>
      </c>
      <c r="M17850" s="28">
        <v>5149.88</v>
      </c>
      <c r="N17850" s="28">
        <v>5154</v>
      </c>
      <c r="O17850" s="28">
        <v>5143.1899999999996</v>
      </c>
      <c r="P17850" s="28">
        <v>5151.43</v>
      </c>
    </row>
    <row r="17851" spans="12:16" x14ac:dyDescent="0.25">
      <c r="L17851" s="208">
        <v>45153.395833333336</v>
      </c>
      <c r="M17851" s="28">
        <v>5141.13</v>
      </c>
      <c r="N17851" s="28">
        <v>5159.1499999999996</v>
      </c>
      <c r="O17851" s="28">
        <v>5140.62</v>
      </c>
      <c r="P17851" s="28">
        <v>5149.37</v>
      </c>
    </row>
    <row r="17852" spans="12:16" x14ac:dyDescent="0.25">
      <c r="L17852" s="208">
        <v>45153.392361111109</v>
      </c>
      <c r="M17852" s="28">
        <v>5143.71</v>
      </c>
      <c r="N17852" s="28">
        <v>5143.71</v>
      </c>
      <c r="O17852" s="28">
        <v>5137.01</v>
      </c>
      <c r="P17852" s="28">
        <v>5141.13</v>
      </c>
    </row>
    <row r="17853" spans="12:16" x14ac:dyDescent="0.25">
      <c r="L17853" s="208">
        <v>45153.388888888891</v>
      </c>
      <c r="M17853" s="28">
        <v>5142.16</v>
      </c>
      <c r="N17853" s="28">
        <v>5147.3100000000004</v>
      </c>
      <c r="O17853" s="28">
        <v>5141.13</v>
      </c>
      <c r="P17853" s="28">
        <v>5143.71</v>
      </c>
    </row>
    <row r="17854" spans="12:16" x14ac:dyDescent="0.25">
      <c r="L17854" s="208">
        <v>45153.385416666664</v>
      </c>
      <c r="M17854" s="28">
        <v>5134.95</v>
      </c>
      <c r="N17854" s="28">
        <v>5143.1899999999996</v>
      </c>
      <c r="O17854" s="28">
        <v>5132.8900000000003</v>
      </c>
      <c r="P17854" s="28">
        <v>5143.1899999999996</v>
      </c>
    </row>
    <row r="17855" spans="12:16" x14ac:dyDescent="0.25">
      <c r="L17855" s="208">
        <v>45153.381944444445</v>
      </c>
      <c r="M17855" s="28">
        <v>5134.4399999999996</v>
      </c>
      <c r="N17855" s="28">
        <v>5141.13</v>
      </c>
      <c r="O17855" s="28">
        <v>5132.8900000000003</v>
      </c>
      <c r="P17855" s="28">
        <v>5135.47</v>
      </c>
    </row>
    <row r="17856" spans="12:16" x14ac:dyDescent="0.25">
      <c r="L17856" s="208">
        <v>45153.378472222219</v>
      </c>
      <c r="M17856" s="28">
        <v>5140.1000000000004</v>
      </c>
      <c r="N17856" s="28">
        <v>5145.25</v>
      </c>
      <c r="O17856" s="28">
        <v>5132.38</v>
      </c>
      <c r="P17856" s="28">
        <v>5134.4399999999996</v>
      </c>
    </row>
    <row r="17857" spans="12:16" x14ac:dyDescent="0.25">
      <c r="L17857" s="208">
        <v>45153.375</v>
      </c>
      <c r="M17857" s="28">
        <v>5142.16</v>
      </c>
      <c r="N17857" s="28">
        <v>5157.09</v>
      </c>
      <c r="O17857" s="28">
        <v>5139.07</v>
      </c>
      <c r="P17857" s="28">
        <v>5140.1000000000004</v>
      </c>
    </row>
    <row r="17858" spans="12:16" x14ac:dyDescent="0.25">
      <c r="L17858" s="208">
        <v>45152.746527777781</v>
      </c>
      <c r="M17858" s="28">
        <v>5129.29</v>
      </c>
      <c r="N17858" s="28">
        <v>5130.32</v>
      </c>
      <c r="O17858" s="28">
        <v>5126.71</v>
      </c>
      <c r="P17858" s="28">
        <v>5129.29</v>
      </c>
    </row>
    <row r="17859" spans="12:16" x14ac:dyDescent="0.25">
      <c r="L17859" s="208">
        <v>45152.743055555555</v>
      </c>
      <c r="M17859" s="28">
        <v>5132.8900000000003</v>
      </c>
      <c r="N17859" s="28">
        <v>5133.92</v>
      </c>
      <c r="O17859" s="28">
        <v>5128.7700000000004</v>
      </c>
      <c r="P17859" s="28">
        <v>5128.7700000000004</v>
      </c>
    </row>
    <row r="17860" spans="12:16" x14ac:dyDescent="0.25">
      <c r="L17860" s="208">
        <v>45152.739583333336</v>
      </c>
      <c r="M17860" s="28">
        <v>5132.8900000000003</v>
      </c>
      <c r="N17860" s="28">
        <v>5136.5</v>
      </c>
      <c r="O17860" s="28">
        <v>5132.8900000000003</v>
      </c>
      <c r="P17860" s="28">
        <v>5133.92</v>
      </c>
    </row>
    <row r="17861" spans="12:16" x14ac:dyDescent="0.25">
      <c r="L17861" s="208">
        <v>45152.736111111109</v>
      </c>
      <c r="M17861" s="28">
        <v>5127.74</v>
      </c>
      <c r="N17861" s="28">
        <v>5132.38</v>
      </c>
      <c r="O17861" s="28">
        <v>5127.2299999999996</v>
      </c>
      <c r="P17861" s="28">
        <v>5131.8599999999997</v>
      </c>
    </row>
    <row r="17862" spans="12:16" x14ac:dyDescent="0.25">
      <c r="L17862" s="208">
        <v>45152.732638888891</v>
      </c>
      <c r="M17862" s="28">
        <v>5127.2299999999996</v>
      </c>
      <c r="N17862" s="28">
        <v>5128.26</v>
      </c>
      <c r="O17862" s="28">
        <v>5126.71</v>
      </c>
      <c r="P17862" s="28">
        <v>5127.2299999999996</v>
      </c>
    </row>
    <row r="17863" spans="12:16" x14ac:dyDescent="0.25">
      <c r="L17863" s="208">
        <v>45152.729166666664</v>
      </c>
      <c r="M17863" s="28">
        <v>5128.26</v>
      </c>
      <c r="N17863" s="28">
        <v>5128.7700000000004</v>
      </c>
      <c r="O17863" s="28">
        <v>5126.71</v>
      </c>
      <c r="P17863" s="28">
        <v>5127.74</v>
      </c>
    </row>
    <row r="17864" spans="12:16" x14ac:dyDescent="0.25">
      <c r="L17864" s="208">
        <v>45152.725694444445</v>
      </c>
      <c r="M17864" s="28">
        <v>5128.7700000000004</v>
      </c>
      <c r="N17864" s="28">
        <v>5129.29</v>
      </c>
      <c r="O17864" s="28">
        <v>5126.71</v>
      </c>
      <c r="P17864" s="28">
        <v>5128.26</v>
      </c>
    </row>
    <row r="17865" spans="12:16" x14ac:dyDescent="0.25">
      <c r="L17865" s="208">
        <v>45152.722222222219</v>
      </c>
      <c r="M17865" s="28">
        <v>5129.29</v>
      </c>
      <c r="N17865" s="28">
        <v>5129.8</v>
      </c>
      <c r="O17865" s="28">
        <v>5127.74</v>
      </c>
      <c r="P17865" s="28">
        <v>5128.26</v>
      </c>
    </row>
    <row r="17866" spans="12:16" x14ac:dyDescent="0.25">
      <c r="L17866" s="208">
        <v>45152.71875</v>
      </c>
      <c r="M17866" s="28">
        <v>5129.29</v>
      </c>
      <c r="N17866" s="28">
        <v>5130.32</v>
      </c>
      <c r="O17866" s="28">
        <v>5128.26</v>
      </c>
      <c r="P17866" s="28">
        <v>5129.8</v>
      </c>
    </row>
    <row r="17867" spans="12:16" x14ac:dyDescent="0.25">
      <c r="L17867" s="208">
        <v>45152.715277777781</v>
      </c>
      <c r="M17867" s="28">
        <v>5131.3500000000004</v>
      </c>
      <c r="N17867" s="28">
        <v>5132.38</v>
      </c>
      <c r="O17867" s="28">
        <v>5129.29</v>
      </c>
      <c r="P17867" s="28">
        <v>5129.29</v>
      </c>
    </row>
    <row r="17868" spans="12:16" x14ac:dyDescent="0.25">
      <c r="L17868" s="208">
        <v>45152.711805555555</v>
      </c>
      <c r="M17868" s="28">
        <v>5133.41</v>
      </c>
      <c r="N17868" s="28">
        <v>5133.41</v>
      </c>
      <c r="O17868" s="28">
        <v>5130.83</v>
      </c>
      <c r="P17868" s="28">
        <v>5131.3500000000004</v>
      </c>
    </row>
    <row r="17869" spans="12:16" x14ac:dyDescent="0.25">
      <c r="L17869" s="208">
        <v>45152.708333333336</v>
      </c>
      <c r="M17869" s="28">
        <v>5130.83</v>
      </c>
      <c r="N17869" s="28">
        <v>5133.92</v>
      </c>
      <c r="O17869" s="28">
        <v>5130.83</v>
      </c>
      <c r="P17869" s="28">
        <v>5133.92</v>
      </c>
    </row>
    <row r="17870" spans="12:16" x14ac:dyDescent="0.25">
      <c r="L17870" s="208">
        <v>45152.704861111109</v>
      </c>
      <c r="M17870" s="28">
        <v>5130.32</v>
      </c>
      <c r="N17870" s="28">
        <v>5132.38</v>
      </c>
      <c r="O17870" s="28">
        <v>5130.32</v>
      </c>
      <c r="P17870" s="28">
        <v>5130.83</v>
      </c>
    </row>
    <row r="17871" spans="12:16" x14ac:dyDescent="0.25">
      <c r="L17871" s="208">
        <v>45152.701388888891</v>
      </c>
      <c r="M17871" s="28">
        <v>5130.32</v>
      </c>
      <c r="N17871" s="28">
        <v>5131.3500000000004</v>
      </c>
      <c r="O17871" s="28">
        <v>5129.29</v>
      </c>
      <c r="P17871" s="28">
        <v>5130.32</v>
      </c>
    </row>
    <row r="17872" spans="12:16" x14ac:dyDescent="0.25">
      <c r="L17872" s="208">
        <v>45152.697916666664</v>
      </c>
      <c r="M17872" s="28">
        <v>5129.8</v>
      </c>
      <c r="N17872" s="28">
        <v>5130.32</v>
      </c>
      <c r="O17872" s="28">
        <v>5129.29</v>
      </c>
      <c r="P17872" s="28">
        <v>5129.8</v>
      </c>
    </row>
    <row r="17873" spans="12:16" x14ac:dyDescent="0.25">
      <c r="L17873" s="208">
        <v>45152.694444444445</v>
      </c>
      <c r="M17873" s="28">
        <v>5131.3500000000004</v>
      </c>
      <c r="N17873" s="28">
        <v>5131.3500000000004</v>
      </c>
      <c r="O17873" s="28">
        <v>5128.26</v>
      </c>
      <c r="P17873" s="28">
        <v>5129.8</v>
      </c>
    </row>
    <row r="17874" spans="12:16" x14ac:dyDescent="0.25">
      <c r="L17874" s="208">
        <v>45152.690972222219</v>
      </c>
      <c r="M17874" s="28">
        <v>5134.95</v>
      </c>
      <c r="N17874" s="28">
        <v>5134.95</v>
      </c>
      <c r="O17874" s="28">
        <v>5130.32</v>
      </c>
      <c r="P17874" s="28">
        <v>5131.8599999999997</v>
      </c>
    </row>
    <row r="17875" spans="12:16" x14ac:dyDescent="0.25">
      <c r="L17875" s="208">
        <v>45152.6875</v>
      </c>
      <c r="M17875" s="28">
        <v>5135.9799999999996</v>
      </c>
      <c r="N17875" s="28">
        <v>5135.9799999999996</v>
      </c>
      <c r="O17875" s="28">
        <v>5134.4399999999996</v>
      </c>
      <c r="P17875" s="28">
        <v>5134.95</v>
      </c>
    </row>
    <row r="17876" spans="12:16" x14ac:dyDescent="0.25">
      <c r="L17876" s="208">
        <v>45152.684027777781</v>
      </c>
      <c r="M17876" s="28">
        <v>5134.95</v>
      </c>
      <c r="N17876" s="28">
        <v>5137.01</v>
      </c>
      <c r="O17876" s="28">
        <v>5133.92</v>
      </c>
      <c r="P17876" s="28">
        <v>5135.9799999999996</v>
      </c>
    </row>
    <row r="17877" spans="12:16" x14ac:dyDescent="0.25">
      <c r="L17877" s="208">
        <v>45152.680555555555</v>
      </c>
      <c r="M17877" s="28">
        <v>5132.8900000000003</v>
      </c>
      <c r="N17877" s="28">
        <v>5135.9799999999996</v>
      </c>
      <c r="O17877" s="28">
        <v>5130.83</v>
      </c>
      <c r="P17877" s="28">
        <v>5135.47</v>
      </c>
    </row>
    <row r="17878" spans="12:16" x14ac:dyDescent="0.25">
      <c r="L17878" s="208">
        <v>45152.677083333336</v>
      </c>
      <c r="M17878" s="28">
        <v>5133.41</v>
      </c>
      <c r="N17878" s="28">
        <v>5134.4399999999996</v>
      </c>
      <c r="O17878" s="28">
        <v>5131.8599999999997</v>
      </c>
      <c r="P17878" s="28">
        <v>5132.8900000000003</v>
      </c>
    </row>
    <row r="17879" spans="12:16" x14ac:dyDescent="0.25">
      <c r="L17879" s="208">
        <v>45152.673611111109</v>
      </c>
      <c r="M17879" s="28">
        <v>5134.4399999999996</v>
      </c>
      <c r="N17879" s="28">
        <v>5134.95</v>
      </c>
      <c r="O17879" s="28">
        <v>5132.38</v>
      </c>
      <c r="P17879" s="28">
        <v>5133.41</v>
      </c>
    </row>
    <row r="17880" spans="12:16" x14ac:dyDescent="0.25">
      <c r="L17880" s="208">
        <v>45152.670138888891</v>
      </c>
      <c r="M17880" s="28">
        <v>5129.8</v>
      </c>
      <c r="N17880" s="28">
        <v>5136.5</v>
      </c>
      <c r="O17880" s="28">
        <v>5129.8</v>
      </c>
      <c r="P17880" s="28">
        <v>5134.4399999999996</v>
      </c>
    </row>
    <row r="17881" spans="12:16" x14ac:dyDescent="0.25">
      <c r="L17881" s="208">
        <v>45152.666666666664</v>
      </c>
      <c r="M17881" s="28">
        <v>5126.2</v>
      </c>
      <c r="N17881" s="28">
        <v>5130.32</v>
      </c>
      <c r="O17881" s="28">
        <v>5125.68</v>
      </c>
      <c r="P17881" s="28">
        <v>5129.8</v>
      </c>
    </row>
    <row r="17882" spans="12:16" x14ac:dyDescent="0.25">
      <c r="L17882" s="208">
        <v>45152.663194444445</v>
      </c>
      <c r="M17882" s="28">
        <v>5125.68</v>
      </c>
      <c r="N17882" s="28">
        <v>5129.29</v>
      </c>
      <c r="O17882" s="28">
        <v>5125.17</v>
      </c>
      <c r="P17882" s="28">
        <v>5127.2299999999996</v>
      </c>
    </row>
    <row r="17883" spans="12:16" x14ac:dyDescent="0.25">
      <c r="L17883" s="208">
        <v>45152.659722222219</v>
      </c>
      <c r="M17883" s="28">
        <v>5125.17</v>
      </c>
      <c r="N17883" s="28">
        <v>5126.71</v>
      </c>
      <c r="O17883" s="28">
        <v>5124.6499999999996</v>
      </c>
      <c r="P17883" s="28">
        <v>5125.68</v>
      </c>
    </row>
    <row r="17884" spans="12:16" x14ac:dyDescent="0.25">
      <c r="L17884" s="208">
        <v>45152.65625</v>
      </c>
      <c r="M17884" s="28">
        <v>5125.17</v>
      </c>
      <c r="N17884" s="28">
        <v>5125.68</v>
      </c>
      <c r="O17884" s="28">
        <v>5124.1400000000003</v>
      </c>
      <c r="P17884" s="28">
        <v>5124.6499999999996</v>
      </c>
    </row>
    <row r="17885" spans="12:16" x14ac:dyDescent="0.25">
      <c r="L17885" s="208">
        <v>45152.652777777781</v>
      </c>
      <c r="M17885" s="28">
        <v>5124.6499999999996</v>
      </c>
      <c r="N17885" s="28">
        <v>5126.2</v>
      </c>
      <c r="O17885" s="28">
        <v>5123.62</v>
      </c>
      <c r="P17885" s="28">
        <v>5125.17</v>
      </c>
    </row>
    <row r="17886" spans="12:16" x14ac:dyDescent="0.25">
      <c r="L17886" s="208">
        <v>45152.649305555555</v>
      </c>
      <c r="M17886" s="28">
        <v>5124.6499999999996</v>
      </c>
      <c r="N17886" s="28">
        <v>5125.17</v>
      </c>
      <c r="O17886" s="28">
        <v>5122.08</v>
      </c>
      <c r="P17886" s="28">
        <v>5124.6499999999996</v>
      </c>
    </row>
    <row r="17887" spans="12:16" x14ac:dyDescent="0.25">
      <c r="L17887" s="208">
        <v>45152.645833333336</v>
      </c>
      <c r="M17887" s="28">
        <v>5118.4799999999996</v>
      </c>
      <c r="N17887" s="28">
        <v>5124.6499999999996</v>
      </c>
      <c r="O17887" s="28">
        <v>5117.96</v>
      </c>
      <c r="P17887" s="28">
        <v>5124.1400000000003</v>
      </c>
    </row>
    <row r="17888" spans="12:16" x14ac:dyDescent="0.25">
      <c r="L17888" s="208">
        <v>45152.642361111109</v>
      </c>
      <c r="M17888" s="28">
        <v>5119.51</v>
      </c>
      <c r="N17888" s="28">
        <v>5120.0200000000004</v>
      </c>
      <c r="O17888" s="28">
        <v>5117.96</v>
      </c>
      <c r="P17888" s="28">
        <v>5117.96</v>
      </c>
    </row>
    <row r="17889" spans="12:16" x14ac:dyDescent="0.25">
      <c r="L17889" s="208">
        <v>45152.638888888891</v>
      </c>
      <c r="M17889" s="28">
        <v>5116.93</v>
      </c>
      <c r="N17889" s="28">
        <v>5120.54</v>
      </c>
      <c r="O17889" s="28">
        <v>5116.93</v>
      </c>
      <c r="P17889" s="28">
        <v>5120.0200000000004</v>
      </c>
    </row>
    <row r="17890" spans="12:16" x14ac:dyDescent="0.25">
      <c r="L17890" s="208">
        <v>45152.635416666664</v>
      </c>
      <c r="M17890" s="28">
        <v>5118.99</v>
      </c>
      <c r="N17890" s="28">
        <v>5120.0200000000004</v>
      </c>
      <c r="O17890" s="28">
        <v>5115.3900000000003</v>
      </c>
      <c r="P17890" s="28">
        <v>5117.45</v>
      </c>
    </row>
    <row r="17891" spans="12:16" x14ac:dyDescent="0.25">
      <c r="L17891" s="208">
        <v>45152.631944444445</v>
      </c>
      <c r="M17891" s="28">
        <v>5121.57</v>
      </c>
      <c r="N17891" s="28">
        <v>5122.6000000000004</v>
      </c>
      <c r="O17891" s="28">
        <v>5118.4799999999996</v>
      </c>
      <c r="P17891" s="28">
        <v>5118.99</v>
      </c>
    </row>
    <row r="17892" spans="12:16" x14ac:dyDescent="0.25">
      <c r="L17892" s="208">
        <v>45152.628472222219</v>
      </c>
      <c r="M17892" s="28">
        <v>5118.4799999999996</v>
      </c>
      <c r="N17892" s="28">
        <v>5121.57</v>
      </c>
      <c r="O17892" s="28">
        <v>5116.93</v>
      </c>
      <c r="P17892" s="28">
        <v>5120.0200000000004</v>
      </c>
    </row>
    <row r="17893" spans="12:16" x14ac:dyDescent="0.25">
      <c r="L17893" s="208">
        <v>45152.625</v>
      </c>
      <c r="M17893" s="28">
        <v>5115.8999999999996</v>
      </c>
      <c r="N17893" s="28">
        <v>5119.51</v>
      </c>
      <c r="O17893" s="28">
        <v>5115.3900000000003</v>
      </c>
      <c r="P17893" s="28">
        <v>5118.4799999999996</v>
      </c>
    </row>
    <row r="17894" spans="12:16" x14ac:dyDescent="0.25">
      <c r="L17894" s="208">
        <v>45152.621527777781</v>
      </c>
      <c r="M17894" s="28">
        <v>5118.4799999999996</v>
      </c>
      <c r="N17894" s="28">
        <v>5118.4799999999996</v>
      </c>
      <c r="O17894" s="28">
        <v>5114.87</v>
      </c>
      <c r="P17894" s="28">
        <v>5115.8999999999996</v>
      </c>
    </row>
    <row r="17895" spans="12:16" x14ac:dyDescent="0.25">
      <c r="L17895" s="208">
        <v>45152.618055555555</v>
      </c>
      <c r="M17895" s="28">
        <v>5115.8999999999996</v>
      </c>
      <c r="N17895" s="28">
        <v>5118.99</v>
      </c>
      <c r="O17895" s="28">
        <v>5115.8999999999996</v>
      </c>
      <c r="P17895" s="28">
        <v>5118.4799999999996</v>
      </c>
    </row>
    <row r="17896" spans="12:16" x14ac:dyDescent="0.25">
      <c r="L17896" s="208">
        <v>45152.614583333336</v>
      </c>
      <c r="M17896" s="28">
        <v>5112.8100000000004</v>
      </c>
      <c r="N17896" s="28">
        <v>5115.8999999999996</v>
      </c>
      <c r="O17896" s="28">
        <v>5112.8100000000004</v>
      </c>
      <c r="P17896" s="28">
        <v>5115.8999999999996</v>
      </c>
    </row>
    <row r="17897" spans="12:16" x14ac:dyDescent="0.25">
      <c r="L17897" s="208">
        <v>45152.611111111109</v>
      </c>
      <c r="M17897" s="28">
        <v>5113.33</v>
      </c>
      <c r="N17897" s="28">
        <v>5113.84</v>
      </c>
      <c r="O17897" s="28">
        <v>5111.78</v>
      </c>
      <c r="P17897" s="28">
        <v>5111.78</v>
      </c>
    </row>
    <row r="17898" spans="12:16" x14ac:dyDescent="0.25">
      <c r="L17898" s="208">
        <v>45152.607638888891</v>
      </c>
      <c r="M17898" s="28">
        <v>5116.42</v>
      </c>
      <c r="N17898" s="28">
        <v>5116.93</v>
      </c>
      <c r="O17898" s="28">
        <v>5113.33</v>
      </c>
      <c r="P17898" s="28">
        <v>5113.33</v>
      </c>
    </row>
    <row r="17899" spans="12:16" x14ac:dyDescent="0.25">
      <c r="L17899" s="208">
        <v>45152.604166666664</v>
      </c>
      <c r="M17899" s="28">
        <v>5115.3900000000003</v>
      </c>
      <c r="N17899" s="28">
        <v>5116.42</v>
      </c>
      <c r="O17899" s="28">
        <v>5113.84</v>
      </c>
      <c r="P17899" s="28">
        <v>5115.3900000000003</v>
      </c>
    </row>
    <row r="17900" spans="12:16" x14ac:dyDescent="0.25">
      <c r="L17900" s="208">
        <v>45152.600694444445</v>
      </c>
      <c r="M17900" s="28">
        <v>5117.45</v>
      </c>
      <c r="N17900" s="28">
        <v>5117.96</v>
      </c>
      <c r="O17900" s="28">
        <v>5114.3599999999997</v>
      </c>
      <c r="P17900" s="28">
        <v>5115.8999999999996</v>
      </c>
    </row>
    <row r="17901" spans="12:16" x14ac:dyDescent="0.25">
      <c r="L17901" s="208">
        <v>45152.597222222219</v>
      </c>
      <c r="M17901" s="28">
        <v>5115.3900000000003</v>
      </c>
      <c r="N17901" s="28">
        <v>5117.96</v>
      </c>
      <c r="O17901" s="28">
        <v>5115.3900000000003</v>
      </c>
      <c r="P17901" s="28">
        <v>5116.93</v>
      </c>
    </row>
    <row r="17902" spans="12:16" x14ac:dyDescent="0.25">
      <c r="L17902" s="208">
        <v>45152.59375</v>
      </c>
      <c r="M17902" s="28">
        <v>5113.84</v>
      </c>
      <c r="N17902" s="28">
        <v>5115.8999999999996</v>
      </c>
      <c r="O17902" s="28">
        <v>5112.3</v>
      </c>
      <c r="P17902" s="28">
        <v>5115.8999999999996</v>
      </c>
    </row>
    <row r="17903" spans="12:16" x14ac:dyDescent="0.25">
      <c r="L17903" s="208">
        <v>45152.590277777781</v>
      </c>
      <c r="M17903" s="28">
        <v>5109.72</v>
      </c>
      <c r="N17903" s="28">
        <v>5114.3599999999997</v>
      </c>
      <c r="O17903" s="28">
        <v>5109.72</v>
      </c>
      <c r="P17903" s="28">
        <v>5113.33</v>
      </c>
    </row>
    <row r="17904" spans="12:16" x14ac:dyDescent="0.25">
      <c r="L17904" s="208">
        <v>45152.586805555555</v>
      </c>
      <c r="M17904" s="28">
        <v>5109.72</v>
      </c>
      <c r="N17904" s="28">
        <v>5110.75</v>
      </c>
      <c r="O17904" s="28">
        <v>5107.1499999999996</v>
      </c>
      <c r="P17904" s="28">
        <v>5108.6899999999996</v>
      </c>
    </row>
    <row r="17905" spans="12:16" x14ac:dyDescent="0.25">
      <c r="L17905" s="208">
        <v>45152.583333333336</v>
      </c>
      <c r="M17905" s="28">
        <v>5111.78</v>
      </c>
      <c r="N17905" s="28">
        <v>5112.8100000000004</v>
      </c>
      <c r="O17905" s="28">
        <v>5109.21</v>
      </c>
      <c r="P17905" s="28">
        <v>5109.21</v>
      </c>
    </row>
    <row r="17906" spans="12:16" x14ac:dyDescent="0.25">
      <c r="L17906" s="208">
        <v>45152.579861111109</v>
      </c>
      <c r="M17906" s="28">
        <v>5113.33</v>
      </c>
      <c r="N17906" s="28">
        <v>5113.33</v>
      </c>
      <c r="O17906" s="28">
        <v>5109.72</v>
      </c>
      <c r="P17906" s="28">
        <v>5111.78</v>
      </c>
    </row>
    <row r="17907" spans="12:16" x14ac:dyDescent="0.25">
      <c r="L17907" s="208">
        <v>45152.576388888891</v>
      </c>
      <c r="M17907" s="28">
        <v>5113.84</v>
      </c>
      <c r="N17907" s="28">
        <v>5114.87</v>
      </c>
      <c r="O17907" s="28">
        <v>5113.33</v>
      </c>
      <c r="P17907" s="28">
        <v>5113.33</v>
      </c>
    </row>
    <row r="17908" spans="12:16" x14ac:dyDescent="0.25">
      <c r="L17908" s="208">
        <v>45152.572916666664</v>
      </c>
      <c r="M17908" s="28">
        <v>5116.93</v>
      </c>
      <c r="N17908" s="28">
        <v>5117.96</v>
      </c>
      <c r="O17908" s="28">
        <v>5113.84</v>
      </c>
      <c r="P17908" s="28">
        <v>5114.3599999999997</v>
      </c>
    </row>
    <row r="17909" spans="12:16" x14ac:dyDescent="0.25">
      <c r="L17909" s="208">
        <v>45152.569444444445</v>
      </c>
      <c r="M17909" s="28">
        <v>5116.42</v>
      </c>
      <c r="N17909" s="28">
        <v>5117.45</v>
      </c>
      <c r="O17909" s="28">
        <v>5115.3900000000003</v>
      </c>
      <c r="P17909" s="28">
        <v>5116.42</v>
      </c>
    </row>
    <row r="17910" spans="12:16" x14ac:dyDescent="0.25">
      <c r="L17910" s="208">
        <v>45152.565972222219</v>
      </c>
      <c r="M17910" s="28">
        <v>5116.93</v>
      </c>
      <c r="N17910" s="28">
        <v>5116.93</v>
      </c>
      <c r="O17910" s="28">
        <v>5115.8999999999996</v>
      </c>
      <c r="P17910" s="28">
        <v>5116.42</v>
      </c>
    </row>
    <row r="17911" spans="12:16" x14ac:dyDescent="0.25">
      <c r="L17911" s="208">
        <v>45152.5625</v>
      </c>
      <c r="M17911" s="28">
        <v>5116.42</v>
      </c>
      <c r="N17911" s="28">
        <v>5117.96</v>
      </c>
      <c r="O17911" s="28">
        <v>5116.42</v>
      </c>
      <c r="P17911" s="28">
        <v>5117.45</v>
      </c>
    </row>
    <row r="17912" spans="12:16" x14ac:dyDescent="0.25">
      <c r="L17912" s="208">
        <v>45152.559027777781</v>
      </c>
      <c r="M17912" s="28">
        <v>5119.51</v>
      </c>
      <c r="N17912" s="28">
        <v>5119.51</v>
      </c>
      <c r="O17912" s="28">
        <v>5116.42</v>
      </c>
      <c r="P17912" s="28">
        <v>5116.42</v>
      </c>
    </row>
    <row r="17913" spans="12:16" x14ac:dyDescent="0.25">
      <c r="L17913" s="208">
        <v>45152.555555555555</v>
      </c>
      <c r="M17913" s="28">
        <v>5117.96</v>
      </c>
      <c r="N17913" s="28">
        <v>5120.0200000000004</v>
      </c>
      <c r="O17913" s="28">
        <v>5117.45</v>
      </c>
      <c r="P17913" s="28">
        <v>5118.99</v>
      </c>
    </row>
    <row r="17914" spans="12:16" x14ac:dyDescent="0.25">
      <c r="L17914" s="208">
        <v>45152.552083333336</v>
      </c>
      <c r="M17914" s="28">
        <v>5116.93</v>
      </c>
      <c r="N17914" s="28">
        <v>5120.0200000000004</v>
      </c>
      <c r="O17914" s="28">
        <v>5116.93</v>
      </c>
      <c r="P17914" s="28">
        <v>5117.96</v>
      </c>
    </row>
    <row r="17915" spans="12:16" x14ac:dyDescent="0.25">
      <c r="L17915" s="208">
        <v>45152.548611111109</v>
      </c>
      <c r="M17915" s="28">
        <v>5116.42</v>
      </c>
      <c r="N17915" s="28">
        <v>5118.4799999999996</v>
      </c>
      <c r="O17915" s="28">
        <v>5116.42</v>
      </c>
      <c r="P17915" s="28">
        <v>5116.93</v>
      </c>
    </row>
    <row r="17916" spans="12:16" x14ac:dyDescent="0.25">
      <c r="L17916" s="208">
        <v>45152.545138888891</v>
      </c>
      <c r="M17916" s="28">
        <v>5117.45</v>
      </c>
      <c r="N17916" s="28">
        <v>5117.96</v>
      </c>
      <c r="O17916" s="28">
        <v>5114.87</v>
      </c>
      <c r="P17916" s="28">
        <v>5116.42</v>
      </c>
    </row>
    <row r="17917" spans="12:16" x14ac:dyDescent="0.25">
      <c r="L17917" s="208">
        <v>45152.541666666664</v>
      </c>
      <c r="M17917" s="28">
        <v>5121.05</v>
      </c>
      <c r="N17917" s="28">
        <v>5121.05</v>
      </c>
      <c r="O17917" s="28">
        <v>5117.45</v>
      </c>
      <c r="P17917" s="28">
        <v>5117.96</v>
      </c>
    </row>
    <row r="17918" spans="12:16" x14ac:dyDescent="0.25">
      <c r="L17918" s="208">
        <v>45152.538194444445</v>
      </c>
      <c r="M17918" s="28">
        <v>5121.05</v>
      </c>
      <c r="N17918" s="28">
        <v>5122.08</v>
      </c>
      <c r="O17918" s="28">
        <v>5120.54</v>
      </c>
      <c r="P17918" s="28">
        <v>5121.05</v>
      </c>
    </row>
    <row r="17919" spans="12:16" x14ac:dyDescent="0.25">
      <c r="L17919" s="208">
        <v>45152.534722222219</v>
      </c>
      <c r="M17919" s="28">
        <v>5123.1099999999997</v>
      </c>
      <c r="N17919" s="28">
        <v>5123.1099999999997</v>
      </c>
      <c r="O17919" s="28">
        <v>5121.05</v>
      </c>
      <c r="P17919" s="28">
        <v>5121.05</v>
      </c>
    </row>
    <row r="17920" spans="12:16" x14ac:dyDescent="0.25">
      <c r="L17920" s="208">
        <v>45152.53125</v>
      </c>
      <c r="M17920" s="28">
        <v>5122.6000000000004</v>
      </c>
      <c r="N17920" s="28">
        <v>5125.17</v>
      </c>
      <c r="O17920" s="28">
        <v>5121.57</v>
      </c>
      <c r="P17920" s="28">
        <v>5123.1099999999997</v>
      </c>
    </row>
    <row r="17921" spans="12:16" x14ac:dyDescent="0.25">
      <c r="L17921" s="208">
        <v>45152.527777777781</v>
      </c>
      <c r="M17921" s="28">
        <v>5123.62</v>
      </c>
      <c r="N17921" s="28">
        <v>5125.17</v>
      </c>
      <c r="O17921" s="28">
        <v>5122.08</v>
      </c>
      <c r="P17921" s="28">
        <v>5122.6000000000004</v>
      </c>
    </row>
    <row r="17922" spans="12:16" x14ac:dyDescent="0.25">
      <c r="L17922" s="208">
        <v>45152.524305555555</v>
      </c>
      <c r="M17922" s="28">
        <v>5126.71</v>
      </c>
      <c r="N17922" s="28">
        <v>5127.2299999999996</v>
      </c>
      <c r="O17922" s="28">
        <v>5123.1099999999997</v>
      </c>
      <c r="P17922" s="28">
        <v>5123.62</v>
      </c>
    </row>
    <row r="17923" spans="12:16" x14ac:dyDescent="0.25">
      <c r="L17923" s="208">
        <v>45152.520833333336</v>
      </c>
      <c r="M17923" s="28">
        <v>5122.6000000000004</v>
      </c>
      <c r="N17923" s="28">
        <v>5126.71</v>
      </c>
      <c r="O17923" s="28">
        <v>5122.08</v>
      </c>
      <c r="P17923" s="28">
        <v>5126.2</v>
      </c>
    </row>
    <row r="17924" spans="12:16" x14ac:dyDescent="0.25">
      <c r="L17924" s="208">
        <v>45152.517361111109</v>
      </c>
      <c r="M17924" s="28">
        <v>5124.1400000000003</v>
      </c>
      <c r="N17924" s="28">
        <v>5124.6499999999996</v>
      </c>
      <c r="O17924" s="28">
        <v>5121.05</v>
      </c>
      <c r="P17924" s="28">
        <v>5122.6000000000004</v>
      </c>
    </row>
    <row r="17925" spans="12:16" x14ac:dyDescent="0.25">
      <c r="L17925" s="208">
        <v>45152.513888888891</v>
      </c>
      <c r="M17925" s="28">
        <v>5120.54</v>
      </c>
      <c r="N17925" s="28">
        <v>5124.6499999999996</v>
      </c>
      <c r="O17925" s="28">
        <v>5120.54</v>
      </c>
      <c r="P17925" s="28">
        <v>5124.1400000000003</v>
      </c>
    </row>
    <row r="17926" spans="12:16" x14ac:dyDescent="0.25">
      <c r="L17926" s="208">
        <v>45152.510416666664</v>
      </c>
      <c r="M17926" s="28">
        <v>5121.57</v>
      </c>
      <c r="N17926" s="28">
        <v>5121.57</v>
      </c>
      <c r="O17926" s="28">
        <v>5115.3900000000003</v>
      </c>
      <c r="P17926" s="28">
        <v>5120.54</v>
      </c>
    </row>
    <row r="17927" spans="12:16" x14ac:dyDescent="0.25">
      <c r="L17927" s="208">
        <v>45152.506944444445</v>
      </c>
      <c r="M17927" s="28">
        <v>5119.51</v>
      </c>
      <c r="N17927" s="28">
        <v>5121.57</v>
      </c>
      <c r="O17927" s="28">
        <v>5118.99</v>
      </c>
      <c r="P17927" s="28">
        <v>5121.57</v>
      </c>
    </row>
    <row r="17928" spans="12:16" x14ac:dyDescent="0.25">
      <c r="L17928" s="208">
        <v>45152.503472222219</v>
      </c>
      <c r="M17928" s="28">
        <v>5117.96</v>
      </c>
      <c r="N17928" s="28">
        <v>5121.05</v>
      </c>
      <c r="O17928" s="28">
        <v>5117.45</v>
      </c>
      <c r="P17928" s="28">
        <v>5119.51</v>
      </c>
    </row>
    <row r="17929" spans="12:16" x14ac:dyDescent="0.25">
      <c r="L17929" s="208">
        <v>45152.5</v>
      </c>
      <c r="M17929" s="28">
        <v>5117.96</v>
      </c>
      <c r="N17929" s="28">
        <v>5120.0200000000004</v>
      </c>
      <c r="O17929" s="28">
        <v>5116.93</v>
      </c>
      <c r="P17929" s="28">
        <v>5117.96</v>
      </c>
    </row>
    <row r="17930" spans="12:16" x14ac:dyDescent="0.25">
      <c r="L17930" s="208">
        <v>45152.496527777781</v>
      </c>
      <c r="M17930" s="28">
        <v>5115.8999999999996</v>
      </c>
      <c r="N17930" s="28">
        <v>5119.51</v>
      </c>
      <c r="O17930" s="28">
        <v>5114.87</v>
      </c>
      <c r="P17930" s="28">
        <v>5117.96</v>
      </c>
    </row>
    <row r="17931" spans="12:16" x14ac:dyDescent="0.25">
      <c r="L17931" s="208">
        <v>45152.493055555555</v>
      </c>
      <c r="M17931" s="28">
        <v>5115.3900000000003</v>
      </c>
      <c r="N17931" s="28">
        <v>5116.93</v>
      </c>
      <c r="O17931" s="28">
        <v>5113.33</v>
      </c>
      <c r="P17931" s="28">
        <v>5116.42</v>
      </c>
    </row>
    <row r="17932" spans="12:16" x14ac:dyDescent="0.25">
      <c r="L17932" s="208">
        <v>45152.489583333336</v>
      </c>
      <c r="M17932" s="28">
        <v>5113.33</v>
      </c>
      <c r="N17932" s="28">
        <v>5116.93</v>
      </c>
      <c r="O17932" s="28">
        <v>5112.3</v>
      </c>
      <c r="P17932" s="28">
        <v>5115.3900000000003</v>
      </c>
    </row>
    <row r="17933" spans="12:16" x14ac:dyDescent="0.25">
      <c r="L17933" s="208">
        <v>45152.486111111109</v>
      </c>
      <c r="M17933" s="28">
        <v>5112.8100000000004</v>
      </c>
      <c r="N17933" s="28">
        <v>5113.84</v>
      </c>
      <c r="O17933" s="28">
        <v>5110.24</v>
      </c>
      <c r="P17933" s="28">
        <v>5113.84</v>
      </c>
    </row>
    <row r="17934" spans="12:16" x14ac:dyDescent="0.25">
      <c r="L17934" s="208">
        <v>45152.482638888891</v>
      </c>
      <c r="M17934" s="28">
        <v>5114.87</v>
      </c>
      <c r="N17934" s="28">
        <v>5114.87</v>
      </c>
      <c r="O17934" s="28">
        <v>5112.3</v>
      </c>
      <c r="P17934" s="28">
        <v>5113.33</v>
      </c>
    </row>
    <row r="17935" spans="12:16" x14ac:dyDescent="0.25">
      <c r="L17935" s="208">
        <v>45152.479166666664</v>
      </c>
      <c r="M17935" s="28">
        <v>5115.8999999999996</v>
      </c>
      <c r="N17935" s="28">
        <v>5116.93</v>
      </c>
      <c r="O17935" s="28">
        <v>5113.33</v>
      </c>
      <c r="P17935" s="28">
        <v>5114.3599999999997</v>
      </c>
    </row>
    <row r="17936" spans="12:16" x14ac:dyDescent="0.25">
      <c r="L17936" s="208">
        <v>45152.475694444445</v>
      </c>
      <c r="M17936" s="28">
        <v>5115.3900000000003</v>
      </c>
      <c r="N17936" s="28">
        <v>5117.45</v>
      </c>
      <c r="O17936" s="28">
        <v>5112.8100000000004</v>
      </c>
      <c r="P17936" s="28">
        <v>5115.8999999999996</v>
      </c>
    </row>
    <row r="17937" spans="12:16" x14ac:dyDescent="0.25">
      <c r="L17937" s="208">
        <v>45152.472222222219</v>
      </c>
      <c r="M17937" s="28">
        <v>5114.3599999999997</v>
      </c>
      <c r="N17937" s="28">
        <v>5117.45</v>
      </c>
      <c r="O17937" s="28">
        <v>5113.84</v>
      </c>
      <c r="P17937" s="28">
        <v>5114.3599999999997</v>
      </c>
    </row>
    <row r="17938" spans="12:16" x14ac:dyDescent="0.25">
      <c r="L17938" s="208">
        <v>45152.46875</v>
      </c>
      <c r="M17938" s="28">
        <v>5116.42</v>
      </c>
      <c r="N17938" s="28">
        <v>5116.93</v>
      </c>
      <c r="O17938" s="28">
        <v>5112.3</v>
      </c>
      <c r="P17938" s="28">
        <v>5115.3900000000003</v>
      </c>
    </row>
    <row r="17939" spans="12:16" x14ac:dyDescent="0.25">
      <c r="L17939" s="208">
        <v>45152.465277777781</v>
      </c>
      <c r="M17939" s="28">
        <v>5118.99</v>
      </c>
      <c r="N17939" s="28">
        <v>5120.0200000000004</v>
      </c>
      <c r="O17939" s="28">
        <v>5114.87</v>
      </c>
      <c r="P17939" s="28">
        <v>5116.42</v>
      </c>
    </row>
    <row r="17940" spans="12:16" x14ac:dyDescent="0.25">
      <c r="L17940" s="208">
        <v>45152.461805555555</v>
      </c>
      <c r="M17940" s="28">
        <v>5120.0200000000004</v>
      </c>
      <c r="N17940" s="28">
        <v>5121.57</v>
      </c>
      <c r="O17940" s="28">
        <v>5117.45</v>
      </c>
      <c r="P17940" s="28">
        <v>5118.4799999999996</v>
      </c>
    </row>
    <row r="17941" spans="12:16" x14ac:dyDescent="0.25">
      <c r="L17941" s="208">
        <v>45152.458333333336</v>
      </c>
      <c r="M17941" s="28">
        <v>5121.57</v>
      </c>
      <c r="N17941" s="28">
        <v>5122.6000000000004</v>
      </c>
      <c r="O17941" s="28">
        <v>5119.51</v>
      </c>
      <c r="P17941" s="28">
        <v>5120.0200000000004</v>
      </c>
    </row>
    <row r="17942" spans="12:16" x14ac:dyDescent="0.25">
      <c r="L17942" s="208">
        <v>45152.454861111109</v>
      </c>
      <c r="M17942" s="28">
        <v>5125.68</v>
      </c>
      <c r="N17942" s="28">
        <v>5126.71</v>
      </c>
      <c r="O17942" s="28">
        <v>5120.54</v>
      </c>
      <c r="P17942" s="28">
        <v>5121.05</v>
      </c>
    </row>
    <row r="17943" spans="12:16" x14ac:dyDescent="0.25">
      <c r="L17943" s="208">
        <v>45152.451388888891</v>
      </c>
      <c r="M17943" s="28">
        <v>5126.2</v>
      </c>
      <c r="N17943" s="28">
        <v>5127.2299999999996</v>
      </c>
      <c r="O17943" s="28">
        <v>5121.05</v>
      </c>
      <c r="P17943" s="28">
        <v>5125.68</v>
      </c>
    </row>
    <row r="17944" spans="12:16" x14ac:dyDescent="0.25">
      <c r="L17944" s="208">
        <v>45152.447916666664</v>
      </c>
      <c r="M17944" s="28">
        <v>5125.68</v>
      </c>
      <c r="N17944" s="28">
        <v>5129.29</v>
      </c>
      <c r="O17944" s="28">
        <v>5123.1099999999997</v>
      </c>
      <c r="P17944" s="28">
        <v>5125.17</v>
      </c>
    </row>
    <row r="17945" spans="12:16" x14ac:dyDescent="0.25">
      <c r="L17945" s="208">
        <v>45152.444444444445</v>
      </c>
      <c r="M17945" s="28">
        <v>5124.1400000000003</v>
      </c>
      <c r="N17945" s="28">
        <v>5126.2</v>
      </c>
      <c r="O17945" s="28">
        <v>5122.6000000000004</v>
      </c>
      <c r="P17945" s="28">
        <v>5125.68</v>
      </c>
    </row>
    <row r="17946" spans="12:16" x14ac:dyDescent="0.25">
      <c r="L17946" s="208">
        <v>45152.440972222219</v>
      </c>
      <c r="M17946" s="28">
        <v>5119.51</v>
      </c>
      <c r="N17946" s="28">
        <v>5126.2</v>
      </c>
      <c r="O17946" s="28">
        <v>5116.42</v>
      </c>
      <c r="P17946" s="28">
        <v>5124.6499999999996</v>
      </c>
    </row>
    <row r="17947" spans="12:16" x14ac:dyDescent="0.25">
      <c r="L17947" s="208">
        <v>45152.4375</v>
      </c>
      <c r="M17947" s="28">
        <v>5114.87</v>
      </c>
      <c r="N17947" s="28">
        <v>5120.0200000000004</v>
      </c>
      <c r="O17947" s="28">
        <v>5114.3599999999997</v>
      </c>
      <c r="P17947" s="28">
        <v>5119.51</v>
      </c>
    </row>
    <row r="17948" spans="12:16" x14ac:dyDescent="0.25">
      <c r="L17948" s="208">
        <v>45152.434027777781</v>
      </c>
      <c r="M17948" s="28">
        <v>5111.78</v>
      </c>
      <c r="N17948" s="28">
        <v>5115.8999999999996</v>
      </c>
      <c r="O17948" s="28">
        <v>5111.2700000000004</v>
      </c>
      <c r="P17948" s="28">
        <v>5114.87</v>
      </c>
    </row>
    <row r="17949" spans="12:16" x14ac:dyDescent="0.25">
      <c r="L17949" s="208">
        <v>45152.430555555555</v>
      </c>
      <c r="M17949" s="28">
        <v>5107.66</v>
      </c>
      <c r="N17949" s="28">
        <v>5111.78</v>
      </c>
      <c r="O17949" s="28">
        <v>5105.09</v>
      </c>
      <c r="P17949" s="28">
        <v>5111.2700000000004</v>
      </c>
    </row>
    <row r="17950" spans="12:16" x14ac:dyDescent="0.25">
      <c r="L17950" s="208">
        <v>45152.427083333336</v>
      </c>
      <c r="M17950" s="28">
        <v>5105.6000000000004</v>
      </c>
      <c r="N17950" s="28">
        <v>5112.3</v>
      </c>
      <c r="O17950" s="28">
        <v>5105.6000000000004</v>
      </c>
      <c r="P17950" s="28">
        <v>5107.66</v>
      </c>
    </row>
    <row r="17951" spans="12:16" x14ac:dyDescent="0.25">
      <c r="L17951" s="208">
        <v>45152.423611111109</v>
      </c>
      <c r="M17951" s="28">
        <v>5103.54</v>
      </c>
      <c r="N17951" s="28">
        <v>5109.21</v>
      </c>
      <c r="O17951" s="28">
        <v>5103.03</v>
      </c>
      <c r="P17951" s="28">
        <v>5106.12</v>
      </c>
    </row>
    <row r="17952" spans="12:16" x14ac:dyDescent="0.25">
      <c r="L17952" s="208">
        <v>45152.420138888891</v>
      </c>
      <c r="M17952" s="28">
        <v>5095.82</v>
      </c>
      <c r="N17952" s="28">
        <v>5107.1499999999996</v>
      </c>
      <c r="O17952" s="28">
        <v>5095.82</v>
      </c>
      <c r="P17952" s="28">
        <v>5103.54</v>
      </c>
    </row>
    <row r="17953" spans="12:16" x14ac:dyDescent="0.25">
      <c r="L17953" s="208">
        <v>45152.416666666664</v>
      </c>
      <c r="M17953" s="28">
        <v>5095.82</v>
      </c>
      <c r="N17953" s="28">
        <v>5099.9399999999996</v>
      </c>
      <c r="O17953" s="28">
        <v>5095.3100000000004</v>
      </c>
      <c r="P17953" s="28">
        <v>5096.34</v>
      </c>
    </row>
    <row r="17954" spans="12:16" x14ac:dyDescent="0.25">
      <c r="L17954" s="208">
        <v>45152.413194444445</v>
      </c>
      <c r="M17954" s="28">
        <v>5095.3100000000004</v>
      </c>
      <c r="N17954" s="28">
        <v>5101.4799999999996</v>
      </c>
      <c r="O17954" s="28">
        <v>5094.79</v>
      </c>
      <c r="P17954" s="28">
        <v>5097.37</v>
      </c>
    </row>
    <row r="17955" spans="12:16" x14ac:dyDescent="0.25">
      <c r="L17955" s="208">
        <v>45152.409722222219</v>
      </c>
      <c r="M17955" s="28">
        <v>5097.88</v>
      </c>
      <c r="N17955" s="28">
        <v>5098.3999999999996</v>
      </c>
      <c r="O17955" s="28">
        <v>5094.28</v>
      </c>
      <c r="P17955" s="28">
        <v>5095.82</v>
      </c>
    </row>
    <row r="17956" spans="12:16" x14ac:dyDescent="0.25">
      <c r="L17956" s="208">
        <v>45152.40625</v>
      </c>
      <c r="M17956" s="28">
        <v>5098.3999999999996</v>
      </c>
      <c r="N17956" s="28">
        <v>5101.4799999999996</v>
      </c>
      <c r="O17956" s="28">
        <v>5097.88</v>
      </c>
      <c r="P17956" s="28">
        <v>5097.88</v>
      </c>
    </row>
    <row r="17957" spans="12:16" x14ac:dyDescent="0.25">
      <c r="L17957" s="208">
        <v>45152.402777777781</v>
      </c>
      <c r="M17957" s="28">
        <v>5095.3100000000004</v>
      </c>
      <c r="N17957" s="28">
        <v>5099.9399999999996</v>
      </c>
      <c r="O17957" s="28">
        <v>5093.25</v>
      </c>
      <c r="P17957" s="28">
        <v>5098.91</v>
      </c>
    </row>
    <row r="17958" spans="12:16" x14ac:dyDescent="0.25">
      <c r="L17958" s="208">
        <v>45152.399305555555</v>
      </c>
      <c r="M17958" s="28">
        <v>5096.8500000000004</v>
      </c>
      <c r="N17958" s="28">
        <v>5099.9399999999996</v>
      </c>
      <c r="O17958" s="28">
        <v>5094.28</v>
      </c>
      <c r="P17958" s="28">
        <v>5095.3100000000004</v>
      </c>
    </row>
    <row r="17959" spans="12:16" x14ac:dyDescent="0.25">
      <c r="L17959" s="208">
        <v>45152.395833333336</v>
      </c>
      <c r="M17959" s="28">
        <v>5093.76</v>
      </c>
      <c r="N17959" s="28">
        <v>5099.9399999999996</v>
      </c>
      <c r="O17959" s="28">
        <v>5093.76</v>
      </c>
      <c r="P17959" s="28">
        <v>5097.37</v>
      </c>
    </row>
    <row r="17960" spans="12:16" x14ac:dyDescent="0.25">
      <c r="L17960" s="208">
        <v>45152.392361111109</v>
      </c>
      <c r="M17960" s="28">
        <v>5087.07</v>
      </c>
      <c r="N17960" s="28">
        <v>5095.3100000000004</v>
      </c>
      <c r="O17960" s="28">
        <v>5086.04</v>
      </c>
      <c r="P17960" s="28">
        <v>5093.76</v>
      </c>
    </row>
    <row r="17961" spans="12:16" x14ac:dyDescent="0.25">
      <c r="L17961" s="208">
        <v>45152.388888888891</v>
      </c>
      <c r="M17961" s="28">
        <v>5081.92</v>
      </c>
      <c r="N17961" s="28">
        <v>5088.6099999999997</v>
      </c>
      <c r="O17961" s="28">
        <v>5079.34</v>
      </c>
      <c r="P17961" s="28">
        <v>5087.07</v>
      </c>
    </row>
    <row r="17962" spans="12:16" x14ac:dyDescent="0.25">
      <c r="L17962" s="208">
        <v>45152.385416666664</v>
      </c>
      <c r="M17962" s="28">
        <v>5078.3100000000004</v>
      </c>
      <c r="N17962" s="28">
        <v>5081.92</v>
      </c>
      <c r="O17962" s="28">
        <v>5075.2299999999996</v>
      </c>
      <c r="P17962" s="28">
        <v>5080.8900000000003</v>
      </c>
    </row>
    <row r="17963" spans="12:16" x14ac:dyDescent="0.25">
      <c r="L17963" s="208">
        <v>45152.381944444445</v>
      </c>
      <c r="M17963" s="28">
        <v>5081.92</v>
      </c>
      <c r="N17963" s="28">
        <v>5084.49</v>
      </c>
      <c r="O17963" s="28">
        <v>5076.7700000000004</v>
      </c>
      <c r="P17963" s="28">
        <v>5078.83</v>
      </c>
    </row>
    <row r="17964" spans="12:16" x14ac:dyDescent="0.25">
      <c r="L17964" s="208">
        <v>45152.378472222219</v>
      </c>
      <c r="M17964" s="28">
        <v>5079.34</v>
      </c>
      <c r="N17964" s="28">
        <v>5086.04</v>
      </c>
      <c r="O17964" s="28">
        <v>5078.3100000000004</v>
      </c>
      <c r="P17964" s="28">
        <v>5082.95</v>
      </c>
    </row>
    <row r="17965" spans="12:16" x14ac:dyDescent="0.25">
      <c r="L17965" s="208">
        <v>45152.375</v>
      </c>
      <c r="M17965" s="28">
        <v>5078.83</v>
      </c>
      <c r="N17965" s="28">
        <v>5085.01</v>
      </c>
      <c r="O17965" s="28">
        <v>5068.53</v>
      </c>
      <c r="P17965" s="28">
        <v>5079.8599999999997</v>
      </c>
    </row>
    <row r="17966" spans="12:16" x14ac:dyDescent="0.25">
      <c r="L17966" s="208">
        <v>45149.746527777781</v>
      </c>
      <c r="M17966" s="28">
        <v>5072.1400000000003</v>
      </c>
      <c r="N17966" s="28">
        <v>5075.2299999999996</v>
      </c>
      <c r="O17966" s="28">
        <v>5070.59</v>
      </c>
      <c r="P17966" s="28">
        <v>5070.59</v>
      </c>
    </row>
    <row r="17967" spans="12:16" x14ac:dyDescent="0.25">
      <c r="L17967" s="208">
        <v>45149.743055555555</v>
      </c>
      <c r="M17967" s="28">
        <v>5073.17</v>
      </c>
      <c r="N17967" s="28">
        <v>5074.2</v>
      </c>
      <c r="O17967" s="28">
        <v>5072.1400000000003</v>
      </c>
      <c r="P17967" s="28">
        <v>5072.6499999999996</v>
      </c>
    </row>
    <row r="17968" spans="12:16" x14ac:dyDescent="0.25">
      <c r="L17968" s="208">
        <v>45149.739583333336</v>
      </c>
      <c r="M17968" s="28">
        <v>5072.6499999999996</v>
      </c>
      <c r="N17968" s="28">
        <v>5074.2</v>
      </c>
      <c r="O17968" s="28">
        <v>5072.1400000000003</v>
      </c>
      <c r="P17968" s="28">
        <v>5074.2</v>
      </c>
    </row>
    <row r="17969" spans="12:16" x14ac:dyDescent="0.25">
      <c r="L17969" s="208">
        <v>45149.736111111109</v>
      </c>
      <c r="M17969" s="28">
        <v>5071.62</v>
      </c>
      <c r="N17969" s="28">
        <v>5072.6499999999996</v>
      </c>
      <c r="O17969" s="28">
        <v>5071.1099999999997</v>
      </c>
      <c r="P17969" s="28">
        <v>5072.1400000000003</v>
      </c>
    </row>
    <row r="17970" spans="12:16" x14ac:dyDescent="0.25">
      <c r="L17970" s="208">
        <v>45149.732638888891</v>
      </c>
      <c r="M17970" s="28">
        <v>5072.1400000000003</v>
      </c>
      <c r="N17970" s="28">
        <v>5072.1400000000003</v>
      </c>
      <c r="O17970" s="28">
        <v>5070.59</v>
      </c>
      <c r="P17970" s="28">
        <v>5071.1099999999997</v>
      </c>
    </row>
    <row r="17971" spans="12:16" x14ac:dyDescent="0.25">
      <c r="L17971" s="208">
        <v>45149.729166666664</v>
      </c>
      <c r="M17971" s="28">
        <v>5071.62</v>
      </c>
      <c r="N17971" s="28">
        <v>5072.1400000000003</v>
      </c>
      <c r="O17971" s="28">
        <v>5070.08</v>
      </c>
      <c r="P17971" s="28">
        <v>5072.1400000000003</v>
      </c>
    </row>
    <row r="17972" spans="12:16" x14ac:dyDescent="0.25">
      <c r="L17972" s="208">
        <v>45149.725694444445</v>
      </c>
      <c r="M17972" s="28">
        <v>5073.68</v>
      </c>
      <c r="N17972" s="28">
        <v>5074.2</v>
      </c>
      <c r="O17972" s="28">
        <v>5071.1099999999997</v>
      </c>
      <c r="P17972" s="28">
        <v>5071.62</v>
      </c>
    </row>
    <row r="17973" spans="12:16" x14ac:dyDescent="0.25">
      <c r="L17973" s="208">
        <v>45149.722222222219</v>
      </c>
      <c r="M17973" s="28">
        <v>5072.6499999999996</v>
      </c>
      <c r="N17973" s="28">
        <v>5074.71</v>
      </c>
      <c r="O17973" s="28">
        <v>5071.62</v>
      </c>
      <c r="P17973" s="28">
        <v>5073.68</v>
      </c>
    </row>
    <row r="17974" spans="12:16" x14ac:dyDescent="0.25">
      <c r="L17974" s="208">
        <v>45149.71875</v>
      </c>
      <c r="M17974" s="28">
        <v>5072.1400000000003</v>
      </c>
      <c r="N17974" s="28">
        <v>5074.2</v>
      </c>
      <c r="O17974" s="28">
        <v>5072.1400000000003</v>
      </c>
      <c r="P17974" s="28">
        <v>5073.17</v>
      </c>
    </row>
    <row r="17975" spans="12:16" x14ac:dyDescent="0.25">
      <c r="L17975" s="208">
        <v>45149.715277777781</v>
      </c>
      <c r="M17975" s="28">
        <v>5070.08</v>
      </c>
      <c r="N17975" s="28">
        <v>5073.68</v>
      </c>
      <c r="O17975" s="28">
        <v>5070.08</v>
      </c>
      <c r="P17975" s="28">
        <v>5072.1400000000003</v>
      </c>
    </row>
    <row r="17976" spans="12:16" x14ac:dyDescent="0.25">
      <c r="L17976" s="208">
        <v>45149.711805555555</v>
      </c>
      <c r="M17976" s="28">
        <v>5068.0200000000004</v>
      </c>
      <c r="N17976" s="28">
        <v>5071.62</v>
      </c>
      <c r="O17976" s="28">
        <v>5067.5</v>
      </c>
      <c r="P17976" s="28">
        <v>5070.08</v>
      </c>
    </row>
    <row r="17977" spans="12:16" x14ac:dyDescent="0.25">
      <c r="L17977" s="208">
        <v>45149.708333333336</v>
      </c>
      <c r="M17977" s="28">
        <v>5068.53</v>
      </c>
      <c r="N17977" s="28">
        <v>5069.05</v>
      </c>
      <c r="O17977" s="28">
        <v>5066.99</v>
      </c>
      <c r="P17977" s="28">
        <v>5068.0200000000004</v>
      </c>
    </row>
    <row r="17978" spans="12:16" x14ac:dyDescent="0.25">
      <c r="L17978" s="208">
        <v>45149.704861111109</v>
      </c>
      <c r="M17978" s="28">
        <v>5069.5600000000004</v>
      </c>
      <c r="N17978" s="28">
        <v>5072.1400000000003</v>
      </c>
      <c r="O17978" s="28">
        <v>5068.53</v>
      </c>
      <c r="P17978" s="28">
        <v>5069.05</v>
      </c>
    </row>
    <row r="17979" spans="12:16" x14ac:dyDescent="0.25">
      <c r="L17979" s="208">
        <v>45149.701388888891</v>
      </c>
      <c r="M17979" s="28">
        <v>5069.5600000000004</v>
      </c>
      <c r="N17979" s="28">
        <v>5071.62</v>
      </c>
      <c r="O17979" s="28">
        <v>5068.53</v>
      </c>
      <c r="P17979" s="28">
        <v>5069.5600000000004</v>
      </c>
    </row>
    <row r="17980" spans="12:16" x14ac:dyDescent="0.25">
      <c r="L17980" s="208">
        <v>45149.697916666664</v>
      </c>
      <c r="M17980" s="28">
        <v>5069.5600000000004</v>
      </c>
      <c r="N17980" s="28">
        <v>5069.5600000000004</v>
      </c>
      <c r="O17980" s="28">
        <v>5068.0200000000004</v>
      </c>
      <c r="P17980" s="28">
        <v>5069.05</v>
      </c>
    </row>
    <row r="17981" spans="12:16" x14ac:dyDescent="0.25">
      <c r="L17981" s="208">
        <v>45149.694444444445</v>
      </c>
      <c r="M17981" s="28">
        <v>5068.53</v>
      </c>
      <c r="N17981" s="28">
        <v>5069.5600000000004</v>
      </c>
      <c r="O17981" s="28">
        <v>5068.0200000000004</v>
      </c>
      <c r="P17981" s="28">
        <v>5069.05</v>
      </c>
    </row>
    <row r="17982" spans="12:16" x14ac:dyDescent="0.25">
      <c r="L17982" s="208">
        <v>45149.690972222219</v>
      </c>
      <c r="M17982" s="28">
        <v>5067.5</v>
      </c>
      <c r="N17982" s="28">
        <v>5069.05</v>
      </c>
      <c r="O17982" s="28">
        <v>5066.47</v>
      </c>
      <c r="P17982" s="28">
        <v>5068.53</v>
      </c>
    </row>
    <row r="17983" spans="12:16" x14ac:dyDescent="0.25">
      <c r="L17983" s="208">
        <v>45149.6875</v>
      </c>
      <c r="M17983" s="28">
        <v>5066.47</v>
      </c>
      <c r="N17983" s="28">
        <v>5069.05</v>
      </c>
      <c r="O17983" s="28">
        <v>5065.4399999999996</v>
      </c>
      <c r="P17983" s="28">
        <v>5067.5</v>
      </c>
    </row>
    <row r="17984" spans="12:16" x14ac:dyDescent="0.25">
      <c r="L17984" s="208">
        <v>45149.684027777781</v>
      </c>
      <c r="M17984" s="28">
        <v>5066.99</v>
      </c>
      <c r="N17984" s="28">
        <v>5066.99</v>
      </c>
      <c r="O17984" s="28">
        <v>5065.96</v>
      </c>
      <c r="P17984" s="28">
        <v>5066.99</v>
      </c>
    </row>
    <row r="17985" spans="12:16" x14ac:dyDescent="0.25">
      <c r="L17985" s="208">
        <v>45149.680555555555</v>
      </c>
      <c r="M17985" s="28">
        <v>5065.4399999999996</v>
      </c>
      <c r="N17985" s="28">
        <v>5069.05</v>
      </c>
      <c r="O17985" s="28">
        <v>5065.4399999999996</v>
      </c>
      <c r="P17985" s="28">
        <v>5067.5</v>
      </c>
    </row>
    <row r="17986" spans="12:16" x14ac:dyDescent="0.25">
      <c r="L17986" s="208">
        <v>45149.677083333336</v>
      </c>
      <c r="M17986" s="28">
        <v>5064.41</v>
      </c>
      <c r="N17986" s="28">
        <v>5065.96</v>
      </c>
      <c r="O17986" s="28">
        <v>5062.87</v>
      </c>
      <c r="P17986" s="28">
        <v>5064.93</v>
      </c>
    </row>
    <row r="17987" spans="12:16" x14ac:dyDescent="0.25">
      <c r="L17987" s="208">
        <v>45149.673611111109</v>
      </c>
      <c r="M17987" s="28">
        <v>5065.96</v>
      </c>
      <c r="N17987" s="28">
        <v>5065.96</v>
      </c>
      <c r="O17987" s="28">
        <v>5063.8999999999996</v>
      </c>
      <c r="P17987" s="28">
        <v>5064.41</v>
      </c>
    </row>
    <row r="17988" spans="12:16" x14ac:dyDescent="0.25">
      <c r="L17988" s="208">
        <v>45149.670138888891</v>
      </c>
      <c r="M17988" s="28">
        <v>5064.93</v>
      </c>
      <c r="N17988" s="28">
        <v>5065.4399999999996</v>
      </c>
      <c r="O17988" s="28">
        <v>5063.8999999999996</v>
      </c>
      <c r="P17988" s="28">
        <v>5065.4399999999996</v>
      </c>
    </row>
    <row r="17989" spans="12:16" x14ac:dyDescent="0.25">
      <c r="L17989" s="208">
        <v>45149.666666666664</v>
      </c>
      <c r="M17989" s="28">
        <v>5066.47</v>
      </c>
      <c r="N17989" s="28">
        <v>5066.47</v>
      </c>
      <c r="O17989" s="28">
        <v>5064.93</v>
      </c>
      <c r="P17989" s="28">
        <v>5065.4399999999996</v>
      </c>
    </row>
    <row r="17990" spans="12:16" x14ac:dyDescent="0.25">
      <c r="L17990" s="208">
        <v>45149.663194444445</v>
      </c>
      <c r="M17990" s="28">
        <v>5064.93</v>
      </c>
      <c r="N17990" s="28">
        <v>5067.5</v>
      </c>
      <c r="O17990" s="28">
        <v>5063.8999999999996</v>
      </c>
      <c r="P17990" s="28">
        <v>5066.47</v>
      </c>
    </row>
    <row r="17991" spans="12:16" x14ac:dyDescent="0.25">
      <c r="L17991" s="208">
        <v>45149.659722222219</v>
      </c>
      <c r="M17991" s="28">
        <v>5064.41</v>
      </c>
      <c r="N17991" s="28">
        <v>5066.47</v>
      </c>
      <c r="O17991" s="28">
        <v>5062.87</v>
      </c>
      <c r="P17991" s="28">
        <v>5064.41</v>
      </c>
    </row>
    <row r="17992" spans="12:16" x14ac:dyDescent="0.25">
      <c r="L17992" s="208">
        <v>45149.65625</v>
      </c>
      <c r="M17992" s="28">
        <v>5064.41</v>
      </c>
      <c r="N17992" s="28">
        <v>5064.93</v>
      </c>
      <c r="O17992" s="28">
        <v>5062.3500000000004</v>
      </c>
      <c r="P17992" s="28">
        <v>5064.41</v>
      </c>
    </row>
    <row r="17993" spans="12:16" x14ac:dyDescent="0.25">
      <c r="L17993" s="208">
        <v>45149.652777777781</v>
      </c>
      <c r="M17993" s="28">
        <v>5063.38</v>
      </c>
      <c r="N17993" s="28">
        <v>5063.8999999999996</v>
      </c>
      <c r="O17993" s="28">
        <v>5062.87</v>
      </c>
      <c r="P17993" s="28">
        <v>5063.38</v>
      </c>
    </row>
    <row r="17994" spans="12:16" x14ac:dyDescent="0.25">
      <c r="L17994" s="208">
        <v>45149.649305555555</v>
      </c>
      <c r="M17994" s="28">
        <v>5061.84</v>
      </c>
      <c r="N17994" s="28">
        <v>5063.8999999999996</v>
      </c>
      <c r="O17994" s="28">
        <v>5061.84</v>
      </c>
      <c r="P17994" s="28">
        <v>5062.87</v>
      </c>
    </row>
    <row r="17995" spans="12:16" x14ac:dyDescent="0.25">
      <c r="L17995" s="208">
        <v>45149.645833333336</v>
      </c>
      <c r="M17995" s="28">
        <v>5062.87</v>
      </c>
      <c r="N17995" s="28">
        <v>5063.8999999999996</v>
      </c>
      <c r="O17995" s="28">
        <v>5059.78</v>
      </c>
      <c r="P17995" s="28">
        <v>5061.84</v>
      </c>
    </row>
    <row r="17996" spans="12:16" x14ac:dyDescent="0.25">
      <c r="L17996" s="208">
        <v>45149.642361111109</v>
      </c>
      <c r="M17996" s="28">
        <v>5062.87</v>
      </c>
      <c r="N17996" s="28">
        <v>5063.38</v>
      </c>
      <c r="O17996" s="28">
        <v>5061.32</v>
      </c>
      <c r="P17996" s="28">
        <v>5062.87</v>
      </c>
    </row>
    <row r="17997" spans="12:16" x14ac:dyDescent="0.25">
      <c r="L17997" s="208">
        <v>45149.638888888891</v>
      </c>
      <c r="M17997" s="28">
        <v>5063.8999999999996</v>
      </c>
      <c r="N17997" s="28">
        <v>5067.5</v>
      </c>
      <c r="O17997" s="28">
        <v>5062.87</v>
      </c>
      <c r="P17997" s="28">
        <v>5062.87</v>
      </c>
    </row>
    <row r="17998" spans="12:16" x14ac:dyDescent="0.25">
      <c r="L17998" s="208">
        <v>45149.635416666664</v>
      </c>
      <c r="M17998" s="28">
        <v>5063.8999999999996</v>
      </c>
      <c r="N17998" s="28">
        <v>5065.4399999999996</v>
      </c>
      <c r="O17998" s="28">
        <v>5063.38</v>
      </c>
      <c r="P17998" s="28">
        <v>5064.41</v>
      </c>
    </row>
    <row r="17999" spans="12:16" x14ac:dyDescent="0.25">
      <c r="L17999" s="208">
        <v>45149.631944444445</v>
      </c>
      <c r="M17999" s="28">
        <v>5062.3500000000004</v>
      </c>
      <c r="N17999" s="28">
        <v>5064.41</v>
      </c>
      <c r="O17999" s="28">
        <v>5062.3500000000004</v>
      </c>
      <c r="P17999" s="28">
        <v>5064.41</v>
      </c>
    </row>
    <row r="18000" spans="12:16" x14ac:dyDescent="0.25">
      <c r="L18000" s="208">
        <v>45149.628472222219</v>
      </c>
      <c r="M18000" s="28">
        <v>5062.87</v>
      </c>
      <c r="N18000" s="28">
        <v>5063.38</v>
      </c>
      <c r="O18000" s="28">
        <v>5060.29</v>
      </c>
      <c r="P18000" s="28">
        <v>5062.3500000000004</v>
      </c>
    </row>
    <row r="18001" spans="12:16" x14ac:dyDescent="0.25">
      <c r="L18001" s="208">
        <v>45149.625</v>
      </c>
      <c r="M18001" s="28">
        <v>5064.93</v>
      </c>
      <c r="N18001" s="28">
        <v>5065.96</v>
      </c>
      <c r="O18001" s="28">
        <v>5062.3500000000004</v>
      </c>
      <c r="P18001" s="28">
        <v>5062.87</v>
      </c>
    </row>
    <row r="18002" spans="12:16" x14ac:dyDescent="0.25">
      <c r="L18002" s="208">
        <v>45149.621527777781</v>
      </c>
      <c r="M18002" s="28">
        <v>5066.99</v>
      </c>
      <c r="N18002" s="28">
        <v>5066.99</v>
      </c>
      <c r="O18002" s="28">
        <v>5064.93</v>
      </c>
      <c r="P18002" s="28">
        <v>5064.93</v>
      </c>
    </row>
    <row r="18003" spans="12:16" x14ac:dyDescent="0.25">
      <c r="L18003" s="208">
        <v>45149.618055555555</v>
      </c>
      <c r="M18003" s="28">
        <v>5064.41</v>
      </c>
      <c r="N18003" s="28">
        <v>5066.99</v>
      </c>
      <c r="O18003" s="28">
        <v>5063.38</v>
      </c>
      <c r="P18003" s="28">
        <v>5066.47</v>
      </c>
    </row>
    <row r="18004" spans="12:16" x14ac:dyDescent="0.25">
      <c r="L18004" s="208">
        <v>45149.614583333336</v>
      </c>
      <c r="M18004" s="28">
        <v>5064.41</v>
      </c>
      <c r="N18004" s="28">
        <v>5064.93</v>
      </c>
      <c r="O18004" s="28">
        <v>5063.38</v>
      </c>
      <c r="P18004" s="28">
        <v>5064.41</v>
      </c>
    </row>
    <row r="18005" spans="12:16" x14ac:dyDescent="0.25">
      <c r="L18005" s="208">
        <v>45149.611111111109</v>
      </c>
      <c r="M18005" s="28">
        <v>5064.41</v>
      </c>
      <c r="N18005" s="28">
        <v>5065.4399999999996</v>
      </c>
      <c r="O18005" s="28">
        <v>5063.8999999999996</v>
      </c>
      <c r="P18005" s="28">
        <v>5064.41</v>
      </c>
    </row>
    <row r="18006" spans="12:16" x14ac:dyDescent="0.25">
      <c r="L18006" s="208">
        <v>45149.607638888891</v>
      </c>
      <c r="M18006" s="28">
        <v>5063.38</v>
      </c>
      <c r="N18006" s="28">
        <v>5065.4399999999996</v>
      </c>
      <c r="O18006" s="28">
        <v>5060.8100000000004</v>
      </c>
      <c r="P18006" s="28">
        <v>5064.41</v>
      </c>
    </row>
    <row r="18007" spans="12:16" x14ac:dyDescent="0.25">
      <c r="L18007" s="208">
        <v>45149.604166666664</v>
      </c>
      <c r="M18007" s="28">
        <v>5061.84</v>
      </c>
      <c r="N18007" s="28">
        <v>5063.8999999999996</v>
      </c>
      <c r="O18007" s="28">
        <v>5058.75</v>
      </c>
      <c r="P18007" s="28">
        <v>5063.38</v>
      </c>
    </row>
    <row r="18008" spans="12:16" x14ac:dyDescent="0.25">
      <c r="L18008" s="208">
        <v>45149.600694444445</v>
      </c>
      <c r="M18008" s="28">
        <v>5064.93</v>
      </c>
      <c r="N18008" s="28">
        <v>5065.4399999999996</v>
      </c>
      <c r="O18008" s="28">
        <v>5060.8100000000004</v>
      </c>
      <c r="P18008" s="28">
        <v>5061.84</v>
      </c>
    </row>
    <row r="18009" spans="12:16" x14ac:dyDescent="0.25">
      <c r="L18009" s="208">
        <v>45149.597222222219</v>
      </c>
      <c r="M18009" s="28">
        <v>5065.4399999999996</v>
      </c>
      <c r="N18009" s="28">
        <v>5065.4399999999996</v>
      </c>
      <c r="O18009" s="28">
        <v>5064.41</v>
      </c>
      <c r="P18009" s="28">
        <v>5064.93</v>
      </c>
    </row>
    <row r="18010" spans="12:16" x14ac:dyDescent="0.25">
      <c r="L18010" s="208">
        <v>45149.59375</v>
      </c>
      <c r="M18010" s="28">
        <v>5065.4399999999996</v>
      </c>
      <c r="N18010" s="28">
        <v>5065.96</v>
      </c>
      <c r="O18010" s="28">
        <v>5064.93</v>
      </c>
      <c r="P18010" s="28">
        <v>5064.93</v>
      </c>
    </row>
    <row r="18011" spans="12:16" x14ac:dyDescent="0.25">
      <c r="L18011" s="208">
        <v>45149.590277777781</v>
      </c>
      <c r="M18011" s="28">
        <v>5063.8999999999996</v>
      </c>
      <c r="N18011" s="28">
        <v>5066.99</v>
      </c>
      <c r="O18011" s="28">
        <v>5062.87</v>
      </c>
      <c r="P18011" s="28">
        <v>5065.96</v>
      </c>
    </row>
    <row r="18012" spans="12:16" x14ac:dyDescent="0.25">
      <c r="L18012" s="208">
        <v>45149.586805555555</v>
      </c>
      <c r="M18012" s="28">
        <v>5058.75</v>
      </c>
      <c r="N18012" s="28">
        <v>5063.8999999999996</v>
      </c>
      <c r="O18012" s="28">
        <v>5058.75</v>
      </c>
      <c r="P18012" s="28">
        <v>5063.38</v>
      </c>
    </row>
    <row r="18013" spans="12:16" x14ac:dyDescent="0.25">
      <c r="L18013" s="208">
        <v>45149.583333333336</v>
      </c>
      <c r="M18013" s="28">
        <v>5059.78</v>
      </c>
      <c r="N18013" s="28">
        <v>5060.8100000000004</v>
      </c>
      <c r="O18013" s="28">
        <v>5057.2</v>
      </c>
      <c r="P18013" s="28">
        <v>5058.2299999999996</v>
      </c>
    </row>
    <row r="18014" spans="12:16" x14ac:dyDescent="0.25">
      <c r="L18014" s="208">
        <v>45149.579861111109</v>
      </c>
      <c r="M18014" s="28">
        <v>5059.26</v>
      </c>
      <c r="N18014" s="28">
        <v>5061.84</v>
      </c>
      <c r="O18014" s="28">
        <v>5058.75</v>
      </c>
      <c r="P18014" s="28">
        <v>5059.26</v>
      </c>
    </row>
    <row r="18015" spans="12:16" x14ac:dyDescent="0.25">
      <c r="L18015" s="208">
        <v>45149.576388888891</v>
      </c>
      <c r="M18015" s="28">
        <v>5057.72</v>
      </c>
      <c r="N18015" s="28">
        <v>5059.78</v>
      </c>
      <c r="O18015" s="28">
        <v>5057.2</v>
      </c>
      <c r="P18015" s="28">
        <v>5059.26</v>
      </c>
    </row>
    <row r="18016" spans="12:16" x14ac:dyDescent="0.25">
      <c r="L18016" s="208">
        <v>45149.572916666664</v>
      </c>
      <c r="M18016" s="28">
        <v>5058.75</v>
      </c>
      <c r="N18016" s="28">
        <v>5058.75</v>
      </c>
      <c r="O18016" s="28">
        <v>5055.66</v>
      </c>
      <c r="P18016" s="28">
        <v>5058.75</v>
      </c>
    </row>
    <row r="18017" spans="12:16" x14ac:dyDescent="0.25">
      <c r="L18017" s="208">
        <v>45149.569444444445</v>
      </c>
      <c r="M18017" s="28">
        <v>5059.26</v>
      </c>
      <c r="N18017" s="28">
        <v>5059.78</v>
      </c>
      <c r="O18017" s="28">
        <v>5057.72</v>
      </c>
      <c r="P18017" s="28">
        <v>5058.75</v>
      </c>
    </row>
    <row r="18018" spans="12:16" x14ac:dyDescent="0.25">
      <c r="L18018" s="208">
        <v>45149.565972222219</v>
      </c>
      <c r="M18018" s="28">
        <v>5056.17</v>
      </c>
      <c r="N18018" s="28">
        <v>5059.26</v>
      </c>
      <c r="O18018" s="28">
        <v>5055.1499999999996</v>
      </c>
      <c r="P18018" s="28">
        <v>5058.75</v>
      </c>
    </row>
    <row r="18019" spans="12:16" x14ac:dyDescent="0.25">
      <c r="L18019" s="208">
        <v>45149.5625</v>
      </c>
      <c r="M18019" s="28">
        <v>5057.72</v>
      </c>
      <c r="N18019" s="28">
        <v>5058.2299999999996</v>
      </c>
      <c r="O18019" s="28">
        <v>5056.17</v>
      </c>
      <c r="P18019" s="28">
        <v>5056.17</v>
      </c>
    </row>
    <row r="18020" spans="12:16" x14ac:dyDescent="0.25">
      <c r="L18020" s="208">
        <v>45149.559027777781</v>
      </c>
      <c r="M18020" s="28">
        <v>5058.2299999999996</v>
      </c>
      <c r="N18020" s="28">
        <v>5061.32</v>
      </c>
      <c r="O18020" s="28">
        <v>5057.72</v>
      </c>
      <c r="P18020" s="28">
        <v>5058.2299999999996</v>
      </c>
    </row>
    <row r="18021" spans="12:16" x14ac:dyDescent="0.25">
      <c r="L18021" s="208">
        <v>45149.555555555555</v>
      </c>
      <c r="M18021" s="28">
        <v>5055.66</v>
      </c>
      <c r="N18021" s="28">
        <v>5059.26</v>
      </c>
      <c r="O18021" s="28">
        <v>5055.66</v>
      </c>
      <c r="P18021" s="28">
        <v>5058.2299999999996</v>
      </c>
    </row>
    <row r="18022" spans="12:16" x14ac:dyDescent="0.25">
      <c r="L18022" s="208">
        <v>45149.552083333336</v>
      </c>
      <c r="M18022" s="28">
        <v>5059.78</v>
      </c>
      <c r="N18022" s="28">
        <v>5060.29</v>
      </c>
      <c r="O18022" s="28">
        <v>5055.66</v>
      </c>
      <c r="P18022" s="28">
        <v>5056.17</v>
      </c>
    </row>
    <row r="18023" spans="12:16" x14ac:dyDescent="0.25">
      <c r="L18023" s="208">
        <v>45149.548611111109</v>
      </c>
      <c r="M18023" s="28">
        <v>5060.8100000000004</v>
      </c>
      <c r="N18023" s="28">
        <v>5063.8999999999996</v>
      </c>
      <c r="O18023" s="28">
        <v>5059.26</v>
      </c>
      <c r="P18023" s="28">
        <v>5060.29</v>
      </c>
    </row>
    <row r="18024" spans="12:16" x14ac:dyDescent="0.25">
      <c r="L18024" s="208">
        <v>45149.545138888891</v>
      </c>
      <c r="M18024" s="28">
        <v>5059.26</v>
      </c>
      <c r="N18024" s="28">
        <v>5061.32</v>
      </c>
      <c r="O18024" s="28">
        <v>5058.2299999999996</v>
      </c>
      <c r="P18024" s="28">
        <v>5060.8100000000004</v>
      </c>
    </row>
    <row r="18025" spans="12:16" x14ac:dyDescent="0.25">
      <c r="L18025" s="208">
        <v>45149.541666666664</v>
      </c>
      <c r="M18025" s="28">
        <v>5058.75</v>
      </c>
      <c r="N18025" s="28">
        <v>5060.29</v>
      </c>
      <c r="O18025" s="28">
        <v>5057.72</v>
      </c>
      <c r="P18025" s="28">
        <v>5059.78</v>
      </c>
    </row>
    <row r="18026" spans="12:16" x14ac:dyDescent="0.25">
      <c r="L18026" s="208">
        <v>45149.538194444445</v>
      </c>
      <c r="M18026" s="28">
        <v>5060.8100000000004</v>
      </c>
      <c r="N18026" s="28">
        <v>5060.8100000000004</v>
      </c>
      <c r="O18026" s="28">
        <v>5058.2299999999996</v>
      </c>
      <c r="P18026" s="28">
        <v>5059.26</v>
      </c>
    </row>
    <row r="18027" spans="12:16" x14ac:dyDescent="0.25">
      <c r="L18027" s="208">
        <v>45149.534722222219</v>
      </c>
      <c r="M18027" s="28">
        <v>5062.87</v>
      </c>
      <c r="N18027" s="28">
        <v>5063.38</v>
      </c>
      <c r="O18027" s="28">
        <v>5060.29</v>
      </c>
      <c r="P18027" s="28">
        <v>5060.29</v>
      </c>
    </row>
    <row r="18028" spans="12:16" x14ac:dyDescent="0.25">
      <c r="L18028" s="208">
        <v>45149.53125</v>
      </c>
      <c r="M18028" s="28">
        <v>5062.3500000000004</v>
      </c>
      <c r="N18028" s="28">
        <v>5063.8999999999996</v>
      </c>
      <c r="O18028" s="28">
        <v>5061.32</v>
      </c>
      <c r="P18028" s="28">
        <v>5062.87</v>
      </c>
    </row>
    <row r="18029" spans="12:16" x14ac:dyDescent="0.25">
      <c r="L18029" s="208">
        <v>45149.527777777781</v>
      </c>
      <c r="M18029" s="28">
        <v>5060.29</v>
      </c>
      <c r="N18029" s="28">
        <v>5062.87</v>
      </c>
      <c r="O18029" s="28">
        <v>5059.26</v>
      </c>
      <c r="P18029" s="28">
        <v>5062.3500000000004</v>
      </c>
    </row>
    <row r="18030" spans="12:16" x14ac:dyDescent="0.25">
      <c r="L18030" s="208">
        <v>45149.524305555555</v>
      </c>
      <c r="M18030" s="28">
        <v>5058.2299999999996</v>
      </c>
      <c r="N18030" s="28">
        <v>5060.29</v>
      </c>
      <c r="O18030" s="28">
        <v>5055.66</v>
      </c>
      <c r="P18030" s="28">
        <v>5060.29</v>
      </c>
    </row>
    <row r="18031" spans="12:16" x14ac:dyDescent="0.25">
      <c r="L18031" s="208">
        <v>45149.520833333336</v>
      </c>
      <c r="M18031" s="28">
        <v>5054.63</v>
      </c>
      <c r="N18031" s="28">
        <v>5059.78</v>
      </c>
      <c r="O18031" s="28">
        <v>5054.12</v>
      </c>
      <c r="P18031" s="28">
        <v>5058.75</v>
      </c>
    </row>
    <row r="18032" spans="12:16" x14ac:dyDescent="0.25">
      <c r="L18032" s="208">
        <v>45149.517361111109</v>
      </c>
      <c r="M18032" s="28">
        <v>5050.51</v>
      </c>
      <c r="N18032" s="28">
        <v>5055.1499999999996</v>
      </c>
      <c r="O18032" s="28">
        <v>5050.51</v>
      </c>
      <c r="P18032" s="28">
        <v>5055.1499999999996</v>
      </c>
    </row>
    <row r="18033" spans="12:16" x14ac:dyDescent="0.25">
      <c r="L18033" s="208">
        <v>45149.513888888891</v>
      </c>
      <c r="M18033" s="28">
        <v>5050.51</v>
      </c>
      <c r="N18033" s="28">
        <v>5050.51</v>
      </c>
      <c r="O18033" s="28">
        <v>5047.42</v>
      </c>
      <c r="P18033" s="28">
        <v>5050</v>
      </c>
    </row>
    <row r="18034" spans="12:16" x14ac:dyDescent="0.25">
      <c r="L18034" s="208">
        <v>45149.510416666664</v>
      </c>
      <c r="M18034" s="28">
        <v>5048.97</v>
      </c>
      <c r="N18034" s="28">
        <v>5052.0600000000004</v>
      </c>
      <c r="O18034" s="28">
        <v>5048.97</v>
      </c>
      <c r="P18034" s="28">
        <v>5050</v>
      </c>
    </row>
    <row r="18035" spans="12:16" x14ac:dyDescent="0.25">
      <c r="L18035" s="208">
        <v>45149.506944444445</v>
      </c>
      <c r="M18035" s="28">
        <v>5043.3</v>
      </c>
      <c r="N18035" s="28">
        <v>5048.97</v>
      </c>
      <c r="O18035" s="28">
        <v>5042.2700000000004</v>
      </c>
      <c r="P18035" s="28">
        <v>5048.97</v>
      </c>
    </row>
    <row r="18036" spans="12:16" x14ac:dyDescent="0.25">
      <c r="L18036" s="208">
        <v>45149.503472222219</v>
      </c>
      <c r="M18036" s="28">
        <v>5042.79</v>
      </c>
      <c r="N18036" s="28">
        <v>5043.3</v>
      </c>
      <c r="O18036" s="28">
        <v>5039.7</v>
      </c>
      <c r="P18036" s="28">
        <v>5043.3</v>
      </c>
    </row>
    <row r="18037" spans="12:16" x14ac:dyDescent="0.25">
      <c r="L18037" s="208">
        <v>45149.5</v>
      </c>
      <c r="M18037" s="28">
        <v>5044.33</v>
      </c>
      <c r="N18037" s="28">
        <v>5046.3900000000003</v>
      </c>
      <c r="O18037" s="28">
        <v>5040.7299999999996</v>
      </c>
      <c r="P18037" s="28">
        <v>5042.2700000000004</v>
      </c>
    </row>
    <row r="18038" spans="12:16" x14ac:dyDescent="0.25">
      <c r="L18038" s="208">
        <v>45149.496527777781</v>
      </c>
      <c r="M18038" s="28">
        <v>5043.3</v>
      </c>
      <c r="N18038" s="28">
        <v>5047.9399999999996</v>
      </c>
      <c r="O18038" s="28">
        <v>5041.76</v>
      </c>
      <c r="P18038" s="28">
        <v>5044.8500000000004</v>
      </c>
    </row>
    <row r="18039" spans="12:16" x14ac:dyDescent="0.25">
      <c r="L18039" s="208">
        <v>45149.493055555555</v>
      </c>
      <c r="M18039" s="28">
        <v>5046.3900000000003</v>
      </c>
      <c r="N18039" s="28">
        <v>5048.97</v>
      </c>
      <c r="O18039" s="28">
        <v>5041.24</v>
      </c>
      <c r="P18039" s="28">
        <v>5042.79</v>
      </c>
    </row>
    <row r="18040" spans="12:16" x14ac:dyDescent="0.25">
      <c r="L18040" s="208">
        <v>45149.489583333336</v>
      </c>
      <c r="M18040" s="28">
        <v>5043.82</v>
      </c>
      <c r="N18040" s="28">
        <v>5046.91</v>
      </c>
      <c r="O18040" s="28">
        <v>5043.82</v>
      </c>
      <c r="P18040" s="28">
        <v>5046.3900000000003</v>
      </c>
    </row>
    <row r="18041" spans="12:16" x14ac:dyDescent="0.25">
      <c r="L18041" s="208">
        <v>45149.486111111109</v>
      </c>
      <c r="M18041" s="28">
        <v>5047.42</v>
      </c>
      <c r="N18041" s="28">
        <v>5047.42</v>
      </c>
      <c r="O18041" s="28">
        <v>5043.3</v>
      </c>
      <c r="P18041" s="28">
        <v>5044.33</v>
      </c>
    </row>
    <row r="18042" spans="12:16" x14ac:dyDescent="0.25">
      <c r="L18042" s="208">
        <v>45149.482638888891</v>
      </c>
      <c r="M18042" s="28">
        <v>5053.6000000000004</v>
      </c>
      <c r="N18042" s="28">
        <v>5057.2</v>
      </c>
      <c r="O18042" s="28">
        <v>5047.42</v>
      </c>
      <c r="P18042" s="28">
        <v>5047.9399999999996</v>
      </c>
    </row>
    <row r="18043" spans="12:16" x14ac:dyDescent="0.25">
      <c r="L18043" s="208">
        <v>45149.479166666664</v>
      </c>
      <c r="M18043" s="28">
        <v>5053.09</v>
      </c>
      <c r="N18043" s="28">
        <v>5054.63</v>
      </c>
      <c r="O18043" s="28">
        <v>5050.51</v>
      </c>
      <c r="P18043" s="28">
        <v>5054.63</v>
      </c>
    </row>
    <row r="18044" spans="12:16" x14ac:dyDescent="0.25">
      <c r="L18044" s="208">
        <v>45149.475694444445</v>
      </c>
      <c r="M18044" s="28">
        <v>5052.0600000000004</v>
      </c>
      <c r="N18044" s="28">
        <v>5054.12</v>
      </c>
      <c r="O18044" s="28">
        <v>5050.51</v>
      </c>
      <c r="P18044" s="28">
        <v>5052.57</v>
      </c>
    </row>
    <row r="18045" spans="12:16" x14ac:dyDescent="0.25">
      <c r="L18045" s="208">
        <v>45149.472222222219</v>
      </c>
      <c r="M18045" s="28">
        <v>5055.66</v>
      </c>
      <c r="N18045" s="28">
        <v>5055.66</v>
      </c>
      <c r="O18045" s="28">
        <v>5049.4799999999996</v>
      </c>
      <c r="P18045" s="28">
        <v>5052.0600000000004</v>
      </c>
    </row>
    <row r="18046" spans="12:16" x14ac:dyDescent="0.25">
      <c r="L18046" s="208">
        <v>45149.46875</v>
      </c>
      <c r="M18046" s="28">
        <v>5061.32</v>
      </c>
      <c r="N18046" s="28">
        <v>5061.32</v>
      </c>
      <c r="O18046" s="28">
        <v>5055.1499999999996</v>
      </c>
      <c r="P18046" s="28">
        <v>5056.17</v>
      </c>
    </row>
    <row r="18047" spans="12:16" x14ac:dyDescent="0.25">
      <c r="L18047" s="208">
        <v>45149.465277777781</v>
      </c>
      <c r="M18047" s="28">
        <v>5063.38</v>
      </c>
      <c r="N18047" s="28">
        <v>5067.5</v>
      </c>
      <c r="O18047" s="28">
        <v>5060.8100000000004</v>
      </c>
      <c r="P18047" s="28">
        <v>5061.84</v>
      </c>
    </row>
    <row r="18048" spans="12:16" x14ac:dyDescent="0.25">
      <c r="L18048" s="208">
        <v>45149.461805555555</v>
      </c>
      <c r="M18048" s="28">
        <v>5057.72</v>
      </c>
      <c r="N18048" s="28">
        <v>5064.41</v>
      </c>
      <c r="O18048" s="28">
        <v>5056.17</v>
      </c>
      <c r="P18048" s="28">
        <v>5062.87</v>
      </c>
    </row>
    <row r="18049" spans="12:16" x14ac:dyDescent="0.25">
      <c r="L18049" s="208">
        <v>45149.458333333336</v>
      </c>
      <c r="M18049" s="28">
        <v>5063.8999999999996</v>
      </c>
      <c r="N18049" s="28">
        <v>5063.8999999999996</v>
      </c>
      <c r="O18049" s="28">
        <v>5055.1499999999996</v>
      </c>
      <c r="P18049" s="28">
        <v>5058.2299999999996</v>
      </c>
    </row>
    <row r="18050" spans="12:16" x14ac:dyDescent="0.25">
      <c r="L18050" s="208">
        <v>45149.454861111109</v>
      </c>
      <c r="M18050" s="28">
        <v>5063.38</v>
      </c>
      <c r="N18050" s="28">
        <v>5066.47</v>
      </c>
      <c r="O18050" s="28">
        <v>5063.38</v>
      </c>
      <c r="P18050" s="28">
        <v>5063.38</v>
      </c>
    </row>
    <row r="18051" spans="12:16" x14ac:dyDescent="0.25">
      <c r="L18051" s="208">
        <v>45149.451388888891</v>
      </c>
      <c r="M18051" s="28">
        <v>5064.41</v>
      </c>
      <c r="N18051" s="28">
        <v>5068.53</v>
      </c>
      <c r="O18051" s="28">
        <v>5063.8999999999996</v>
      </c>
      <c r="P18051" s="28">
        <v>5063.8999999999996</v>
      </c>
    </row>
    <row r="18052" spans="12:16" x14ac:dyDescent="0.25">
      <c r="L18052" s="208">
        <v>45149.447916666664</v>
      </c>
      <c r="M18052" s="28">
        <v>5061.84</v>
      </c>
      <c r="N18052" s="28">
        <v>5066.47</v>
      </c>
      <c r="O18052" s="28">
        <v>5061.32</v>
      </c>
      <c r="P18052" s="28">
        <v>5064.93</v>
      </c>
    </row>
    <row r="18053" spans="12:16" x14ac:dyDescent="0.25">
      <c r="L18053" s="208">
        <v>45149.444444444445</v>
      </c>
      <c r="M18053" s="28">
        <v>5062.87</v>
      </c>
      <c r="N18053" s="28">
        <v>5065.4399999999996</v>
      </c>
      <c r="O18053" s="28">
        <v>5061.32</v>
      </c>
      <c r="P18053" s="28">
        <v>5061.84</v>
      </c>
    </row>
    <row r="18054" spans="12:16" x14ac:dyDescent="0.25">
      <c r="L18054" s="208">
        <v>45149.440972222219</v>
      </c>
      <c r="M18054" s="28">
        <v>5066.47</v>
      </c>
      <c r="N18054" s="28">
        <v>5067.5</v>
      </c>
      <c r="O18054" s="28">
        <v>5060.8100000000004</v>
      </c>
      <c r="P18054" s="28">
        <v>5062.87</v>
      </c>
    </row>
    <row r="18055" spans="12:16" x14ac:dyDescent="0.25">
      <c r="L18055" s="208">
        <v>45149.4375</v>
      </c>
      <c r="M18055" s="28">
        <v>5066.47</v>
      </c>
      <c r="N18055" s="28">
        <v>5069.05</v>
      </c>
      <c r="O18055" s="28">
        <v>5064.41</v>
      </c>
      <c r="P18055" s="28">
        <v>5067.5</v>
      </c>
    </row>
    <row r="18056" spans="12:16" x14ac:dyDescent="0.25">
      <c r="L18056" s="208">
        <v>45149.434027777781</v>
      </c>
      <c r="M18056" s="28">
        <v>5064.93</v>
      </c>
      <c r="N18056" s="28">
        <v>5067.5</v>
      </c>
      <c r="O18056" s="28">
        <v>5063.8999999999996</v>
      </c>
      <c r="P18056" s="28">
        <v>5066.47</v>
      </c>
    </row>
    <row r="18057" spans="12:16" x14ac:dyDescent="0.25">
      <c r="L18057" s="208">
        <v>45149.430555555555</v>
      </c>
      <c r="M18057" s="28">
        <v>5066.99</v>
      </c>
      <c r="N18057" s="28">
        <v>5070.08</v>
      </c>
      <c r="O18057" s="28">
        <v>5061.32</v>
      </c>
      <c r="P18057" s="28">
        <v>5064.41</v>
      </c>
    </row>
    <row r="18058" spans="12:16" x14ac:dyDescent="0.25">
      <c r="L18058" s="208">
        <v>45149.427083333336</v>
      </c>
      <c r="M18058" s="28">
        <v>5064.41</v>
      </c>
      <c r="N18058" s="28">
        <v>5073.17</v>
      </c>
      <c r="O18058" s="28">
        <v>5062.87</v>
      </c>
      <c r="P18058" s="28">
        <v>5066.99</v>
      </c>
    </row>
    <row r="18059" spans="12:16" x14ac:dyDescent="0.25">
      <c r="L18059" s="208">
        <v>45149.423611111109</v>
      </c>
      <c r="M18059" s="28">
        <v>5061.84</v>
      </c>
      <c r="N18059" s="28">
        <v>5065.96</v>
      </c>
      <c r="O18059" s="28">
        <v>5059.78</v>
      </c>
      <c r="P18059" s="28">
        <v>5064.41</v>
      </c>
    </row>
    <row r="18060" spans="12:16" x14ac:dyDescent="0.25">
      <c r="L18060" s="208">
        <v>45149.420138888891</v>
      </c>
      <c r="M18060" s="28">
        <v>5062.3500000000004</v>
      </c>
      <c r="N18060" s="28">
        <v>5064.93</v>
      </c>
      <c r="O18060" s="28">
        <v>5059.78</v>
      </c>
      <c r="P18060" s="28">
        <v>5061.84</v>
      </c>
    </row>
    <row r="18061" spans="12:16" x14ac:dyDescent="0.25">
      <c r="L18061" s="208">
        <v>45149.416666666664</v>
      </c>
      <c r="M18061" s="28">
        <v>5066.47</v>
      </c>
      <c r="N18061" s="28">
        <v>5066.47</v>
      </c>
      <c r="O18061" s="28">
        <v>5057.2</v>
      </c>
      <c r="P18061" s="28">
        <v>5062.3500000000004</v>
      </c>
    </row>
    <row r="18062" spans="12:16" x14ac:dyDescent="0.25">
      <c r="L18062" s="208">
        <v>45149.413194444445</v>
      </c>
      <c r="M18062" s="28">
        <v>5059.26</v>
      </c>
      <c r="N18062" s="28">
        <v>5069.05</v>
      </c>
      <c r="O18062" s="28">
        <v>5056.6899999999996</v>
      </c>
      <c r="P18062" s="28">
        <v>5065.4399999999996</v>
      </c>
    </row>
    <row r="18063" spans="12:16" x14ac:dyDescent="0.25">
      <c r="L18063" s="208">
        <v>45149.409722222219</v>
      </c>
      <c r="M18063" s="28">
        <v>5061.32</v>
      </c>
      <c r="N18063" s="28">
        <v>5065.4399999999996</v>
      </c>
      <c r="O18063" s="28">
        <v>5059.26</v>
      </c>
      <c r="P18063" s="28">
        <v>5060.29</v>
      </c>
    </row>
    <row r="18064" spans="12:16" x14ac:dyDescent="0.25">
      <c r="L18064" s="208">
        <v>45149.40625</v>
      </c>
      <c r="M18064" s="28">
        <v>5048.97</v>
      </c>
      <c r="N18064" s="28">
        <v>5061.32</v>
      </c>
      <c r="O18064" s="28">
        <v>5048.45</v>
      </c>
      <c r="P18064" s="28">
        <v>5061.32</v>
      </c>
    </row>
    <row r="18065" spans="12:16" x14ac:dyDescent="0.25">
      <c r="L18065" s="208">
        <v>45149.402777777781</v>
      </c>
      <c r="M18065" s="28">
        <v>5046.3900000000003</v>
      </c>
      <c r="N18065" s="28">
        <v>5049.4799999999996</v>
      </c>
      <c r="O18065" s="28">
        <v>5044.33</v>
      </c>
      <c r="P18065" s="28">
        <v>5048.45</v>
      </c>
    </row>
    <row r="18066" spans="12:16" x14ac:dyDescent="0.25">
      <c r="L18066" s="208">
        <v>45149.399305555555</v>
      </c>
      <c r="M18066" s="28">
        <v>5053.6000000000004</v>
      </c>
      <c r="N18066" s="28">
        <v>5056.17</v>
      </c>
      <c r="O18066" s="28">
        <v>5042.79</v>
      </c>
      <c r="P18066" s="28">
        <v>5045.88</v>
      </c>
    </row>
    <row r="18067" spans="12:16" x14ac:dyDescent="0.25">
      <c r="L18067" s="208">
        <v>45149.395833333336</v>
      </c>
      <c r="M18067" s="28">
        <v>5040.7299999999996</v>
      </c>
      <c r="N18067" s="28">
        <v>5054.63</v>
      </c>
      <c r="O18067" s="28">
        <v>5039.7</v>
      </c>
      <c r="P18067" s="28">
        <v>5053.6000000000004</v>
      </c>
    </row>
    <row r="18068" spans="12:16" x14ac:dyDescent="0.25">
      <c r="L18068" s="208">
        <v>45149.392361111109</v>
      </c>
      <c r="M18068" s="28">
        <v>5039.18</v>
      </c>
      <c r="N18068" s="28">
        <v>5042.79</v>
      </c>
      <c r="O18068" s="28">
        <v>5036.09</v>
      </c>
      <c r="P18068" s="28">
        <v>5040.21</v>
      </c>
    </row>
    <row r="18069" spans="12:16" x14ac:dyDescent="0.25">
      <c r="L18069" s="208">
        <v>45149.388888888891</v>
      </c>
      <c r="M18069" s="28">
        <v>5042.2700000000004</v>
      </c>
      <c r="N18069" s="28">
        <v>5042.79</v>
      </c>
      <c r="O18069" s="28">
        <v>5036.6099999999997</v>
      </c>
      <c r="P18069" s="28">
        <v>5039.7</v>
      </c>
    </row>
    <row r="18070" spans="12:16" x14ac:dyDescent="0.25">
      <c r="L18070" s="208">
        <v>45149.385416666664</v>
      </c>
      <c r="M18070" s="28">
        <v>5044.33</v>
      </c>
      <c r="N18070" s="28">
        <v>5045.3599999999997</v>
      </c>
      <c r="O18070" s="28">
        <v>5040.21</v>
      </c>
      <c r="P18070" s="28">
        <v>5043.82</v>
      </c>
    </row>
    <row r="18071" spans="12:16" x14ac:dyDescent="0.25">
      <c r="L18071" s="208">
        <v>45149.381944444445</v>
      </c>
      <c r="M18071" s="28">
        <v>5040.7299999999996</v>
      </c>
      <c r="N18071" s="28">
        <v>5047.42</v>
      </c>
      <c r="O18071" s="28">
        <v>5040.21</v>
      </c>
      <c r="P18071" s="28">
        <v>5044.8500000000004</v>
      </c>
    </row>
    <row r="18072" spans="12:16" x14ac:dyDescent="0.25">
      <c r="L18072" s="208">
        <v>45149.378472222219</v>
      </c>
      <c r="M18072" s="28">
        <v>5034.55</v>
      </c>
      <c r="N18072" s="28">
        <v>5042.79</v>
      </c>
      <c r="O18072" s="28">
        <v>5031.46</v>
      </c>
      <c r="P18072" s="28">
        <v>5041.76</v>
      </c>
    </row>
    <row r="18073" spans="12:16" x14ac:dyDescent="0.25">
      <c r="L18073" s="208">
        <v>45149.375</v>
      </c>
      <c r="M18073" s="28">
        <v>5038.67</v>
      </c>
      <c r="N18073" s="28">
        <v>5041.24</v>
      </c>
      <c r="O18073" s="28">
        <v>5025.8</v>
      </c>
      <c r="P18073" s="28">
        <v>5034.55</v>
      </c>
    </row>
    <row r="18074" spans="12:16" x14ac:dyDescent="0.25">
      <c r="L18074" s="208">
        <v>45148.746527777781</v>
      </c>
      <c r="M18074" s="28">
        <v>5057.2</v>
      </c>
      <c r="N18074" s="28">
        <v>5061.32</v>
      </c>
      <c r="O18074" s="28">
        <v>5057.2</v>
      </c>
      <c r="P18074" s="28">
        <v>5060.8100000000004</v>
      </c>
    </row>
    <row r="18075" spans="12:16" x14ac:dyDescent="0.25">
      <c r="L18075" s="208">
        <v>45148.743055555555</v>
      </c>
      <c r="M18075" s="28">
        <v>5058.75</v>
      </c>
      <c r="N18075" s="28">
        <v>5061.32</v>
      </c>
      <c r="O18075" s="28">
        <v>5057.2</v>
      </c>
      <c r="P18075" s="28">
        <v>5057.72</v>
      </c>
    </row>
    <row r="18076" spans="12:16" x14ac:dyDescent="0.25">
      <c r="L18076" s="208">
        <v>45148.739583333336</v>
      </c>
      <c r="M18076" s="28">
        <v>5055.1499999999996</v>
      </c>
      <c r="N18076" s="28">
        <v>5058.75</v>
      </c>
      <c r="O18076" s="28">
        <v>5055.1499999999996</v>
      </c>
      <c r="P18076" s="28">
        <v>5058.75</v>
      </c>
    </row>
    <row r="18077" spans="12:16" x14ac:dyDescent="0.25">
      <c r="L18077" s="208">
        <v>45148.736111111109</v>
      </c>
      <c r="M18077" s="28">
        <v>5052.57</v>
      </c>
      <c r="N18077" s="28">
        <v>5055.66</v>
      </c>
      <c r="O18077" s="28">
        <v>5052.57</v>
      </c>
      <c r="P18077" s="28">
        <v>5055.1499999999996</v>
      </c>
    </row>
    <row r="18078" spans="12:16" x14ac:dyDescent="0.25">
      <c r="L18078" s="208">
        <v>45148.732638888891</v>
      </c>
      <c r="M18078" s="28">
        <v>5052.57</v>
      </c>
      <c r="N18078" s="28">
        <v>5053.09</v>
      </c>
      <c r="O18078" s="28">
        <v>5051.54</v>
      </c>
      <c r="P18078" s="28">
        <v>5053.09</v>
      </c>
    </row>
    <row r="18079" spans="12:16" x14ac:dyDescent="0.25">
      <c r="L18079" s="208">
        <v>45148.729166666664</v>
      </c>
      <c r="M18079" s="28">
        <v>5050.51</v>
      </c>
      <c r="N18079" s="28">
        <v>5053.6000000000004</v>
      </c>
      <c r="O18079" s="28">
        <v>5050.51</v>
      </c>
      <c r="P18079" s="28">
        <v>5053.09</v>
      </c>
    </row>
    <row r="18080" spans="12:16" x14ac:dyDescent="0.25">
      <c r="L18080" s="208">
        <v>45148.725694444445</v>
      </c>
      <c r="M18080" s="28">
        <v>5047.9399999999996</v>
      </c>
      <c r="N18080" s="28">
        <v>5051.54</v>
      </c>
      <c r="O18080" s="28">
        <v>5047.9399999999996</v>
      </c>
      <c r="P18080" s="28">
        <v>5050.51</v>
      </c>
    </row>
    <row r="18081" spans="12:16" x14ac:dyDescent="0.25">
      <c r="L18081" s="208">
        <v>45148.722222222219</v>
      </c>
      <c r="M18081" s="28">
        <v>5047.42</v>
      </c>
      <c r="N18081" s="28">
        <v>5047.9399999999996</v>
      </c>
      <c r="O18081" s="28">
        <v>5046.3900000000003</v>
      </c>
      <c r="P18081" s="28">
        <v>5047.9399999999996</v>
      </c>
    </row>
    <row r="18082" spans="12:16" x14ac:dyDescent="0.25">
      <c r="L18082" s="208">
        <v>45148.71875</v>
      </c>
      <c r="M18082" s="28">
        <v>5048.45</v>
      </c>
      <c r="N18082" s="28">
        <v>5049.4799999999996</v>
      </c>
      <c r="O18082" s="28">
        <v>5047.42</v>
      </c>
      <c r="P18082" s="28">
        <v>5048.45</v>
      </c>
    </row>
    <row r="18083" spans="12:16" x14ac:dyDescent="0.25">
      <c r="L18083" s="208">
        <v>45148.715277777781</v>
      </c>
      <c r="M18083" s="28">
        <v>5049.4799999999996</v>
      </c>
      <c r="N18083" s="28">
        <v>5050</v>
      </c>
      <c r="O18083" s="28">
        <v>5047.9399999999996</v>
      </c>
      <c r="P18083" s="28">
        <v>5048.97</v>
      </c>
    </row>
    <row r="18084" spans="12:16" x14ac:dyDescent="0.25">
      <c r="L18084" s="208">
        <v>45148.711805555555</v>
      </c>
      <c r="M18084" s="28">
        <v>5048.45</v>
      </c>
      <c r="N18084" s="28">
        <v>5049.4799999999996</v>
      </c>
      <c r="O18084" s="28">
        <v>5047.42</v>
      </c>
      <c r="P18084" s="28">
        <v>5049.4799999999996</v>
      </c>
    </row>
    <row r="18085" spans="12:16" x14ac:dyDescent="0.25">
      <c r="L18085" s="208">
        <v>45148.708333333336</v>
      </c>
      <c r="M18085" s="28">
        <v>5047.9399999999996</v>
      </c>
      <c r="N18085" s="28">
        <v>5048.97</v>
      </c>
      <c r="O18085" s="28">
        <v>5045.88</v>
      </c>
      <c r="P18085" s="28">
        <v>5048.45</v>
      </c>
    </row>
    <row r="18086" spans="12:16" x14ac:dyDescent="0.25">
      <c r="L18086" s="208">
        <v>45148.704861111109</v>
      </c>
      <c r="M18086" s="28">
        <v>5049.4799999999996</v>
      </c>
      <c r="N18086" s="28">
        <v>5050.51</v>
      </c>
      <c r="O18086" s="28">
        <v>5046.91</v>
      </c>
      <c r="P18086" s="28">
        <v>5048.45</v>
      </c>
    </row>
    <row r="18087" spans="12:16" x14ac:dyDescent="0.25">
      <c r="L18087" s="208">
        <v>45148.701388888891</v>
      </c>
      <c r="M18087" s="28">
        <v>5047.9399999999996</v>
      </c>
      <c r="N18087" s="28">
        <v>5049.4799999999996</v>
      </c>
      <c r="O18087" s="28">
        <v>5047.42</v>
      </c>
      <c r="P18087" s="28">
        <v>5048.97</v>
      </c>
    </row>
    <row r="18088" spans="12:16" x14ac:dyDescent="0.25">
      <c r="L18088" s="208">
        <v>45148.697916666664</v>
      </c>
      <c r="M18088" s="28">
        <v>5047.9399999999996</v>
      </c>
      <c r="N18088" s="28">
        <v>5048.45</v>
      </c>
      <c r="O18088" s="28">
        <v>5046.91</v>
      </c>
      <c r="P18088" s="28">
        <v>5047.9399999999996</v>
      </c>
    </row>
    <row r="18089" spans="12:16" x14ac:dyDescent="0.25">
      <c r="L18089" s="208">
        <v>45148.694444444445</v>
      </c>
      <c r="M18089" s="28">
        <v>5046.91</v>
      </c>
      <c r="N18089" s="28">
        <v>5048.97</v>
      </c>
      <c r="O18089" s="28">
        <v>5046.3900000000003</v>
      </c>
      <c r="P18089" s="28">
        <v>5048.45</v>
      </c>
    </row>
    <row r="18090" spans="12:16" x14ac:dyDescent="0.25">
      <c r="L18090" s="208">
        <v>45148.690972222219</v>
      </c>
      <c r="M18090" s="28">
        <v>5045.88</v>
      </c>
      <c r="N18090" s="28">
        <v>5046.3900000000003</v>
      </c>
      <c r="O18090" s="28">
        <v>5044.8500000000004</v>
      </c>
      <c r="P18090" s="28">
        <v>5045.88</v>
      </c>
    </row>
    <row r="18091" spans="12:16" x14ac:dyDescent="0.25">
      <c r="L18091" s="208">
        <v>45148.6875</v>
      </c>
      <c r="M18091" s="28">
        <v>5045.3599999999997</v>
      </c>
      <c r="N18091" s="28">
        <v>5046.91</v>
      </c>
      <c r="O18091" s="28">
        <v>5044.33</v>
      </c>
      <c r="P18091" s="28">
        <v>5045.88</v>
      </c>
    </row>
    <row r="18092" spans="12:16" x14ac:dyDescent="0.25">
      <c r="L18092" s="208">
        <v>45148.684027777781</v>
      </c>
      <c r="M18092" s="28">
        <v>5043.82</v>
      </c>
      <c r="N18092" s="28">
        <v>5047.42</v>
      </c>
      <c r="O18092" s="28">
        <v>5043.3</v>
      </c>
      <c r="P18092" s="28">
        <v>5044.8500000000004</v>
      </c>
    </row>
    <row r="18093" spans="12:16" x14ac:dyDescent="0.25">
      <c r="L18093" s="208">
        <v>45148.680555555555</v>
      </c>
      <c r="M18093" s="28">
        <v>5040.7299999999996</v>
      </c>
      <c r="N18093" s="28">
        <v>5044.33</v>
      </c>
      <c r="O18093" s="28">
        <v>5040.7299999999996</v>
      </c>
      <c r="P18093" s="28">
        <v>5043.3</v>
      </c>
    </row>
    <row r="18094" spans="12:16" x14ac:dyDescent="0.25">
      <c r="L18094" s="208">
        <v>45148.677083333336</v>
      </c>
      <c r="M18094" s="28">
        <v>5039.7</v>
      </c>
      <c r="N18094" s="28">
        <v>5041.24</v>
      </c>
      <c r="O18094" s="28">
        <v>5037.6400000000003</v>
      </c>
      <c r="P18094" s="28">
        <v>5040.7299999999996</v>
      </c>
    </row>
    <row r="18095" spans="12:16" x14ac:dyDescent="0.25">
      <c r="L18095" s="208">
        <v>45148.673611111109</v>
      </c>
      <c r="M18095" s="28">
        <v>5037.6400000000003</v>
      </c>
      <c r="N18095" s="28">
        <v>5040.21</v>
      </c>
      <c r="O18095" s="28">
        <v>5037.12</v>
      </c>
      <c r="P18095" s="28">
        <v>5040.21</v>
      </c>
    </row>
    <row r="18096" spans="12:16" x14ac:dyDescent="0.25">
      <c r="L18096" s="208">
        <v>45148.670138888891</v>
      </c>
      <c r="M18096" s="28">
        <v>5037.6400000000003</v>
      </c>
      <c r="N18096" s="28">
        <v>5037.6400000000003</v>
      </c>
      <c r="O18096" s="28">
        <v>5036.6099999999997</v>
      </c>
      <c r="P18096" s="28">
        <v>5037.6400000000003</v>
      </c>
    </row>
    <row r="18097" spans="12:16" x14ac:dyDescent="0.25">
      <c r="L18097" s="208">
        <v>45148.666666666664</v>
      </c>
      <c r="M18097" s="28">
        <v>5035.0600000000004</v>
      </c>
      <c r="N18097" s="28">
        <v>5039.7</v>
      </c>
      <c r="O18097" s="28">
        <v>5035.0600000000004</v>
      </c>
      <c r="P18097" s="28">
        <v>5037.6400000000003</v>
      </c>
    </row>
    <row r="18098" spans="12:16" x14ac:dyDescent="0.25">
      <c r="L18098" s="208">
        <v>45148.663194444445</v>
      </c>
      <c r="M18098" s="28">
        <v>5033.5200000000004</v>
      </c>
      <c r="N18098" s="28">
        <v>5036.09</v>
      </c>
      <c r="O18098" s="28">
        <v>5033.01</v>
      </c>
      <c r="P18098" s="28">
        <v>5035.58</v>
      </c>
    </row>
    <row r="18099" spans="12:16" x14ac:dyDescent="0.25">
      <c r="L18099" s="208">
        <v>45148.659722222219</v>
      </c>
      <c r="M18099" s="28">
        <v>5035.58</v>
      </c>
      <c r="N18099" s="28">
        <v>5036.09</v>
      </c>
      <c r="O18099" s="28">
        <v>5031.46</v>
      </c>
      <c r="P18099" s="28">
        <v>5034.03</v>
      </c>
    </row>
    <row r="18100" spans="12:16" x14ac:dyDescent="0.25">
      <c r="L18100" s="208">
        <v>45148.65625</v>
      </c>
      <c r="M18100" s="28">
        <v>5036.6099999999997</v>
      </c>
      <c r="N18100" s="28">
        <v>5037.12</v>
      </c>
      <c r="O18100" s="28">
        <v>5034.03</v>
      </c>
      <c r="P18100" s="28">
        <v>5036.09</v>
      </c>
    </row>
    <row r="18101" spans="12:16" x14ac:dyDescent="0.25">
      <c r="L18101" s="208">
        <v>45148.652777777781</v>
      </c>
      <c r="M18101" s="28">
        <v>5035.58</v>
      </c>
      <c r="N18101" s="28">
        <v>5038.1499999999996</v>
      </c>
      <c r="O18101" s="28">
        <v>5035.58</v>
      </c>
      <c r="P18101" s="28">
        <v>5036.6099999999997</v>
      </c>
    </row>
    <row r="18102" spans="12:16" x14ac:dyDescent="0.25">
      <c r="L18102" s="208">
        <v>45148.649305555555</v>
      </c>
      <c r="M18102" s="28">
        <v>5036.09</v>
      </c>
      <c r="N18102" s="28">
        <v>5037.12</v>
      </c>
      <c r="O18102" s="28">
        <v>5035.58</v>
      </c>
      <c r="P18102" s="28">
        <v>5035.58</v>
      </c>
    </row>
    <row r="18103" spans="12:16" x14ac:dyDescent="0.25">
      <c r="L18103" s="208">
        <v>45148.645833333336</v>
      </c>
      <c r="M18103" s="28">
        <v>5038.1499999999996</v>
      </c>
      <c r="N18103" s="28">
        <v>5038.1499999999996</v>
      </c>
      <c r="O18103" s="28">
        <v>5035.0600000000004</v>
      </c>
      <c r="P18103" s="28">
        <v>5036.6099999999997</v>
      </c>
    </row>
    <row r="18104" spans="12:16" x14ac:dyDescent="0.25">
      <c r="L18104" s="208">
        <v>45148.642361111109</v>
      </c>
      <c r="M18104" s="28">
        <v>5032.49</v>
      </c>
      <c r="N18104" s="28">
        <v>5038.1499999999996</v>
      </c>
      <c r="O18104" s="28">
        <v>5032.49</v>
      </c>
      <c r="P18104" s="28">
        <v>5038.1499999999996</v>
      </c>
    </row>
    <row r="18105" spans="12:16" x14ac:dyDescent="0.25">
      <c r="L18105" s="208">
        <v>45148.638888888891</v>
      </c>
      <c r="M18105" s="28">
        <v>5035.58</v>
      </c>
      <c r="N18105" s="28">
        <v>5035.58</v>
      </c>
      <c r="O18105" s="28">
        <v>5031.46</v>
      </c>
      <c r="P18105" s="28">
        <v>5032.49</v>
      </c>
    </row>
    <row r="18106" spans="12:16" x14ac:dyDescent="0.25">
      <c r="L18106" s="208">
        <v>45148.635416666664</v>
      </c>
      <c r="M18106" s="28">
        <v>5038.1499999999996</v>
      </c>
      <c r="N18106" s="28">
        <v>5038.67</v>
      </c>
      <c r="O18106" s="28">
        <v>5035.0600000000004</v>
      </c>
      <c r="P18106" s="28">
        <v>5035.58</v>
      </c>
    </row>
    <row r="18107" spans="12:16" x14ac:dyDescent="0.25">
      <c r="L18107" s="208">
        <v>45148.631944444445</v>
      </c>
      <c r="M18107" s="28">
        <v>5034.03</v>
      </c>
      <c r="N18107" s="28">
        <v>5038.67</v>
      </c>
      <c r="O18107" s="28">
        <v>5033.01</v>
      </c>
      <c r="P18107" s="28">
        <v>5037.6400000000003</v>
      </c>
    </row>
    <row r="18108" spans="12:16" x14ac:dyDescent="0.25">
      <c r="L18108" s="208">
        <v>45148.628472222219</v>
      </c>
      <c r="M18108" s="28">
        <v>5035.58</v>
      </c>
      <c r="N18108" s="28">
        <v>5036.09</v>
      </c>
      <c r="O18108" s="28">
        <v>5031.9799999999996</v>
      </c>
      <c r="P18108" s="28">
        <v>5034.55</v>
      </c>
    </row>
    <row r="18109" spans="12:16" x14ac:dyDescent="0.25">
      <c r="L18109" s="208">
        <v>45148.625</v>
      </c>
      <c r="M18109" s="28">
        <v>5035.0600000000004</v>
      </c>
      <c r="N18109" s="28">
        <v>5038.67</v>
      </c>
      <c r="O18109" s="28">
        <v>5035.0600000000004</v>
      </c>
      <c r="P18109" s="28">
        <v>5035.58</v>
      </c>
    </row>
    <row r="18110" spans="12:16" x14ac:dyDescent="0.25">
      <c r="L18110" s="208">
        <v>45148.621527777781</v>
      </c>
      <c r="M18110" s="28">
        <v>5027.34</v>
      </c>
      <c r="N18110" s="28">
        <v>5035.58</v>
      </c>
      <c r="O18110" s="28">
        <v>5027.34</v>
      </c>
      <c r="P18110" s="28">
        <v>5034.55</v>
      </c>
    </row>
    <row r="18111" spans="12:16" x14ac:dyDescent="0.25">
      <c r="L18111" s="208">
        <v>45148.618055555555</v>
      </c>
      <c r="M18111" s="28">
        <v>5026.83</v>
      </c>
      <c r="N18111" s="28">
        <v>5028.37</v>
      </c>
      <c r="O18111" s="28">
        <v>5024.25</v>
      </c>
      <c r="P18111" s="28">
        <v>5027.34</v>
      </c>
    </row>
    <row r="18112" spans="12:16" x14ac:dyDescent="0.25">
      <c r="L18112" s="208">
        <v>45148.614583333336</v>
      </c>
      <c r="M18112" s="28">
        <v>5028.37</v>
      </c>
      <c r="N18112" s="28">
        <v>5028.8900000000003</v>
      </c>
      <c r="O18112" s="28">
        <v>5024.25</v>
      </c>
      <c r="P18112" s="28">
        <v>5026.83</v>
      </c>
    </row>
    <row r="18113" spans="12:16" x14ac:dyDescent="0.25">
      <c r="L18113" s="208">
        <v>45148.611111111109</v>
      </c>
      <c r="M18113" s="28">
        <v>5030.43</v>
      </c>
      <c r="N18113" s="28">
        <v>5030.95</v>
      </c>
      <c r="O18113" s="28">
        <v>5028.8900000000003</v>
      </c>
      <c r="P18113" s="28">
        <v>5028.8900000000003</v>
      </c>
    </row>
    <row r="18114" spans="12:16" x14ac:dyDescent="0.25">
      <c r="L18114" s="208">
        <v>45148.607638888891</v>
      </c>
      <c r="M18114" s="28">
        <v>5028.37</v>
      </c>
      <c r="N18114" s="28">
        <v>5031.46</v>
      </c>
      <c r="O18114" s="28">
        <v>5027.8599999999997</v>
      </c>
      <c r="P18114" s="28">
        <v>5030.43</v>
      </c>
    </row>
    <row r="18115" spans="12:16" x14ac:dyDescent="0.25">
      <c r="L18115" s="208">
        <v>45148.604166666664</v>
      </c>
      <c r="M18115" s="28">
        <v>5023.74</v>
      </c>
      <c r="N18115" s="28">
        <v>5029.3999999999996</v>
      </c>
      <c r="O18115" s="28">
        <v>5023.74</v>
      </c>
      <c r="P18115" s="28">
        <v>5028.37</v>
      </c>
    </row>
    <row r="18116" spans="12:16" x14ac:dyDescent="0.25">
      <c r="L18116" s="208">
        <v>45148.600694444445</v>
      </c>
      <c r="M18116" s="28">
        <v>5021.68</v>
      </c>
      <c r="N18116" s="28">
        <v>5024.25</v>
      </c>
      <c r="O18116" s="28">
        <v>5021.16</v>
      </c>
      <c r="P18116" s="28">
        <v>5023.22</v>
      </c>
    </row>
    <row r="18117" spans="12:16" x14ac:dyDescent="0.25">
      <c r="L18117" s="208">
        <v>45148.597222222219</v>
      </c>
      <c r="M18117" s="28">
        <v>5019.1000000000004</v>
      </c>
      <c r="N18117" s="28">
        <v>5023.22</v>
      </c>
      <c r="O18117" s="28">
        <v>5019.1000000000004</v>
      </c>
      <c r="P18117" s="28">
        <v>5021.68</v>
      </c>
    </row>
    <row r="18118" spans="12:16" x14ac:dyDescent="0.25">
      <c r="L18118" s="208">
        <v>45148.59375</v>
      </c>
      <c r="M18118" s="28">
        <v>5017.5600000000004</v>
      </c>
      <c r="N18118" s="28">
        <v>5019.62</v>
      </c>
      <c r="O18118" s="28">
        <v>5016.53</v>
      </c>
      <c r="P18118" s="28">
        <v>5018.59</v>
      </c>
    </row>
    <row r="18119" spans="12:16" x14ac:dyDescent="0.25">
      <c r="L18119" s="208">
        <v>45148.590277777781</v>
      </c>
      <c r="M18119" s="28">
        <v>5018.59</v>
      </c>
      <c r="N18119" s="28">
        <v>5019.62</v>
      </c>
      <c r="O18119" s="28">
        <v>5017.5600000000004</v>
      </c>
      <c r="P18119" s="28">
        <v>5017.5600000000004</v>
      </c>
    </row>
    <row r="18120" spans="12:16" x14ac:dyDescent="0.25">
      <c r="L18120" s="208">
        <v>45148.586805555555</v>
      </c>
      <c r="M18120" s="28">
        <v>5018.59</v>
      </c>
      <c r="N18120" s="28">
        <v>5019.1000000000004</v>
      </c>
      <c r="O18120" s="28">
        <v>5017.04</v>
      </c>
      <c r="P18120" s="28">
        <v>5018.59</v>
      </c>
    </row>
    <row r="18121" spans="12:16" x14ac:dyDescent="0.25">
      <c r="L18121" s="208">
        <v>45148.583333333336</v>
      </c>
      <c r="M18121" s="28">
        <v>5018.59</v>
      </c>
      <c r="N18121" s="28">
        <v>5020.6499999999996</v>
      </c>
      <c r="O18121" s="28">
        <v>5018.07</v>
      </c>
      <c r="P18121" s="28">
        <v>5018.59</v>
      </c>
    </row>
    <row r="18122" spans="12:16" x14ac:dyDescent="0.25">
      <c r="L18122" s="208">
        <v>45148.579861111109</v>
      </c>
      <c r="M18122" s="28">
        <v>5016.53</v>
      </c>
      <c r="N18122" s="28">
        <v>5020.13</v>
      </c>
      <c r="O18122" s="28">
        <v>5016.53</v>
      </c>
      <c r="P18122" s="28">
        <v>5019.1000000000004</v>
      </c>
    </row>
    <row r="18123" spans="12:16" x14ac:dyDescent="0.25">
      <c r="L18123" s="208">
        <v>45148.576388888891</v>
      </c>
      <c r="M18123" s="28">
        <v>5014.9799999999996</v>
      </c>
      <c r="N18123" s="28">
        <v>5017.04</v>
      </c>
      <c r="O18123" s="28">
        <v>5014.9799999999996</v>
      </c>
      <c r="P18123" s="28">
        <v>5017.04</v>
      </c>
    </row>
    <row r="18124" spans="12:16" x14ac:dyDescent="0.25">
      <c r="L18124" s="208">
        <v>45148.572916666664</v>
      </c>
      <c r="M18124" s="28">
        <v>5016.53</v>
      </c>
      <c r="N18124" s="28">
        <v>5016.53</v>
      </c>
      <c r="O18124" s="28">
        <v>5014.47</v>
      </c>
      <c r="P18124" s="28">
        <v>5014.47</v>
      </c>
    </row>
    <row r="18125" spans="12:16" x14ac:dyDescent="0.25">
      <c r="L18125" s="208">
        <v>45148.569444444445</v>
      </c>
      <c r="M18125" s="28">
        <v>5014.47</v>
      </c>
      <c r="N18125" s="28">
        <v>5017.04</v>
      </c>
      <c r="O18125" s="28">
        <v>5013.95</v>
      </c>
      <c r="P18125" s="28">
        <v>5016.01</v>
      </c>
    </row>
    <row r="18126" spans="12:16" x14ac:dyDescent="0.25">
      <c r="L18126" s="208">
        <v>45148.565972222219</v>
      </c>
      <c r="M18126" s="28">
        <v>5018.07</v>
      </c>
      <c r="N18126" s="28">
        <v>5019.62</v>
      </c>
      <c r="O18126" s="28">
        <v>5013.4399999999996</v>
      </c>
      <c r="P18126" s="28">
        <v>5014.47</v>
      </c>
    </row>
    <row r="18127" spans="12:16" x14ac:dyDescent="0.25">
      <c r="L18127" s="208">
        <v>45148.5625</v>
      </c>
      <c r="M18127" s="28">
        <v>5015.5</v>
      </c>
      <c r="N18127" s="28">
        <v>5020.13</v>
      </c>
      <c r="O18127" s="28">
        <v>5015.5</v>
      </c>
      <c r="P18127" s="28">
        <v>5018.07</v>
      </c>
    </row>
    <row r="18128" spans="12:16" x14ac:dyDescent="0.25">
      <c r="L18128" s="208">
        <v>45148.559027777781</v>
      </c>
      <c r="M18128" s="28">
        <v>5014.9799999999996</v>
      </c>
      <c r="N18128" s="28">
        <v>5017.04</v>
      </c>
      <c r="O18128" s="28">
        <v>5013.95</v>
      </c>
      <c r="P18128" s="28">
        <v>5015.5</v>
      </c>
    </row>
    <row r="18129" spans="12:16" x14ac:dyDescent="0.25">
      <c r="L18129" s="208">
        <v>45148.555555555555</v>
      </c>
      <c r="M18129" s="28">
        <v>5012.41</v>
      </c>
      <c r="N18129" s="28">
        <v>5014.9799999999996</v>
      </c>
      <c r="O18129" s="28">
        <v>5011.38</v>
      </c>
      <c r="P18129" s="28">
        <v>5014.47</v>
      </c>
    </row>
    <row r="18130" spans="12:16" x14ac:dyDescent="0.25">
      <c r="L18130" s="208">
        <v>45148.552083333336</v>
      </c>
      <c r="M18130" s="28">
        <v>5009.32</v>
      </c>
      <c r="N18130" s="28">
        <v>5011.8900000000003</v>
      </c>
      <c r="O18130" s="28">
        <v>5008.29</v>
      </c>
      <c r="P18130" s="28">
        <v>5011.8900000000003</v>
      </c>
    </row>
    <row r="18131" spans="12:16" x14ac:dyDescent="0.25">
      <c r="L18131" s="208">
        <v>45148.548611111109</v>
      </c>
      <c r="M18131" s="28">
        <v>5010.3500000000004</v>
      </c>
      <c r="N18131" s="28">
        <v>5010.8599999999997</v>
      </c>
      <c r="O18131" s="28">
        <v>5008.8100000000004</v>
      </c>
      <c r="P18131" s="28">
        <v>5009.32</v>
      </c>
    </row>
    <row r="18132" spans="12:16" x14ac:dyDescent="0.25">
      <c r="L18132" s="208">
        <v>45148.545138888891</v>
      </c>
      <c r="M18132" s="28">
        <v>5010.8599999999997</v>
      </c>
      <c r="N18132" s="28">
        <v>5011.38</v>
      </c>
      <c r="O18132" s="28">
        <v>5009.84</v>
      </c>
      <c r="P18132" s="28">
        <v>5010.8599999999997</v>
      </c>
    </row>
    <row r="18133" spans="12:16" x14ac:dyDescent="0.25">
      <c r="L18133" s="208">
        <v>45148.541666666664</v>
      </c>
      <c r="M18133" s="28">
        <v>5010.3500000000004</v>
      </c>
      <c r="N18133" s="28">
        <v>5011.8900000000003</v>
      </c>
      <c r="O18133" s="28">
        <v>5009.84</v>
      </c>
      <c r="P18133" s="28">
        <v>5011.38</v>
      </c>
    </row>
    <row r="18134" spans="12:16" x14ac:dyDescent="0.25">
      <c r="L18134" s="208">
        <v>45148.538194444445</v>
      </c>
      <c r="M18134" s="28">
        <v>5011.8900000000003</v>
      </c>
      <c r="N18134" s="28">
        <v>5012.92</v>
      </c>
      <c r="O18134" s="28">
        <v>5009.84</v>
      </c>
      <c r="P18134" s="28">
        <v>5010.8599999999997</v>
      </c>
    </row>
    <row r="18135" spans="12:16" x14ac:dyDescent="0.25">
      <c r="L18135" s="208">
        <v>45148.534722222219</v>
      </c>
      <c r="M18135" s="28">
        <v>5011.8900000000003</v>
      </c>
      <c r="N18135" s="28">
        <v>5012.92</v>
      </c>
      <c r="O18135" s="28">
        <v>5011.38</v>
      </c>
      <c r="P18135" s="28">
        <v>5011.8900000000003</v>
      </c>
    </row>
    <row r="18136" spans="12:16" x14ac:dyDescent="0.25">
      <c r="L18136" s="208">
        <v>45148.53125</v>
      </c>
      <c r="M18136" s="28">
        <v>5010.8599999999997</v>
      </c>
      <c r="N18136" s="28">
        <v>5012.92</v>
      </c>
      <c r="O18136" s="28">
        <v>5010.3500000000004</v>
      </c>
      <c r="P18136" s="28">
        <v>5011.8900000000003</v>
      </c>
    </row>
    <row r="18137" spans="12:16" x14ac:dyDescent="0.25">
      <c r="L18137" s="208">
        <v>45148.527777777781</v>
      </c>
      <c r="M18137" s="28">
        <v>5009.84</v>
      </c>
      <c r="N18137" s="28">
        <v>5012.41</v>
      </c>
      <c r="O18137" s="28">
        <v>5009.32</v>
      </c>
      <c r="P18137" s="28">
        <v>5010.8599999999997</v>
      </c>
    </row>
    <row r="18138" spans="12:16" x14ac:dyDescent="0.25">
      <c r="L18138" s="208">
        <v>45148.524305555555</v>
      </c>
      <c r="M18138" s="28">
        <v>5009.84</v>
      </c>
      <c r="N18138" s="28">
        <v>5010.8599999999997</v>
      </c>
      <c r="O18138" s="28">
        <v>5008.8100000000004</v>
      </c>
      <c r="P18138" s="28">
        <v>5009.32</v>
      </c>
    </row>
    <row r="18139" spans="12:16" x14ac:dyDescent="0.25">
      <c r="L18139" s="208">
        <v>45148.520833333336</v>
      </c>
      <c r="M18139" s="28">
        <v>5011.38</v>
      </c>
      <c r="N18139" s="28">
        <v>5011.38</v>
      </c>
      <c r="O18139" s="28">
        <v>5009.32</v>
      </c>
      <c r="P18139" s="28">
        <v>5009.84</v>
      </c>
    </row>
    <row r="18140" spans="12:16" x14ac:dyDescent="0.25">
      <c r="L18140" s="208">
        <v>45148.517361111109</v>
      </c>
      <c r="M18140" s="28">
        <v>5010.8599999999997</v>
      </c>
      <c r="N18140" s="28">
        <v>5012.92</v>
      </c>
      <c r="O18140" s="28">
        <v>5010.8599999999997</v>
      </c>
      <c r="P18140" s="28">
        <v>5011.38</v>
      </c>
    </row>
    <row r="18141" spans="12:16" x14ac:dyDescent="0.25">
      <c r="L18141" s="208">
        <v>45148.513888888891</v>
      </c>
      <c r="M18141" s="28">
        <v>5009.32</v>
      </c>
      <c r="N18141" s="28">
        <v>5012.41</v>
      </c>
      <c r="O18141" s="28">
        <v>5009.32</v>
      </c>
      <c r="P18141" s="28">
        <v>5011.38</v>
      </c>
    </row>
    <row r="18142" spans="12:16" x14ac:dyDescent="0.25">
      <c r="L18142" s="208">
        <v>45148.510416666664</v>
      </c>
      <c r="M18142" s="28">
        <v>5007.78</v>
      </c>
      <c r="N18142" s="28">
        <v>5009.84</v>
      </c>
      <c r="O18142" s="28">
        <v>5006.2299999999996</v>
      </c>
      <c r="P18142" s="28">
        <v>5009.32</v>
      </c>
    </row>
    <row r="18143" spans="12:16" x14ac:dyDescent="0.25">
      <c r="L18143" s="208">
        <v>45148.506944444445</v>
      </c>
      <c r="M18143" s="28">
        <v>5007.78</v>
      </c>
      <c r="N18143" s="28">
        <v>5009.84</v>
      </c>
      <c r="O18143" s="28">
        <v>5006.2299999999996</v>
      </c>
      <c r="P18143" s="28">
        <v>5007.78</v>
      </c>
    </row>
    <row r="18144" spans="12:16" x14ac:dyDescent="0.25">
      <c r="L18144" s="208">
        <v>45148.503472222219</v>
      </c>
      <c r="M18144" s="28">
        <v>5009.32</v>
      </c>
      <c r="N18144" s="28">
        <v>5011.8900000000003</v>
      </c>
      <c r="O18144" s="28">
        <v>5004.6899999999996</v>
      </c>
      <c r="P18144" s="28">
        <v>5007.78</v>
      </c>
    </row>
    <row r="18145" spans="12:16" x14ac:dyDescent="0.25">
      <c r="L18145" s="208">
        <v>45148.5</v>
      </c>
      <c r="M18145" s="28">
        <v>5009.84</v>
      </c>
      <c r="N18145" s="28">
        <v>5012.41</v>
      </c>
      <c r="O18145" s="28">
        <v>5008.29</v>
      </c>
      <c r="P18145" s="28">
        <v>5009.84</v>
      </c>
    </row>
    <row r="18146" spans="12:16" x14ac:dyDescent="0.25">
      <c r="L18146" s="208">
        <v>45148.496527777781</v>
      </c>
      <c r="M18146" s="28">
        <v>5014.47</v>
      </c>
      <c r="N18146" s="28">
        <v>5014.47</v>
      </c>
      <c r="O18146" s="28">
        <v>5008.29</v>
      </c>
      <c r="P18146" s="28">
        <v>5009.32</v>
      </c>
    </row>
    <row r="18147" spans="12:16" x14ac:dyDescent="0.25">
      <c r="L18147" s="208">
        <v>45148.493055555555</v>
      </c>
      <c r="M18147" s="28">
        <v>5014.9799999999996</v>
      </c>
      <c r="N18147" s="28">
        <v>5017.04</v>
      </c>
      <c r="O18147" s="28">
        <v>5013.4399999999996</v>
      </c>
      <c r="P18147" s="28">
        <v>5014.47</v>
      </c>
    </row>
    <row r="18148" spans="12:16" x14ac:dyDescent="0.25">
      <c r="L18148" s="208">
        <v>45148.489583333336</v>
      </c>
      <c r="M18148" s="28">
        <v>5017.5600000000004</v>
      </c>
      <c r="N18148" s="28">
        <v>5018.59</v>
      </c>
      <c r="O18148" s="28">
        <v>5014.47</v>
      </c>
      <c r="P18148" s="28">
        <v>5014.47</v>
      </c>
    </row>
    <row r="18149" spans="12:16" x14ac:dyDescent="0.25">
      <c r="L18149" s="208">
        <v>45148.486111111109</v>
      </c>
      <c r="M18149" s="28">
        <v>5012.92</v>
      </c>
      <c r="N18149" s="28">
        <v>5018.07</v>
      </c>
      <c r="O18149" s="28">
        <v>5012.92</v>
      </c>
      <c r="P18149" s="28">
        <v>5017.04</v>
      </c>
    </row>
    <row r="18150" spans="12:16" x14ac:dyDescent="0.25">
      <c r="L18150" s="208">
        <v>45148.482638888891</v>
      </c>
      <c r="M18150" s="28">
        <v>5013.95</v>
      </c>
      <c r="N18150" s="28">
        <v>5013.95</v>
      </c>
      <c r="O18150" s="28">
        <v>5011.38</v>
      </c>
      <c r="P18150" s="28">
        <v>5012.92</v>
      </c>
    </row>
    <row r="18151" spans="12:16" x14ac:dyDescent="0.25">
      <c r="L18151" s="208">
        <v>45148.479166666664</v>
      </c>
      <c r="M18151" s="28">
        <v>5013.95</v>
      </c>
      <c r="N18151" s="28">
        <v>5014.47</v>
      </c>
      <c r="O18151" s="28">
        <v>5011.38</v>
      </c>
      <c r="P18151" s="28">
        <v>5014.47</v>
      </c>
    </row>
    <row r="18152" spans="12:16" x14ac:dyDescent="0.25">
      <c r="L18152" s="208">
        <v>45148.475694444445</v>
      </c>
      <c r="M18152" s="28">
        <v>5012.41</v>
      </c>
      <c r="N18152" s="28">
        <v>5016.53</v>
      </c>
      <c r="O18152" s="28">
        <v>5011.8900000000003</v>
      </c>
      <c r="P18152" s="28">
        <v>5013.95</v>
      </c>
    </row>
    <row r="18153" spans="12:16" x14ac:dyDescent="0.25">
      <c r="L18153" s="208">
        <v>45148.472222222219</v>
      </c>
      <c r="M18153" s="28">
        <v>5012.92</v>
      </c>
      <c r="N18153" s="28">
        <v>5013.4399999999996</v>
      </c>
      <c r="O18153" s="28">
        <v>5009.84</v>
      </c>
      <c r="P18153" s="28">
        <v>5012.41</v>
      </c>
    </row>
    <row r="18154" spans="12:16" x14ac:dyDescent="0.25">
      <c r="L18154" s="208">
        <v>45148.46875</v>
      </c>
      <c r="M18154" s="28">
        <v>5011.8900000000003</v>
      </c>
      <c r="N18154" s="28">
        <v>5014.47</v>
      </c>
      <c r="O18154" s="28">
        <v>5007.78</v>
      </c>
      <c r="P18154" s="28">
        <v>5012.41</v>
      </c>
    </row>
    <row r="18155" spans="12:16" x14ac:dyDescent="0.25">
      <c r="L18155" s="208">
        <v>45148.465277777781</v>
      </c>
      <c r="M18155" s="28">
        <v>5013.95</v>
      </c>
      <c r="N18155" s="28">
        <v>5016.01</v>
      </c>
      <c r="O18155" s="28">
        <v>5010.3500000000004</v>
      </c>
      <c r="P18155" s="28">
        <v>5011.8900000000003</v>
      </c>
    </row>
    <row r="18156" spans="12:16" x14ac:dyDescent="0.25">
      <c r="L18156" s="208">
        <v>45148.461805555555</v>
      </c>
      <c r="M18156" s="28">
        <v>5013.4399999999996</v>
      </c>
      <c r="N18156" s="28">
        <v>5014.47</v>
      </c>
      <c r="O18156" s="28">
        <v>5011.38</v>
      </c>
      <c r="P18156" s="28">
        <v>5013.95</v>
      </c>
    </row>
    <row r="18157" spans="12:16" x14ac:dyDescent="0.25">
      <c r="L18157" s="208">
        <v>45148.458333333336</v>
      </c>
      <c r="M18157" s="28">
        <v>5013.95</v>
      </c>
      <c r="N18157" s="28">
        <v>5016.01</v>
      </c>
      <c r="O18157" s="28">
        <v>5012.92</v>
      </c>
      <c r="P18157" s="28">
        <v>5013.4399999999996</v>
      </c>
    </row>
    <row r="18158" spans="12:16" x14ac:dyDescent="0.25">
      <c r="L18158" s="208">
        <v>45148.454861111109</v>
      </c>
      <c r="M18158" s="28">
        <v>5018.59</v>
      </c>
      <c r="N18158" s="28">
        <v>5021.16</v>
      </c>
      <c r="O18158" s="28">
        <v>5012.41</v>
      </c>
      <c r="P18158" s="28">
        <v>5013.95</v>
      </c>
    </row>
    <row r="18159" spans="12:16" x14ac:dyDescent="0.25">
      <c r="L18159" s="208">
        <v>45148.451388888891</v>
      </c>
      <c r="M18159" s="28">
        <v>5020.13</v>
      </c>
      <c r="N18159" s="28">
        <v>5022.1899999999996</v>
      </c>
      <c r="O18159" s="28">
        <v>5019.1000000000004</v>
      </c>
      <c r="P18159" s="28">
        <v>5019.1000000000004</v>
      </c>
    </row>
    <row r="18160" spans="12:16" x14ac:dyDescent="0.25">
      <c r="L18160" s="208">
        <v>45148.447916666664</v>
      </c>
      <c r="M18160" s="28">
        <v>5027.8599999999997</v>
      </c>
      <c r="N18160" s="28">
        <v>5029.92</v>
      </c>
      <c r="O18160" s="28">
        <v>5018.07</v>
      </c>
      <c r="P18160" s="28">
        <v>5020.6499999999996</v>
      </c>
    </row>
    <row r="18161" spans="12:16" x14ac:dyDescent="0.25">
      <c r="L18161" s="208">
        <v>45148.444444444445</v>
      </c>
      <c r="M18161" s="28">
        <v>5030.95</v>
      </c>
      <c r="N18161" s="28">
        <v>5032.49</v>
      </c>
      <c r="O18161" s="28">
        <v>5026.3100000000004</v>
      </c>
      <c r="P18161" s="28">
        <v>5028.37</v>
      </c>
    </row>
    <row r="18162" spans="12:16" x14ac:dyDescent="0.25">
      <c r="L18162" s="208">
        <v>45148.440972222219</v>
      </c>
      <c r="M18162" s="28">
        <v>5034.55</v>
      </c>
      <c r="N18162" s="28">
        <v>5035.58</v>
      </c>
      <c r="O18162" s="28">
        <v>5028.8900000000003</v>
      </c>
      <c r="P18162" s="28">
        <v>5030.95</v>
      </c>
    </row>
    <row r="18163" spans="12:16" x14ac:dyDescent="0.25">
      <c r="L18163" s="208">
        <v>45148.4375</v>
      </c>
      <c r="M18163" s="28">
        <v>5036.09</v>
      </c>
      <c r="N18163" s="28">
        <v>5039.18</v>
      </c>
      <c r="O18163" s="28">
        <v>5034.03</v>
      </c>
      <c r="P18163" s="28">
        <v>5034.55</v>
      </c>
    </row>
    <row r="18164" spans="12:16" x14ac:dyDescent="0.25">
      <c r="L18164" s="208">
        <v>45148.434027777781</v>
      </c>
      <c r="M18164" s="28">
        <v>5029.92</v>
      </c>
      <c r="N18164" s="28">
        <v>5038.1499999999996</v>
      </c>
      <c r="O18164" s="28">
        <v>5029.3999999999996</v>
      </c>
      <c r="P18164" s="28">
        <v>5035.58</v>
      </c>
    </row>
    <row r="18165" spans="12:16" x14ac:dyDescent="0.25">
      <c r="L18165" s="208">
        <v>45148.430555555555</v>
      </c>
      <c r="M18165" s="28">
        <v>5028.37</v>
      </c>
      <c r="N18165" s="28">
        <v>5032.49</v>
      </c>
      <c r="O18165" s="28">
        <v>5024.7700000000004</v>
      </c>
      <c r="P18165" s="28">
        <v>5029.92</v>
      </c>
    </row>
    <row r="18166" spans="12:16" x14ac:dyDescent="0.25">
      <c r="L18166" s="208">
        <v>45148.427083333336</v>
      </c>
      <c r="M18166" s="28">
        <v>5029.92</v>
      </c>
      <c r="N18166" s="28">
        <v>5031.46</v>
      </c>
      <c r="O18166" s="28">
        <v>5027.34</v>
      </c>
      <c r="P18166" s="28">
        <v>5028.37</v>
      </c>
    </row>
    <row r="18167" spans="12:16" x14ac:dyDescent="0.25">
      <c r="L18167" s="208">
        <v>45148.423611111109</v>
      </c>
      <c r="M18167" s="28">
        <v>5030.95</v>
      </c>
      <c r="N18167" s="28">
        <v>5033.01</v>
      </c>
      <c r="O18167" s="28">
        <v>5028.8900000000003</v>
      </c>
      <c r="P18167" s="28">
        <v>5029.92</v>
      </c>
    </row>
    <row r="18168" spans="12:16" x14ac:dyDescent="0.25">
      <c r="L18168" s="208">
        <v>45148.420138888891</v>
      </c>
      <c r="M18168" s="28">
        <v>5028.37</v>
      </c>
      <c r="N18168" s="28">
        <v>5034.03</v>
      </c>
      <c r="O18168" s="28">
        <v>5024.7700000000004</v>
      </c>
      <c r="P18168" s="28">
        <v>5030.95</v>
      </c>
    </row>
    <row r="18169" spans="12:16" x14ac:dyDescent="0.25">
      <c r="L18169" s="208">
        <v>45148.416666666664</v>
      </c>
      <c r="M18169" s="28">
        <v>5030.95</v>
      </c>
      <c r="N18169" s="28">
        <v>5030.95</v>
      </c>
      <c r="O18169" s="28">
        <v>5026.3100000000004</v>
      </c>
      <c r="P18169" s="28">
        <v>5028.8900000000003</v>
      </c>
    </row>
    <row r="18170" spans="12:16" x14ac:dyDescent="0.25">
      <c r="L18170" s="208">
        <v>45148.413194444445</v>
      </c>
      <c r="M18170" s="28">
        <v>5026.3100000000004</v>
      </c>
      <c r="N18170" s="28">
        <v>5032.49</v>
      </c>
      <c r="O18170" s="28">
        <v>5025.28</v>
      </c>
      <c r="P18170" s="28">
        <v>5030.95</v>
      </c>
    </row>
    <row r="18171" spans="12:16" x14ac:dyDescent="0.25">
      <c r="L18171" s="208">
        <v>45148.409722222219</v>
      </c>
      <c r="M18171" s="28">
        <v>5030.43</v>
      </c>
      <c r="N18171" s="28">
        <v>5030.95</v>
      </c>
      <c r="O18171" s="28">
        <v>5025.8</v>
      </c>
      <c r="P18171" s="28">
        <v>5025.8</v>
      </c>
    </row>
    <row r="18172" spans="12:16" x14ac:dyDescent="0.25">
      <c r="L18172" s="208">
        <v>45148.40625</v>
      </c>
      <c r="M18172" s="28">
        <v>5044.33</v>
      </c>
      <c r="N18172" s="28">
        <v>5044.8500000000004</v>
      </c>
      <c r="O18172" s="28">
        <v>5028.37</v>
      </c>
      <c r="P18172" s="28">
        <v>5030.95</v>
      </c>
    </row>
    <row r="18173" spans="12:16" x14ac:dyDescent="0.25">
      <c r="L18173" s="208">
        <v>45148.402777777781</v>
      </c>
      <c r="M18173" s="28">
        <v>5035.0600000000004</v>
      </c>
      <c r="N18173" s="28">
        <v>5046.91</v>
      </c>
      <c r="O18173" s="28">
        <v>5035.0600000000004</v>
      </c>
      <c r="P18173" s="28">
        <v>5043.82</v>
      </c>
    </row>
    <row r="18174" spans="12:16" x14ac:dyDescent="0.25">
      <c r="L18174" s="208">
        <v>45148.399305555555</v>
      </c>
      <c r="M18174" s="28">
        <v>5033.5200000000004</v>
      </c>
      <c r="N18174" s="28">
        <v>5035.0600000000004</v>
      </c>
      <c r="O18174" s="28">
        <v>5028.37</v>
      </c>
      <c r="P18174" s="28">
        <v>5035.0600000000004</v>
      </c>
    </row>
    <row r="18175" spans="12:16" x14ac:dyDescent="0.25">
      <c r="L18175" s="208">
        <v>45148.395833333336</v>
      </c>
      <c r="M18175" s="28">
        <v>5044.33</v>
      </c>
      <c r="N18175" s="28">
        <v>5044.8500000000004</v>
      </c>
      <c r="O18175" s="28">
        <v>5020.6499999999996</v>
      </c>
      <c r="P18175" s="28">
        <v>5034.03</v>
      </c>
    </row>
    <row r="18176" spans="12:16" x14ac:dyDescent="0.25">
      <c r="L18176" s="208">
        <v>45148.392361111109</v>
      </c>
      <c r="M18176" s="28">
        <v>5043.82</v>
      </c>
      <c r="N18176" s="28">
        <v>5045.88</v>
      </c>
      <c r="O18176" s="28">
        <v>5039.7</v>
      </c>
      <c r="P18176" s="28">
        <v>5041.76</v>
      </c>
    </row>
    <row r="18177" spans="12:16" x14ac:dyDescent="0.25">
      <c r="L18177" s="208">
        <v>45148.388888888891</v>
      </c>
      <c r="M18177" s="28">
        <v>5043.82</v>
      </c>
      <c r="N18177" s="28">
        <v>5046.91</v>
      </c>
      <c r="O18177" s="28">
        <v>5043.3</v>
      </c>
      <c r="P18177" s="28">
        <v>5043.82</v>
      </c>
    </row>
    <row r="18178" spans="12:16" x14ac:dyDescent="0.25">
      <c r="L18178" s="208">
        <v>45148.385416666664</v>
      </c>
      <c r="M18178" s="28">
        <v>5048.45</v>
      </c>
      <c r="N18178" s="28">
        <v>5051.54</v>
      </c>
      <c r="O18178" s="28">
        <v>5041.76</v>
      </c>
      <c r="P18178" s="28">
        <v>5043.82</v>
      </c>
    </row>
    <row r="18179" spans="12:16" x14ac:dyDescent="0.25">
      <c r="L18179" s="208">
        <v>45148.381944444445</v>
      </c>
      <c r="M18179" s="28">
        <v>5055.66</v>
      </c>
      <c r="N18179" s="28">
        <v>5055.66</v>
      </c>
      <c r="O18179" s="28">
        <v>5047.42</v>
      </c>
      <c r="P18179" s="28">
        <v>5048.45</v>
      </c>
    </row>
    <row r="18180" spans="12:16" x14ac:dyDescent="0.25">
      <c r="L18180" s="208">
        <v>45148.378472222219</v>
      </c>
      <c r="M18180" s="28">
        <v>5054.12</v>
      </c>
      <c r="N18180" s="28">
        <v>5055.1499999999996</v>
      </c>
      <c r="O18180" s="28">
        <v>5049.4799999999996</v>
      </c>
      <c r="P18180" s="28">
        <v>5055.1499999999996</v>
      </c>
    </row>
    <row r="18181" spans="12:16" x14ac:dyDescent="0.25">
      <c r="L18181" s="208">
        <v>45148.375</v>
      </c>
      <c r="M18181" s="28">
        <v>5054.12</v>
      </c>
      <c r="N18181" s="28">
        <v>5060.29</v>
      </c>
      <c r="O18181" s="28">
        <v>5049.4799999999996</v>
      </c>
      <c r="P18181" s="28">
        <v>5054.63</v>
      </c>
    </row>
    <row r="18182" spans="12:16" x14ac:dyDescent="0.25">
      <c r="L18182" s="208">
        <v>45147.746527777781</v>
      </c>
      <c r="M18182" s="28">
        <v>5071.62</v>
      </c>
      <c r="N18182" s="28">
        <v>5072.6499999999996</v>
      </c>
      <c r="O18182" s="28">
        <v>5067.5</v>
      </c>
      <c r="P18182" s="28">
        <v>5067.5</v>
      </c>
    </row>
    <row r="18183" spans="12:16" x14ac:dyDescent="0.25">
      <c r="L18183" s="208">
        <v>45147.743055555555</v>
      </c>
      <c r="M18183" s="28">
        <v>5073.17</v>
      </c>
      <c r="N18183" s="28">
        <v>5073.17</v>
      </c>
      <c r="O18183" s="28">
        <v>5072.1400000000003</v>
      </c>
      <c r="P18183" s="28">
        <v>5072.6499999999996</v>
      </c>
    </row>
    <row r="18184" spans="12:16" x14ac:dyDescent="0.25">
      <c r="L18184" s="208">
        <v>45147.739583333336</v>
      </c>
      <c r="M18184" s="28">
        <v>5070.59</v>
      </c>
      <c r="N18184" s="28">
        <v>5073.17</v>
      </c>
      <c r="O18184" s="28">
        <v>5070.59</v>
      </c>
      <c r="P18184" s="28">
        <v>5072.6499999999996</v>
      </c>
    </row>
    <row r="18185" spans="12:16" x14ac:dyDescent="0.25">
      <c r="L18185" s="208">
        <v>45147.736111111109</v>
      </c>
      <c r="M18185" s="28">
        <v>5070.08</v>
      </c>
      <c r="N18185" s="28">
        <v>5071.1099999999997</v>
      </c>
      <c r="O18185" s="28">
        <v>5069.5600000000004</v>
      </c>
      <c r="P18185" s="28">
        <v>5070.59</v>
      </c>
    </row>
    <row r="18186" spans="12:16" x14ac:dyDescent="0.25">
      <c r="L18186" s="208">
        <v>45147.732638888891</v>
      </c>
      <c r="M18186" s="28">
        <v>5069.05</v>
      </c>
      <c r="N18186" s="28">
        <v>5070.59</v>
      </c>
      <c r="O18186" s="28">
        <v>5069.05</v>
      </c>
      <c r="P18186" s="28">
        <v>5070.59</v>
      </c>
    </row>
    <row r="18187" spans="12:16" x14ac:dyDescent="0.25">
      <c r="L18187" s="208">
        <v>45147.729166666664</v>
      </c>
      <c r="M18187" s="28">
        <v>5069.05</v>
      </c>
      <c r="N18187" s="28">
        <v>5070.08</v>
      </c>
      <c r="O18187" s="28">
        <v>5067.5</v>
      </c>
      <c r="P18187" s="28">
        <v>5068.53</v>
      </c>
    </row>
    <row r="18188" spans="12:16" x14ac:dyDescent="0.25">
      <c r="L18188" s="208">
        <v>45147.725694444445</v>
      </c>
      <c r="M18188" s="28">
        <v>5069.5600000000004</v>
      </c>
      <c r="N18188" s="28">
        <v>5070.08</v>
      </c>
      <c r="O18188" s="28">
        <v>5068.53</v>
      </c>
      <c r="P18188" s="28">
        <v>5068.53</v>
      </c>
    </row>
    <row r="18189" spans="12:16" x14ac:dyDescent="0.25">
      <c r="L18189" s="208">
        <v>45147.722222222219</v>
      </c>
      <c r="M18189" s="28">
        <v>5071.62</v>
      </c>
      <c r="N18189" s="28">
        <v>5071.62</v>
      </c>
      <c r="O18189" s="28">
        <v>5070.08</v>
      </c>
      <c r="P18189" s="28">
        <v>5070.08</v>
      </c>
    </row>
    <row r="18190" spans="12:16" x14ac:dyDescent="0.25">
      <c r="L18190" s="208">
        <v>45147.71875</v>
      </c>
      <c r="M18190" s="28">
        <v>5071.1099999999997</v>
      </c>
      <c r="N18190" s="28">
        <v>5073.17</v>
      </c>
      <c r="O18190" s="28">
        <v>5071.1099999999997</v>
      </c>
      <c r="P18190" s="28">
        <v>5071.1099999999997</v>
      </c>
    </row>
    <row r="18191" spans="12:16" x14ac:dyDescent="0.25">
      <c r="L18191" s="208">
        <v>45147.715277777781</v>
      </c>
      <c r="M18191" s="28">
        <v>5071.62</v>
      </c>
      <c r="N18191" s="28">
        <v>5072.1400000000003</v>
      </c>
      <c r="O18191" s="28">
        <v>5070.59</v>
      </c>
      <c r="P18191" s="28">
        <v>5071.1099999999997</v>
      </c>
    </row>
    <row r="18192" spans="12:16" x14ac:dyDescent="0.25">
      <c r="L18192" s="208">
        <v>45147.711805555555</v>
      </c>
      <c r="M18192" s="28">
        <v>5071.62</v>
      </c>
      <c r="N18192" s="28">
        <v>5072.6499999999996</v>
      </c>
      <c r="O18192" s="28">
        <v>5071.62</v>
      </c>
      <c r="P18192" s="28">
        <v>5071.62</v>
      </c>
    </row>
    <row r="18193" spans="12:16" x14ac:dyDescent="0.25">
      <c r="L18193" s="208">
        <v>45147.708333333336</v>
      </c>
      <c r="M18193" s="28">
        <v>5071.62</v>
      </c>
      <c r="N18193" s="28">
        <v>5072.1400000000003</v>
      </c>
      <c r="O18193" s="28">
        <v>5070.59</v>
      </c>
      <c r="P18193" s="28">
        <v>5072.1400000000003</v>
      </c>
    </row>
    <row r="18194" spans="12:16" x14ac:dyDescent="0.25">
      <c r="L18194" s="208">
        <v>45147.704861111109</v>
      </c>
      <c r="M18194" s="28">
        <v>5072.6499999999996</v>
      </c>
      <c r="N18194" s="28">
        <v>5073.68</v>
      </c>
      <c r="O18194" s="28">
        <v>5070.59</v>
      </c>
      <c r="P18194" s="28">
        <v>5071.62</v>
      </c>
    </row>
    <row r="18195" spans="12:16" x14ac:dyDescent="0.25">
      <c r="L18195" s="208">
        <v>45147.701388888891</v>
      </c>
      <c r="M18195" s="28">
        <v>5071.62</v>
      </c>
      <c r="N18195" s="28">
        <v>5073.17</v>
      </c>
      <c r="O18195" s="28">
        <v>5070.08</v>
      </c>
      <c r="P18195" s="28">
        <v>5072.6499999999996</v>
      </c>
    </row>
    <row r="18196" spans="12:16" x14ac:dyDescent="0.25">
      <c r="L18196" s="208">
        <v>45147.697916666664</v>
      </c>
      <c r="M18196" s="28">
        <v>5071.62</v>
      </c>
      <c r="N18196" s="28">
        <v>5072.6499999999996</v>
      </c>
      <c r="O18196" s="28">
        <v>5071.1099999999997</v>
      </c>
      <c r="P18196" s="28">
        <v>5071.62</v>
      </c>
    </row>
    <row r="18197" spans="12:16" x14ac:dyDescent="0.25">
      <c r="L18197" s="208">
        <v>45147.694444444445</v>
      </c>
      <c r="M18197" s="28">
        <v>5073.17</v>
      </c>
      <c r="N18197" s="28">
        <v>5073.17</v>
      </c>
      <c r="O18197" s="28">
        <v>5071.62</v>
      </c>
      <c r="P18197" s="28">
        <v>5071.62</v>
      </c>
    </row>
    <row r="18198" spans="12:16" x14ac:dyDescent="0.25">
      <c r="L18198" s="208">
        <v>45147.690972222219</v>
      </c>
      <c r="M18198" s="28">
        <v>5073.68</v>
      </c>
      <c r="N18198" s="28">
        <v>5073.68</v>
      </c>
      <c r="O18198" s="28">
        <v>5072.6499999999996</v>
      </c>
      <c r="P18198" s="28">
        <v>5073.17</v>
      </c>
    </row>
    <row r="18199" spans="12:16" x14ac:dyDescent="0.25">
      <c r="L18199" s="208">
        <v>45147.6875</v>
      </c>
      <c r="M18199" s="28">
        <v>5075.2299999999996</v>
      </c>
      <c r="N18199" s="28">
        <v>5075.2299999999996</v>
      </c>
      <c r="O18199" s="28">
        <v>5073.17</v>
      </c>
      <c r="P18199" s="28">
        <v>5073.17</v>
      </c>
    </row>
    <row r="18200" spans="12:16" x14ac:dyDescent="0.25">
      <c r="L18200" s="208">
        <v>45147.684027777781</v>
      </c>
      <c r="M18200" s="28">
        <v>5072.6499999999996</v>
      </c>
      <c r="N18200" s="28">
        <v>5075.2299999999996</v>
      </c>
      <c r="O18200" s="28">
        <v>5072.6499999999996</v>
      </c>
      <c r="P18200" s="28">
        <v>5074.71</v>
      </c>
    </row>
    <row r="18201" spans="12:16" x14ac:dyDescent="0.25">
      <c r="L18201" s="208">
        <v>45147.680555555555</v>
      </c>
      <c r="M18201" s="28">
        <v>5074.71</v>
      </c>
      <c r="N18201" s="28">
        <v>5075.2299999999996</v>
      </c>
      <c r="O18201" s="28">
        <v>5072.1400000000003</v>
      </c>
      <c r="P18201" s="28">
        <v>5072.6499999999996</v>
      </c>
    </row>
    <row r="18202" spans="12:16" x14ac:dyDescent="0.25">
      <c r="L18202" s="208">
        <v>45147.677083333336</v>
      </c>
      <c r="M18202" s="28">
        <v>5074.2</v>
      </c>
      <c r="N18202" s="28">
        <v>5075.2299999999996</v>
      </c>
      <c r="O18202" s="28">
        <v>5073.68</v>
      </c>
      <c r="P18202" s="28">
        <v>5074.71</v>
      </c>
    </row>
    <row r="18203" spans="12:16" x14ac:dyDescent="0.25">
      <c r="L18203" s="208">
        <v>45147.673611111109</v>
      </c>
      <c r="M18203" s="28">
        <v>5072.1400000000003</v>
      </c>
      <c r="N18203" s="28">
        <v>5075.2299999999996</v>
      </c>
      <c r="O18203" s="28">
        <v>5072.1400000000003</v>
      </c>
      <c r="P18203" s="28">
        <v>5074.2</v>
      </c>
    </row>
    <row r="18204" spans="12:16" x14ac:dyDescent="0.25">
      <c r="L18204" s="208">
        <v>45147.670138888891</v>
      </c>
      <c r="M18204" s="28">
        <v>5070.08</v>
      </c>
      <c r="N18204" s="28">
        <v>5072.1400000000003</v>
      </c>
      <c r="O18204" s="28">
        <v>5069.5600000000004</v>
      </c>
      <c r="P18204" s="28">
        <v>5071.62</v>
      </c>
    </row>
    <row r="18205" spans="12:16" x14ac:dyDescent="0.25">
      <c r="L18205" s="208">
        <v>45147.666666666664</v>
      </c>
      <c r="M18205" s="28">
        <v>5070.59</v>
      </c>
      <c r="N18205" s="28">
        <v>5071.1099999999997</v>
      </c>
      <c r="O18205" s="28">
        <v>5069.5600000000004</v>
      </c>
      <c r="P18205" s="28">
        <v>5070.08</v>
      </c>
    </row>
    <row r="18206" spans="12:16" x14ac:dyDescent="0.25">
      <c r="L18206" s="208">
        <v>45147.663194444445</v>
      </c>
      <c r="M18206" s="28">
        <v>5072.6499999999996</v>
      </c>
      <c r="N18206" s="28">
        <v>5073.17</v>
      </c>
      <c r="O18206" s="28">
        <v>5069.05</v>
      </c>
      <c r="P18206" s="28">
        <v>5070.59</v>
      </c>
    </row>
    <row r="18207" spans="12:16" x14ac:dyDescent="0.25">
      <c r="L18207" s="208">
        <v>45147.659722222219</v>
      </c>
      <c r="M18207" s="28">
        <v>5073.17</v>
      </c>
      <c r="N18207" s="28">
        <v>5073.68</v>
      </c>
      <c r="O18207" s="28">
        <v>5069.5600000000004</v>
      </c>
      <c r="P18207" s="28">
        <v>5072.6499999999996</v>
      </c>
    </row>
    <row r="18208" spans="12:16" x14ac:dyDescent="0.25">
      <c r="L18208" s="208">
        <v>45147.65625</v>
      </c>
      <c r="M18208" s="28">
        <v>5073.68</v>
      </c>
      <c r="N18208" s="28">
        <v>5074.2</v>
      </c>
      <c r="O18208" s="28">
        <v>5072.6499999999996</v>
      </c>
      <c r="P18208" s="28">
        <v>5073.17</v>
      </c>
    </row>
    <row r="18209" spans="12:16" x14ac:dyDescent="0.25">
      <c r="L18209" s="208">
        <v>45147.652777777781</v>
      </c>
      <c r="M18209" s="28">
        <v>5073.68</v>
      </c>
      <c r="N18209" s="28">
        <v>5075.2299999999996</v>
      </c>
      <c r="O18209" s="28">
        <v>5073.68</v>
      </c>
      <c r="P18209" s="28">
        <v>5073.68</v>
      </c>
    </row>
    <row r="18210" spans="12:16" x14ac:dyDescent="0.25">
      <c r="L18210" s="208">
        <v>45147.649305555555</v>
      </c>
      <c r="M18210" s="28">
        <v>5072.1400000000003</v>
      </c>
      <c r="N18210" s="28">
        <v>5073.68</v>
      </c>
      <c r="O18210" s="28">
        <v>5071.62</v>
      </c>
      <c r="P18210" s="28">
        <v>5073.17</v>
      </c>
    </row>
    <row r="18211" spans="12:16" x14ac:dyDescent="0.25">
      <c r="L18211" s="208">
        <v>45147.645833333336</v>
      </c>
      <c r="M18211" s="28">
        <v>5073.68</v>
      </c>
      <c r="N18211" s="28">
        <v>5073.68</v>
      </c>
      <c r="O18211" s="28">
        <v>5070.59</v>
      </c>
      <c r="P18211" s="28">
        <v>5072.1400000000003</v>
      </c>
    </row>
    <row r="18212" spans="12:16" x14ac:dyDescent="0.25">
      <c r="L18212" s="208">
        <v>45147.642361111109</v>
      </c>
      <c r="M18212" s="28">
        <v>5075.74</v>
      </c>
      <c r="N18212" s="28">
        <v>5075.74</v>
      </c>
      <c r="O18212" s="28">
        <v>5071.62</v>
      </c>
      <c r="P18212" s="28">
        <v>5073.68</v>
      </c>
    </row>
    <row r="18213" spans="12:16" x14ac:dyDescent="0.25">
      <c r="L18213" s="208">
        <v>45147.638888888891</v>
      </c>
      <c r="M18213" s="28">
        <v>5075.74</v>
      </c>
      <c r="N18213" s="28">
        <v>5077.8</v>
      </c>
      <c r="O18213" s="28">
        <v>5075.2299999999996</v>
      </c>
      <c r="P18213" s="28">
        <v>5075.74</v>
      </c>
    </row>
    <row r="18214" spans="12:16" x14ac:dyDescent="0.25">
      <c r="L18214" s="208">
        <v>45147.635416666664</v>
      </c>
      <c r="M18214" s="28">
        <v>5079.8599999999997</v>
      </c>
      <c r="N18214" s="28">
        <v>5079.8599999999997</v>
      </c>
      <c r="O18214" s="28">
        <v>5075.2299999999996</v>
      </c>
      <c r="P18214" s="28">
        <v>5075.74</v>
      </c>
    </row>
    <row r="18215" spans="12:16" x14ac:dyDescent="0.25">
      <c r="L18215" s="208">
        <v>45147.631944444445</v>
      </c>
      <c r="M18215" s="28">
        <v>5078.83</v>
      </c>
      <c r="N18215" s="28">
        <v>5082.95</v>
      </c>
      <c r="O18215" s="28">
        <v>5077.8</v>
      </c>
      <c r="P18215" s="28">
        <v>5079.8599999999997</v>
      </c>
    </row>
    <row r="18216" spans="12:16" x14ac:dyDescent="0.25">
      <c r="L18216" s="208">
        <v>45147.628472222219</v>
      </c>
      <c r="M18216" s="28">
        <v>5076.26</v>
      </c>
      <c r="N18216" s="28">
        <v>5078.83</v>
      </c>
      <c r="O18216" s="28">
        <v>5075.2299999999996</v>
      </c>
      <c r="P18216" s="28">
        <v>5078.83</v>
      </c>
    </row>
    <row r="18217" spans="12:16" x14ac:dyDescent="0.25">
      <c r="L18217" s="208">
        <v>45147.625</v>
      </c>
      <c r="M18217" s="28">
        <v>5074.71</v>
      </c>
      <c r="N18217" s="28">
        <v>5076.7700000000004</v>
      </c>
      <c r="O18217" s="28">
        <v>5073.68</v>
      </c>
      <c r="P18217" s="28">
        <v>5076.7700000000004</v>
      </c>
    </row>
    <row r="18218" spans="12:16" x14ac:dyDescent="0.25">
      <c r="L18218" s="208">
        <v>45147.621527777781</v>
      </c>
      <c r="M18218" s="28">
        <v>5075.74</v>
      </c>
      <c r="N18218" s="28">
        <v>5077.8</v>
      </c>
      <c r="O18218" s="28">
        <v>5074.2</v>
      </c>
      <c r="P18218" s="28">
        <v>5074.71</v>
      </c>
    </row>
    <row r="18219" spans="12:16" x14ac:dyDescent="0.25">
      <c r="L18219" s="208">
        <v>45147.618055555555</v>
      </c>
      <c r="M18219" s="28">
        <v>5076.26</v>
      </c>
      <c r="N18219" s="28">
        <v>5077.29</v>
      </c>
      <c r="O18219" s="28">
        <v>5073.68</v>
      </c>
      <c r="P18219" s="28">
        <v>5075.74</v>
      </c>
    </row>
    <row r="18220" spans="12:16" x14ac:dyDescent="0.25">
      <c r="L18220" s="208">
        <v>45147.614583333336</v>
      </c>
      <c r="M18220" s="28">
        <v>5072.1400000000003</v>
      </c>
      <c r="N18220" s="28">
        <v>5076.26</v>
      </c>
      <c r="O18220" s="28">
        <v>5071.62</v>
      </c>
      <c r="P18220" s="28">
        <v>5075.74</v>
      </c>
    </row>
    <row r="18221" spans="12:16" x14ac:dyDescent="0.25">
      <c r="L18221" s="208">
        <v>45147.611111111109</v>
      </c>
      <c r="M18221" s="28">
        <v>5078.3100000000004</v>
      </c>
      <c r="N18221" s="28">
        <v>5079.8599999999997</v>
      </c>
      <c r="O18221" s="28">
        <v>5071.62</v>
      </c>
      <c r="P18221" s="28">
        <v>5071.62</v>
      </c>
    </row>
    <row r="18222" spans="12:16" x14ac:dyDescent="0.25">
      <c r="L18222" s="208">
        <v>45147.607638888891</v>
      </c>
      <c r="M18222" s="28">
        <v>5073.68</v>
      </c>
      <c r="N18222" s="28">
        <v>5079.8599999999997</v>
      </c>
      <c r="O18222" s="28">
        <v>5073.68</v>
      </c>
      <c r="P18222" s="28">
        <v>5078.3100000000004</v>
      </c>
    </row>
    <row r="18223" spans="12:16" x14ac:dyDescent="0.25">
      <c r="L18223" s="208">
        <v>45147.604166666664</v>
      </c>
      <c r="M18223" s="28">
        <v>5073.17</v>
      </c>
      <c r="N18223" s="28">
        <v>5075.2299999999996</v>
      </c>
      <c r="O18223" s="28">
        <v>5073.17</v>
      </c>
      <c r="P18223" s="28">
        <v>5073.68</v>
      </c>
    </row>
    <row r="18224" spans="12:16" x14ac:dyDescent="0.25">
      <c r="L18224" s="208">
        <v>45147.600694444445</v>
      </c>
      <c r="M18224" s="28">
        <v>5066.47</v>
      </c>
      <c r="N18224" s="28">
        <v>5073.68</v>
      </c>
      <c r="O18224" s="28">
        <v>5066.47</v>
      </c>
      <c r="P18224" s="28">
        <v>5073.17</v>
      </c>
    </row>
    <row r="18225" spans="12:16" x14ac:dyDescent="0.25">
      <c r="L18225" s="208">
        <v>45147.597222222219</v>
      </c>
      <c r="M18225" s="28">
        <v>5065.4399999999996</v>
      </c>
      <c r="N18225" s="28">
        <v>5067.5</v>
      </c>
      <c r="O18225" s="28">
        <v>5064.93</v>
      </c>
      <c r="P18225" s="28">
        <v>5066.99</v>
      </c>
    </row>
    <row r="18226" spans="12:16" x14ac:dyDescent="0.25">
      <c r="L18226" s="208">
        <v>45147.59375</v>
      </c>
      <c r="M18226" s="28">
        <v>5062.87</v>
      </c>
      <c r="N18226" s="28">
        <v>5064.93</v>
      </c>
      <c r="O18226" s="28">
        <v>5062.87</v>
      </c>
      <c r="P18226" s="28">
        <v>5064.93</v>
      </c>
    </row>
    <row r="18227" spans="12:16" x14ac:dyDescent="0.25">
      <c r="L18227" s="208">
        <v>45147.590277777781</v>
      </c>
      <c r="M18227" s="28">
        <v>5064.93</v>
      </c>
      <c r="N18227" s="28">
        <v>5064.93</v>
      </c>
      <c r="O18227" s="28">
        <v>5062.87</v>
      </c>
      <c r="P18227" s="28">
        <v>5062.87</v>
      </c>
    </row>
    <row r="18228" spans="12:16" x14ac:dyDescent="0.25">
      <c r="L18228" s="208">
        <v>45147.586805555555</v>
      </c>
      <c r="M18228" s="28">
        <v>5067.5</v>
      </c>
      <c r="N18228" s="28">
        <v>5068.0200000000004</v>
      </c>
      <c r="O18228" s="28">
        <v>5064.41</v>
      </c>
      <c r="P18228" s="28">
        <v>5064.93</v>
      </c>
    </row>
    <row r="18229" spans="12:16" x14ac:dyDescent="0.25">
      <c r="L18229" s="208">
        <v>45147.583333333336</v>
      </c>
      <c r="M18229" s="28">
        <v>5071.62</v>
      </c>
      <c r="N18229" s="28">
        <v>5071.62</v>
      </c>
      <c r="O18229" s="28">
        <v>5066.99</v>
      </c>
      <c r="P18229" s="28">
        <v>5067.5</v>
      </c>
    </row>
    <row r="18230" spans="12:16" x14ac:dyDescent="0.25">
      <c r="L18230" s="208">
        <v>45147.579861111109</v>
      </c>
      <c r="M18230" s="28">
        <v>5071.62</v>
      </c>
      <c r="N18230" s="28">
        <v>5072.1400000000003</v>
      </c>
      <c r="O18230" s="28">
        <v>5070.59</v>
      </c>
      <c r="P18230" s="28">
        <v>5071.1099999999997</v>
      </c>
    </row>
    <row r="18231" spans="12:16" x14ac:dyDescent="0.25">
      <c r="L18231" s="208">
        <v>45147.576388888891</v>
      </c>
      <c r="M18231" s="28">
        <v>5070.08</v>
      </c>
      <c r="N18231" s="28">
        <v>5071.62</v>
      </c>
      <c r="O18231" s="28">
        <v>5069.5600000000004</v>
      </c>
      <c r="P18231" s="28">
        <v>5071.62</v>
      </c>
    </row>
    <row r="18232" spans="12:16" x14ac:dyDescent="0.25">
      <c r="L18232" s="208">
        <v>45147.572916666664</v>
      </c>
      <c r="M18232" s="28">
        <v>5074.2</v>
      </c>
      <c r="N18232" s="28">
        <v>5074.71</v>
      </c>
      <c r="O18232" s="28">
        <v>5070.08</v>
      </c>
      <c r="P18232" s="28">
        <v>5070.59</v>
      </c>
    </row>
    <row r="18233" spans="12:16" x14ac:dyDescent="0.25">
      <c r="L18233" s="208">
        <v>45147.569444444445</v>
      </c>
      <c r="M18233" s="28">
        <v>5072.1400000000003</v>
      </c>
      <c r="N18233" s="28">
        <v>5075.2299999999996</v>
      </c>
      <c r="O18233" s="28">
        <v>5072.1400000000003</v>
      </c>
      <c r="P18233" s="28">
        <v>5073.68</v>
      </c>
    </row>
    <row r="18234" spans="12:16" x14ac:dyDescent="0.25">
      <c r="L18234" s="208">
        <v>45147.565972222219</v>
      </c>
      <c r="M18234" s="28">
        <v>5069.05</v>
      </c>
      <c r="N18234" s="28">
        <v>5072.6499999999996</v>
      </c>
      <c r="O18234" s="28">
        <v>5069.05</v>
      </c>
      <c r="P18234" s="28">
        <v>5071.62</v>
      </c>
    </row>
    <row r="18235" spans="12:16" x14ac:dyDescent="0.25">
      <c r="L18235" s="208">
        <v>45147.5625</v>
      </c>
      <c r="M18235" s="28">
        <v>5068.0200000000004</v>
      </c>
      <c r="N18235" s="28">
        <v>5069.5600000000004</v>
      </c>
      <c r="O18235" s="28">
        <v>5068.0200000000004</v>
      </c>
      <c r="P18235" s="28">
        <v>5069.5600000000004</v>
      </c>
    </row>
    <row r="18236" spans="12:16" x14ac:dyDescent="0.25">
      <c r="L18236" s="208">
        <v>45147.559027777781</v>
      </c>
      <c r="M18236" s="28">
        <v>5068.53</v>
      </c>
      <c r="N18236" s="28">
        <v>5068.53</v>
      </c>
      <c r="O18236" s="28">
        <v>5067.5</v>
      </c>
      <c r="P18236" s="28">
        <v>5068.0200000000004</v>
      </c>
    </row>
    <row r="18237" spans="12:16" x14ac:dyDescent="0.25">
      <c r="L18237" s="208">
        <v>45147.555555555555</v>
      </c>
      <c r="M18237" s="28">
        <v>5068.0200000000004</v>
      </c>
      <c r="N18237" s="28">
        <v>5070.08</v>
      </c>
      <c r="O18237" s="28">
        <v>5068.0200000000004</v>
      </c>
      <c r="P18237" s="28">
        <v>5068.53</v>
      </c>
    </row>
    <row r="18238" spans="12:16" x14ac:dyDescent="0.25">
      <c r="L18238" s="208">
        <v>45147.552083333336</v>
      </c>
      <c r="M18238" s="28">
        <v>5065.96</v>
      </c>
      <c r="N18238" s="28">
        <v>5068.53</v>
      </c>
      <c r="O18238" s="28">
        <v>5065.96</v>
      </c>
      <c r="P18238" s="28">
        <v>5068.0200000000004</v>
      </c>
    </row>
    <row r="18239" spans="12:16" x14ac:dyDescent="0.25">
      <c r="L18239" s="208">
        <v>45147.548611111109</v>
      </c>
      <c r="M18239" s="28">
        <v>5064.41</v>
      </c>
      <c r="N18239" s="28">
        <v>5066.47</v>
      </c>
      <c r="O18239" s="28">
        <v>5064.41</v>
      </c>
      <c r="P18239" s="28">
        <v>5066.47</v>
      </c>
    </row>
    <row r="18240" spans="12:16" x14ac:dyDescent="0.25">
      <c r="L18240" s="208">
        <v>45147.545138888891</v>
      </c>
      <c r="M18240" s="28">
        <v>5066.99</v>
      </c>
      <c r="N18240" s="28">
        <v>5067.5</v>
      </c>
      <c r="O18240" s="28">
        <v>5061.84</v>
      </c>
      <c r="P18240" s="28">
        <v>5063.8999999999996</v>
      </c>
    </row>
    <row r="18241" spans="12:16" x14ac:dyDescent="0.25">
      <c r="L18241" s="208">
        <v>45147.541666666664</v>
      </c>
      <c r="M18241" s="28">
        <v>5069.05</v>
      </c>
      <c r="N18241" s="28">
        <v>5069.05</v>
      </c>
      <c r="O18241" s="28">
        <v>5065.4399999999996</v>
      </c>
      <c r="P18241" s="28">
        <v>5066.47</v>
      </c>
    </row>
    <row r="18242" spans="12:16" x14ac:dyDescent="0.25">
      <c r="L18242" s="208">
        <v>45147.538194444445</v>
      </c>
      <c r="M18242" s="28">
        <v>5069.5600000000004</v>
      </c>
      <c r="N18242" s="28">
        <v>5071.62</v>
      </c>
      <c r="O18242" s="28">
        <v>5067.5</v>
      </c>
      <c r="P18242" s="28">
        <v>5068.53</v>
      </c>
    </row>
    <row r="18243" spans="12:16" x14ac:dyDescent="0.25">
      <c r="L18243" s="208">
        <v>45147.534722222219</v>
      </c>
      <c r="M18243" s="28">
        <v>5069.5600000000004</v>
      </c>
      <c r="N18243" s="28">
        <v>5070.08</v>
      </c>
      <c r="O18243" s="28">
        <v>5068.0200000000004</v>
      </c>
      <c r="P18243" s="28">
        <v>5069.5600000000004</v>
      </c>
    </row>
    <row r="18244" spans="12:16" x14ac:dyDescent="0.25">
      <c r="L18244" s="208">
        <v>45147.53125</v>
      </c>
      <c r="M18244" s="28">
        <v>5069.05</v>
      </c>
      <c r="N18244" s="28">
        <v>5070.08</v>
      </c>
      <c r="O18244" s="28">
        <v>5068.53</v>
      </c>
      <c r="P18244" s="28">
        <v>5070.08</v>
      </c>
    </row>
    <row r="18245" spans="12:16" x14ac:dyDescent="0.25">
      <c r="L18245" s="208">
        <v>45147.527777777781</v>
      </c>
      <c r="M18245" s="28">
        <v>5065.96</v>
      </c>
      <c r="N18245" s="28">
        <v>5069.5600000000004</v>
      </c>
      <c r="O18245" s="28">
        <v>5065.4399999999996</v>
      </c>
      <c r="P18245" s="28">
        <v>5069.5600000000004</v>
      </c>
    </row>
    <row r="18246" spans="12:16" x14ac:dyDescent="0.25">
      <c r="L18246" s="208">
        <v>45147.524305555555</v>
      </c>
      <c r="M18246" s="28">
        <v>5068.0200000000004</v>
      </c>
      <c r="N18246" s="28">
        <v>5068.0200000000004</v>
      </c>
      <c r="O18246" s="28">
        <v>5065.96</v>
      </c>
      <c r="P18246" s="28">
        <v>5065.96</v>
      </c>
    </row>
    <row r="18247" spans="12:16" x14ac:dyDescent="0.25">
      <c r="L18247" s="208">
        <v>45147.520833333336</v>
      </c>
      <c r="M18247" s="28">
        <v>5070.59</v>
      </c>
      <c r="N18247" s="28">
        <v>5071.62</v>
      </c>
      <c r="O18247" s="28">
        <v>5068.0200000000004</v>
      </c>
      <c r="P18247" s="28">
        <v>5068.53</v>
      </c>
    </row>
    <row r="18248" spans="12:16" x14ac:dyDescent="0.25">
      <c r="L18248" s="208">
        <v>45147.517361111109</v>
      </c>
      <c r="M18248" s="28">
        <v>5070.08</v>
      </c>
      <c r="N18248" s="28">
        <v>5072.1400000000003</v>
      </c>
      <c r="O18248" s="28">
        <v>5067.5</v>
      </c>
      <c r="P18248" s="28">
        <v>5070.08</v>
      </c>
    </row>
    <row r="18249" spans="12:16" x14ac:dyDescent="0.25">
      <c r="L18249" s="208">
        <v>45147.513888888891</v>
      </c>
      <c r="M18249" s="28">
        <v>5077.29</v>
      </c>
      <c r="N18249" s="28">
        <v>5077.8</v>
      </c>
      <c r="O18249" s="28">
        <v>5069.5600000000004</v>
      </c>
      <c r="P18249" s="28">
        <v>5069.5600000000004</v>
      </c>
    </row>
    <row r="18250" spans="12:16" x14ac:dyDescent="0.25">
      <c r="L18250" s="208">
        <v>45147.510416666664</v>
      </c>
      <c r="M18250" s="28">
        <v>5075.74</v>
      </c>
      <c r="N18250" s="28">
        <v>5079.8599999999997</v>
      </c>
      <c r="O18250" s="28">
        <v>5075.74</v>
      </c>
      <c r="P18250" s="28">
        <v>5077.8</v>
      </c>
    </row>
    <row r="18251" spans="12:16" x14ac:dyDescent="0.25">
      <c r="L18251" s="208">
        <v>45147.506944444445</v>
      </c>
      <c r="M18251" s="28">
        <v>5073.68</v>
      </c>
      <c r="N18251" s="28">
        <v>5076.7700000000004</v>
      </c>
      <c r="O18251" s="28">
        <v>5072.1400000000003</v>
      </c>
      <c r="P18251" s="28">
        <v>5076.26</v>
      </c>
    </row>
    <row r="18252" spans="12:16" x14ac:dyDescent="0.25">
      <c r="L18252" s="208">
        <v>45147.503472222219</v>
      </c>
      <c r="M18252" s="28">
        <v>5069.5600000000004</v>
      </c>
      <c r="N18252" s="28">
        <v>5075.2299999999996</v>
      </c>
      <c r="O18252" s="28">
        <v>5069.05</v>
      </c>
      <c r="P18252" s="28">
        <v>5072.1400000000003</v>
      </c>
    </row>
    <row r="18253" spans="12:16" x14ac:dyDescent="0.25">
      <c r="L18253" s="208">
        <v>45147.5</v>
      </c>
      <c r="M18253" s="28">
        <v>5071.1099999999997</v>
      </c>
      <c r="N18253" s="28">
        <v>5073.17</v>
      </c>
      <c r="O18253" s="28">
        <v>5069.5600000000004</v>
      </c>
      <c r="P18253" s="28">
        <v>5069.5600000000004</v>
      </c>
    </row>
    <row r="18254" spans="12:16" x14ac:dyDescent="0.25">
      <c r="L18254" s="208">
        <v>45147.496527777781</v>
      </c>
      <c r="M18254" s="28">
        <v>5072.1400000000003</v>
      </c>
      <c r="N18254" s="28">
        <v>5073.68</v>
      </c>
      <c r="O18254" s="28">
        <v>5071.1099999999997</v>
      </c>
      <c r="P18254" s="28">
        <v>5071.1099999999997</v>
      </c>
    </row>
    <row r="18255" spans="12:16" x14ac:dyDescent="0.25">
      <c r="L18255" s="208">
        <v>45147.493055555555</v>
      </c>
      <c r="M18255" s="28">
        <v>5071.1099999999997</v>
      </c>
      <c r="N18255" s="28">
        <v>5073.68</v>
      </c>
      <c r="O18255" s="28">
        <v>5070.59</v>
      </c>
      <c r="P18255" s="28">
        <v>5072.1400000000003</v>
      </c>
    </row>
    <row r="18256" spans="12:16" x14ac:dyDescent="0.25">
      <c r="L18256" s="208">
        <v>45147.489583333336</v>
      </c>
      <c r="M18256" s="28">
        <v>5072.1400000000003</v>
      </c>
      <c r="N18256" s="28">
        <v>5072.6499999999996</v>
      </c>
      <c r="O18256" s="28">
        <v>5070.08</v>
      </c>
      <c r="P18256" s="28">
        <v>5071.62</v>
      </c>
    </row>
    <row r="18257" spans="12:16" x14ac:dyDescent="0.25">
      <c r="L18257" s="208">
        <v>45147.486111111109</v>
      </c>
      <c r="M18257" s="28">
        <v>5066.47</v>
      </c>
      <c r="N18257" s="28">
        <v>5072.6499999999996</v>
      </c>
      <c r="O18257" s="28">
        <v>5066.47</v>
      </c>
      <c r="P18257" s="28">
        <v>5072.6499999999996</v>
      </c>
    </row>
    <row r="18258" spans="12:16" x14ac:dyDescent="0.25">
      <c r="L18258" s="208">
        <v>45147.482638888891</v>
      </c>
      <c r="M18258" s="28">
        <v>5070.08</v>
      </c>
      <c r="N18258" s="28">
        <v>5071.1099999999997</v>
      </c>
      <c r="O18258" s="28">
        <v>5064.93</v>
      </c>
      <c r="P18258" s="28">
        <v>5065.96</v>
      </c>
    </row>
    <row r="18259" spans="12:16" x14ac:dyDescent="0.25">
      <c r="L18259" s="208">
        <v>45147.479166666664</v>
      </c>
      <c r="M18259" s="28">
        <v>5070.08</v>
      </c>
      <c r="N18259" s="28">
        <v>5072.1400000000003</v>
      </c>
      <c r="O18259" s="28">
        <v>5069.5600000000004</v>
      </c>
      <c r="P18259" s="28">
        <v>5069.5600000000004</v>
      </c>
    </row>
    <row r="18260" spans="12:16" x14ac:dyDescent="0.25">
      <c r="L18260" s="208">
        <v>45147.475694444445</v>
      </c>
      <c r="M18260" s="28">
        <v>5074.71</v>
      </c>
      <c r="N18260" s="28">
        <v>5074.71</v>
      </c>
      <c r="O18260" s="28">
        <v>5069.5600000000004</v>
      </c>
      <c r="P18260" s="28">
        <v>5069.5600000000004</v>
      </c>
    </row>
    <row r="18261" spans="12:16" x14ac:dyDescent="0.25">
      <c r="L18261" s="208">
        <v>45147.472222222219</v>
      </c>
      <c r="M18261" s="28">
        <v>5065.96</v>
      </c>
      <c r="N18261" s="28">
        <v>5074.71</v>
      </c>
      <c r="O18261" s="28">
        <v>5065.96</v>
      </c>
      <c r="P18261" s="28">
        <v>5074.71</v>
      </c>
    </row>
    <row r="18262" spans="12:16" x14ac:dyDescent="0.25">
      <c r="L18262" s="208">
        <v>45147.46875</v>
      </c>
      <c r="M18262" s="28">
        <v>5066.99</v>
      </c>
      <c r="N18262" s="28">
        <v>5069.5600000000004</v>
      </c>
      <c r="O18262" s="28">
        <v>5064.41</v>
      </c>
      <c r="P18262" s="28">
        <v>5065.96</v>
      </c>
    </row>
    <row r="18263" spans="12:16" x14ac:dyDescent="0.25">
      <c r="L18263" s="208">
        <v>45147.465277777781</v>
      </c>
      <c r="M18263" s="28">
        <v>5064.41</v>
      </c>
      <c r="N18263" s="28">
        <v>5070.08</v>
      </c>
      <c r="O18263" s="28">
        <v>5063.8999999999996</v>
      </c>
      <c r="P18263" s="28">
        <v>5066.99</v>
      </c>
    </row>
    <row r="18264" spans="12:16" x14ac:dyDescent="0.25">
      <c r="L18264" s="208">
        <v>45147.461805555555</v>
      </c>
      <c r="M18264" s="28">
        <v>5061.84</v>
      </c>
      <c r="N18264" s="28">
        <v>5066.47</v>
      </c>
      <c r="O18264" s="28">
        <v>5060.8100000000004</v>
      </c>
      <c r="P18264" s="28">
        <v>5064.93</v>
      </c>
    </row>
    <row r="18265" spans="12:16" x14ac:dyDescent="0.25">
      <c r="L18265" s="208">
        <v>45147.458333333336</v>
      </c>
      <c r="M18265" s="28">
        <v>5065.96</v>
      </c>
      <c r="N18265" s="28">
        <v>5066.99</v>
      </c>
      <c r="O18265" s="28">
        <v>5061.84</v>
      </c>
      <c r="P18265" s="28">
        <v>5062.3500000000004</v>
      </c>
    </row>
    <row r="18266" spans="12:16" x14ac:dyDescent="0.25">
      <c r="L18266" s="208">
        <v>45147.454861111109</v>
      </c>
      <c r="M18266" s="28">
        <v>5073.17</v>
      </c>
      <c r="N18266" s="28">
        <v>5075.2299999999996</v>
      </c>
      <c r="O18266" s="28">
        <v>5065.96</v>
      </c>
      <c r="P18266" s="28">
        <v>5065.96</v>
      </c>
    </row>
    <row r="18267" spans="12:16" x14ac:dyDescent="0.25">
      <c r="L18267" s="208">
        <v>45147.451388888891</v>
      </c>
      <c r="M18267" s="28">
        <v>5060.8100000000004</v>
      </c>
      <c r="N18267" s="28">
        <v>5075.74</v>
      </c>
      <c r="O18267" s="28">
        <v>5060.29</v>
      </c>
      <c r="P18267" s="28">
        <v>5073.17</v>
      </c>
    </row>
    <row r="18268" spans="12:16" x14ac:dyDescent="0.25">
      <c r="L18268" s="208">
        <v>45147.447916666664</v>
      </c>
      <c r="M18268" s="28">
        <v>5056.17</v>
      </c>
      <c r="N18268" s="28">
        <v>5062.3500000000004</v>
      </c>
      <c r="O18268" s="28">
        <v>5053.09</v>
      </c>
      <c r="P18268" s="28">
        <v>5060.8100000000004</v>
      </c>
    </row>
    <row r="18269" spans="12:16" x14ac:dyDescent="0.25">
      <c r="L18269" s="208">
        <v>45147.444444444445</v>
      </c>
      <c r="M18269" s="28">
        <v>5060.29</v>
      </c>
      <c r="N18269" s="28">
        <v>5060.29</v>
      </c>
      <c r="O18269" s="28">
        <v>5055.66</v>
      </c>
      <c r="P18269" s="28">
        <v>5056.6899999999996</v>
      </c>
    </row>
    <row r="18270" spans="12:16" x14ac:dyDescent="0.25">
      <c r="L18270" s="208">
        <v>45147.440972222219</v>
      </c>
      <c r="M18270" s="28">
        <v>5062.87</v>
      </c>
      <c r="N18270" s="28">
        <v>5065.4399999999996</v>
      </c>
      <c r="O18270" s="28">
        <v>5059.78</v>
      </c>
      <c r="P18270" s="28">
        <v>5060.29</v>
      </c>
    </row>
    <row r="18271" spans="12:16" x14ac:dyDescent="0.25">
      <c r="L18271" s="208">
        <v>45147.4375</v>
      </c>
      <c r="M18271" s="28">
        <v>5053.09</v>
      </c>
      <c r="N18271" s="28">
        <v>5062.3500000000004</v>
      </c>
      <c r="O18271" s="28">
        <v>5051.54</v>
      </c>
      <c r="P18271" s="28">
        <v>5062.3500000000004</v>
      </c>
    </row>
    <row r="18272" spans="12:16" x14ac:dyDescent="0.25">
      <c r="L18272" s="208">
        <v>45147.434027777781</v>
      </c>
      <c r="M18272" s="28">
        <v>5057.72</v>
      </c>
      <c r="N18272" s="28">
        <v>5057.72</v>
      </c>
      <c r="O18272" s="28">
        <v>5052.0600000000004</v>
      </c>
      <c r="P18272" s="28">
        <v>5054.63</v>
      </c>
    </row>
    <row r="18273" spans="12:16" x14ac:dyDescent="0.25">
      <c r="L18273" s="208">
        <v>45147.430555555555</v>
      </c>
      <c r="M18273" s="28">
        <v>5055.66</v>
      </c>
      <c r="N18273" s="28">
        <v>5060.8100000000004</v>
      </c>
      <c r="O18273" s="28">
        <v>5055.66</v>
      </c>
      <c r="P18273" s="28">
        <v>5057.2</v>
      </c>
    </row>
    <row r="18274" spans="12:16" x14ac:dyDescent="0.25">
      <c r="L18274" s="208">
        <v>45147.427083333336</v>
      </c>
      <c r="M18274" s="28">
        <v>5057.72</v>
      </c>
      <c r="N18274" s="28">
        <v>5060.29</v>
      </c>
      <c r="O18274" s="28">
        <v>5054.63</v>
      </c>
      <c r="P18274" s="28">
        <v>5054.63</v>
      </c>
    </row>
    <row r="18275" spans="12:16" x14ac:dyDescent="0.25">
      <c r="L18275" s="208">
        <v>45147.423611111109</v>
      </c>
      <c r="M18275" s="28">
        <v>5063.38</v>
      </c>
      <c r="N18275" s="28">
        <v>5065.96</v>
      </c>
      <c r="O18275" s="28">
        <v>5056.17</v>
      </c>
      <c r="P18275" s="28">
        <v>5057.72</v>
      </c>
    </row>
    <row r="18276" spans="12:16" x14ac:dyDescent="0.25">
      <c r="L18276" s="208">
        <v>45147.420138888891</v>
      </c>
      <c r="M18276" s="28">
        <v>5068.0200000000004</v>
      </c>
      <c r="N18276" s="28">
        <v>5068.0200000000004</v>
      </c>
      <c r="O18276" s="28">
        <v>5062.87</v>
      </c>
      <c r="P18276" s="28">
        <v>5062.87</v>
      </c>
    </row>
    <row r="18277" spans="12:16" x14ac:dyDescent="0.25">
      <c r="L18277" s="208">
        <v>45147.416666666664</v>
      </c>
      <c r="M18277" s="28">
        <v>5063.38</v>
      </c>
      <c r="N18277" s="28">
        <v>5068.53</v>
      </c>
      <c r="O18277" s="28">
        <v>5062.3500000000004</v>
      </c>
      <c r="P18277" s="28">
        <v>5067.5</v>
      </c>
    </row>
    <row r="18278" spans="12:16" x14ac:dyDescent="0.25">
      <c r="L18278" s="208">
        <v>45147.413194444445</v>
      </c>
      <c r="M18278" s="28">
        <v>5048.45</v>
      </c>
      <c r="N18278" s="28">
        <v>5063.38</v>
      </c>
      <c r="O18278" s="28">
        <v>5048.45</v>
      </c>
      <c r="P18278" s="28">
        <v>5062.87</v>
      </c>
    </row>
    <row r="18279" spans="12:16" x14ac:dyDescent="0.25">
      <c r="L18279" s="208">
        <v>45147.409722222219</v>
      </c>
      <c r="M18279" s="28">
        <v>5045.88</v>
      </c>
      <c r="N18279" s="28">
        <v>5049.4799999999996</v>
      </c>
      <c r="O18279" s="28">
        <v>5044.33</v>
      </c>
      <c r="P18279" s="28">
        <v>5049.4799999999996</v>
      </c>
    </row>
    <row r="18280" spans="12:16" x14ac:dyDescent="0.25">
      <c r="L18280" s="208">
        <v>45147.40625</v>
      </c>
      <c r="M18280" s="28">
        <v>5049.4799999999996</v>
      </c>
      <c r="N18280" s="28">
        <v>5049.4799999999996</v>
      </c>
      <c r="O18280" s="28">
        <v>5044.33</v>
      </c>
      <c r="P18280" s="28">
        <v>5045.88</v>
      </c>
    </row>
    <row r="18281" spans="12:16" x14ac:dyDescent="0.25">
      <c r="L18281" s="208">
        <v>45147.402777777781</v>
      </c>
      <c r="M18281" s="28">
        <v>5044.33</v>
      </c>
      <c r="N18281" s="28">
        <v>5051.03</v>
      </c>
      <c r="O18281" s="28">
        <v>5044.33</v>
      </c>
      <c r="P18281" s="28">
        <v>5048.97</v>
      </c>
    </row>
    <row r="18282" spans="12:16" x14ac:dyDescent="0.25">
      <c r="L18282" s="208">
        <v>45147.399305555555</v>
      </c>
      <c r="M18282" s="28">
        <v>5046.91</v>
      </c>
      <c r="N18282" s="28">
        <v>5047.42</v>
      </c>
      <c r="O18282" s="28">
        <v>5039.7</v>
      </c>
      <c r="P18282" s="28">
        <v>5044.8500000000004</v>
      </c>
    </row>
    <row r="18283" spans="12:16" x14ac:dyDescent="0.25">
      <c r="L18283" s="208">
        <v>45147.395833333336</v>
      </c>
      <c r="M18283" s="28">
        <v>5055.1499999999996</v>
      </c>
      <c r="N18283" s="28">
        <v>5055.66</v>
      </c>
      <c r="O18283" s="28">
        <v>5045.88</v>
      </c>
      <c r="P18283" s="28">
        <v>5047.9399999999996</v>
      </c>
    </row>
    <row r="18284" spans="12:16" x14ac:dyDescent="0.25">
      <c r="L18284" s="208">
        <v>45147.392361111109</v>
      </c>
      <c r="M18284" s="28">
        <v>5070.08</v>
      </c>
      <c r="N18284" s="28">
        <v>5070.59</v>
      </c>
      <c r="O18284" s="28">
        <v>5054.63</v>
      </c>
      <c r="P18284" s="28">
        <v>5055.1499999999996</v>
      </c>
    </row>
    <row r="18285" spans="12:16" x14ac:dyDescent="0.25">
      <c r="L18285" s="208">
        <v>45147.388888888891</v>
      </c>
      <c r="M18285" s="28">
        <v>5064.41</v>
      </c>
      <c r="N18285" s="28">
        <v>5072.6499999999996</v>
      </c>
      <c r="O18285" s="28">
        <v>5059.78</v>
      </c>
      <c r="P18285" s="28">
        <v>5070.08</v>
      </c>
    </row>
    <row r="18286" spans="12:16" x14ac:dyDescent="0.25">
      <c r="L18286" s="208">
        <v>45147.385416666664</v>
      </c>
      <c r="M18286" s="28">
        <v>5064.93</v>
      </c>
      <c r="N18286" s="28">
        <v>5066.47</v>
      </c>
      <c r="O18286" s="28">
        <v>5062.87</v>
      </c>
      <c r="P18286" s="28">
        <v>5064.41</v>
      </c>
    </row>
    <row r="18287" spans="12:16" x14ac:dyDescent="0.25">
      <c r="L18287" s="208">
        <v>45147.381944444445</v>
      </c>
      <c r="M18287" s="28">
        <v>5058.75</v>
      </c>
      <c r="N18287" s="28">
        <v>5068.53</v>
      </c>
      <c r="O18287" s="28">
        <v>5058.75</v>
      </c>
      <c r="P18287" s="28">
        <v>5065.96</v>
      </c>
    </row>
    <row r="18288" spans="12:16" x14ac:dyDescent="0.25">
      <c r="L18288" s="208">
        <v>45147.378472222219</v>
      </c>
      <c r="M18288" s="28">
        <v>5059.78</v>
      </c>
      <c r="N18288" s="28">
        <v>5060.29</v>
      </c>
      <c r="O18288" s="28">
        <v>5054.12</v>
      </c>
      <c r="P18288" s="28">
        <v>5058.75</v>
      </c>
    </row>
    <row r="18289" spans="12:16" x14ac:dyDescent="0.25">
      <c r="L18289" s="208">
        <v>45147.375</v>
      </c>
      <c r="M18289" s="28">
        <v>5066.47</v>
      </c>
      <c r="N18289" s="28">
        <v>5070.08</v>
      </c>
      <c r="O18289" s="28">
        <v>5056.17</v>
      </c>
      <c r="P18289" s="28">
        <v>5057.72</v>
      </c>
    </row>
    <row r="18290" spans="12:16" x14ac:dyDescent="0.25">
      <c r="L18290" s="208">
        <v>45146.746527777781</v>
      </c>
      <c r="M18290" s="28">
        <v>5063.8999999999996</v>
      </c>
      <c r="N18290" s="28">
        <v>5069.5600000000004</v>
      </c>
      <c r="O18290" s="28">
        <v>5061.84</v>
      </c>
      <c r="P18290" s="28">
        <v>5069.5600000000004</v>
      </c>
    </row>
    <row r="18291" spans="12:16" x14ac:dyDescent="0.25">
      <c r="L18291" s="208">
        <v>45146.743055555555</v>
      </c>
      <c r="M18291" s="28">
        <v>5063.8999999999996</v>
      </c>
      <c r="N18291" s="28">
        <v>5064.41</v>
      </c>
      <c r="O18291" s="28">
        <v>5063.38</v>
      </c>
      <c r="P18291" s="28">
        <v>5063.8999999999996</v>
      </c>
    </row>
    <row r="18292" spans="12:16" x14ac:dyDescent="0.25">
      <c r="L18292" s="208">
        <v>45146.739583333336</v>
      </c>
      <c r="M18292" s="28">
        <v>5064.41</v>
      </c>
      <c r="N18292" s="28">
        <v>5064.93</v>
      </c>
      <c r="O18292" s="28">
        <v>5063.38</v>
      </c>
      <c r="P18292" s="28">
        <v>5064.41</v>
      </c>
    </row>
    <row r="18293" spans="12:16" x14ac:dyDescent="0.25">
      <c r="L18293" s="208">
        <v>45146.736111111109</v>
      </c>
      <c r="M18293" s="28">
        <v>5065.4399999999996</v>
      </c>
      <c r="N18293" s="28">
        <v>5065.4399999999996</v>
      </c>
      <c r="O18293" s="28">
        <v>5064.41</v>
      </c>
      <c r="P18293" s="28">
        <v>5064.41</v>
      </c>
    </row>
    <row r="18294" spans="12:16" x14ac:dyDescent="0.25">
      <c r="L18294" s="208">
        <v>45146.732638888891</v>
      </c>
      <c r="M18294" s="28">
        <v>5064.93</v>
      </c>
      <c r="N18294" s="28">
        <v>5068.0200000000004</v>
      </c>
      <c r="O18294" s="28">
        <v>5064.41</v>
      </c>
      <c r="P18294" s="28">
        <v>5064.93</v>
      </c>
    </row>
    <row r="18295" spans="12:16" x14ac:dyDescent="0.25">
      <c r="L18295" s="208">
        <v>45146.729166666664</v>
      </c>
      <c r="M18295" s="28">
        <v>5064.93</v>
      </c>
      <c r="N18295" s="28">
        <v>5065.4399999999996</v>
      </c>
      <c r="O18295" s="28">
        <v>5064.41</v>
      </c>
      <c r="P18295" s="28">
        <v>5065.4399999999996</v>
      </c>
    </row>
    <row r="18296" spans="12:16" x14ac:dyDescent="0.25">
      <c r="L18296" s="208">
        <v>45146.725694444445</v>
      </c>
      <c r="M18296" s="28">
        <v>5064.93</v>
      </c>
      <c r="N18296" s="28">
        <v>5065.4399999999996</v>
      </c>
      <c r="O18296" s="28">
        <v>5064.41</v>
      </c>
      <c r="P18296" s="28">
        <v>5064.93</v>
      </c>
    </row>
    <row r="18297" spans="12:16" x14ac:dyDescent="0.25">
      <c r="L18297" s="208">
        <v>45146.722222222219</v>
      </c>
      <c r="M18297" s="28">
        <v>5065.4399999999996</v>
      </c>
      <c r="N18297" s="28">
        <v>5065.4399999999996</v>
      </c>
      <c r="O18297" s="28">
        <v>5064.93</v>
      </c>
      <c r="P18297" s="28">
        <v>5065.4399999999996</v>
      </c>
    </row>
    <row r="18298" spans="12:16" x14ac:dyDescent="0.25">
      <c r="L18298" s="208">
        <v>45146.71875</v>
      </c>
      <c r="M18298" s="28">
        <v>5065.96</v>
      </c>
      <c r="N18298" s="28">
        <v>5065.96</v>
      </c>
      <c r="O18298" s="28">
        <v>5064.93</v>
      </c>
      <c r="P18298" s="28">
        <v>5064.93</v>
      </c>
    </row>
    <row r="18299" spans="12:16" x14ac:dyDescent="0.25">
      <c r="L18299" s="208">
        <v>45146.715277777781</v>
      </c>
      <c r="M18299" s="28">
        <v>5065.96</v>
      </c>
      <c r="N18299" s="28">
        <v>5066.47</v>
      </c>
      <c r="O18299" s="28">
        <v>5065.4399999999996</v>
      </c>
      <c r="P18299" s="28">
        <v>5065.4399999999996</v>
      </c>
    </row>
    <row r="18300" spans="12:16" x14ac:dyDescent="0.25">
      <c r="L18300" s="208">
        <v>45146.711805555555</v>
      </c>
      <c r="M18300" s="28">
        <v>5065.96</v>
      </c>
      <c r="N18300" s="28">
        <v>5068.0200000000004</v>
      </c>
      <c r="O18300" s="28">
        <v>5065.96</v>
      </c>
      <c r="P18300" s="28">
        <v>5065.96</v>
      </c>
    </row>
    <row r="18301" spans="12:16" x14ac:dyDescent="0.25">
      <c r="L18301" s="208">
        <v>45146.708333333336</v>
      </c>
      <c r="M18301" s="28">
        <v>5065.4399999999996</v>
      </c>
      <c r="N18301" s="28">
        <v>5066.47</v>
      </c>
      <c r="O18301" s="28">
        <v>5064.41</v>
      </c>
      <c r="P18301" s="28">
        <v>5066.47</v>
      </c>
    </row>
    <row r="18302" spans="12:16" x14ac:dyDescent="0.25">
      <c r="L18302" s="208">
        <v>45146.704861111109</v>
      </c>
      <c r="M18302" s="28">
        <v>5064.41</v>
      </c>
      <c r="N18302" s="28">
        <v>5065.96</v>
      </c>
      <c r="O18302" s="28">
        <v>5064.41</v>
      </c>
      <c r="P18302" s="28">
        <v>5064.93</v>
      </c>
    </row>
    <row r="18303" spans="12:16" x14ac:dyDescent="0.25">
      <c r="L18303" s="208">
        <v>45146.701388888891</v>
      </c>
      <c r="M18303" s="28">
        <v>5064.41</v>
      </c>
      <c r="N18303" s="28">
        <v>5064.93</v>
      </c>
      <c r="O18303" s="28">
        <v>5063.8999999999996</v>
      </c>
      <c r="P18303" s="28">
        <v>5064.41</v>
      </c>
    </row>
    <row r="18304" spans="12:16" x14ac:dyDescent="0.25">
      <c r="L18304" s="208">
        <v>45146.697916666664</v>
      </c>
      <c r="M18304" s="28">
        <v>5064.41</v>
      </c>
      <c r="N18304" s="28">
        <v>5065.4399999999996</v>
      </c>
      <c r="O18304" s="28">
        <v>5063.8999999999996</v>
      </c>
      <c r="P18304" s="28">
        <v>5064.93</v>
      </c>
    </row>
    <row r="18305" spans="12:16" x14ac:dyDescent="0.25">
      <c r="L18305" s="208">
        <v>45146.694444444445</v>
      </c>
      <c r="M18305" s="28">
        <v>5065.4399999999996</v>
      </c>
      <c r="N18305" s="28">
        <v>5065.96</v>
      </c>
      <c r="O18305" s="28">
        <v>5063.8999999999996</v>
      </c>
      <c r="P18305" s="28">
        <v>5064.41</v>
      </c>
    </row>
    <row r="18306" spans="12:16" x14ac:dyDescent="0.25">
      <c r="L18306" s="208">
        <v>45146.690972222219</v>
      </c>
      <c r="M18306" s="28">
        <v>5065.96</v>
      </c>
      <c r="N18306" s="28">
        <v>5066.47</v>
      </c>
      <c r="O18306" s="28">
        <v>5064.93</v>
      </c>
      <c r="P18306" s="28">
        <v>5065.4399999999996</v>
      </c>
    </row>
    <row r="18307" spans="12:16" x14ac:dyDescent="0.25">
      <c r="L18307" s="208">
        <v>45146.6875</v>
      </c>
      <c r="M18307" s="28">
        <v>5064.41</v>
      </c>
      <c r="N18307" s="28">
        <v>5067.5</v>
      </c>
      <c r="O18307" s="28">
        <v>5064.41</v>
      </c>
      <c r="P18307" s="28">
        <v>5066.47</v>
      </c>
    </row>
    <row r="18308" spans="12:16" x14ac:dyDescent="0.25">
      <c r="L18308" s="208">
        <v>45146.684027777781</v>
      </c>
      <c r="M18308" s="28">
        <v>5064.41</v>
      </c>
      <c r="N18308" s="28">
        <v>5064.93</v>
      </c>
      <c r="O18308" s="28">
        <v>5064.41</v>
      </c>
      <c r="P18308" s="28">
        <v>5064.93</v>
      </c>
    </row>
    <row r="18309" spans="12:16" x14ac:dyDescent="0.25">
      <c r="L18309" s="208">
        <v>45146.680555555555</v>
      </c>
      <c r="M18309" s="28">
        <v>5065.96</v>
      </c>
      <c r="N18309" s="28">
        <v>5065.96</v>
      </c>
      <c r="O18309" s="28">
        <v>5064.93</v>
      </c>
      <c r="P18309" s="28">
        <v>5064.93</v>
      </c>
    </row>
    <row r="18310" spans="12:16" x14ac:dyDescent="0.25">
      <c r="L18310" s="208">
        <v>45146.677083333336</v>
      </c>
      <c r="M18310" s="28">
        <v>5063.8999999999996</v>
      </c>
      <c r="N18310" s="28">
        <v>5066.47</v>
      </c>
      <c r="O18310" s="28">
        <v>5063.8999999999996</v>
      </c>
      <c r="P18310" s="28">
        <v>5065.96</v>
      </c>
    </row>
    <row r="18311" spans="12:16" x14ac:dyDescent="0.25">
      <c r="L18311" s="208">
        <v>45146.673611111109</v>
      </c>
      <c r="M18311" s="28">
        <v>5064.93</v>
      </c>
      <c r="N18311" s="28">
        <v>5065.4399999999996</v>
      </c>
      <c r="O18311" s="28">
        <v>5063.8999999999996</v>
      </c>
      <c r="P18311" s="28">
        <v>5063.8999999999996</v>
      </c>
    </row>
    <row r="18312" spans="12:16" x14ac:dyDescent="0.25">
      <c r="L18312" s="208">
        <v>45146.670138888891</v>
      </c>
      <c r="M18312" s="28">
        <v>5064.41</v>
      </c>
      <c r="N18312" s="28">
        <v>5065.96</v>
      </c>
      <c r="O18312" s="28">
        <v>5064.41</v>
      </c>
      <c r="P18312" s="28">
        <v>5065.4399999999996</v>
      </c>
    </row>
    <row r="18313" spans="12:16" x14ac:dyDescent="0.25">
      <c r="L18313" s="208">
        <v>45146.666666666664</v>
      </c>
      <c r="M18313" s="28">
        <v>5064.93</v>
      </c>
      <c r="N18313" s="28">
        <v>5065.4399999999996</v>
      </c>
      <c r="O18313" s="28">
        <v>5063.8999999999996</v>
      </c>
      <c r="P18313" s="28">
        <v>5064.41</v>
      </c>
    </row>
    <row r="18314" spans="12:16" x14ac:dyDescent="0.25">
      <c r="L18314" s="208">
        <v>45146.663194444445</v>
      </c>
      <c r="M18314" s="28">
        <v>5068.53</v>
      </c>
      <c r="N18314" s="28">
        <v>5068.53</v>
      </c>
      <c r="O18314" s="28">
        <v>5063.38</v>
      </c>
      <c r="P18314" s="28">
        <v>5065.4399999999996</v>
      </c>
    </row>
    <row r="18315" spans="12:16" x14ac:dyDescent="0.25">
      <c r="L18315" s="208">
        <v>45146.659722222219</v>
      </c>
      <c r="M18315" s="28">
        <v>5068.53</v>
      </c>
      <c r="N18315" s="28">
        <v>5070.59</v>
      </c>
      <c r="O18315" s="28">
        <v>5068.0200000000004</v>
      </c>
      <c r="P18315" s="28">
        <v>5068.0200000000004</v>
      </c>
    </row>
    <row r="18316" spans="12:16" x14ac:dyDescent="0.25">
      <c r="L18316" s="208">
        <v>45146.65625</v>
      </c>
      <c r="M18316" s="28">
        <v>5069.5600000000004</v>
      </c>
      <c r="N18316" s="28">
        <v>5069.5600000000004</v>
      </c>
      <c r="O18316" s="28">
        <v>5066.99</v>
      </c>
      <c r="P18316" s="28">
        <v>5069.05</v>
      </c>
    </row>
    <row r="18317" spans="12:16" x14ac:dyDescent="0.25">
      <c r="L18317" s="208">
        <v>45146.652777777781</v>
      </c>
      <c r="M18317" s="28">
        <v>5067.5</v>
      </c>
      <c r="N18317" s="28">
        <v>5070.08</v>
      </c>
      <c r="O18317" s="28">
        <v>5066.99</v>
      </c>
      <c r="P18317" s="28">
        <v>5069.5600000000004</v>
      </c>
    </row>
    <row r="18318" spans="12:16" x14ac:dyDescent="0.25">
      <c r="L18318" s="208">
        <v>45146.649305555555</v>
      </c>
      <c r="M18318" s="28">
        <v>5066.47</v>
      </c>
      <c r="N18318" s="28">
        <v>5069.05</v>
      </c>
      <c r="O18318" s="28">
        <v>5065.4399999999996</v>
      </c>
      <c r="P18318" s="28">
        <v>5066.99</v>
      </c>
    </row>
    <row r="18319" spans="12:16" x14ac:dyDescent="0.25">
      <c r="L18319" s="208">
        <v>45146.645833333336</v>
      </c>
      <c r="M18319" s="28">
        <v>5064.41</v>
      </c>
      <c r="N18319" s="28">
        <v>5067.5</v>
      </c>
      <c r="O18319" s="28">
        <v>5063.38</v>
      </c>
      <c r="P18319" s="28">
        <v>5066.47</v>
      </c>
    </row>
    <row r="18320" spans="12:16" x14ac:dyDescent="0.25">
      <c r="L18320" s="208">
        <v>45146.642361111109</v>
      </c>
      <c r="M18320" s="28">
        <v>5061.84</v>
      </c>
      <c r="N18320" s="28">
        <v>5066.99</v>
      </c>
      <c r="O18320" s="28">
        <v>5061.32</v>
      </c>
      <c r="P18320" s="28">
        <v>5064.41</v>
      </c>
    </row>
    <row r="18321" spans="12:16" x14ac:dyDescent="0.25">
      <c r="L18321" s="208">
        <v>45146.638888888891</v>
      </c>
      <c r="M18321" s="28">
        <v>5062.3500000000004</v>
      </c>
      <c r="N18321" s="28">
        <v>5064.93</v>
      </c>
      <c r="O18321" s="28">
        <v>5061.84</v>
      </c>
      <c r="P18321" s="28">
        <v>5061.84</v>
      </c>
    </row>
    <row r="18322" spans="12:16" x14ac:dyDescent="0.25">
      <c r="L18322" s="208">
        <v>45146.635416666664</v>
      </c>
      <c r="M18322" s="28">
        <v>5061.84</v>
      </c>
      <c r="N18322" s="28">
        <v>5063.38</v>
      </c>
      <c r="O18322" s="28">
        <v>5061.84</v>
      </c>
      <c r="P18322" s="28">
        <v>5062.3500000000004</v>
      </c>
    </row>
    <row r="18323" spans="12:16" x14ac:dyDescent="0.25">
      <c r="L18323" s="208">
        <v>45146.631944444445</v>
      </c>
      <c r="M18323" s="28">
        <v>5064.93</v>
      </c>
      <c r="N18323" s="28">
        <v>5065.96</v>
      </c>
      <c r="O18323" s="28">
        <v>5060.8100000000004</v>
      </c>
      <c r="P18323" s="28">
        <v>5061.84</v>
      </c>
    </row>
    <row r="18324" spans="12:16" x14ac:dyDescent="0.25">
      <c r="L18324" s="208">
        <v>45146.628472222219</v>
      </c>
      <c r="M18324" s="28">
        <v>5062.3500000000004</v>
      </c>
      <c r="N18324" s="28">
        <v>5066.47</v>
      </c>
      <c r="O18324" s="28">
        <v>5062.3500000000004</v>
      </c>
      <c r="P18324" s="28">
        <v>5065.4399999999996</v>
      </c>
    </row>
    <row r="18325" spans="12:16" x14ac:dyDescent="0.25">
      <c r="L18325" s="208">
        <v>45146.625</v>
      </c>
      <c r="M18325" s="28">
        <v>5062.87</v>
      </c>
      <c r="N18325" s="28">
        <v>5064.41</v>
      </c>
      <c r="O18325" s="28">
        <v>5061.84</v>
      </c>
      <c r="P18325" s="28">
        <v>5062.87</v>
      </c>
    </row>
    <row r="18326" spans="12:16" x14ac:dyDescent="0.25">
      <c r="L18326" s="208">
        <v>45146.621527777781</v>
      </c>
      <c r="M18326" s="28">
        <v>5061.84</v>
      </c>
      <c r="N18326" s="28">
        <v>5064.41</v>
      </c>
      <c r="O18326" s="28">
        <v>5057.2</v>
      </c>
      <c r="P18326" s="28">
        <v>5062.87</v>
      </c>
    </row>
    <row r="18327" spans="12:16" x14ac:dyDescent="0.25">
      <c r="L18327" s="208">
        <v>45146.618055555555</v>
      </c>
      <c r="M18327" s="28">
        <v>5062.3500000000004</v>
      </c>
      <c r="N18327" s="28">
        <v>5062.3500000000004</v>
      </c>
      <c r="O18327" s="28">
        <v>5059.78</v>
      </c>
      <c r="P18327" s="28">
        <v>5061.32</v>
      </c>
    </row>
    <row r="18328" spans="12:16" x14ac:dyDescent="0.25">
      <c r="L18328" s="208">
        <v>45146.614583333336</v>
      </c>
      <c r="M18328" s="28">
        <v>5062.3500000000004</v>
      </c>
      <c r="N18328" s="28">
        <v>5062.87</v>
      </c>
      <c r="O18328" s="28">
        <v>5060.8100000000004</v>
      </c>
      <c r="P18328" s="28">
        <v>5061.84</v>
      </c>
    </row>
    <row r="18329" spans="12:16" x14ac:dyDescent="0.25">
      <c r="L18329" s="208">
        <v>45146.611111111109</v>
      </c>
      <c r="M18329" s="28">
        <v>5064.93</v>
      </c>
      <c r="N18329" s="28">
        <v>5064.93</v>
      </c>
      <c r="O18329" s="28">
        <v>5059.26</v>
      </c>
      <c r="P18329" s="28">
        <v>5062.3500000000004</v>
      </c>
    </row>
    <row r="18330" spans="12:16" x14ac:dyDescent="0.25">
      <c r="L18330" s="208">
        <v>45146.607638888891</v>
      </c>
      <c r="M18330" s="28">
        <v>5065.96</v>
      </c>
      <c r="N18330" s="28">
        <v>5066.99</v>
      </c>
      <c r="O18330" s="28">
        <v>5063.38</v>
      </c>
      <c r="P18330" s="28">
        <v>5064.41</v>
      </c>
    </row>
    <row r="18331" spans="12:16" x14ac:dyDescent="0.25">
      <c r="L18331" s="208">
        <v>45146.604166666664</v>
      </c>
      <c r="M18331" s="28">
        <v>5069.5600000000004</v>
      </c>
      <c r="N18331" s="28">
        <v>5070.08</v>
      </c>
      <c r="O18331" s="28">
        <v>5064.41</v>
      </c>
      <c r="P18331" s="28">
        <v>5064.93</v>
      </c>
    </row>
    <row r="18332" spans="12:16" x14ac:dyDescent="0.25">
      <c r="L18332" s="208">
        <v>45146.600694444445</v>
      </c>
      <c r="M18332" s="28">
        <v>5073.17</v>
      </c>
      <c r="N18332" s="28">
        <v>5074.2</v>
      </c>
      <c r="O18332" s="28">
        <v>5069.5600000000004</v>
      </c>
      <c r="P18332" s="28">
        <v>5069.5600000000004</v>
      </c>
    </row>
    <row r="18333" spans="12:16" x14ac:dyDescent="0.25">
      <c r="L18333" s="208">
        <v>45146.597222222219</v>
      </c>
      <c r="M18333" s="28">
        <v>5073.68</v>
      </c>
      <c r="N18333" s="28">
        <v>5074.71</v>
      </c>
      <c r="O18333" s="28">
        <v>5072.1400000000003</v>
      </c>
      <c r="P18333" s="28">
        <v>5073.17</v>
      </c>
    </row>
    <row r="18334" spans="12:16" x14ac:dyDescent="0.25">
      <c r="L18334" s="208">
        <v>45146.59375</v>
      </c>
      <c r="M18334" s="28">
        <v>5072.1400000000003</v>
      </c>
      <c r="N18334" s="28">
        <v>5073.68</v>
      </c>
      <c r="O18334" s="28">
        <v>5071.1099999999997</v>
      </c>
      <c r="P18334" s="28">
        <v>5073.17</v>
      </c>
    </row>
    <row r="18335" spans="12:16" x14ac:dyDescent="0.25">
      <c r="L18335" s="208">
        <v>45146.590277777781</v>
      </c>
      <c r="M18335" s="28">
        <v>5069.5600000000004</v>
      </c>
      <c r="N18335" s="28">
        <v>5072.1400000000003</v>
      </c>
      <c r="O18335" s="28">
        <v>5069.05</v>
      </c>
      <c r="P18335" s="28">
        <v>5071.62</v>
      </c>
    </row>
    <row r="18336" spans="12:16" x14ac:dyDescent="0.25">
      <c r="L18336" s="208">
        <v>45146.586805555555</v>
      </c>
      <c r="M18336" s="28">
        <v>5069.5600000000004</v>
      </c>
      <c r="N18336" s="28">
        <v>5071.62</v>
      </c>
      <c r="O18336" s="28">
        <v>5069.05</v>
      </c>
      <c r="P18336" s="28">
        <v>5069.5600000000004</v>
      </c>
    </row>
    <row r="18337" spans="12:16" x14ac:dyDescent="0.25">
      <c r="L18337" s="208">
        <v>45146.583333333336</v>
      </c>
      <c r="M18337" s="28">
        <v>5071.1099999999997</v>
      </c>
      <c r="N18337" s="28">
        <v>5071.1099999999997</v>
      </c>
      <c r="O18337" s="28">
        <v>5069.05</v>
      </c>
      <c r="P18337" s="28">
        <v>5070.08</v>
      </c>
    </row>
    <row r="18338" spans="12:16" x14ac:dyDescent="0.25">
      <c r="L18338" s="208">
        <v>45146.579861111109</v>
      </c>
      <c r="M18338" s="28">
        <v>5072.1400000000003</v>
      </c>
      <c r="N18338" s="28">
        <v>5072.1400000000003</v>
      </c>
      <c r="O18338" s="28">
        <v>5070.08</v>
      </c>
      <c r="P18338" s="28">
        <v>5071.62</v>
      </c>
    </row>
    <row r="18339" spans="12:16" x14ac:dyDescent="0.25">
      <c r="L18339" s="208">
        <v>45146.576388888891</v>
      </c>
      <c r="M18339" s="28">
        <v>5071.62</v>
      </c>
      <c r="N18339" s="28">
        <v>5073.17</v>
      </c>
      <c r="O18339" s="28">
        <v>5071.62</v>
      </c>
      <c r="P18339" s="28">
        <v>5072.1400000000003</v>
      </c>
    </row>
    <row r="18340" spans="12:16" x14ac:dyDescent="0.25">
      <c r="L18340" s="208">
        <v>45146.572916666664</v>
      </c>
      <c r="M18340" s="28">
        <v>5071.1099999999997</v>
      </c>
      <c r="N18340" s="28">
        <v>5071.62</v>
      </c>
      <c r="O18340" s="28">
        <v>5070.08</v>
      </c>
      <c r="P18340" s="28">
        <v>5071.1099999999997</v>
      </c>
    </row>
    <row r="18341" spans="12:16" x14ac:dyDescent="0.25">
      <c r="L18341" s="208">
        <v>45146.569444444445</v>
      </c>
      <c r="M18341" s="28">
        <v>5070.59</v>
      </c>
      <c r="N18341" s="28">
        <v>5071.1099999999997</v>
      </c>
      <c r="O18341" s="28">
        <v>5068.53</v>
      </c>
      <c r="P18341" s="28">
        <v>5071.1099999999997</v>
      </c>
    </row>
    <row r="18342" spans="12:16" x14ac:dyDescent="0.25">
      <c r="L18342" s="208">
        <v>45146.565972222219</v>
      </c>
      <c r="M18342" s="28">
        <v>5069.5600000000004</v>
      </c>
      <c r="N18342" s="28">
        <v>5072.1400000000003</v>
      </c>
      <c r="O18342" s="28">
        <v>5069.5600000000004</v>
      </c>
      <c r="P18342" s="28">
        <v>5070.59</v>
      </c>
    </row>
    <row r="18343" spans="12:16" x14ac:dyDescent="0.25">
      <c r="L18343" s="208">
        <v>45146.5625</v>
      </c>
      <c r="M18343" s="28">
        <v>5071.1099999999997</v>
      </c>
      <c r="N18343" s="28">
        <v>5071.62</v>
      </c>
      <c r="O18343" s="28">
        <v>5068.53</v>
      </c>
      <c r="P18343" s="28">
        <v>5069.5600000000004</v>
      </c>
    </row>
    <row r="18344" spans="12:16" x14ac:dyDescent="0.25">
      <c r="L18344" s="208">
        <v>45146.559027777781</v>
      </c>
      <c r="M18344" s="28">
        <v>5073.17</v>
      </c>
      <c r="N18344" s="28">
        <v>5074.2</v>
      </c>
      <c r="O18344" s="28">
        <v>5071.1099999999997</v>
      </c>
      <c r="P18344" s="28">
        <v>5071.62</v>
      </c>
    </row>
    <row r="18345" spans="12:16" x14ac:dyDescent="0.25">
      <c r="L18345" s="208">
        <v>45146.555555555555</v>
      </c>
      <c r="M18345" s="28">
        <v>5070.59</v>
      </c>
      <c r="N18345" s="28">
        <v>5073.68</v>
      </c>
      <c r="O18345" s="28">
        <v>5069.5600000000004</v>
      </c>
      <c r="P18345" s="28">
        <v>5073.17</v>
      </c>
    </row>
    <row r="18346" spans="12:16" x14ac:dyDescent="0.25">
      <c r="L18346" s="208">
        <v>45146.552083333336</v>
      </c>
      <c r="M18346" s="28">
        <v>5070.59</v>
      </c>
      <c r="N18346" s="28">
        <v>5072.6499999999996</v>
      </c>
      <c r="O18346" s="28">
        <v>5070.59</v>
      </c>
      <c r="P18346" s="28">
        <v>5071.1099999999997</v>
      </c>
    </row>
    <row r="18347" spans="12:16" x14ac:dyDescent="0.25">
      <c r="L18347" s="208">
        <v>45146.548611111109</v>
      </c>
      <c r="M18347" s="28">
        <v>5073.68</v>
      </c>
      <c r="N18347" s="28">
        <v>5074.2</v>
      </c>
      <c r="O18347" s="28">
        <v>5069.5600000000004</v>
      </c>
      <c r="P18347" s="28">
        <v>5070.59</v>
      </c>
    </row>
    <row r="18348" spans="12:16" x14ac:dyDescent="0.25">
      <c r="L18348" s="208">
        <v>45146.545138888891</v>
      </c>
      <c r="M18348" s="28">
        <v>5076.26</v>
      </c>
      <c r="N18348" s="28">
        <v>5076.26</v>
      </c>
      <c r="O18348" s="28">
        <v>5073.17</v>
      </c>
      <c r="P18348" s="28">
        <v>5073.17</v>
      </c>
    </row>
    <row r="18349" spans="12:16" x14ac:dyDescent="0.25">
      <c r="L18349" s="208">
        <v>45146.541666666664</v>
      </c>
      <c r="M18349" s="28">
        <v>5078.3100000000004</v>
      </c>
      <c r="N18349" s="28">
        <v>5078.3100000000004</v>
      </c>
      <c r="O18349" s="28">
        <v>5075.2299999999996</v>
      </c>
      <c r="P18349" s="28">
        <v>5075.74</v>
      </c>
    </row>
    <row r="18350" spans="12:16" x14ac:dyDescent="0.25">
      <c r="L18350" s="208">
        <v>45146.538194444445</v>
      </c>
      <c r="M18350" s="28">
        <v>5076.26</v>
      </c>
      <c r="N18350" s="28">
        <v>5078.83</v>
      </c>
      <c r="O18350" s="28">
        <v>5075.74</v>
      </c>
      <c r="P18350" s="28">
        <v>5078.3100000000004</v>
      </c>
    </row>
    <row r="18351" spans="12:16" x14ac:dyDescent="0.25">
      <c r="L18351" s="208">
        <v>45146.534722222219</v>
      </c>
      <c r="M18351" s="28">
        <v>5074.2</v>
      </c>
      <c r="N18351" s="28">
        <v>5076.26</v>
      </c>
      <c r="O18351" s="28">
        <v>5073.17</v>
      </c>
      <c r="P18351" s="28">
        <v>5076.26</v>
      </c>
    </row>
    <row r="18352" spans="12:16" x14ac:dyDescent="0.25">
      <c r="L18352" s="208">
        <v>45146.53125</v>
      </c>
      <c r="M18352" s="28">
        <v>5076.26</v>
      </c>
      <c r="N18352" s="28">
        <v>5076.7700000000004</v>
      </c>
      <c r="O18352" s="28">
        <v>5072.1400000000003</v>
      </c>
      <c r="P18352" s="28">
        <v>5073.68</v>
      </c>
    </row>
    <row r="18353" spans="12:16" x14ac:dyDescent="0.25">
      <c r="L18353" s="208">
        <v>45146.527777777781</v>
      </c>
      <c r="M18353" s="28">
        <v>5075.2299999999996</v>
      </c>
      <c r="N18353" s="28">
        <v>5077.29</v>
      </c>
      <c r="O18353" s="28">
        <v>5074.71</v>
      </c>
      <c r="P18353" s="28">
        <v>5076.26</v>
      </c>
    </row>
    <row r="18354" spans="12:16" x14ac:dyDescent="0.25">
      <c r="L18354" s="208">
        <v>45146.524305555555</v>
      </c>
      <c r="M18354" s="28">
        <v>5080.37</v>
      </c>
      <c r="N18354" s="28">
        <v>5080.37</v>
      </c>
      <c r="O18354" s="28">
        <v>5072.6499999999996</v>
      </c>
      <c r="P18354" s="28">
        <v>5075.74</v>
      </c>
    </row>
    <row r="18355" spans="12:16" x14ac:dyDescent="0.25">
      <c r="L18355" s="208">
        <v>45146.520833333336</v>
      </c>
      <c r="M18355" s="28">
        <v>5080.37</v>
      </c>
      <c r="N18355" s="28">
        <v>5081.3999999999996</v>
      </c>
      <c r="O18355" s="28">
        <v>5078.3100000000004</v>
      </c>
      <c r="P18355" s="28">
        <v>5080.37</v>
      </c>
    </row>
    <row r="18356" spans="12:16" x14ac:dyDescent="0.25">
      <c r="L18356" s="208">
        <v>45146.517361111109</v>
      </c>
      <c r="M18356" s="28">
        <v>5082.43</v>
      </c>
      <c r="N18356" s="28">
        <v>5085.01</v>
      </c>
      <c r="O18356" s="28">
        <v>5079.34</v>
      </c>
      <c r="P18356" s="28">
        <v>5079.8599999999997</v>
      </c>
    </row>
    <row r="18357" spans="12:16" x14ac:dyDescent="0.25">
      <c r="L18357" s="208">
        <v>45146.513888888891</v>
      </c>
      <c r="M18357" s="28">
        <v>5081.3999999999996</v>
      </c>
      <c r="N18357" s="28">
        <v>5085.01</v>
      </c>
      <c r="O18357" s="28">
        <v>5080.37</v>
      </c>
      <c r="P18357" s="28">
        <v>5083.46</v>
      </c>
    </row>
    <row r="18358" spans="12:16" x14ac:dyDescent="0.25">
      <c r="L18358" s="208">
        <v>45146.510416666664</v>
      </c>
      <c r="M18358" s="28">
        <v>5085.01</v>
      </c>
      <c r="N18358" s="28">
        <v>5085.5200000000004</v>
      </c>
      <c r="O18358" s="28">
        <v>5080.37</v>
      </c>
      <c r="P18358" s="28">
        <v>5080.8900000000003</v>
      </c>
    </row>
    <row r="18359" spans="12:16" x14ac:dyDescent="0.25">
      <c r="L18359" s="208">
        <v>45146.506944444445</v>
      </c>
      <c r="M18359" s="28">
        <v>5091.1899999999996</v>
      </c>
      <c r="N18359" s="28">
        <v>5091.1899999999996</v>
      </c>
      <c r="O18359" s="28">
        <v>5085.01</v>
      </c>
      <c r="P18359" s="28">
        <v>5085.5200000000004</v>
      </c>
    </row>
    <row r="18360" spans="12:16" x14ac:dyDescent="0.25">
      <c r="L18360" s="208">
        <v>45146.503472222219</v>
      </c>
      <c r="M18360" s="28">
        <v>5093.76</v>
      </c>
      <c r="N18360" s="28">
        <v>5093.76</v>
      </c>
      <c r="O18360" s="28">
        <v>5090.16</v>
      </c>
      <c r="P18360" s="28">
        <v>5090.67</v>
      </c>
    </row>
    <row r="18361" spans="12:16" x14ac:dyDescent="0.25">
      <c r="L18361" s="208">
        <v>45146.5</v>
      </c>
      <c r="M18361" s="28">
        <v>5092.22</v>
      </c>
      <c r="N18361" s="28">
        <v>5094.28</v>
      </c>
      <c r="O18361" s="28">
        <v>5090.16</v>
      </c>
      <c r="P18361" s="28">
        <v>5093.76</v>
      </c>
    </row>
    <row r="18362" spans="12:16" x14ac:dyDescent="0.25">
      <c r="L18362" s="208">
        <v>45146.496527777781</v>
      </c>
      <c r="M18362" s="28">
        <v>5088.6099999999997</v>
      </c>
      <c r="N18362" s="28">
        <v>5092.7299999999996</v>
      </c>
      <c r="O18362" s="28">
        <v>5088.1000000000004</v>
      </c>
      <c r="P18362" s="28">
        <v>5092.7299999999996</v>
      </c>
    </row>
    <row r="18363" spans="12:16" x14ac:dyDescent="0.25">
      <c r="L18363" s="208">
        <v>45146.493055555555</v>
      </c>
      <c r="M18363" s="28">
        <v>5090.16</v>
      </c>
      <c r="N18363" s="28">
        <v>5091.7</v>
      </c>
      <c r="O18363" s="28">
        <v>5088.1000000000004</v>
      </c>
      <c r="P18363" s="28">
        <v>5088.1000000000004</v>
      </c>
    </row>
    <row r="18364" spans="12:16" x14ac:dyDescent="0.25">
      <c r="L18364" s="208">
        <v>45146.489583333336</v>
      </c>
      <c r="M18364" s="28">
        <v>5089.13</v>
      </c>
      <c r="N18364" s="28">
        <v>5091.1899999999996</v>
      </c>
      <c r="O18364" s="28">
        <v>5086.55</v>
      </c>
      <c r="P18364" s="28">
        <v>5090.16</v>
      </c>
    </row>
    <row r="18365" spans="12:16" x14ac:dyDescent="0.25">
      <c r="L18365" s="208">
        <v>45146.486111111109</v>
      </c>
      <c r="M18365" s="28">
        <v>5092.7299999999996</v>
      </c>
      <c r="N18365" s="28">
        <v>5094.28</v>
      </c>
      <c r="O18365" s="28">
        <v>5087.58</v>
      </c>
      <c r="P18365" s="28">
        <v>5089.13</v>
      </c>
    </row>
    <row r="18366" spans="12:16" x14ac:dyDescent="0.25">
      <c r="L18366" s="208">
        <v>45146.482638888891</v>
      </c>
      <c r="M18366" s="28">
        <v>5092.7299999999996</v>
      </c>
      <c r="N18366" s="28">
        <v>5094.79</v>
      </c>
      <c r="O18366" s="28">
        <v>5090.67</v>
      </c>
      <c r="P18366" s="28">
        <v>5092.7299999999996</v>
      </c>
    </row>
    <row r="18367" spans="12:16" x14ac:dyDescent="0.25">
      <c r="L18367" s="208">
        <v>45146.479166666664</v>
      </c>
      <c r="M18367" s="28">
        <v>5090.67</v>
      </c>
      <c r="N18367" s="28">
        <v>5094.79</v>
      </c>
      <c r="O18367" s="28">
        <v>5090.67</v>
      </c>
      <c r="P18367" s="28">
        <v>5092.7299999999996</v>
      </c>
    </row>
    <row r="18368" spans="12:16" x14ac:dyDescent="0.25">
      <c r="L18368" s="208">
        <v>45146.475694444445</v>
      </c>
      <c r="M18368" s="28">
        <v>5100.97</v>
      </c>
      <c r="N18368" s="28">
        <v>5102</v>
      </c>
      <c r="O18368" s="28">
        <v>5090.67</v>
      </c>
      <c r="P18368" s="28">
        <v>5090.67</v>
      </c>
    </row>
    <row r="18369" spans="12:16" x14ac:dyDescent="0.25">
      <c r="L18369" s="208">
        <v>45146.472222222219</v>
      </c>
      <c r="M18369" s="28">
        <v>5101.4799999999996</v>
      </c>
      <c r="N18369" s="28">
        <v>5102.51</v>
      </c>
      <c r="O18369" s="28">
        <v>5098.91</v>
      </c>
      <c r="P18369" s="28">
        <v>5101.4799999999996</v>
      </c>
    </row>
    <row r="18370" spans="12:16" x14ac:dyDescent="0.25">
      <c r="L18370" s="208">
        <v>45146.46875</v>
      </c>
      <c r="M18370" s="28">
        <v>5096.8500000000004</v>
      </c>
      <c r="N18370" s="28">
        <v>5102</v>
      </c>
      <c r="O18370" s="28">
        <v>5096.8500000000004</v>
      </c>
      <c r="P18370" s="28">
        <v>5102</v>
      </c>
    </row>
    <row r="18371" spans="12:16" x14ac:dyDescent="0.25">
      <c r="L18371" s="208">
        <v>45146.465277777781</v>
      </c>
      <c r="M18371" s="28">
        <v>5091.1899999999996</v>
      </c>
      <c r="N18371" s="28">
        <v>5096.8500000000004</v>
      </c>
      <c r="O18371" s="28">
        <v>5087.58</v>
      </c>
      <c r="P18371" s="28">
        <v>5096.8500000000004</v>
      </c>
    </row>
    <row r="18372" spans="12:16" x14ac:dyDescent="0.25">
      <c r="L18372" s="208">
        <v>45146.461805555555</v>
      </c>
      <c r="M18372" s="28">
        <v>5094.28</v>
      </c>
      <c r="N18372" s="28">
        <v>5095.3100000000004</v>
      </c>
      <c r="O18372" s="28">
        <v>5091.1899999999996</v>
      </c>
      <c r="P18372" s="28">
        <v>5091.1899999999996</v>
      </c>
    </row>
    <row r="18373" spans="12:16" x14ac:dyDescent="0.25">
      <c r="L18373" s="208">
        <v>45146.458333333336</v>
      </c>
      <c r="M18373" s="28">
        <v>5093.25</v>
      </c>
      <c r="N18373" s="28">
        <v>5097.37</v>
      </c>
      <c r="O18373" s="28">
        <v>5093.25</v>
      </c>
      <c r="P18373" s="28">
        <v>5094.79</v>
      </c>
    </row>
    <row r="18374" spans="12:16" x14ac:dyDescent="0.25">
      <c r="L18374" s="208">
        <v>45146.454861111109</v>
      </c>
      <c r="M18374" s="28">
        <v>5092.22</v>
      </c>
      <c r="N18374" s="28">
        <v>5094.79</v>
      </c>
      <c r="O18374" s="28">
        <v>5090.67</v>
      </c>
      <c r="P18374" s="28">
        <v>5093.25</v>
      </c>
    </row>
    <row r="18375" spans="12:16" x14ac:dyDescent="0.25">
      <c r="L18375" s="208">
        <v>45146.451388888891</v>
      </c>
      <c r="M18375" s="28">
        <v>5095.3100000000004</v>
      </c>
      <c r="N18375" s="28">
        <v>5095.82</v>
      </c>
      <c r="O18375" s="28">
        <v>5090.67</v>
      </c>
      <c r="P18375" s="28">
        <v>5092.22</v>
      </c>
    </row>
    <row r="18376" spans="12:16" x14ac:dyDescent="0.25">
      <c r="L18376" s="208">
        <v>45146.447916666664</v>
      </c>
      <c r="M18376" s="28">
        <v>5091.1899999999996</v>
      </c>
      <c r="N18376" s="28">
        <v>5095.82</v>
      </c>
      <c r="O18376" s="28">
        <v>5089.6400000000003</v>
      </c>
      <c r="P18376" s="28">
        <v>5095.3100000000004</v>
      </c>
    </row>
    <row r="18377" spans="12:16" x14ac:dyDescent="0.25">
      <c r="L18377" s="208">
        <v>45146.444444444445</v>
      </c>
      <c r="M18377" s="28">
        <v>5087.58</v>
      </c>
      <c r="N18377" s="28">
        <v>5091.1899999999996</v>
      </c>
      <c r="O18377" s="28">
        <v>5084.49</v>
      </c>
      <c r="P18377" s="28">
        <v>5091.1899999999996</v>
      </c>
    </row>
    <row r="18378" spans="12:16" x14ac:dyDescent="0.25">
      <c r="L18378" s="208">
        <v>45146.440972222219</v>
      </c>
      <c r="M18378" s="28">
        <v>5087.58</v>
      </c>
      <c r="N18378" s="28">
        <v>5092.22</v>
      </c>
      <c r="O18378" s="28">
        <v>5086.55</v>
      </c>
      <c r="P18378" s="28">
        <v>5088.6099999999997</v>
      </c>
    </row>
    <row r="18379" spans="12:16" x14ac:dyDescent="0.25">
      <c r="L18379" s="208">
        <v>45146.4375</v>
      </c>
      <c r="M18379" s="28">
        <v>5081.3999999999996</v>
      </c>
      <c r="N18379" s="28">
        <v>5088.1000000000004</v>
      </c>
      <c r="O18379" s="28">
        <v>5080.8900000000003</v>
      </c>
      <c r="P18379" s="28">
        <v>5087.58</v>
      </c>
    </row>
    <row r="18380" spans="12:16" x14ac:dyDescent="0.25">
      <c r="L18380" s="208">
        <v>45146.434027777781</v>
      </c>
      <c r="M18380" s="28">
        <v>5084.49</v>
      </c>
      <c r="N18380" s="28">
        <v>5085.01</v>
      </c>
      <c r="O18380" s="28">
        <v>5080.8900000000003</v>
      </c>
      <c r="P18380" s="28">
        <v>5081.92</v>
      </c>
    </row>
    <row r="18381" spans="12:16" x14ac:dyDescent="0.25">
      <c r="L18381" s="208">
        <v>45146.430555555555</v>
      </c>
      <c r="M18381" s="28">
        <v>5090.16</v>
      </c>
      <c r="N18381" s="28">
        <v>5091.1899999999996</v>
      </c>
      <c r="O18381" s="28">
        <v>5083.9799999999996</v>
      </c>
      <c r="P18381" s="28">
        <v>5084.49</v>
      </c>
    </row>
    <row r="18382" spans="12:16" x14ac:dyDescent="0.25">
      <c r="L18382" s="208">
        <v>45146.427083333336</v>
      </c>
      <c r="M18382" s="28">
        <v>5089.6400000000003</v>
      </c>
      <c r="N18382" s="28">
        <v>5091.1899999999996</v>
      </c>
      <c r="O18382" s="28">
        <v>5087.58</v>
      </c>
      <c r="P18382" s="28">
        <v>5089.6400000000003</v>
      </c>
    </row>
    <row r="18383" spans="12:16" x14ac:dyDescent="0.25">
      <c r="L18383" s="208">
        <v>45146.423611111109</v>
      </c>
      <c r="M18383" s="28">
        <v>5091.1899999999996</v>
      </c>
      <c r="N18383" s="28">
        <v>5092.22</v>
      </c>
      <c r="O18383" s="28">
        <v>5085.01</v>
      </c>
      <c r="P18383" s="28">
        <v>5089.6400000000003</v>
      </c>
    </row>
    <row r="18384" spans="12:16" x14ac:dyDescent="0.25">
      <c r="L18384" s="208">
        <v>45146.420138888891</v>
      </c>
      <c r="M18384" s="28">
        <v>5093.25</v>
      </c>
      <c r="N18384" s="28">
        <v>5097.37</v>
      </c>
      <c r="O18384" s="28">
        <v>5090.16</v>
      </c>
      <c r="P18384" s="28">
        <v>5090.67</v>
      </c>
    </row>
    <row r="18385" spans="12:16" x14ac:dyDescent="0.25">
      <c r="L18385" s="208">
        <v>45146.416666666664</v>
      </c>
      <c r="M18385" s="28">
        <v>5091.1899999999996</v>
      </c>
      <c r="N18385" s="28">
        <v>5093.76</v>
      </c>
      <c r="O18385" s="28">
        <v>5090.67</v>
      </c>
      <c r="P18385" s="28">
        <v>5093.25</v>
      </c>
    </row>
    <row r="18386" spans="12:16" x14ac:dyDescent="0.25">
      <c r="L18386" s="208">
        <v>45146.413194444445</v>
      </c>
      <c r="M18386" s="28">
        <v>5088.6099999999997</v>
      </c>
      <c r="N18386" s="28">
        <v>5091.7</v>
      </c>
      <c r="O18386" s="28">
        <v>5087.07</v>
      </c>
      <c r="P18386" s="28">
        <v>5091.1899999999996</v>
      </c>
    </row>
    <row r="18387" spans="12:16" x14ac:dyDescent="0.25">
      <c r="L18387" s="208">
        <v>45146.409722222219</v>
      </c>
      <c r="M18387" s="28">
        <v>5091.1899999999996</v>
      </c>
      <c r="N18387" s="28">
        <v>5093.76</v>
      </c>
      <c r="O18387" s="28">
        <v>5087.58</v>
      </c>
      <c r="P18387" s="28">
        <v>5089.13</v>
      </c>
    </row>
    <row r="18388" spans="12:16" x14ac:dyDescent="0.25">
      <c r="L18388" s="208">
        <v>45146.40625</v>
      </c>
      <c r="M18388" s="28">
        <v>5093.76</v>
      </c>
      <c r="N18388" s="28">
        <v>5094.28</v>
      </c>
      <c r="O18388" s="28">
        <v>5089.13</v>
      </c>
      <c r="P18388" s="28">
        <v>5091.1899999999996</v>
      </c>
    </row>
    <row r="18389" spans="12:16" x14ac:dyDescent="0.25">
      <c r="L18389" s="208">
        <v>45146.402777777781</v>
      </c>
      <c r="M18389" s="28">
        <v>5092.22</v>
      </c>
      <c r="N18389" s="28">
        <v>5095.82</v>
      </c>
      <c r="O18389" s="28">
        <v>5090.16</v>
      </c>
      <c r="P18389" s="28">
        <v>5093.25</v>
      </c>
    </row>
    <row r="18390" spans="12:16" x14ac:dyDescent="0.25">
      <c r="L18390" s="208">
        <v>45146.399305555555</v>
      </c>
      <c r="M18390" s="28">
        <v>5100.46</v>
      </c>
      <c r="N18390" s="28">
        <v>5101.4799999999996</v>
      </c>
      <c r="O18390" s="28">
        <v>5091.7</v>
      </c>
      <c r="P18390" s="28">
        <v>5092.7299999999996</v>
      </c>
    </row>
    <row r="18391" spans="12:16" x14ac:dyDescent="0.25">
      <c r="L18391" s="208">
        <v>45146.395833333336</v>
      </c>
      <c r="M18391" s="28">
        <v>5102</v>
      </c>
      <c r="N18391" s="28">
        <v>5102</v>
      </c>
      <c r="O18391" s="28">
        <v>5095.82</v>
      </c>
      <c r="P18391" s="28">
        <v>5100.46</v>
      </c>
    </row>
    <row r="18392" spans="12:16" x14ac:dyDescent="0.25">
      <c r="L18392" s="208">
        <v>45146.392361111109</v>
      </c>
      <c r="M18392" s="28">
        <v>5096.34</v>
      </c>
      <c r="N18392" s="28">
        <v>5108.6899999999996</v>
      </c>
      <c r="O18392" s="28">
        <v>5096.34</v>
      </c>
      <c r="P18392" s="28">
        <v>5101.4799999999996</v>
      </c>
    </row>
    <row r="18393" spans="12:16" x14ac:dyDescent="0.25">
      <c r="L18393" s="208">
        <v>45146.388888888891</v>
      </c>
      <c r="M18393" s="28">
        <v>5103.54</v>
      </c>
      <c r="N18393" s="28">
        <v>5104.0600000000004</v>
      </c>
      <c r="O18393" s="28">
        <v>5095.3100000000004</v>
      </c>
      <c r="P18393" s="28">
        <v>5096.34</v>
      </c>
    </row>
    <row r="18394" spans="12:16" x14ac:dyDescent="0.25">
      <c r="L18394" s="208">
        <v>45146.385416666664</v>
      </c>
      <c r="M18394" s="28">
        <v>5102</v>
      </c>
      <c r="N18394" s="28">
        <v>5106.12</v>
      </c>
      <c r="O18394" s="28">
        <v>5102</v>
      </c>
      <c r="P18394" s="28">
        <v>5104.0600000000004</v>
      </c>
    </row>
    <row r="18395" spans="12:16" x14ac:dyDescent="0.25">
      <c r="L18395" s="208">
        <v>45146.381944444445</v>
      </c>
      <c r="M18395" s="28">
        <v>5100.46</v>
      </c>
      <c r="N18395" s="28">
        <v>5105.09</v>
      </c>
      <c r="O18395" s="28">
        <v>5099.43</v>
      </c>
      <c r="P18395" s="28">
        <v>5102</v>
      </c>
    </row>
    <row r="18396" spans="12:16" x14ac:dyDescent="0.25">
      <c r="L18396" s="208">
        <v>45146.378472222219</v>
      </c>
      <c r="M18396" s="28">
        <v>5099.43</v>
      </c>
      <c r="N18396" s="28">
        <v>5105.6000000000004</v>
      </c>
      <c r="O18396" s="28">
        <v>5097.88</v>
      </c>
      <c r="P18396" s="28">
        <v>5099.9399999999996</v>
      </c>
    </row>
    <row r="18397" spans="12:16" x14ac:dyDescent="0.25">
      <c r="L18397" s="208">
        <v>45146.375</v>
      </c>
      <c r="M18397" s="28">
        <v>5102.51</v>
      </c>
      <c r="N18397" s="28">
        <v>5110.24</v>
      </c>
      <c r="O18397" s="28">
        <v>5095.82</v>
      </c>
      <c r="P18397" s="28">
        <v>5098.91</v>
      </c>
    </row>
    <row r="18398" spans="12:16" x14ac:dyDescent="0.25">
      <c r="L18398" s="208">
        <v>45145.746527777781</v>
      </c>
      <c r="M18398" s="28">
        <v>5066.99</v>
      </c>
      <c r="N18398" s="28">
        <v>5071.62</v>
      </c>
      <c r="O18398" s="28">
        <v>5066.99</v>
      </c>
      <c r="P18398" s="28">
        <v>5068.0200000000004</v>
      </c>
    </row>
    <row r="18399" spans="12:16" x14ac:dyDescent="0.25">
      <c r="L18399" s="208">
        <v>45145.743055555555</v>
      </c>
      <c r="M18399" s="28">
        <v>5070.59</v>
      </c>
      <c r="N18399" s="28">
        <v>5071.1099999999997</v>
      </c>
      <c r="O18399" s="28">
        <v>5067.5</v>
      </c>
      <c r="P18399" s="28">
        <v>5067.5</v>
      </c>
    </row>
    <row r="18400" spans="12:16" x14ac:dyDescent="0.25">
      <c r="L18400" s="208">
        <v>45145.739583333336</v>
      </c>
      <c r="M18400" s="28">
        <v>5070.08</v>
      </c>
      <c r="N18400" s="28">
        <v>5071.1099999999997</v>
      </c>
      <c r="O18400" s="28">
        <v>5068.53</v>
      </c>
      <c r="P18400" s="28">
        <v>5070.08</v>
      </c>
    </row>
    <row r="18401" spans="12:16" x14ac:dyDescent="0.25">
      <c r="L18401" s="208">
        <v>45145.736111111109</v>
      </c>
      <c r="M18401" s="28">
        <v>5070.08</v>
      </c>
      <c r="N18401" s="28">
        <v>5070.59</v>
      </c>
      <c r="O18401" s="28">
        <v>5069.5600000000004</v>
      </c>
      <c r="P18401" s="28">
        <v>5069.5600000000004</v>
      </c>
    </row>
    <row r="18402" spans="12:16" x14ac:dyDescent="0.25">
      <c r="L18402" s="208">
        <v>45145.732638888891</v>
      </c>
      <c r="M18402" s="28">
        <v>5070.08</v>
      </c>
      <c r="N18402" s="28">
        <v>5071.1099999999997</v>
      </c>
      <c r="O18402" s="28">
        <v>5069.5600000000004</v>
      </c>
      <c r="P18402" s="28">
        <v>5070.08</v>
      </c>
    </row>
    <row r="18403" spans="12:16" x14ac:dyDescent="0.25">
      <c r="L18403" s="208">
        <v>45145.729166666664</v>
      </c>
      <c r="M18403" s="28">
        <v>5069.5600000000004</v>
      </c>
      <c r="N18403" s="28">
        <v>5071.1099999999997</v>
      </c>
      <c r="O18403" s="28">
        <v>5067.5</v>
      </c>
      <c r="P18403" s="28">
        <v>5069.5600000000004</v>
      </c>
    </row>
    <row r="18404" spans="12:16" x14ac:dyDescent="0.25">
      <c r="L18404" s="208">
        <v>45145.725694444445</v>
      </c>
      <c r="M18404" s="28">
        <v>5069.05</v>
      </c>
      <c r="N18404" s="28">
        <v>5070.59</v>
      </c>
      <c r="O18404" s="28">
        <v>5068.53</v>
      </c>
      <c r="P18404" s="28">
        <v>5070.08</v>
      </c>
    </row>
    <row r="18405" spans="12:16" x14ac:dyDescent="0.25">
      <c r="L18405" s="208">
        <v>45145.722222222219</v>
      </c>
      <c r="M18405" s="28">
        <v>5065.4399999999996</v>
      </c>
      <c r="N18405" s="28">
        <v>5069.5600000000004</v>
      </c>
      <c r="O18405" s="28">
        <v>5064.93</v>
      </c>
      <c r="P18405" s="28">
        <v>5068.53</v>
      </c>
    </row>
    <row r="18406" spans="12:16" x14ac:dyDescent="0.25">
      <c r="L18406" s="208">
        <v>45145.71875</v>
      </c>
      <c r="M18406" s="28">
        <v>5064.93</v>
      </c>
      <c r="N18406" s="28">
        <v>5065.4399999999996</v>
      </c>
      <c r="O18406" s="28">
        <v>5064.93</v>
      </c>
      <c r="P18406" s="28">
        <v>5065.4399999999996</v>
      </c>
    </row>
    <row r="18407" spans="12:16" x14ac:dyDescent="0.25">
      <c r="L18407" s="208">
        <v>45145.715277777781</v>
      </c>
      <c r="M18407" s="28">
        <v>5064.41</v>
      </c>
      <c r="N18407" s="28">
        <v>5066.47</v>
      </c>
      <c r="O18407" s="28">
        <v>5064.41</v>
      </c>
      <c r="P18407" s="28">
        <v>5065.4399999999996</v>
      </c>
    </row>
    <row r="18408" spans="12:16" x14ac:dyDescent="0.25">
      <c r="L18408" s="208">
        <v>45145.711805555555</v>
      </c>
      <c r="M18408" s="28">
        <v>5065.4399999999996</v>
      </c>
      <c r="N18408" s="28">
        <v>5066.99</v>
      </c>
      <c r="O18408" s="28">
        <v>5064.93</v>
      </c>
      <c r="P18408" s="28">
        <v>5064.93</v>
      </c>
    </row>
    <row r="18409" spans="12:16" x14ac:dyDescent="0.25">
      <c r="L18409" s="208">
        <v>45145.708333333336</v>
      </c>
      <c r="M18409" s="28">
        <v>5063.8999999999996</v>
      </c>
      <c r="N18409" s="28">
        <v>5065.4399999999996</v>
      </c>
      <c r="O18409" s="28">
        <v>5063.38</v>
      </c>
      <c r="P18409" s="28">
        <v>5065.4399999999996</v>
      </c>
    </row>
    <row r="18410" spans="12:16" x14ac:dyDescent="0.25">
      <c r="L18410" s="208">
        <v>45145.704861111109</v>
      </c>
      <c r="M18410" s="28">
        <v>5065.4399999999996</v>
      </c>
      <c r="N18410" s="28">
        <v>5065.96</v>
      </c>
      <c r="O18410" s="28">
        <v>5062.87</v>
      </c>
      <c r="P18410" s="28">
        <v>5063.8999999999996</v>
      </c>
    </row>
    <row r="18411" spans="12:16" x14ac:dyDescent="0.25">
      <c r="L18411" s="208">
        <v>45145.701388888891</v>
      </c>
      <c r="M18411" s="28">
        <v>5064.93</v>
      </c>
      <c r="N18411" s="28">
        <v>5065.4399999999996</v>
      </c>
      <c r="O18411" s="28">
        <v>5063.8999999999996</v>
      </c>
      <c r="P18411" s="28">
        <v>5064.93</v>
      </c>
    </row>
    <row r="18412" spans="12:16" x14ac:dyDescent="0.25">
      <c r="L18412" s="208">
        <v>45145.697916666664</v>
      </c>
      <c r="M18412" s="28">
        <v>5065.96</v>
      </c>
      <c r="N18412" s="28">
        <v>5066.99</v>
      </c>
      <c r="O18412" s="28">
        <v>5064.41</v>
      </c>
      <c r="P18412" s="28">
        <v>5064.93</v>
      </c>
    </row>
    <row r="18413" spans="12:16" x14ac:dyDescent="0.25">
      <c r="L18413" s="208">
        <v>45145.694444444445</v>
      </c>
      <c r="M18413" s="28">
        <v>5064.93</v>
      </c>
      <c r="N18413" s="28">
        <v>5065.96</v>
      </c>
      <c r="O18413" s="28">
        <v>5063.8999999999996</v>
      </c>
      <c r="P18413" s="28">
        <v>5065.96</v>
      </c>
    </row>
    <row r="18414" spans="12:16" x14ac:dyDescent="0.25">
      <c r="L18414" s="208">
        <v>45145.690972222219</v>
      </c>
      <c r="M18414" s="28">
        <v>5065.4399999999996</v>
      </c>
      <c r="N18414" s="28">
        <v>5065.4399999999996</v>
      </c>
      <c r="O18414" s="28">
        <v>5064.41</v>
      </c>
      <c r="P18414" s="28">
        <v>5064.41</v>
      </c>
    </row>
    <row r="18415" spans="12:16" x14ac:dyDescent="0.25">
      <c r="L18415" s="208">
        <v>45145.6875</v>
      </c>
      <c r="M18415" s="28">
        <v>5064.93</v>
      </c>
      <c r="N18415" s="28">
        <v>5065.4399999999996</v>
      </c>
      <c r="O18415" s="28">
        <v>5063.8999999999996</v>
      </c>
      <c r="P18415" s="28">
        <v>5065.4399999999996</v>
      </c>
    </row>
    <row r="18416" spans="12:16" x14ac:dyDescent="0.25">
      <c r="L18416" s="208">
        <v>45145.684027777781</v>
      </c>
      <c r="M18416" s="28">
        <v>5064.41</v>
      </c>
      <c r="N18416" s="28">
        <v>5065.4399999999996</v>
      </c>
      <c r="O18416" s="28">
        <v>5064.41</v>
      </c>
      <c r="P18416" s="28">
        <v>5064.41</v>
      </c>
    </row>
    <row r="18417" spans="12:16" x14ac:dyDescent="0.25">
      <c r="L18417" s="208">
        <v>45145.680555555555</v>
      </c>
      <c r="M18417" s="28">
        <v>5064.41</v>
      </c>
      <c r="N18417" s="28">
        <v>5064.93</v>
      </c>
      <c r="O18417" s="28">
        <v>5063.38</v>
      </c>
      <c r="P18417" s="28">
        <v>5064.93</v>
      </c>
    </row>
    <row r="18418" spans="12:16" x14ac:dyDescent="0.25">
      <c r="L18418" s="208">
        <v>45145.677083333336</v>
      </c>
      <c r="M18418" s="28">
        <v>5065.4399999999996</v>
      </c>
      <c r="N18418" s="28">
        <v>5066.47</v>
      </c>
      <c r="O18418" s="28">
        <v>5063.8999999999996</v>
      </c>
      <c r="P18418" s="28">
        <v>5064.41</v>
      </c>
    </row>
    <row r="18419" spans="12:16" x14ac:dyDescent="0.25">
      <c r="L18419" s="208">
        <v>45145.673611111109</v>
      </c>
      <c r="M18419" s="28">
        <v>5066.47</v>
      </c>
      <c r="N18419" s="28">
        <v>5066.47</v>
      </c>
      <c r="O18419" s="28">
        <v>5064.41</v>
      </c>
      <c r="P18419" s="28">
        <v>5064.93</v>
      </c>
    </row>
    <row r="18420" spans="12:16" x14ac:dyDescent="0.25">
      <c r="L18420" s="208">
        <v>45145.670138888891</v>
      </c>
      <c r="M18420" s="28">
        <v>5066.99</v>
      </c>
      <c r="N18420" s="28">
        <v>5066.99</v>
      </c>
      <c r="O18420" s="28">
        <v>5063.8999999999996</v>
      </c>
      <c r="P18420" s="28">
        <v>5066.47</v>
      </c>
    </row>
    <row r="18421" spans="12:16" x14ac:dyDescent="0.25">
      <c r="L18421" s="208">
        <v>45145.666666666664</v>
      </c>
      <c r="M18421" s="28">
        <v>5065.96</v>
      </c>
      <c r="N18421" s="28">
        <v>5067.5</v>
      </c>
      <c r="O18421" s="28">
        <v>5065.96</v>
      </c>
      <c r="P18421" s="28">
        <v>5066.99</v>
      </c>
    </row>
    <row r="18422" spans="12:16" x14ac:dyDescent="0.25">
      <c r="L18422" s="208">
        <v>45145.663194444445</v>
      </c>
      <c r="M18422" s="28">
        <v>5066.99</v>
      </c>
      <c r="N18422" s="28">
        <v>5067.5</v>
      </c>
      <c r="O18422" s="28">
        <v>5065.4399999999996</v>
      </c>
      <c r="P18422" s="28">
        <v>5066.47</v>
      </c>
    </row>
    <row r="18423" spans="12:16" x14ac:dyDescent="0.25">
      <c r="L18423" s="208">
        <v>45145.659722222219</v>
      </c>
      <c r="M18423" s="28">
        <v>5065.96</v>
      </c>
      <c r="N18423" s="28">
        <v>5066.99</v>
      </c>
      <c r="O18423" s="28">
        <v>5064.93</v>
      </c>
      <c r="P18423" s="28">
        <v>5066.99</v>
      </c>
    </row>
    <row r="18424" spans="12:16" x14ac:dyDescent="0.25">
      <c r="L18424" s="208">
        <v>45145.65625</v>
      </c>
      <c r="M18424" s="28">
        <v>5065.4399999999996</v>
      </c>
      <c r="N18424" s="28">
        <v>5065.96</v>
      </c>
      <c r="O18424" s="28">
        <v>5064.41</v>
      </c>
      <c r="P18424" s="28">
        <v>5065.96</v>
      </c>
    </row>
    <row r="18425" spans="12:16" x14ac:dyDescent="0.25">
      <c r="L18425" s="208">
        <v>45145.652777777781</v>
      </c>
      <c r="M18425" s="28">
        <v>5066.99</v>
      </c>
      <c r="N18425" s="28">
        <v>5066.99</v>
      </c>
      <c r="O18425" s="28">
        <v>5064.93</v>
      </c>
      <c r="P18425" s="28">
        <v>5065.96</v>
      </c>
    </row>
    <row r="18426" spans="12:16" x14ac:dyDescent="0.25">
      <c r="L18426" s="208">
        <v>45145.649305555555</v>
      </c>
      <c r="M18426" s="28">
        <v>5065.96</v>
      </c>
      <c r="N18426" s="28">
        <v>5067.5</v>
      </c>
      <c r="O18426" s="28">
        <v>5064.93</v>
      </c>
      <c r="P18426" s="28">
        <v>5067.5</v>
      </c>
    </row>
    <row r="18427" spans="12:16" x14ac:dyDescent="0.25">
      <c r="L18427" s="208">
        <v>45145.645833333336</v>
      </c>
      <c r="M18427" s="28">
        <v>5066.99</v>
      </c>
      <c r="N18427" s="28">
        <v>5066.99</v>
      </c>
      <c r="O18427" s="28">
        <v>5063.8999999999996</v>
      </c>
      <c r="P18427" s="28">
        <v>5065.96</v>
      </c>
    </row>
    <row r="18428" spans="12:16" x14ac:dyDescent="0.25">
      <c r="L18428" s="208">
        <v>45145.642361111109</v>
      </c>
      <c r="M18428" s="28">
        <v>5067.5</v>
      </c>
      <c r="N18428" s="28">
        <v>5069.05</v>
      </c>
      <c r="O18428" s="28">
        <v>5066.47</v>
      </c>
      <c r="P18428" s="28">
        <v>5067.5</v>
      </c>
    </row>
    <row r="18429" spans="12:16" x14ac:dyDescent="0.25">
      <c r="L18429" s="208">
        <v>45145.638888888891</v>
      </c>
      <c r="M18429" s="28">
        <v>5069.5600000000004</v>
      </c>
      <c r="N18429" s="28">
        <v>5069.5600000000004</v>
      </c>
      <c r="O18429" s="28">
        <v>5065.4399999999996</v>
      </c>
      <c r="P18429" s="28">
        <v>5067.5</v>
      </c>
    </row>
    <row r="18430" spans="12:16" x14ac:dyDescent="0.25">
      <c r="L18430" s="208">
        <v>45145.635416666664</v>
      </c>
      <c r="M18430" s="28">
        <v>5068.53</v>
      </c>
      <c r="N18430" s="28">
        <v>5070.08</v>
      </c>
      <c r="O18430" s="28">
        <v>5066.99</v>
      </c>
      <c r="P18430" s="28">
        <v>5069.05</v>
      </c>
    </row>
    <row r="18431" spans="12:16" x14ac:dyDescent="0.25">
      <c r="L18431" s="208">
        <v>45145.631944444445</v>
      </c>
      <c r="M18431" s="28">
        <v>5068.53</v>
      </c>
      <c r="N18431" s="28">
        <v>5070.59</v>
      </c>
      <c r="O18431" s="28">
        <v>5068.53</v>
      </c>
      <c r="P18431" s="28">
        <v>5069.05</v>
      </c>
    </row>
    <row r="18432" spans="12:16" x14ac:dyDescent="0.25">
      <c r="L18432" s="208">
        <v>45145.628472222219</v>
      </c>
      <c r="M18432" s="28">
        <v>5069.05</v>
      </c>
      <c r="N18432" s="28">
        <v>5071.62</v>
      </c>
      <c r="O18432" s="28">
        <v>5068.0200000000004</v>
      </c>
      <c r="P18432" s="28">
        <v>5069.05</v>
      </c>
    </row>
    <row r="18433" spans="12:16" x14ac:dyDescent="0.25">
      <c r="L18433" s="208">
        <v>45145.625</v>
      </c>
      <c r="M18433" s="28">
        <v>5072.6499999999996</v>
      </c>
      <c r="N18433" s="28">
        <v>5072.6499999999996</v>
      </c>
      <c r="O18433" s="28">
        <v>5068.0200000000004</v>
      </c>
      <c r="P18433" s="28">
        <v>5068.53</v>
      </c>
    </row>
    <row r="18434" spans="12:16" x14ac:dyDescent="0.25">
      <c r="L18434" s="208">
        <v>45145.621527777781</v>
      </c>
      <c r="M18434" s="28">
        <v>5073.17</v>
      </c>
      <c r="N18434" s="28">
        <v>5073.17</v>
      </c>
      <c r="O18434" s="28">
        <v>5069.5600000000004</v>
      </c>
      <c r="P18434" s="28">
        <v>5073.17</v>
      </c>
    </row>
    <row r="18435" spans="12:16" x14ac:dyDescent="0.25">
      <c r="L18435" s="208">
        <v>45145.618055555555</v>
      </c>
      <c r="M18435" s="28">
        <v>5075.2299999999996</v>
      </c>
      <c r="N18435" s="28">
        <v>5075.2299999999996</v>
      </c>
      <c r="O18435" s="28">
        <v>5072.6499999999996</v>
      </c>
      <c r="P18435" s="28">
        <v>5073.17</v>
      </c>
    </row>
    <row r="18436" spans="12:16" x14ac:dyDescent="0.25">
      <c r="L18436" s="208">
        <v>45145.614583333336</v>
      </c>
      <c r="M18436" s="28">
        <v>5077.29</v>
      </c>
      <c r="N18436" s="28">
        <v>5077.8</v>
      </c>
      <c r="O18436" s="28">
        <v>5074.71</v>
      </c>
      <c r="P18436" s="28">
        <v>5075.2299999999996</v>
      </c>
    </row>
    <row r="18437" spans="12:16" x14ac:dyDescent="0.25">
      <c r="L18437" s="208">
        <v>45145.611111111109</v>
      </c>
      <c r="M18437" s="28">
        <v>5077.29</v>
      </c>
      <c r="N18437" s="28">
        <v>5078.83</v>
      </c>
      <c r="O18437" s="28">
        <v>5076.26</v>
      </c>
      <c r="P18437" s="28">
        <v>5077.29</v>
      </c>
    </row>
    <row r="18438" spans="12:16" x14ac:dyDescent="0.25">
      <c r="L18438" s="208">
        <v>45145.607638888891</v>
      </c>
      <c r="M18438" s="28">
        <v>5078.3100000000004</v>
      </c>
      <c r="N18438" s="28">
        <v>5079.34</v>
      </c>
      <c r="O18438" s="28">
        <v>5077.29</v>
      </c>
      <c r="P18438" s="28">
        <v>5077.29</v>
      </c>
    </row>
    <row r="18439" spans="12:16" x14ac:dyDescent="0.25">
      <c r="L18439" s="208">
        <v>45145.604166666664</v>
      </c>
      <c r="M18439" s="28">
        <v>5078.83</v>
      </c>
      <c r="N18439" s="28">
        <v>5080.37</v>
      </c>
      <c r="O18439" s="28">
        <v>5077.29</v>
      </c>
      <c r="P18439" s="28">
        <v>5078.83</v>
      </c>
    </row>
    <row r="18440" spans="12:16" x14ac:dyDescent="0.25">
      <c r="L18440" s="208">
        <v>45145.600694444445</v>
      </c>
      <c r="M18440" s="28">
        <v>5076.7700000000004</v>
      </c>
      <c r="N18440" s="28">
        <v>5078.83</v>
      </c>
      <c r="O18440" s="28">
        <v>5076.7700000000004</v>
      </c>
      <c r="P18440" s="28">
        <v>5078.3100000000004</v>
      </c>
    </row>
    <row r="18441" spans="12:16" x14ac:dyDescent="0.25">
      <c r="L18441" s="208">
        <v>45145.597222222219</v>
      </c>
      <c r="M18441" s="28">
        <v>5080.8900000000003</v>
      </c>
      <c r="N18441" s="28">
        <v>5080.8900000000003</v>
      </c>
      <c r="O18441" s="28">
        <v>5076.26</v>
      </c>
      <c r="P18441" s="28">
        <v>5077.29</v>
      </c>
    </row>
    <row r="18442" spans="12:16" x14ac:dyDescent="0.25">
      <c r="L18442" s="208">
        <v>45145.59375</v>
      </c>
      <c r="M18442" s="28">
        <v>5080.8900000000003</v>
      </c>
      <c r="N18442" s="28">
        <v>5081.92</v>
      </c>
      <c r="O18442" s="28">
        <v>5079.8599999999997</v>
      </c>
      <c r="P18442" s="28">
        <v>5080.8900000000003</v>
      </c>
    </row>
    <row r="18443" spans="12:16" x14ac:dyDescent="0.25">
      <c r="L18443" s="208">
        <v>45145.590277777781</v>
      </c>
      <c r="M18443" s="28">
        <v>5078.3100000000004</v>
      </c>
      <c r="N18443" s="28">
        <v>5080.8900000000003</v>
      </c>
      <c r="O18443" s="28">
        <v>5077.8</v>
      </c>
      <c r="P18443" s="28">
        <v>5080.8900000000003</v>
      </c>
    </row>
    <row r="18444" spans="12:16" x14ac:dyDescent="0.25">
      <c r="L18444" s="208">
        <v>45145.586805555555</v>
      </c>
      <c r="M18444" s="28">
        <v>5078.83</v>
      </c>
      <c r="N18444" s="28">
        <v>5079.8599999999997</v>
      </c>
      <c r="O18444" s="28">
        <v>5078.83</v>
      </c>
      <c r="P18444" s="28">
        <v>5078.83</v>
      </c>
    </row>
    <row r="18445" spans="12:16" x14ac:dyDescent="0.25">
      <c r="L18445" s="208">
        <v>45145.583333333336</v>
      </c>
      <c r="M18445" s="28">
        <v>5079.34</v>
      </c>
      <c r="N18445" s="28">
        <v>5079.34</v>
      </c>
      <c r="O18445" s="28">
        <v>5076.26</v>
      </c>
      <c r="P18445" s="28">
        <v>5078.3100000000004</v>
      </c>
    </row>
    <row r="18446" spans="12:16" x14ac:dyDescent="0.25">
      <c r="L18446" s="208">
        <v>45145.579861111109</v>
      </c>
      <c r="M18446" s="28">
        <v>5079.34</v>
      </c>
      <c r="N18446" s="28">
        <v>5080.37</v>
      </c>
      <c r="O18446" s="28">
        <v>5078.83</v>
      </c>
      <c r="P18446" s="28">
        <v>5079.34</v>
      </c>
    </row>
    <row r="18447" spans="12:16" x14ac:dyDescent="0.25">
      <c r="L18447" s="208">
        <v>45145.576388888891</v>
      </c>
      <c r="M18447" s="28">
        <v>5078.3100000000004</v>
      </c>
      <c r="N18447" s="28">
        <v>5079.8599999999997</v>
      </c>
      <c r="O18447" s="28">
        <v>5076.7700000000004</v>
      </c>
      <c r="P18447" s="28">
        <v>5078.83</v>
      </c>
    </row>
    <row r="18448" spans="12:16" x14ac:dyDescent="0.25">
      <c r="L18448" s="208">
        <v>45145.572916666664</v>
      </c>
      <c r="M18448" s="28">
        <v>5076.26</v>
      </c>
      <c r="N18448" s="28">
        <v>5079.8599999999997</v>
      </c>
      <c r="O18448" s="28">
        <v>5075.74</v>
      </c>
      <c r="P18448" s="28">
        <v>5078.3100000000004</v>
      </c>
    </row>
    <row r="18449" spans="12:16" x14ac:dyDescent="0.25">
      <c r="L18449" s="208">
        <v>45145.569444444445</v>
      </c>
      <c r="M18449" s="28">
        <v>5076.26</v>
      </c>
      <c r="N18449" s="28">
        <v>5077.29</v>
      </c>
      <c r="O18449" s="28">
        <v>5076.26</v>
      </c>
      <c r="P18449" s="28">
        <v>5076.7700000000004</v>
      </c>
    </row>
    <row r="18450" spans="12:16" x14ac:dyDescent="0.25">
      <c r="L18450" s="208">
        <v>45145.565972222219</v>
      </c>
      <c r="M18450" s="28">
        <v>5075.74</v>
      </c>
      <c r="N18450" s="28">
        <v>5076.26</v>
      </c>
      <c r="O18450" s="28">
        <v>5074.71</v>
      </c>
      <c r="P18450" s="28">
        <v>5075.74</v>
      </c>
    </row>
    <row r="18451" spans="12:16" x14ac:dyDescent="0.25">
      <c r="L18451" s="208">
        <v>45145.5625</v>
      </c>
      <c r="M18451" s="28">
        <v>5075.74</v>
      </c>
      <c r="N18451" s="28">
        <v>5077.29</v>
      </c>
      <c r="O18451" s="28">
        <v>5074.71</v>
      </c>
      <c r="P18451" s="28">
        <v>5076.26</v>
      </c>
    </row>
    <row r="18452" spans="12:16" x14ac:dyDescent="0.25">
      <c r="L18452" s="208">
        <v>45145.559027777781</v>
      </c>
      <c r="M18452" s="28">
        <v>5075.74</v>
      </c>
      <c r="N18452" s="28">
        <v>5076.26</v>
      </c>
      <c r="O18452" s="28">
        <v>5074.2</v>
      </c>
      <c r="P18452" s="28">
        <v>5075.2299999999996</v>
      </c>
    </row>
    <row r="18453" spans="12:16" x14ac:dyDescent="0.25">
      <c r="L18453" s="208">
        <v>45145.555555555555</v>
      </c>
      <c r="M18453" s="28">
        <v>5073.68</v>
      </c>
      <c r="N18453" s="28">
        <v>5077.29</v>
      </c>
      <c r="O18453" s="28">
        <v>5073.17</v>
      </c>
      <c r="P18453" s="28">
        <v>5076.26</v>
      </c>
    </row>
    <row r="18454" spans="12:16" x14ac:dyDescent="0.25">
      <c r="L18454" s="208">
        <v>45145.552083333336</v>
      </c>
      <c r="M18454" s="28">
        <v>5075.2299999999996</v>
      </c>
      <c r="N18454" s="28">
        <v>5075.74</v>
      </c>
      <c r="O18454" s="28">
        <v>5073.17</v>
      </c>
      <c r="P18454" s="28">
        <v>5074.2</v>
      </c>
    </row>
    <row r="18455" spans="12:16" x14ac:dyDescent="0.25">
      <c r="L18455" s="208">
        <v>45145.548611111109</v>
      </c>
      <c r="M18455" s="28">
        <v>5071.62</v>
      </c>
      <c r="N18455" s="28">
        <v>5075.2299999999996</v>
      </c>
      <c r="O18455" s="28">
        <v>5071.62</v>
      </c>
      <c r="P18455" s="28">
        <v>5075.2299999999996</v>
      </c>
    </row>
    <row r="18456" spans="12:16" x14ac:dyDescent="0.25">
      <c r="L18456" s="208">
        <v>45145.545138888891</v>
      </c>
      <c r="M18456" s="28">
        <v>5068.53</v>
      </c>
      <c r="N18456" s="28">
        <v>5072.6499999999996</v>
      </c>
      <c r="O18456" s="28">
        <v>5068.53</v>
      </c>
      <c r="P18456" s="28">
        <v>5071.62</v>
      </c>
    </row>
    <row r="18457" spans="12:16" x14ac:dyDescent="0.25">
      <c r="L18457" s="208">
        <v>45145.541666666664</v>
      </c>
      <c r="M18457" s="28">
        <v>5067.5</v>
      </c>
      <c r="N18457" s="28">
        <v>5069.05</v>
      </c>
      <c r="O18457" s="28">
        <v>5066.47</v>
      </c>
      <c r="P18457" s="28">
        <v>5068.53</v>
      </c>
    </row>
    <row r="18458" spans="12:16" x14ac:dyDescent="0.25">
      <c r="L18458" s="208">
        <v>45145.538194444445</v>
      </c>
      <c r="M18458" s="28">
        <v>5069.05</v>
      </c>
      <c r="N18458" s="28">
        <v>5069.5600000000004</v>
      </c>
      <c r="O18458" s="28">
        <v>5067.5</v>
      </c>
      <c r="P18458" s="28">
        <v>5068.0200000000004</v>
      </c>
    </row>
    <row r="18459" spans="12:16" x14ac:dyDescent="0.25">
      <c r="L18459" s="208">
        <v>45145.534722222219</v>
      </c>
      <c r="M18459" s="28">
        <v>5068.53</v>
      </c>
      <c r="N18459" s="28">
        <v>5069.05</v>
      </c>
      <c r="O18459" s="28">
        <v>5068.0200000000004</v>
      </c>
      <c r="P18459" s="28">
        <v>5068.53</v>
      </c>
    </row>
    <row r="18460" spans="12:16" x14ac:dyDescent="0.25">
      <c r="L18460" s="208">
        <v>45145.53125</v>
      </c>
      <c r="M18460" s="28">
        <v>5071.62</v>
      </c>
      <c r="N18460" s="28">
        <v>5072.6499999999996</v>
      </c>
      <c r="O18460" s="28">
        <v>5068.0200000000004</v>
      </c>
      <c r="P18460" s="28">
        <v>5069.05</v>
      </c>
    </row>
    <row r="18461" spans="12:16" x14ac:dyDescent="0.25">
      <c r="L18461" s="208">
        <v>45145.527777777781</v>
      </c>
      <c r="M18461" s="28">
        <v>5069.5600000000004</v>
      </c>
      <c r="N18461" s="28">
        <v>5071.62</v>
      </c>
      <c r="O18461" s="28">
        <v>5068.53</v>
      </c>
      <c r="P18461" s="28">
        <v>5071.62</v>
      </c>
    </row>
    <row r="18462" spans="12:16" x14ac:dyDescent="0.25">
      <c r="L18462" s="208">
        <v>45145.524305555555</v>
      </c>
      <c r="M18462" s="28">
        <v>5068.0200000000004</v>
      </c>
      <c r="N18462" s="28">
        <v>5070.08</v>
      </c>
      <c r="O18462" s="28">
        <v>5068.0200000000004</v>
      </c>
      <c r="P18462" s="28">
        <v>5069.5600000000004</v>
      </c>
    </row>
    <row r="18463" spans="12:16" x14ac:dyDescent="0.25">
      <c r="L18463" s="208">
        <v>45145.520833333336</v>
      </c>
      <c r="M18463" s="28">
        <v>5066.99</v>
      </c>
      <c r="N18463" s="28">
        <v>5069.5600000000004</v>
      </c>
      <c r="O18463" s="28">
        <v>5065.96</v>
      </c>
      <c r="P18463" s="28">
        <v>5068.53</v>
      </c>
    </row>
    <row r="18464" spans="12:16" x14ac:dyDescent="0.25">
      <c r="L18464" s="208">
        <v>45145.517361111109</v>
      </c>
      <c r="M18464" s="28">
        <v>5067.5</v>
      </c>
      <c r="N18464" s="28">
        <v>5068.0200000000004</v>
      </c>
      <c r="O18464" s="28">
        <v>5066.47</v>
      </c>
      <c r="P18464" s="28">
        <v>5066.47</v>
      </c>
    </row>
    <row r="18465" spans="12:16" x14ac:dyDescent="0.25">
      <c r="L18465" s="208">
        <v>45145.513888888891</v>
      </c>
      <c r="M18465" s="28">
        <v>5073.68</v>
      </c>
      <c r="N18465" s="28">
        <v>5073.68</v>
      </c>
      <c r="O18465" s="28">
        <v>5066.99</v>
      </c>
      <c r="P18465" s="28">
        <v>5067.5</v>
      </c>
    </row>
    <row r="18466" spans="12:16" x14ac:dyDescent="0.25">
      <c r="L18466" s="208">
        <v>45145.510416666664</v>
      </c>
      <c r="M18466" s="28">
        <v>5071.1099999999997</v>
      </c>
      <c r="N18466" s="28">
        <v>5075.2299999999996</v>
      </c>
      <c r="O18466" s="28">
        <v>5070.59</v>
      </c>
      <c r="P18466" s="28">
        <v>5073.17</v>
      </c>
    </row>
    <row r="18467" spans="12:16" x14ac:dyDescent="0.25">
      <c r="L18467" s="208">
        <v>45145.506944444445</v>
      </c>
      <c r="M18467" s="28">
        <v>5077.8</v>
      </c>
      <c r="N18467" s="28">
        <v>5077.8</v>
      </c>
      <c r="O18467" s="28">
        <v>5071.1099999999997</v>
      </c>
      <c r="P18467" s="28">
        <v>5071.62</v>
      </c>
    </row>
    <row r="18468" spans="12:16" x14ac:dyDescent="0.25">
      <c r="L18468" s="208">
        <v>45145.503472222219</v>
      </c>
      <c r="M18468" s="28">
        <v>5078.83</v>
      </c>
      <c r="N18468" s="28">
        <v>5080.37</v>
      </c>
      <c r="O18468" s="28">
        <v>5076.26</v>
      </c>
      <c r="P18468" s="28">
        <v>5077.8</v>
      </c>
    </row>
    <row r="18469" spans="12:16" x14ac:dyDescent="0.25">
      <c r="L18469" s="208">
        <v>45145.5</v>
      </c>
      <c r="M18469" s="28">
        <v>5082.43</v>
      </c>
      <c r="N18469" s="28">
        <v>5082.43</v>
      </c>
      <c r="O18469" s="28">
        <v>5079.34</v>
      </c>
      <c r="P18469" s="28">
        <v>5079.34</v>
      </c>
    </row>
    <row r="18470" spans="12:16" x14ac:dyDescent="0.25">
      <c r="L18470" s="208">
        <v>45145.496527777781</v>
      </c>
      <c r="M18470" s="28">
        <v>5080.8900000000003</v>
      </c>
      <c r="N18470" s="28">
        <v>5082.43</v>
      </c>
      <c r="O18470" s="28">
        <v>5077.8</v>
      </c>
      <c r="P18470" s="28">
        <v>5082.43</v>
      </c>
    </row>
    <row r="18471" spans="12:16" x14ac:dyDescent="0.25">
      <c r="L18471" s="208">
        <v>45145.493055555555</v>
      </c>
      <c r="M18471" s="28">
        <v>5078.3100000000004</v>
      </c>
      <c r="N18471" s="28">
        <v>5081.3999999999996</v>
      </c>
      <c r="O18471" s="28">
        <v>5078.3100000000004</v>
      </c>
      <c r="P18471" s="28">
        <v>5080.8900000000003</v>
      </c>
    </row>
    <row r="18472" spans="12:16" x14ac:dyDescent="0.25">
      <c r="L18472" s="208">
        <v>45145.489583333336</v>
      </c>
      <c r="M18472" s="28">
        <v>5080.37</v>
      </c>
      <c r="N18472" s="28">
        <v>5081.3999999999996</v>
      </c>
      <c r="O18472" s="28">
        <v>5077.29</v>
      </c>
      <c r="P18472" s="28">
        <v>5078.83</v>
      </c>
    </row>
    <row r="18473" spans="12:16" x14ac:dyDescent="0.25">
      <c r="L18473" s="208">
        <v>45145.486111111109</v>
      </c>
      <c r="M18473" s="28">
        <v>5077.8</v>
      </c>
      <c r="N18473" s="28">
        <v>5080.37</v>
      </c>
      <c r="O18473" s="28">
        <v>5077.29</v>
      </c>
      <c r="P18473" s="28">
        <v>5079.8599999999997</v>
      </c>
    </row>
    <row r="18474" spans="12:16" x14ac:dyDescent="0.25">
      <c r="L18474" s="208">
        <v>45145.482638888891</v>
      </c>
      <c r="M18474" s="28">
        <v>5078.83</v>
      </c>
      <c r="N18474" s="28">
        <v>5079.8599999999997</v>
      </c>
      <c r="O18474" s="28">
        <v>5076.7700000000004</v>
      </c>
      <c r="P18474" s="28">
        <v>5077.29</v>
      </c>
    </row>
    <row r="18475" spans="12:16" x14ac:dyDescent="0.25">
      <c r="L18475" s="208">
        <v>45145.479166666664</v>
      </c>
      <c r="M18475" s="28">
        <v>5073.17</v>
      </c>
      <c r="N18475" s="28">
        <v>5079.34</v>
      </c>
      <c r="O18475" s="28">
        <v>5072.6499999999996</v>
      </c>
      <c r="P18475" s="28">
        <v>5078.83</v>
      </c>
    </row>
    <row r="18476" spans="12:16" x14ac:dyDescent="0.25">
      <c r="L18476" s="208">
        <v>45145.475694444445</v>
      </c>
      <c r="M18476" s="28">
        <v>5074.71</v>
      </c>
      <c r="N18476" s="28">
        <v>5075.74</v>
      </c>
      <c r="O18476" s="28">
        <v>5073.17</v>
      </c>
      <c r="P18476" s="28">
        <v>5073.17</v>
      </c>
    </row>
    <row r="18477" spans="12:16" x14ac:dyDescent="0.25">
      <c r="L18477" s="208">
        <v>45145.472222222219</v>
      </c>
      <c r="M18477" s="28">
        <v>5073.17</v>
      </c>
      <c r="N18477" s="28">
        <v>5076.26</v>
      </c>
      <c r="O18477" s="28">
        <v>5072.1400000000003</v>
      </c>
      <c r="P18477" s="28">
        <v>5074.71</v>
      </c>
    </row>
    <row r="18478" spans="12:16" x14ac:dyDescent="0.25">
      <c r="L18478" s="208">
        <v>45145.46875</v>
      </c>
      <c r="M18478" s="28">
        <v>5076.26</v>
      </c>
      <c r="N18478" s="28">
        <v>5078.3100000000004</v>
      </c>
      <c r="O18478" s="28">
        <v>5072.6499999999996</v>
      </c>
      <c r="P18478" s="28">
        <v>5072.6499999999996</v>
      </c>
    </row>
    <row r="18479" spans="12:16" x14ac:dyDescent="0.25">
      <c r="L18479" s="208">
        <v>45145.465277777781</v>
      </c>
      <c r="M18479" s="28">
        <v>5077.29</v>
      </c>
      <c r="N18479" s="28">
        <v>5079.34</v>
      </c>
      <c r="O18479" s="28">
        <v>5075.74</v>
      </c>
      <c r="P18479" s="28">
        <v>5075.74</v>
      </c>
    </row>
    <row r="18480" spans="12:16" x14ac:dyDescent="0.25">
      <c r="L18480" s="208">
        <v>45145.461805555555</v>
      </c>
      <c r="M18480" s="28">
        <v>5079.34</v>
      </c>
      <c r="N18480" s="28">
        <v>5080.37</v>
      </c>
      <c r="O18480" s="28">
        <v>5074.71</v>
      </c>
      <c r="P18480" s="28">
        <v>5076.7700000000004</v>
      </c>
    </row>
    <row r="18481" spans="12:16" x14ac:dyDescent="0.25">
      <c r="L18481" s="208">
        <v>45145.458333333336</v>
      </c>
      <c r="M18481" s="28">
        <v>5077.29</v>
      </c>
      <c r="N18481" s="28">
        <v>5079.8599999999997</v>
      </c>
      <c r="O18481" s="28">
        <v>5075.2299999999996</v>
      </c>
      <c r="P18481" s="28">
        <v>5079.34</v>
      </c>
    </row>
    <row r="18482" spans="12:16" x14ac:dyDescent="0.25">
      <c r="L18482" s="208">
        <v>45145.454861111109</v>
      </c>
      <c r="M18482" s="28">
        <v>5074.71</v>
      </c>
      <c r="N18482" s="28">
        <v>5077.8</v>
      </c>
      <c r="O18482" s="28">
        <v>5073.68</v>
      </c>
      <c r="P18482" s="28">
        <v>5077.29</v>
      </c>
    </row>
    <row r="18483" spans="12:16" x14ac:dyDescent="0.25">
      <c r="L18483" s="208">
        <v>45145.451388888891</v>
      </c>
      <c r="M18483" s="28">
        <v>5077.8</v>
      </c>
      <c r="N18483" s="28">
        <v>5079.34</v>
      </c>
      <c r="O18483" s="28">
        <v>5073.68</v>
      </c>
      <c r="P18483" s="28">
        <v>5074.71</v>
      </c>
    </row>
    <row r="18484" spans="12:16" x14ac:dyDescent="0.25">
      <c r="L18484" s="208">
        <v>45145.447916666664</v>
      </c>
      <c r="M18484" s="28">
        <v>5082.95</v>
      </c>
      <c r="N18484" s="28">
        <v>5083.9799999999996</v>
      </c>
      <c r="O18484" s="28">
        <v>5077.8</v>
      </c>
      <c r="P18484" s="28">
        <v>5077.8</v>
      </c>
    </row>
    <row r="18485" spans="12:16" x14ac:dyDescent="0.25">
      <c r="L18485" s="208">
        <v>45145.444444444445</v>
      </c>
      <c r="M18485" s="28">
        <v>5073.17</v>
      </c>
      <c r="N18485" s="28">
        <v>5083.9799999999996</v>
      </c>
      <c r="O18485" s="28">
        <v>5072.6499999999996</v>
      </c>
      <c r="P18485" s="28">
        <v>5083.46</v>
      </c>
    </row>
    <row r="18486" spans="12:16" x14ac:dyDescent="0.25">
      <c r="L18486" s="208">
        <v>45145.440972222219</v>
      </c>
      <c r="M18486" s="28">
        <v>5072.1400000000003</v>
      </c>
      <c r="N18486" s="28">
        <v>5076.26</v>
      </c>
      <c r="O18486" s="28">
        <v>5070.59</v>
      </c>
      <c r="P18486" s="28">
        <v>5073.68</v>
      </c>
    </row>
    <row r="18487" spans="12:16" x14ac:dyDescent="0.25">
      <c r="L18487" s="208">
        <v>45145.4375</v>
      </c>
      <c r="M18487" s="28">
        <v>5071.1099999999997</v>
      </c>
      <c r="N18487" s="28">
        <v>5074.71</v>
      </c>
      <c r="O18487" s="28">
        <v>5067.5</v>
      </c>
      <c r="P18487" s="28">
        <v>5071.62</v>
      </c>
    </row>
    <row r="18488" spans="12:16" x14ac:dyDescent="0.25">
      <c r="L18488" s="208">
        <v>45145.434027777781</v>
      </c>
      <c r="M18488" s="28">
        <v>5065.96</v>
      </c>
      <c r="N18488" s="28">
        <v>5072.6499999999996</v>
      </c>
      <c r="O18488" s="28">
        <v>5065.4399999999996</v>
      </c>
      <c r="P18488" s="28">
        <v>5070.59</v>
      </c>
    </row>
    <row r="18489" spans="12:16" x14ac:dyDescent="0.25">
      <c r="L18489" s="208">
        <v>45145.430555555555</v>
      </c>
      <c r="M18489" s="28">
        <v>5068.0200000000004</v>
      </c>
      <c r="N18489" s="28">
        <v>5070.59</v>
      </c>
      <c r="O18489" s="28">
        <v>5065.4399999999996</v>
      </c>
      <c r="P18489" s="28">
        <v>5065.96</v>
      </c>
    </row>
    <row r="18490" spans="12:16" x14ac:dyDescent="0.25">
      <c r="L18490" s="208">
        <v>45145.427083333336</v>
      </c>
      <c r="M18490" s="28">
        <v>5066.47</v>
      </c>
      <c r="N18490" s="28">
        <v>5068.53</v>
      </c>
      <c r="O18490" s="28">
        <v>5063.38</v>
      </c>
      <c r="P18490" s="28">
        <v>5067.5</v>
      </c>
    </row>
    <row r="18491" spans="12:16" x14ac:dyDescent="0.25">
      <c r="L18491" s="208">
        <v>45145.423611111109</v>
      </c>
      <c r="M18491" s="28">
        <v>5061.32</v>
      </c>
      <c r="N18491" s="28">
        <v>5067.5</v>
      </c>
      <c r="O18491" s="28">
        <v>5058.75</v>
      </c>
      <c r="P18491" s="28">
        <v>5066.99</v>
      </c>
    </row>
    <row r="18492" spans="12:16" x14ac:dyDescent="0.25">
      <c r="L18492" s="208">
        <v>45145.420138888891</v>
      </c>
      <c r="M18492" s="28">
        <v>5056.17</v>
      </c>
      <c r="N18492" s="28">
        <v>5063.38</v>
      </c>
      <c r="O18492" s="28">
        <v>5056.17</v>
      </c>
      <c r="P18492" s="28">
        <v>5061.32</v>
      </c>
    </row>
    <row r="18493" spans="12:16" x14ac:dyDescent="0.25">
      <c r="L18493" s="208">
        <v>45145.416666666664</v>
      </c>
      <c r="M18493" s="28">
        <v>5054.12</v>
      </c>
      <c r="N18493" s="28">
        <v>5057.2</v>
      </c>
      <c r="O18493" s="28">
        <v>5053.6000000000004</v>
      </c>
      <c r="P18493" s="28">
        <v>5056.6899999999996</v>
      </c>
    </row>
    <row r="18494" spans="12:16" x14ac:dyDescent="0.25">
      <c r="L18494" s="208">
        <v>45145.413194444445</v>
      </c>
      <c r="M18494" s="28">
        <v>5057.2</v>
      </c>
      <c r="N18494" s="28">
        <v>5058.75</v>
      </c>
      <c r="O18494" s="28">
        <v>5054.12</v>
      </c>
      <c r="P18494" s="28">
        <v>5054.12</v>
      </c>
    </row>
    <row r="18495" spans="12:16" x14ac:dyDescent="0.25">
      <c r="L18495" s="208">
        <v>45145.409722222219</v>
      </c>
      <c r="M18495" s="28">
        <v>5059.26</v>
      </c>
      <c r="N18495" s="28">
        <v>5059.78</v>
      </c>
      <c r="O18495" s="28">
        <v>5054.63</v>
      </c>
      <c r="P18495" s="28">
        <v>5057.2</v>
      </c>
    </row>
    <row r="18496" spans="12:16" x14ac:dyDescent="0.25">
      <c r="L18496" s="208">
        <v>45145.40625</v>
      </c>
      <c r="M18496" s="28">
        <v>5058.75</v>
      </c>
      <c r="N18496" s="28">
        <v>5061.32</v>
      </c>
      <c r="O18496" s="28">
        <v>5055.66</v>
      </c>
      <c r="P18496" s="28">
        <v>5060.8100000000004</v>
      </c>
    </row>
    <row r="18497" spans="12:16" x14ac:dyDescent="0.25">
      <c r="L18497" s="208">
        <v>45145.402777777781</v>
      </c>
      <c r="M18497" s="28">
        <v>5059.78</v>
      </c>
      <c r="N18497" s="28">
        <v>5062.87</v>
      </c>
      <c r="O18497" s="28">
        <v>5058.2299999999996</v>
      </c>
      <c r="P18497" s="28">
        <v>5058.75</v>
      </c>
    </row>
    <row r="18498" spans="12:16" x14ac:dyDescent="0.25">
      <c r="L18498" s="208">
        <v>45145.399305555555</v>
      </c>
      <c r="M18498" s="28">
        <v>5057.72</v>
      </c>
      <c r="N18498" s="28">
        <v>5063.38</v>
      </c>
      <c r="O18498" s="28">
        <v>5057.72</v>
      </c>
      <c r="P18498" s="28">
        <v>5059.26</v>
      </c>
    </row>
    <row r="18499" spans="12:16" x14ac:dyDescent="0.25">
      <c r="L18499" s="208">
        <v>45145.395833333336</v>
      </c>
      <c r="M18499" s="28">
        <v>5061.32</v>
      </c>
      <c r="N18499" s="28">
        <v>5064.93</v>
      </c>
      <c r="O18499" s="28">
        <v>5057.2</v>
      </c>
      <c r="P18499" s="28">
        <v>5057.72</v>
      </c>
    </row>
    <row r="18500" spans="12:16" x14ac:dyDescent="0.25">
      <c r="L18500" s="208">
        <v>45145.392361111109</v>
      </c>
      <c r="M18500" s="28">
        <v>5059.78</v>
      </c>
      <c r="N18500" s="28">
        <v>5062.87</v>
      </c>
      <c r="O18500" s="28">
        <v>5057.72</v>
      </c>
      <c r="P18500" s="28">
        <v>5061.32</v>
      </c>
    </row>
    <row r="18501" spans="12:16" x14ac:dyDescent="0.25">
      <c r="L18501" s="208">
        <v>45145.388888888891</v>
      </c>
      <c r="M18501" s="28">
        <v>5054.63</v>
      </c>
      <c r="N18501" s="28">
        <v>5061.84</v>
      </c>
      <c r="O18501" s="28">
        <v>5050.51</v>
      </c>
      <c r="P18501" s="28">
        <v>5060.29</v>
      </c>
    </row>
    <row r="18502" spans="12:16" x14ac:dyDescent="0.25">
      <c r="L18502" s="208">
        <v>45145.385416666664</v>
      </c>
      <c r="M18502" s="28">
        <v>5049.4799999999996</v>
      </c>
      <c r="N18502" s="28">
        <v>5054.63</v>
      </c>
      <c r="O18502" s="28">
        <v>5044.33</v>
      </c>
      <c r="P18502" s="28">
        <v>5053.6000000000004</v>
      </c>
    </row>
    <row r="18503" spans="12:16" x14ac:dyDescent="0.25">
      <c r="L18503" s="208">
        <v>45145.381944444445</v>
      </c>
      <c r="M18503" s="28">
        <v>5049.4799999999996</v>
      </c>
      <c r="N18503" s="28">
        <v>5051.54</v>
      </c>
      <c r="O18503" s="28">
        <v>5045.3599999999997</v>
      </c>
      <c r="P18503" s="28">
        <v>5049.4799999999996</v>
      </c>
    </row>
    <row r="18504" spans="12:16" x14ac:dyDescent="0.25">
      <c r="L18504" s="208">
        <v>45145.378472222219</v>
      </c>
      <c r="M18504" s="28">
        <v>5043.82</v>
      </c>
      <c r="N18504" s="28">
        <v>5048.97</v>
      </c>
      <c r="O18504" s="28">
        <v>5038.67</v>
      </c>
      <c r="P18504" s="28">
        <v>5048.97</v>
      </c>
    </row>
    <row r="18505" spans="12:16" x14ac:dyDescent="0.25">
      <c r="L18505" s="208">
        <v>45145.375</v>
      </c>
      <c r="M18505" s="28">
        <v>5037.6400000000003</v>
      </c>
      <c r="N18505" s="28">
        <v>5044.8500000000004</v>
      </c>
      <c r="O18505" s="28">
        <v>5037.12</v>
      </c>
      <c r="P18505" s="28">
        <v>5043.82</v>
      </c>
    </row>
    <row r="18506" spans="12:16" x14ac:dyDescent="0.25">
      <c r="L18506" s="208">
        <v>45142.746527777781</v>
      </c>
      <c r="M18506" s="28">
        <v>5043.82</v>
      </c>
      <c r="N18506" s="28">
        <v>5046.91</v>
      </c>
      <c r="O18506" s="28">
        <v>5042.79</v>
      </c>
      <c r="P18506" s="28">
        <v>5044.8500000000004</v>
      </c>
    </row>
    <row r="18507" spans="12:16" x14ac:dyDescent="0.25">
      <c r="L18507" s="208">
        <v>45142.743055555555</v>
      </c>
      <c r="M18507" s="28">
        <v>5043.3</v>
      </c>
      <c r="N18507" s="28">
        <v>5044.33</v>
      </c>
      <c r="O18507" s="28">
        <v>5042.2700000000004</v>
      </c>
      <c r="P18507" s="28">
        <v>5043.82</v>
      </c>
    </row>
    <row r="18508" spans="12:16" x14ac:dyDescent="0.25">
      <c r="L18508" s="208">
        <v>45142.739583333336</v>
      </c>
      <c r="M18508" s="28">
        <v>5037.6400000000003</v>
      </c>
      <c r="N18508" s="28">
        <v>5043.3</v>
      </c>
      <c r="O18508" s="28">
        <v>5037.6400000000003</v>
      </c>
      <c r="P18508" s="28">
        <v>5042.79</v>
      </c>
    </row>
    <row r="18509" spans="12:16" x14ac:dyDescent="0.25">
      <c r="L18509" s="208">
        <v>45142.736111111109</v>
      </c>
      <c r="M18509" s="28">
        <v>5038.1499999999996</v>
      </c>
      <c r="N18509" s="28">
        <v>5039.18</v>
      </c>
      <c r="O18509" s="28">
        <v>5037.12</v>
      </c>
      <c r="P18509" s="28">
        <v>5037.6400000000003</v>
      </c>
    </row>
    <row r="18510" spans="12:16" x14ac:dyDescent="0.25">
      <c r="L18510" s="208">
        <v>45142.732638888891</v>
      </c>
      <c r="M18510" s="28">
        <v>5036.09</v>
      </c>
      <c r="N18510" s="28">
        <v>5039.18</v>
      </c>
      <c r="O18510" s="28">
        <v>5035.58</v>
      </c>
      <c r="P18510" s="28">
        <v>5038.67</v>
      </c>
    </row>
    <row r="18511" spans="12:16" x14ac:dyDescent="0.25">
      <c r="L18511" s="208">
        <v>45142.729166666664</v>
      </c>
      <c r="M18511" s="28">
        <v>5035.58</v>
      </c>
      <c r="N18511" s="28">
        <v>5036.6099999999997</v>
      </c>
      <c r="O18511" s="28">
        <v>5034.03</v>
      </c>
      <c r="P18511" s="28">
        <v>5036.09</v>
      </c>
    </row>
    <row r="18512" spans="12:16" x14ac:dyDescent="0.25">
      <c r="L18512" s="208">
        <v>45142.725694444445</v>
      </c>
      <c r="M18512" s="28">
        <v>5034.55</v>
      </c>
      <c r="N18512" s="28">
        <v>5036.6099999999997</v>
      </c>
      <c r="O18512" s="28">
        <v>5034.03</v>
      </c>
      <c r="P18512" s="28">
        <v>5036.6099999999997</v>
      </c>
    </row>
    <row r="18513" spans="12:16" x14ac:dyDescent="0.25">
      <c r="L18513" s="208">
        <v>45142.722222222219</v>
      </c>
      <c r="M18513" s="28">
        <v>5034.03</v>
      </c>
      <c r="N18513" s="28">
        <v>5035.0600000000004</v>
      </c>
      <c r="O18513" s="28">
        <v>5033.5200000000004</v>
      </c>
      <c r="P18513" s="28">
        <v>5035.0600000000004</v>
      </c>
    </row>
    <row r="18514" spans="12:16" x14ac:dyDescent="0.25">
      <c r="L18514" s="208">
        <v>45142.71875</v>
      </c>
      <c r="M18514" s="28">
        <v>5038.67</v>
      </c>
      <c r="N18514" s="28">
        <v>5038.67</v>
      </c>
      <c r="O18514" s="28">
        <v>5034.55</v>
      </c>
      <c r="P18514" s="28">
        <v>5034.55</v>
      </c>
    </row>
    <row r="18515" spans="12:16" x14ac:dyDescent="0.25">
      <c r="L18515" s="208">
        <v>45142.715277777781</v>
      </c>
      <c r="M18515" s="28">
        <v>5038.67</v>
      </c>
      <c r="N18515" s="28">
        <v>5038.67</v>
      </c>
      <c r="O18515" s="28">
        <v>5037.12</v>
      </c>
      <c r="P18515" s="28">
        <v>5038.67</v>
      </c>
    </row>
    <row r="18516" spans="12:16" x14ac:dyDescent="0.25">
      <c r="L18516" s="208">
        <v>45142.711805555555</v>
      </c>
      <c r="M18516" s="28">
        <v>5041.24</v>
      </c>
      <c r="N18516" s="28">
        <v>5041.24</v>
      </c>
      <c r="O18516" s="28">
        <v>5038.1499999999996</v>
      </c>
      <c r="P18516" s="28">
        <v>5038.67</v>
      </c>
    </row>
    <row r="18517" spans="12:16" x14ac:dyDescent="0.25">
      <c r="L18517" s="208">
        <v>45142.708333333336</v>
      </c>
      <c r="M18517" s="28">
        <v>5044.33</v>
      </c>
      <c r="N18517" s="28">
        <v>5044.8500000000004</v>
      </c>
      <c r="O18517" s="28">
        <v>5040.7299999999996</v>
      </c>
      <c r="P18517" s="28">
        <v>5041.24</v>
      </c>
    </row>
    <row r="18518" spans="12:16" x14ac:dyDescent="0.25">
      <c r="L18518" s="208">
        <v>45142.704861111109</v>
      </c>
      <c r="M18518" s="28">
        <v>5044.8500000000004</v>
      </c>
      <c r="N18518" s="28">
        <v>5045.3599999999997</v>
      </c>
      <c r="O18518" s="28">
        <v>5043.3</v>
      </c>
      <c r="P18518" s="28">
        <v>5044.8500000000004</v>
      </c>
    </row>
    <row r="18519" spans="12:16" x14ac:dyDescent="0.25">
      <c r="L18519" s="208">
        <v>45142.701388888891</v>
      </c>
      <c r="M18519" s="28">
        <v>5042.79</v>
      </c>
      <c r="N18519" s="28">
        <v>5045.88</v>
      </c>
      <c r="O18519" s="28">
        <v>5042.79</v>
      </c>
      <c r="P18519" s="28">
        <v>5045.3599999999997</v>
      </c>
    </row>
    <row r="18520" spans="12:16" x14ac:dyDescent="0.25">
      <c r="L18520" s="208">
        <v>45142.697916666664</v>
      </c>
      <c r="M18520" s="28">
        <v>5044.33</v>
      </c>
      <c r="N18520" s="28">
        <v>5045.3599999999997</v>
      </c>
      <c r="O18520" s="28">
        <v>5041.76</v>
      </c>
      <c r="P18520" s="28">
        <v>5042.2700000000004</v>
      </c>
    </row>
    <row r="18521" spans="12:16" x14ac:dyDescent="0.25">
      <c r="L18521" s="208">
        <v>45142.694444444445</v>
      </c>
      <c r="M18521" s="28">
        <v>5042.79</v>
      </c>
      <c r="N18521" s="28">
        <v>5045.3599999999997</v>
      </c>
      <c r="O18521" s="28">
        <v>5042.2700000000004</v>
      </c>
      <c r="P18521" s="28">
        <v>5044.8500000000004</v>
      </c>
    </row>
    <row r="18522" spans="12:16" x14ac:dyDescent="0.25">
      <c r="L18522" s="208">
        <v>45142.690972222219</v>
      </c>
      <c r="M18522" s="28">
        <v>5040.7299999999996</v>
      </c>
      <c r="N18522" s="28">
        <v>5043.3</v>
      </c>
      <c r="O18522" s="28">
        <v>5039.7</v>
      </c>
      <c r="P18522" s="28">
        <v>5043.3</v>
      </c>
    </row>
    <row r="18523" spans="12:16" x14ac:dyDescent="0.25">
      <c r="L18523" s="208">
        <v>45142.6875</v>
      </c>
      <c r="M18523" s="28">
        <v>5038.67</v>
      </c>
      <c r="N18523" s="28">
        <v>5040.7299999999996</v>
      </c>
      <c r="O18523" s="28">
        <v>5037.12</v>
      </c>
      <c r="P18523" s="28">
        <v>5040.21</v>
      </c>
    </row>
    <row r="18524" spans="12:16" x14ac:dyDescent="0.25">
      <c r="L18524" s="208">
        <v>45142.684027777781</v>
      </c>
      <c r="M18524" s="28">
        <v>5039.7</v>
      </c>
      <c r="N18524" s="28">
        <v>5039.7</v>
      </c>
      <c r="O18524" s="28">
        <v>5037.6400000000003</v>
      </c>
      <c r="P18524" s="28">
        <v>5038.67</v>
      </c>
    </row>
    <row r="18525" spans="12:16" x14ac:dyDescent="0.25">
      <c r="L18525" s="208">
        <v>45142.680555555555</v>
      </c>
      <c r="M18525" s="28">
        <v>5039.7</v>
      </c>
      <c r="N18525" s="28">
        <v>5041.76</v>
      </c>
      <c r="O18525" s="28">
        <v>5039.18</v>
      </c>
      <c r="P18525" s="28">
        <v>5039.7</v>
      </c>
    </row>
    <row r="18526" spans="12:16" x14ac:dyDescent="0.25">
      <c r="L18526" s="208">
        <v>45142.677083333336</v>
      </c>
      <c r="M18526" s="28">
        <v>5039.18</v>
      </c>
      <c r="N18526" s="28">
        <v>5040.7299999999996</v>
      </c>
      <c r="O18526" s="28">
        <v>5036.6099999999997</v>
      </c>
      <c r="P18526" s="28">
        <v>5039.18</v>
      </c>
    </row>
    <row r="18527" spans="12:16" x14ac:dyDescent="0.25">
      <c r="L18527" s="208">
        <v>45142.673611111109</v>
      </c>
      <c r="M18527" s="28">
        <v>5040.21</v>
      </c>
      <c r="N18527" s="28">
        <v>5040.21</v>
      </c>
      <c r="O18527" s="28">
        <v>5038.1499999999996</v>
      </c>
      <c r="P18527" s="28">
        <v>5039.7</v>
      </c>
    </row>
    <row r="18528" spans="12:16" x14ac:dyDescent="0.25">
      <c r="L18528" s="208">
        <v>45142.670138888891</v>
      </c>
      <c r="M18528" s="28">
        <v>5038.1499999999996</v>
      </c>
      <c r="N18528" s="28">
        <v>5040.21</v>
      </c>
      <c r="O18528" s="28">
        <v>5037.12</v>
      </c>
      <c r="P18528" s="28">
        <v>5040.21</v>
      </c>
    </row>
    <row r="18529" spans="12:16" x14ac:dyDescent="0.25">
      <c r="L18529" s="208">
        <v>45142.666666666664</v>
      </c>
      <c r="M18529" s="28">
        <v>5036.6099999999997</v>
      </c>
      <c r="N18529" s="28">
        <v>5039.7</v>
      </c>
      <c r="O18529" s="28">
        <v>5035.58</v>
      </c>
      <c r="P18529" s="28">
        <v>5038.67</v>
      </c>
    </row>
    <row r="18530" spans="12:16" x14ac:dyDescent="0.25">
      <c r="L18530" s="208">
        <v>45142.663194444445</v>
      </c>
      <c r="M18530" s="28">
        <v>5035.58</v>
      </c>
      <c r="N18530" s="28">
        <v>5038.1499999999996</v>
      </c>
      <c r="O18530" s="28">
        <v>5033.5200000000004</v>
      </c>
      <c r="P18530" s="28">
        <v>5037.12</v>
      </c>
    </row>
    <row r="18531" spans="12:16" x14ac:dyDescent="0.25">
      <c r="L18531" s="208">
        <v>45142.659722222219</v>
      </c>
      <c r="M18531" s="28">
        <v>5037.12</v>
      </c>
      <c r="N18531" s="28">
        <v>5037.6400000000003</v>
      </c>
      <c r="O18531" s="28">
        <v>5031.46</v>
      </c>
      <c r="P18531" s="28">
        <v>5034.55</v>
      </c>
    </row>
    <row r="18532" spans="12:16" x14ac:dyDescent="0.25">
      <c r="L18532" s="208">
        <v>45142.65625</v>
      </c>
      <c r="M18532" s="28">
        <v>5035.0600000000004</v>
      </c>
      <c r="N18532" s="28">
        <v>5040.21</v>
      </c>
      <c r="O18532" s="28">
        <v>5034.55</v>
      </c>
      <c r="P18532" s="28">
        <v>5036.6099999999997</v>
      </c>
    </row>
    <row r="18533" spans="12:16" x14ac:dyDescent="0.25">
      <c r="L18533" s="208">
        <v>45142.652777777781</v>
      </c>
      <c r="M18533" s="28">
        <v>5033.5200000000004</v>
      </c>
      <c r="N18533" s="28">
        <v>5037.12</v>
      </c>
      <c r="O18533" s="28">
        <v>5033.5200000000004</v>
      </c>
      <c r="P18533" s="28">
        <v>5035.58</v>
      </c>
    </row>
    <row r="18534" spans="12:16" x14ac:dyDescent="0.25">
      <c r="L18534" s="208">
        <v>45142.649305555555</v>
      </c>
      <c r="M18534" s="28">
        <v>5037.6400000000003</v>
      </c>
      <c r="N18534" s="28">
        <v>5037.6400000000003</v>
      </c>
      <c r="O18534" s="28">
        <v>5031.9799999999996</v>
      </c>
      <c r="P18534" s="28">
        <v>5034.03</v>
      </c>
    </row>
    <row r="18535" spans="12:16" x14ac:dyDescent="0.25">
      <c r="L18535" s="208">
        <v>45142.645833333336</v>
      </c>
      <c r="M18535" s="28">
        <v>5034.03</v>
      </c>
      <c r="N18535" s="28">
        <v>5041.24</v>
      </c>
      <c r="O18535" s="28">
        <v>5033.5200000000004</v>
      </c>
      <c r="P18535" s="28">
        <v>5037.12</v>
      </c>
    </row>
    <row r="18536" spans="12:16" x14ac:dyDescent="0.25">
      <c r="L18536" s="208">
        <v>45142.642361111109</v>
      </c>
      <c r="M18536" s="28">
        <v>5037.12</v>
      </c>
      <c r="N18536" s="28">
        <v>5037.12</v>
      </c>
      <c r="O18536" s="28">
        <v>5031.9799999999996</v>
      </c>
      <c r="P18536" s="28">
        <v>5034.03</v>
      </c>
    </row>
    <row r="18537" spans="12:16" x14ac:dyDescent="0.25">
      <c r="L18537" s="208">
        <v>45142.638888888891</v>
      </c>
      <c r="M18537" s="28">
        <v>5033.5200000000004</v>
      </c>
      <c r="N18537" s="28">
        <v>5037.6400000000003</v>
      </c>
      <c r="O18537" s="28">
        <v>5033.5200000000004</v>
      </c>
      <c r="P18537" s="28">
        <v>5036.6099999999997</v>
      </c>
    </row>
    <row r="18538" spans="12:16" x14ac:dyDescent="0.25">
      <c r="L18538" s="208">
        <v>45142.635416666664</v>
      </c>
      <c r="M18538" s="28">
        <v>5028.37</v>
      </c>
      <c r="N18538" s="28">
        <v>5034.55</v>
      </c>
      <c r="O18538" s="28">
        <v>5027.8599999999997</v>
      </c>
      <c r="P18538" s="28">
        <v>5033.01</v>
      </c>
    </row>
    <row r="18539" spans="12:16" x14ac:dyDescent="0.25">
      <c r="L18539" s="208">
        <v>45142.631944444445</v>
      </c>
      <c r="M18539" s="28">
        <v>5031.46</v>
      </c>
      <c r="N18539" s="28">
        <v>5032.49</v>
      </c>
      <c r="O18539" s="28">
        <v>5026.3100000000004</v>
      </c>
      <c r="P18539" s="28">
        <v>5028.37</v>
      </c>
    </row>
    <row r="18540" spans="12:16" x14ac:dyDescent="0.25">
      <c r="L18540" s="208">
        <v>45142.628472222219</v>
      </c>
      <c r="M18540" s="28">
        <v>5031.9799999999996</v>
      </c>
      <c r="N18540" s="28">
        <v>5033.01</v>
      </c>
      <c r="O18540" s="28">
        <v>5027.8599999999997</v>
      </c>
      <c r="P18540" s="28">
        <v>5030.95</v>
      </c>
    </row>
    <row r="18541" spans="12:16" x14ac:dyDescent="0.25">
      <c r="L18541" s="208">
        <v>45142.625</v>
      </c>
      <c r="M18541" s="28">
        <v>5025.8</v>
      </c>
      <c r="N18541" s="28">
        <v>5032.49</v>
      </c>
      <c r="O18541" s="28">
        <v>5025.28</v>
      </c>
      <c r="P18541" s="28">
        <v>5031.46</v>
      </c>
    </row>
    <row r="18542" spans="12:16" x14ac:dyDescent="0.25">
      <c r="L18542" s="208">
        <v>45142.621527777781</v>
      </c>
      <c r="M18542" s="28">
        <v>5022.1899999999996</v>
      </c>
      <c r="N18542" s="28">
        <v>5025.8</v>
      </c>
      <c r="O18542" s="28">
        <v>5022.1899999999996</v>
      </c>
      <c r="P18542" s="28">
        <v>5025.8</v>
      </c>
    </row>
    <row r="18543" spans="12:16" x14ac:dyDescent="0.25">
      <c r="L18543" s="208">
        <v>45142.618055555555</v>
      </c>
      <c r="M18543" s="28">
        <v>5020.13</v>
      </c>
      <c r="N18543" s="28">
        <v>5022.1899999999996</v>
      </c>
      <c r="O18543" s="28">
        <v>5019.1000000000004</v>
      </c>
      <c r="P18543" s="28">
        <v>5021.68</v>
      </c>
    </row>
    <row r="18544" spans="12:16" x14ac:dyDescent="0.25">
      <c r="L18544" s="208">
        <v>45142.614583333336</v>
      </c>
      <c r="M18544" s="28">
        <v>5019.1000000000004</v>
      </c>
      <c r="N18544" s="28">
        <v>5022.1899999999996</v>
      </c>
      <c r="O18544" s="28">
        <v>5017.5600000000004</v>
      </c>
      <c r="P18544" s="28">
        <v>5020.6499999999996</v>
      </c>
    </row>
    <row r="18545" spans="12:16" x14ac:dyDescent="0.25">
      <c r="L18545" s="208">
        <v>45142.611111111109</v>
      </c>
      <c r="M18545" s="28">
        <v>5021.16</v>
      </c>
      <c r="N18545" s="28">
        <v>5022.1899999999996</v>
      </c>
      <c r="O18545" s="28">
        <v>5018.59</v>
      </c>
      <c r="P18545" s="28">
        <v>5019.1000000000004</v>
      </c>
    </row>
    <row r="18546" spans="12:16" x14ac:dyDescent="0.25">
      <c r="L18546" s="208">
        <v>45142.607638888891</v>
      </c>
      <c r="M18546" s="28">
        <v>5020.6499999999996</v>
      </c>
      <c r="N18546" s="28">
        <v>5022.1899999999996</v>
      </c>
      <c r="O18546" s="28">
        <v>5019.62</v>
      </c>
      <c r="P18546" s="28">
        <v>5021.16</v>
      </c>
    </row>
    <row r="18547" spans="12:16" x14ac:dyDescent="0.25">
      <c r="L18547" s="208">
        <v>45142.604166666664</v>
      </c>
      <c r="M18547" s="28">
        <v>5022.1899999999996</v>
      </c>
      <c r="N18547" s="28">
        <v>5022.71</v>
      </c>
      <c r="O18547" s="28">
        <v>5021.16</v>
      </c>
      <c r="P18547" s="28">
        <v>5021.16</v>
      </c>
    </row>
    <row r="18548" spans="12:16" x14ac:dyDescent="0.25">
      <c r="L18548" s="208">
        <v>45142.600694444445</v>
      </c>
      <c r="M18548" s="28">
        <v>5020.13</v>
      </c>
      <c r="N18548" s="28">
        <v>5022.71</v>
      </c>
      <c r="O18548" s="28">
        <v>5020.13</v>
      </c>
      <c r="P18548" s="28">
        <v>5022.71</v>
      </c>
    </row>
    <row r="18549" spans="12:16" x14ac:dyDescent="0.25">
      <c r="L18549" s="208">
        <v>45142.597222222219</v>
      </c>
      <c r="M18549" s="28">
        <v>5021.68</v>
      </c>
      <c r="N18549" s="28">
        <v>5021.68</v>
      </c>
      <c r="O18549" s="28">
        <v>5019.62</v>
      </c>
      <c r="P18549" s="28">
        <v>5020.13</v>
      </c>
    </row>
    <row r="18550" spans="12:16" x14ac:dyDescent="0.25">
      <c r="L18550" s="208">
        <v>45142.59375</v>
      </c>
      <c r="M18550" s="28">
        <v>5023.74</v>
      </c>
      <c r="N18550" s="28">
        <v>5023.74</v>
      </c>
      <c r="O18550" s="28">
        <v>5021.16</v>
      </c>
      <c r="P18550" s="28">
        <v>5021.68</v>
      </c>
    </row>
    <row r="18551" spans="12:16" x14ac:dyDescent="0.25">
      <c r="L18551" s="208">
        <v>45142.590277777781</v>
      </c>
      <c r="M18551" s="28">
        <v>5023.74</v>
      </c>
      <c r="N18551" s="28">
        <v>5025.28</v>
      </c>
      <c r="O18551" s="28">
        <v>5023.22</v>
      </c>
      <c r="P18551" s="28">
        <v>5023.74</v>
      </c>
    </row>
    <row r="18552" spans="12:16" x14ac:dyDescent="0.25">
      <c r="L18552" s="208">
        <v>45142.586805555555</v>
      </c>
      <c r="M18552" s="28">
        <v>5023.22</v>
      </c>
      <c r="N18552" s="28">
        <v>5024.25</v>
      </c>
      <c r="O18552" s="28">
        <v>5022.71</v>
      </c>
      <c r="P18552" s="28">
        <v>5023.22</v>
      </c>
    </row>
    <row r="18553" spans="12:16" x14ac:dyDescent="0.25">
      <c r="L18553" s="208">
        <v>45142.583333333336</v>
      </c>
      <c r="M18553" s="28">
        <v>5022.1899999999996</v>
      </c>
      <c r="N18553" s="28">
        <v>5023.74</v>
      </c>
      <c r="O18553" s="28">
        <v>5021.68</v>
      </c>
      <c r="P18553" s="28">
        <v>5023.22</v>
      </c>
    </row>
    <row r="18554" spans="12:16" x14ac:dyDescent="0.25">
      <c r="L18554" s="208">
        <v>45142.579861111109</v>
      </c>
      <c r="M18554" s="28">
        <v>5020.13</v>
      </c>
      <c r="N18554" s="28">
        <v>5022.71</v>
      </c>
      <c r="O18554" s="28">
        <v>5020.13</v>
      </c>
      <c r="P18554" s="28">
        <v>5022.1899999999996</v>
      </c>
    </row>
    <row r="18555" spans="12:16" x14ac:dyDescent="0.25">
      <c r="L18555" s="208">
        <v>45142.576388888891</v>
      </c>
      <c r="M18555" s="28">
        <v>5018.07</v>
      </c>
      <c r="N18555" s="28">
        <v>5020.13</v>
      </c>
      <c r="O18555" s="28">
        <v>5017.5600000000004</v>
      </c>
      <c r="P18555" s="28">
        <v>5020.13</v>
      </c>
    </row>
    <row r="18556" spans="12:16" x14ac:dyDescent="0.25">
      <c r="L18556" s="208">
        <v>45142.572916666664</v>
      </c>
      <c r="M18556" s="28">
        <v>5019.1000000000004</v>
      </c>
      <c r="N18556" s="28">
        <v>5020.13</v>
      </c>
      <c r="O18556" s="28">
        <v>5017.5600000000004</v>
      </c>
      <c r="P18556" s="28">
        <v>5018.07</v>
      </c>
    </row>
    <row r="18557" spans="12:16" x14ac:dyDescent="0.25">
      <c r="L18557" s="208">
        <v>45142.569444444445</v>
      </c>
      <c r="M18557" s="28">
        <v>5019.62</v>
      </c>
      <c r="N18557" s="28">
        <v>5021.16</v>
      </c>
      <c r="O18557" s="28">
        <v>5018.59</v>
      </c>
      <c r="P18557" s="28">
        <v>5019.1000000000004</v>
      </c>
    </row>
    <row r="18558" spans="12:16" x14ac:dyDescent="0.25">
      <c r="L18558" s="208">
        <v>45142.565972222219</v>
      </c>
      <c r="M18558" s="28">
        <v>5019.1000000000004</v>
      </c>
      <c r="N18558" s="28">
        <v>5020.13</v>
      </c>
      <c r="O18558" s="28">
        <v>5019.1000000000004</v>
      </c>
      <c r="P18558" s="28">
        <v>5020.13</v>
      </c>
    </row>
    <row r="18559" spans="12:16" x14ac:dyDescent="0.25">
      <c r="L18559" s="208">
        <v>45142.5625</v>
      </c>
      <c r="M18559" s="28">
        <v>5018.59</v>
      </c>
      <c r="N18559" s="28">
        <v>5020.13</v>
      </c>
      <c r="O18559" s="28">
        <v>5018.07</v>
      </c>
      <c r="P18559" s="28">
        <v>5019.1000000000004</v>
      </c>
    </row>
    <row r="18560" spans="12:16" x14ac:dyDescent="0.25">
      <c r="L18560" s="208">
        <v>45142.559027777781</v>
      </c>
      <c r="M18560" s="28">
        <v>5018.59</v>
      </c>
      <c r="N18560" s="28">
        <v>5019.1000000000004</v>
      </c>
      <c r="O18560" s="28">
        <v>5018.59</v>
      </c>
      <c r="P18560" s="28">
        <v>5019.1000000000004</v>
      </c>
    </row>
    <row r="18561" spans="12:16" x14ac:dyDescent="0.25">
      <c r="L18561" s="208">
        <v>45142.555555555555</v>
      </c>
      <c r="M18561" s="28">
        <v>5021.16</v>
      </c>
      <c r="N18561" s="28">
        <v>5022.1899999999996</v>
      </c>
      <c r="O18561" s="28">
        <v>5017.5600000000004</v>
      </c>
      <c r="P18561" s="28">
        <v>5018.59</v>
      </c>
    </row>
    <row r="18562" spans="12:16" x14ac:dyDescent="0.25">
      <c r="L18562" s="208">
        <v>45142.552083333336</v>
      </c>
      <c r="M18562" s="28">
        <v>5020.6499999999996</v>
      </c>
      <c r="N18562" s="28">
        <v>5021.68</v>
      </c>
      <c r="O18562" s="28">
        <v>5020.13</v>
      </c>
      <c r="P18562" s="28">
        <v>5021.16</v>
      </c>
    </row>
    <row r="18563" spans="12:16" x14ac:dyDescent="0.25">
      <c r="L18563" s="208">
        <v>45142.548611111109</v>
      </c>
      <c r="M18563" s="28">
        <v>5022.1899999999996</v>
      </c>
      <c r="N18563" s="28">
        <v>5022.71</v>
      </c>
      <c r="O18563" s="28">
        <v>5021.68</v>
      </c>
      <c r="P18563" s="28">
        <v>5021.68</v>
      </c>
    </row>
    <row r="18564" spans="12:16" x14ac:dyDescent="0.25">
      <c r="L18564" s="208">
        <v>45142.545138888891</v>
      </c>
      <c r="M18564" s="28">
        <v>5021.16</v>
      </c>
      <c r="N18564" s="28">
        <v>5022.1899999999996</v>
      </c>
      <c r="O18564" s="28">
        <v>5020.6499999999996</v>
      </c>
      <c r="P18564" s="28">
        <v>5022.1899999999996</v>
      </c>
    </row>
    <row r="18565" spans="12:16" x14ac:dyDescent="0.25">
      <c r="L18565" s="208">
        <v>45142.541666666664</v>
      </c>
      <c r="M18565" s="28">
        <v>5024.7700000000004</v>
      </c>
      <c r="N18565" s="28">
        <v>5024.7700000000004</v>
      </c>
      <c r="O18565" s="28">
        <v>5021.68</v>
      </c>
      <c r="P18565" s="28">
        <v>5021.68</v>
      </c>
    </row>
    <row r="18566" spans="12:16" x14ac:dyDescent="0.25">
      <c r="L18566" s="208">
        <v>45142.538194444445</v>
      </c>
      <c r="M18566" s="28">
        <v>5025.28</v>
      </c>
      <c r="N18566" s="28">
        <v>5025.28</v>
      </c>
      <c r="O18566" s="28">
        <v>5023.22</v>
      </c>
      <c r="P18566" s="28">
        <v>5024.25</v>
      </c>
    </row>
    <row r="18567" spans="12:16" x14ac:dyDescent="0.25">
      <c r="L18567" s="208">
        <v>45142.534722222219</v>
      </c>
      <c r="M18567" s="28">
        <v>5021.16</v>
      </c>
      <c r="N18567" s="28">
        <v>5025.28</v>
      </c>
      <c r="O18567" s="28">
        <v>5021.16</v>
      </c>
      <c r="P18567" s="28">
        <v>5024.7700000000004</v>
      </c>
    </row>
    <row r="18568" spans="12:16" x14ac:dyDescent="0.25">
      <c r="L18568" s="208">
        <v>45142.53125</v>
      </c>
      <c r="M18568" s="28">
        <v>5020.13</v>
      </c>
      <c r="N18568" s="28">
        <v>5023.22</v>
      </c>
      <c r="O18568" s="28">
        <v>5018.07</v>
      </c>
      <c r="P18568" s="28">
        <v>5021.68</v>
      </c>
    </row>
    <row r="18569" spans="12:16" x14ac:dyDescent="0.25">
      <c r="L18569" s="208">
        <v>45142.527777777781</v>
      </c>
      <c r="M18569" s="28">
        <v>5019.62</v>
      </c>
      <c r="N18569" s="28">
        <v>5020.13</v>
      </c>
      <c r="O18569" s="28">
        <v>5018.59</v>
      </c>
      <c r="P18569" s="28">
        <v>5019.62</v>
      </c>
    </row>
    <row r="18570" spans="12:16" x14ac:dyDescent="0.25">
      <c r="L18570" s="208">
        <v>45142.524305555555</v>
      </c>
      <c r="M18570" s="28">
        <v>5020.13</v>
      </c>
      <c r="N18570" s="28">
        <v>5020.6499999999996</v>
      </c>
      <c r="O18570" s="28">
        <v>5018.07</v>
      </c>
      <c r="P18570" s="28">
        <v>5020.13</v>
      </c>
    </row>
    <row r="18571" spans="12:16" x14ac:dyDescent="0.25">
      <c r="L18571" s="208">
        <v>45142.520833333336</v>
      </c>
      <c r="M18571" s="28">
        <v>5018.59</v>
      </c>
      <c r="N18571" s="28">
        <v>5020.6499999999996</v>
      </c>
      <c r="O18571" s="28">
        <v>5018.07</v>
      </c>
      <c r="P18571" s="28">
        <v>5020.13</v>
      </c>
    </row>
    <row r="18572" spans="12:16" x14ac:dyDescent="0.25">
      <c r="L18572" s="208">
        <v>45142.517361111109</v>
      </c>
      <c r="M18572" s="28">
        <v>5018.59</v>
      </c>
      <c r="N18572" s="28">
        <v>5021.68</v>
      </c>
      <c r="O18572" s="28">
        <v>5018.07</v>
      </c>
      <c r="P18572" s="28">
        <v>5018.59</v>
      </c>
    </row>
    <row r="18573" spans="12:16" x14ac:dyDescent="0.25">
      <c r="L18573" s="208">
        <v>45142.513888888891</v>
      </c>
      <c r="M18573" s="28">
        <v>5019.1000000000004</v>
      </c>
      <c r="N18573" s="28">
        <v>5019.62</v>
      </c>
      <c r="O18573" s="28">
        <v>5016.01</v>
      </c>
      <c r="P18573" s="28">
        <v>5018.07</v>
      </c>
    </row>
    <row r="18574" spans="12:16" x14ac:dyDescent="0.25">
      <c r="L18574" s="208">
        <v>45142.510416666664</v>
      </c>
      <c r="M18574" s="28">
        <v>5018.59</v>
      </c>
      <c r="N18574" s="28">
        <v>5021.16</v>
      </c>
      <c r="O18574" s="28">
        <v>5018.07</v>
      </c>
      <c r="P18574" s="28">
        <v>5019.62</v>
      </c>
    </row>
    <row r="18575" spans="12:16" x14ac:dyDescent="0.25">
      <c r="L18575" s="208">
        <v>45142.506944444445</v>
      </c>
      <c r="M18575" s="28">
        <v>5017.5600000000004</v>
      </c>
      <c r="N18575" s="28">
        <v>5019.1000000000004</v>
      </c>
      <c r="O18575" s="28">
        <v>5016.53</v>
      </c>
      <c r="P18575" s="28">
        <v>5019.1000000000004</v>
      </c>
    </row>
    <row r="18576" spans="12:16" x14ac:dyDescent="0.25">
      <c r="L18576" s="208">
        <v>45142.503472222219</v>
      </c>
      <c r="M18576" s="28">
        <v>5017.5600000000004</v>
      </c>
      <c r="N18576" s="28">
        <v>5019.1000000000004</v>
      </c>
      <c r="O18576" s="28">
        <v>5014.9799999999996</v>
      </c>
      <c r="P18576" s="28">
        <v>5018.07</v>
      </c>
    </row>
    <row r="18577" spans="12:16" x14ac:dyDescent="0.25">
      <c r="L18577" s="208">
        <v>45142.5</v>
      </c>
      <c r="M18577" s="28">
        <v>5018.07</v>
      </c>
      <c r="N18577" s="28">
        <v>5020.13</v>
      </c>
      <c r="O18577" s="28">
        <v>5016.53</v>
      </c>
      <c r="P18577" s="28">
        <v>5017.5600000000004</v>
      </c>
    </row>
    <row r="18578" spans="12:16" x14ac:dyDescent="0.25">
      <c r="L18578" s="208">
        <v>45142.496527777781</v>
      </c>
      <c r="M18578" s="28">
        <v>5022.71</v>
      </c>
      <c r="N18578" s="28">
        <v>5025.8</v>
      </c>
      <c r="O18578" s="28">
        <v>5017.5600000000004</v>
      </c>
      <c r="P18578" s="28">
        <v>5017.5600000000004</v>
      </c>
    </row>
    <row r="18579" spans="12:16" x14ac:dyDescent="0.25">
      <c r="L18579" s="208">
        <v>45142.493055555555</v>
      </c>
      <c r="M18579" s="28">
        <v>5026.3100000000004</v>
      </c>
      <c r="N18579" s="28">
        <v>5027.34</v>
      </c>
      <c r="O18579" s="28">
        <v>5019.62</v>
      </c>
      <c r="P18579" s="28">
        <v>5022.71</v>
      </c>
    </row>
    <row r="18580" spans="12:16" x14ac:dyDescent="0.25">
      <c r="L18580" s="208">
        <v>45142.489583333336</v>
      </c>
      <c r="M18580" s="28">
        <v>5024.7700000000004</v>
      </c>
      <c r="N18580" s="28">
        <v>5027.8599999999997</v>
      </c>
      <c r="O18580" s="28">
        <v>5024.25</v>
      </c>
      <c r="P18580" s="28">
        <v>5026.3100000000004</v>
      </c>
    </row>
    <row r="18581" spans="12:16" x14ac:dyDescent="0.25">
      <c r="L18581" s="208">
        <v>45142.486111111109</v>
      </c>
      <c r="M18581" s="28">
        <v>5028.8900000000003</v>
      </c>
      <c r="N18581" s="28">
        <v>5029.3999999999996</v>
      </c>
      <c r="O18581" s="28">
        <v>5024.7700000000004</v>
      </c>
      <c r="P18581" s="28">
        <v>5024.7700000000004</v>
      </c>
    </row>
    <row r="18582" spans="12:16" x14ac:dyDescent="0.25">
      <c r="L18582" s="208">
        <v>45142.482638888891</v>
      </c>
      <c r="M18582" s="28">
        <v>5026.83</v>
      </c>
      <c r="N18582" s="28">
        <v>5029.92</v>
      </c>
      <c r="O18582" s="28">
        <v>5026.83</v>
      </c>
      <c r="P18582" s="28">
        <v>5028.37</v>
      </c>
    </row>
    <row r="18583" spans="12:16" x14ac:dyDescent="0.25">
      <c r="L18583" s="208">
        <v>45142.479166666664</v>
      </c>
      <c r="M18583" s="28">
        <v>5028.37</v>
      </c>
      <c r="N18583" s="28">
        <v>5028.8900000000003</v>
      </c>
      <c r="O18583" s="28">
        <v>5021.68</v>
      </c>
      <c r="P18583" s="28">
        <v>5026.83</v>
      </c>
    </row>
    <row r="18584" spans="12:16" x14ac:dyDescent="0.25">
      <c r="L18584" s="208">
        <v>45142.475694444445</v>
      </c>
      <c r="M18584" s="28">
        <v>5029.3999999999996</v>
      </c>
      <c r="N18584" s="28">
        <v>5030.43</v>
      </c>
      <c r="O18584" s="28">
        <v>5026.3100000000004</v>
      </c>
      <c r="P18584" s="28">
        <v>5028.37</v>
      </c>
    </row>
    <row r="18585" spans="12:16" x14ac:dyDescent="0.25">
      <c r="L18585" s="208">
        <v>45142.472222222219</v>
      </c>
      <c r="M18585" s="28">
        <v>5031.46</v>
      </c>
      <c r="N18585" s="28">
        <v>5035.0600000000004</v>
      </c>
      <c r="O18585" s="28">
        <v>5029.3999999999996</v>
      </c>
      <c r="P18585" s="28">
        <v>5029.3999999999996</v>
      </c>
    </row>
    <row r="18586" spans="12:16" x14ac:dyDescent="0.25">
      <c r="L18586" s="208">
        <v>45142.46875</v>
      </c>
      <c r="M18586" s="28">
        <v>5036.6099999999997</v>
      </c>
      <c r="N18586" s="28">
        <v>5037.6400000000003</v>
      </c>
      <c r="O18586" s="28">
        <v>5030.95</v>
      </c>
      <c r="P18586" s="28">
        <v>5030.95</v>
      </c>
    </row>
    <row r="18587" spans="12:16" x14ac:dyDescent="0.25">
      <c r="L18587" s="208">
        <v>45142.465277777781</v>
      </c>
      <c r="M18587" s="28">
        <v>5041.76</v>
      </c>
      <c r="N18587" s="28">
        <v>5041.76</v>
      </c>
      <c r="O18587" s="28">
        <v>5033.5200000000004</v>
      </c>
      <c r="P18587" s="28">
        <v>5036.09</v>
      </c>
    </row>
    <row r="18588" spans="12:16" x14ac:dyDescent="0.25">
      <c r="L18588" s="208">
        <v>45142.461805555555</v>
      </c>
      <c r="M18588" s="28">
        <v>5041.24</v>
      </c>
      <c r="N18588" s="28">
        <v>5046.3900000000003</v>
      </c>
      <c r="O18588" s="28">
        <v>5038.67</v>
      </c>
      <c r="P18588" s="28">
        <v>5041.76</v>
      </c>
    </row>
    <row r="18589" spans="12:16" x14ac:dyDescent="0.25">
      <c r="L18589" s="208">
        <v>45142.458333333336</v>
      </c>
      <c r="M18589" s="28">
        <v>5041.76</v>
      </c>
      <c r="N18589" s="28">
        <v>5044.8500000000004</v>
      </c>
      <c r="O18589" s="28">
        <v>5037.12</v>
      </c>
      <c r="P18589" s="28">
        <v>5041.24</v>
      </c>
    </row>
    <row r="18590" spans="12:16" x14ac:dyDescent="0.25">
      <c r="L18590" s="208">
        <v>45142.454861111109</v>
      </c>
      <c r="M18590" s="28">
        <v>5033.01</v>
      </c>
      <c r="N18590" s="28">
        <v>5042.2700000000004</v>
      </c>
      <c r="O18590" s="28">
        <v>5031.46</v>
      </c>
      <c r="P18590" s="28">
        <v>5041.76</v>
      </c>
    </row>
    <row r="18591" spans="12:16" x14ac:dyDescent="0.25">
      <c r="L18591" s="208">
        <v>45142.451388888891</v>
      </c>
      <c r="M18591" s="28">
        <v>5031.9799999999996</v>
      </c>
      <c r="N18591" s="28">
        <v>5035.0600000000004</v>
      </c>
      <c r="O18591" s="28">
        <v>5030.43</v>
      </c>
      <c r="P18591" s="28">
        <v>5033.01</v>
      </c>
    </row>
    <row r="18592" spans="12:16" x14ac:dyDescent="0.25">
      <c r="L18592" s="208">
        <v>45142.447916666664</v>
      </c>
      <c r="M18592" s="28">
        <v>5029.3999999999996</v>
      </c>
      <c r="N18592" s="28">
        <v>5032.49</v>
      </c>
      <c r="O18592" s="28">
        <v>5025.8</v>
      </c>
      <c r="P18592" s="28">
        <v>5031.9799999999996</v>
      </c>
    </row>
    <row r="18593" spans="12:16" x14ac:dyDescent="0.25">
      <c r="L18593" s="208">
        <v>45142.444444444445</v>
      </c>
      <c r="M18593" s="28">
        <v>5026.83</v>
      </c>
      <c r="N18593" s="28">
        <v>5029.3999999999996</v>
      </c>
      <c r="O18593" s="28">
        <v>5023.74</v>
      </c>
      <c r="P18593" s="28">
        <v>5028.8900000000003</v>
      </c>
    </row>
    <row r="18594" spans="12:16" x14ac:dyDescent="0.25">
      <c r="L18594" s="208">
        <v>45142.440972222219</v>
      </c>
      <c r="M18594" s="28">
        <v>5023.22</v>
      </c>
      <c r="N18594" s="28">
        <v>5028.8900000000003</v>
      </c>
      <c r="O18594" s="28">
        <v>5023.22</v>
      </c>
      <c r="P18594" s="28">
        <v>5026.83</v>
      </c>
    </row>
    <row r="18595" spans="12:16" x14ac:dyDescent="0.25">
      <c r="L18595" s="208">
        <v>45142.4375</v>
      </c>
      <c r="M18595" s="28">
        <v>5022.71</v>
      </c>
      <c r="N18595" s="28">
        <v>5026.3100000000004</v>
      </c>
      <c r="O18595" s="28">
        <v>5020.13</v>
      </c>
      <c r="P18595" s="28">
        <v>5023.22</v>
      </c>
    </row>
    <row r="18596" spans="12:16" x14ac:dyDescent="0.25">
      <c r="L18596" s="208">
        <v>45142.434027777781</v>
      </c>
      <c r="M18596" s="28">
        <v>5034.55</v>
      </c>
      <c r="N18596" s="28">
        <v>5035.0600000000004</v>
      </c>
      <c r="O18596" s="28">
        <v>5023.22</v>
      </c>
      <c r="P18596" s="28">
        <v>5023.22</v>
      </c>
    </row>
    <row r="18597" spans="12:16" x14ac:dyDescent="0.25">
      <c r="L18597" s="208">
        <v>45142.430555555555</v>
      </c>
      <c r="M18597" s="28">
        <v>5036.6099999999997</v>
      </c>
      <c r="N18597" s="28">
        <v>5038.1499999999996</v>
      </c>
      <c r="O18597" s="28">
        <v>5028.37</v>
      </c>
      <c r="P18597" s="28">
        <v>5034.03</v>
      </c>
    </row>
    <row r="18598" spans="12:16" x14ac:dyDescent="0.25">
      <c r="L18598" s="208">
        <v>45142.427083333336</v>
      </c>
      <c r="M18598" s="28">
        <v>5041.76</v>
      </c>
      <c r="N18598" s="28">
        <v>5042.2700000000004</v>
      </c>
      <c r="O18598" s="28">
        <v>5036.09</v>
      </c>
      <c r="P18598" s="28">
        <v>5036.6099999999997</v>
      </c>
    </row>
    <row r="18599" spans="12:16" x14ac:dyDescent="0.25">
      <c r="L18599" s="208">
        <v>45142.423611111109</v>
      </c>
      <c r="M18599" s="28">
        <v>5041.76</v>
      </c>
      <c r="N18599" s="28">
        <v>5043.82</v>
      </c>
      <c r="O18599" s="28">
        <v>5039.18</v>
      </c>
      <c r="P18599" s="28">
        <v>5041.24</v>
      </c>
    </row>
    <row r="18600" spans="12:16" x14ac:dyDescent="0.25">
      <c r="L18600" s="208">
        <v>45142.420138888891</v>
      </c>
      <c r="M18600" s="28">
        <v>5041.76</v>
      </c>
      <c r="N18600" s="28">
        <v>5041.76</v>
      </c>
      <c r="O18600" s="28">
        <v>5035.58</v>
      </c>
      <c r="P18600" s="28">
        <v>5041.24</v>
      </c>
    </row>
    <row r="18601" spans="12:16" x14ac:dyDescent="0.25">
      <c r="L18601" s="208">
        <v>45142.416666666664</v>
      </c>
      <c r="M18601" s="28">
        <v>5045.88</v>
      </c>
      <c r="N18601" s="28">
        <v>5049.4799999999996</v>
      </c>
      <c r="O18601" s="28">
        <v>5040.7299999999996</v>
      </c>
      <c r="P18601" s="28">
        <v>5041.76</v>
      </c>
    </row>
    <row r="18602" spans="12:16" x14ac:dyDescent="0.25">
      <c r="L18602" s="208">
        <v>45142.413194444445</v>
      </c>
      <c r="M18602" s="28">
        <v>5041.24</v>
      </c>
      <c r="N18602" s="28">
        <v>5045.88</v>
      </c>
      <c r="O18602" s="28">
        <v>5039.18</v>
      </c>
      <c r="P18602" s="28">
        <v>5045.88</v>
      </c>
    </row>
    <row r="18603" spans="12:16" x14ac:dyDescent="0.25">
      <c r="L18603" s="208">
        <v>45142.409722222219</v>
      </c>
      <c r="M18603" s="28">
        <v>5049.4799999999996</v>
      </c>
      <c r="N18603" s="28">
        <v>5051.54</v>
      </c>
      <c r="O18603" s="28">
        <v>5039.18</v>
      </c>
      <c r="P18603" s="28">
        <v>5040.7299999999996</v>
      </c>
    </row>
    <row r="18604" spans="12:16" x14ac:dyDescent="0.25">
      <c r="L18604" s="208">
        <v>45142.40625</v>
      </c>
      <c r="M18604" s="28">
        <v>5046.91</v>
      </c>
      <c r="N18604" s="28">
        <v>5052.0600000000004</v>
      </c>
      <c r="O18604" s="28">
        <v>5042.79</v>
      </c>
      <c r="P18604" s="28">
        <v>5049.4799999999996</v>
      </c>
    </row>
    <row r="18605" spans="12:16" x14ac:dyDescent="0.25">
      <c r="L18605" s="208">
        <v>45142.402777777781</v>
      </c>
      <c r="M18605" s="28">
        <v>5070.59</v>
      </c>
      <c r="N18605" s="28">
        <v>5071.62</v>
      </c>
      <c r="O18605" s="28">
        <v>5044.33</v>
      </c>
      <c r="P18605" s="28">
        <v>5047.42</v>
      </c>
    </row>
    <row r="18606" spans="12:16" x14ac:dyDescent="0.25">
      <c r="L18606" s="208">
        <v>45142.399305555555</v>
      </c>
      <c r="M18606" s="28">
        <v>5063.38</v>
      </c>
      <c r="N18606" s="28">
        <v>5076.7700000000004</v>
      </c>
      <c r="O18606" s="28">
        <v>5061.84</v>
      </c>
      <c r="P18606" s="28">
        <v>5071.1099999999997</v>
      </c>
    </row>
    <row r="18607" spans="12:16" x14ac:dyDescent="0.25">
      <c r="L18607" s="208">
        <v>45142.395833333336</v>
      </c>
      <c r="M18607" s="28">
        <v>5082.43</v>
      </c>
      <c r="N18607" s="28">
        <v>5092.22</v>
      </c>
      <c r="O18607" s="28">
        <v>5057.2</v>
      </c>
      <c r="P18607" s="28">
        <v>5063.38</v>
      </c>
    </row>
    <row r="18608" spans="12:16" x14ac:dyDescent="0.25">
      <c r="L18608" s="208">
        <v>45142.392361111109</v>
      </c>
      <c r="M18608" s="28">
        <v>5084.49</v>
      </c>
      <c r="N18608" s="28">
        <v>5085.5200000000004</v>
      </c>
      <c r="O18608" s="28">
        <v>5077.29</v>
      </c>
      <c r="P18608" s="28">
        <v>5080.8900000000003</v>
      </c>
    </row>
    <row r="18609" spans="12:16" x14ac:dyDescent="0.25">
      <c r="L18609" s="208">
        <v>45142.388888888891</v>
      </c>
      <c r="M18609" s="28">
        <v>5085.5200000000004</v>
      </c>
      <c r="N18609" s="28">
        <v>5088.1000000000004</v>
      </c>
      <c r="O18609" s="28">
        <v>5079.34</v>
      </c>
      <c r="P18609" s="28">
        <v>5082.95</v>
      </c>
    </row>
    <row r="18610" spans="12:16" x14ac:dyDescent="0.25">
      <c r="L18610" s="208">
        <v>45142.385416666664</v>
      </c>
      <c r="M18610" s="28">
        <v>5083.46</v>
      </c>
      <c r="N18610" s="28">
        <v>5088.6099999999997</v>
      </c>
      <c r="O18610" s="28">
        <v>5081.3999999999996</v>
      </c>
      <c r="P18610" s="28">
        <v>5086.55</v>
      </c>
    </row>
    <row r="18611" spans="12:16" x14ac:dyDescent="0.25">
      <c r="L18611" s="208">
        <v>45142.381944444445</v>
      </c>
      <c r="M18611" s="28">
        <v>5081.3999999999996</v>
      </c>
      <c r="N18611" s="28">
        <v>5083.9799999999996</v>
      </c>
      <c r="O18611" s="28">
        <v>5076.7700000000004</v>
      </c>
      <c r="P18611" s="28">
        <v>5082.95</v>
      </c>
    </row>
    <row r="18612" spans="12:16" x14ac:dyDescent="0.25">
      <c r="L18612" s="208">
        <v>45142.378472222219</v>
      </c>
      <c r="M18612" s="28">
        <v>5082.43</v>
      </c>
      <c r="N18612" s="28">
        <v>5082.95</v>
      </c>
      <c r="O18612" s="28">
        <v>5074.71</v>
      </c>
      <c r="P18612" s="28">
        <v>5080.37</v>
      </c>
    </row>
    <row r="18613" spans="12:16" x14ac:dyDescent="0.25">
      <c r="L18613" s="208">
        <v>45142.375</v>
      </c>
      <c r="M18613" s="28">
        <v>5092.22</v>
      </c>
      <c r="N18613" s="28">
        <v>5092.22</v>
      </c>
      <c r="O18613" s="28">
        <v>5079.34</v>
      </c>
      <c r="P18613" s="28">
        <v>5083.46</v>
      </c>
    </row>
    <row r="18614" spans="12:16" x14ac:dyDescent="0.25">
      <c r="L18614" s="208">
        <v>45141.746527777781</v>
      </c>
      <c r="M18614" s="28">
        <v>5087.58</v>
      </c>
      <c r="N18614" s="28">
        <v>5091.7</v>
      </c>
      <c r="O18614" s="28">
        <v>5087.07</v>
      </c>
      <c r="P18614" s="28">
        <v>5091.1899999999996</v>
      </c>
    </row>
    <row r="18615" spans="12:16" x14ac:dyDescent="0.25">
      <c r="L18615" s="208">
        <v>45141.743055555555</v>
      </c>
      <c r="M18615" s="28">
        <v>5093.76</v>
      </c>
      <c r="N18615" s="28">
        <v>5095.3100000000004</v>
      </c>
      <c r="O18615" s="28">
        <v>5087.07</v>
      </c>
      <c r="P18615" s="28">
        <v>5087.58</v>
      </c>
    </row>
    <row r="18616" spans="12:16" x14ac:dyDescent="0.25">
      <c r="L18616" s="208">
        <v>45141.739583333336</v>
      </c>
      <c r="M18616" s="28">
        <v>5085.01</v>
      </c>
      <c r="N18616" s="28">
        <v>5093.76</v>
      </c>
      <c r="O18616" s="28">
        <v>5084.49</v>
      </c>
      <c r="P18616" s="28">
        <v>5093.76</v>
      </c>
    </row>
    <row r="18617" spans="12:16" x14ac:dyDescent="0.25">
      <c r="L18617" s="208">
        <v>45141.736111111109</v>
      </c>
      <c r="M18617" s="28">
        <v>5081.3999999999996</v>
      </c>
      <c r="N18617" s="28">
        <v>5086.04</v>
      </c>
      <c r="O18617" s="28">
        <v>5080.8900000000003</v>
      </c>
      <c r="P18617" s="28">
        <v>5085.01</v>
      </c>
    </row>
    <row r="18618" spans="12:16" x14ac:dyDescent="0.25">
      <c r="L18618" s="208">
        <v>45141.732638888891</v>
      </c>
      <c r="M18618" s="28">
        <v>5078.83</v>
      </c>
      <c r="N18618" s="28">
        <v>5081.3999999999996</v>
      </c>
      <c r="O18618" s="28">
        <v>5078.83</v>
      </c>
      <c r="P18618" s="28">
        <v>5080.8900000000003</v>
      </c>
    </row>
    <row r="18619" spans="12:16" x14ac:dyDescent="0.25">
      <c r="L18619" s="208">
        <v>45141.729166666664</v>
      </c>
      <c r="M18619" s="28">
        <v>5074.71</v>
      </c>
      <c r="N18619" s="28">
        <v>5079.34</v>
      </c>
      <c r="O18619" s="28">
        <v>5073.17</v>
      </c>
      <c r="P18619" s="28">
        <v>5078.83</v>
      </c>
    </row>
    <row r="18620" spans="12:16" x14ac:dyDescent="0.25">
      <c r="L18620" s="208">
        <v>45141.725694444445</v>
      </c>
      <c r="M18620" s="28">
        <v>5074.2</v>
      </c>
      <c r="N18620" s="28">
        <v>5074.71</v>
      </c>
      <c r="O18620" s="28">
        <v>5072.1400000000003</v>
      </c>
      <c r="P18620" s="28">
        <v>5074.71</v>
      </c>
    </row>
    <row r="18621" spans="12:16" x14ac:dyDescent="0.25">
      <c r="L18621" s="208">
        <v>45141.722222222219</v>
      </c>
      <c r="M18621" s="28">
        <v>5072.6499999999996</v>
      </c>
      <c r="N18621" s="28">
        <v>5074.71</v>
      </c>
      <c r="O18621" s="28">
        <v>5072.6499999999996</v>
      </c>
      <c r="P18621" s="28">
        <v>5073.68</v>
      </c>
    </row>
    <row r="18622" spans="12:16" x14ac:dyDescent="0.25">
      <c r="L18622" s="208">
        <v>45141.71875</v>
      </c>
      <c r="M18622" s="28">
        <v>5071.1099999999997</v>
      </c>
      <c r="N18622" s="28">
        <v>5073.17</v>
      </c>
      <c r="O18622" s="28">
        <v>5070.59</v>
      </c>
      <c r="P18622" s="28">
        <v>5072.1400000000003</v>
      </c>
    </row>
    <row r="18623" spans="12:16" x14ac:dyDescent="0.25">
      <c r="L18623" s="208">
        <v>45141.715277777781</v>
      </c>
      <c r="M18623" s="28">
        <v>5068.0200000000004</v>
      </c>
      <c r="N18623" s="28">
        <v>5072.6499999999996</v>
      </c>
      <c r="O18623" s="28">
        <v>5067.5</v>
      </c>
      <c r="P18623" s="28">
        <v>5070.59</v>
      </c>
    </row>
    <row r="18624" spans="12:16" x14ac:dyDescent="0.25">
      <c r="L18624" s="208">
        <v>45141.711805555555</v>
      </c>
      <c r="M18624" s="28">
        <v>5069.5600000000004</v>
      </c>
      <c r="N18624" s="28">
        <v>5070.59</v>
      </c>
      <c r="O18624" s="28">
        <v>5068.0200000000004</v>
      </c>
      <c r="P18624" s="28">
        <v>5068.0200000000004</v>
      </c>
    </row>
    <row r="18625" spans="12:16" x14ac:dyDescent="0.25">
      <c r="L18625" s="208">
        <v>45141.708333333336</v>
      </c>
      <c r="M18625" s="28">
        <v>5072.1400000000003</v>
      </c>
      <c r="N18625" s="28">
        <v>5072.1400000000003</v>
      </c>
      <c r="O18625" s="28">
        <v>5068.53</v>
      </c>
      <c r="P18625" s="28">
        <v>5069.05</v>
      </c>
    </row>
    <row r="18626" spans="12:16" x14ac:dyDescent="0.25">
      <c r="L18626" s="208">
        <v>45141.704861111109</v>
      </c>
      <c r="M18626" s="28">
        <v>5063.8999999999996</v>
      </c>
      <c r="N18626" s="28">
        <v>5072.6499999999996</v>
      </c>
      <c r="O18626" s="28">
        <v>5063.8999999999996</v>
      </c>
      <c r="P18626" s="28">
        <v>5072.1400000000003</v>
      </c>
    </row>
    <row r="18627" spans="12:16" x14ac:dyDescent="0.25">
      <c r="L18627" s="208">
        <v>45141.701388888891</v>
      </c>
      <c r="M18627" s="28">
        <v>5064.41</v>
      </c>
      <c r="N18627" s="28">
        <v>5065.96</v>
      </c>
      <c r="O18627" s="28">
        <v>5062.3500000000004</v>
      </c>
      <c r="P18627" s="28">
        <v>5063.38</v>
      </c>
    </row>
    <row r="18628" spans="12:16" x14ac:dyDescent="0.25">
      <c r="L18628" s="208">
        <v>45141.697916666664</v>
      </c>
      <c r="M18628" s="28">
        <v>5061.84</v>
      </c>
      <c r="N18628" s="28">
        <v>5064.93</v>
      </c>
      <c r="O18628" s="28">
        <v>5061.32</v>
      </c>
      <c r="P18628" s="28">
        <v>5064.41</v>
      </c>
    </row>
    <row r="18629" spans="12:16" x14ac:dyDescent="0.25">
      <c r="L18629" s="208">
        <v>45141.694444444445</v>
      </c>
      <c r="M18629" s="28">
        <v>5061.84</v>
      </c>
      <c r="N18629" s="28">
        <v>5062.3500000000004</v>
      </c>
      <c r="O18629" s="28">
        <v>5058.2299999999996</v>
      </c>
      <c r="P18629" s="28">
        <v>5061.32</v>
      </c>
    </row>
    <row r="18630" spans="12:16" x14ac:dyDescent="0.25">
      <c r="L18630" s="208">
        <v>45141.690972222219</v>
      </c>
      <c r="M18630" s="28">
        <v>5060.8100000000004</v>
      </c>
      <c r="N18630" s="28">
        <v>5062.3500000000004</v>
      </c>
      <c r="O18630" s="28">
        <v>5058.75</v>
      </c>
      <c r="P18630" s="28">
        <v>5061.84</v>
      </c>
    </row>
    <row r="18631" spans="12:16" x14ac:dyDescent="0.25">
      <c r="L18631" s="208">
        <v>45141.6875</v>
      </c>
      <c r="M18631" s="28">
        <v>5061.32</v>
      </c>
      <c r="N18631" s="28">
        <v>5061.32</v>
      </c>
      <c r="O18631" s="28">
        <v>5059.26</v>
      </c>
      <c r="P18631" s="28">
        <v>5060.29</v>
      </c>
    </row>
    <row r="18632" spans="12:16" x14ac:dyDescent="0.25">
      <c r="L18632" s="208">
        <v>45141.684027777781</v>
      </c>
      <c r="M18632" s="28">
        <v>5061.84</v>
      </c>
      <c r="N18632" s="28">
        <v>5062.3500000000004</v>
      </c>
      <c r="O18632" s="28">
        <v>5060.29</v>
      </c>
      <c r="P18632" s="28">
        <v>5061.32</v>
      </c>
    </row>
    <row r="18633" spans="12:16" x14ac:dyDescent="0.25">
      <c r="L18633" s="208">
        <v>45141.680555555555</v>
      </c>
      <c r="M18633" s="28">
        <v>5061.32</v>
      </c>
      <c r="N18633" s="28">
        <v>5063.38</v>
      </c>
      <c r="O18633" s="28">
        <v>5060.8100000000004</v>
      </c>
      <c r="P18633" s="28">
        <v>5062.3500000000004</v>
      </c>
    </row>
    <row r="18634" spans="12:16" x14ac:dyDescent="0.25">
      <c r="L18634" s="208">
        <v>45141.677083333336</v>
      </c>
      <c r="M18634" s="28">
        <v>5062.87</v>
      </c>
      <c r="N18634" s="28">
        <v>5062.87</v>
      </c>
      <c r="O18634" s="28">
        <v>5060.8100000000004</v>
      </c>
      <c r="P18634" s="28">
        <v>5060.8100000000004</v>
      </c>
    </row>
    <row r="18635" spans="12:16" x14ac:dyDescent="0.25">
      <c r="L18635" s="208">
        <v>45141.673611111109</v>
      </c>
      <c r="M18635" s="28">
        <v>5058.2299999999996</v>
      </c>
      <c r="N18635" s="28">
        <v>5064.93</v>
      </c>
      <c r="O18635" s="28">
        <v>5057.72</v>
      </c>
      <c r="P18635" s="28">
        <v>5062.87</v>
      </c>
    </row>
    <row r="18636" spans="12:16" x14ac:dyDescent="0.25">
      <c r="L18636" s="208">
        <v>45141.670138888891</v>
      </c>
      <c r="M18636" s="28">
        <v>5056.17</v>
      </c>
      <c r="N18636" s="28">
        <v>5058.2299999999996</v>
      </c>
      <c r="O18636" s="28">
        <v>5055.1499999999996</v>
      </c>
      <c r="P18636" s="28">
        <v>5058.2299999999996</v>
      </c>
    </row>
    <row r="18637" spans="12:16" x14ac:dyDescent="0.25">
      <c r="L18637" s="208">
        <v>45141.666666666664</v>
      </c>
      <c r="M18637" s="28">
        <v>5058.75</v>
      </c>
      <c r="N18637" s="28">
        <v>5058.75</v>
      </c>
      <c r="O18637" s="28">
        <v>5053.6000000000004</v>
      </c>
      <c r="P18637" s="28">
        <v>5055.66</v>
      </c>
    </row>
    <row r="18638" spans="12:16" x14ac:dyDescent="0.25">
      <c r="L18638" s="208">
        <v>45141.663194444445</v>
      </c>
      <c r="M18638" s="28">
        <v>5054.63</v>
      </c>
      <c r="N18638" s="28">
        <v>5059.78</v>
      </c>
      <c r="O18638" s="28">
        <v>5054.12</v>
      </c>
      <c r="P18638" s="28">
        <v>5059.26</v>
      </c>
    </row>
    <row r="18639" spans="12:16" x14ac:dyDescent="0.25">
      <c r="L18639" s="208">
        <v>45141.659722222219</v>
      </c>
      <c r="M18639" s="28">
        <v>5054.63</v>
      </c>
      <c r="N18639" s="28">
        <v>5056.17</v>
      </c>
      <c r="O18639" s="28">
        <v>5054.12</v>
      </c>
      <c r="P18639" s="28">
        <v>5054.63</v>
      </c>
    </row>
    <row r="18640" spans="12:16" x14ac:dyDescent="0.25">
      <c r="L18640" s="208">
        <v>45141.65625</v>
      </c>
      <c r="M18640" s="28">
        <v>5051.54</v>
      </c>
      <c r="N18640" s="28">
        <v>5054.12</v>
      </c>
      <c r="O18640" s="28">
        <v>5051.54</v>
      </c>
      <c r="P18640" s="28">
        <v>5054.12</v>
      </c>
    </row>
    <row r="18641" spans="12:16" x14ac:dyDescent="0.25">
      <c r="L18641" s="208">
        <v>45141.652777777781</v>
      </c>
      <c r="M18641" s="28">
        <v>5053.09</v>
      </c>
      <c r="N18641" s="28">
        <v>5054.12</v>
      </c>
      <c r="O18641" s="28">
        <v>5050.51</v>
      </c>
      <c r="P18641" s="28">
        <v>5051.03</v>
      </c>
    </row>
    <row r="18642" spans="12:16" x14ac:dyDescent="0.25">
      <c r="L18642" s="208">
        <v>45141.649305555555</v>
      </c>
      <c r="M18642" s="28">
        <v>5052.0600000000004</v>
      </c>
      <c r="N18642" s="28">
        <v>5054.63</v>
      </c>
      <c r="O18642" s="28">
        <v>5050.51</v>
      </c>
      <c r="P18642" s="28">
        <v>5053.09</v>
      </c>
    </row>
    <row r="18643" spans="12:16" x14ac:dyDescent="0.25">
      <c r="L18643" s="208">
        <v>45141.645833333336</v>
      </c>
      <c r="M18643" s="28">
        <v>5052.0600000000004</v>
      </c>
      <c r="N18643" s="28">
        <v>5054.12</v>
      </c>
      <c r="O18643" s="28">
        <v>5051.54</v>
      </c>
      <c r="P18643" s="28">
        <v>5051.54</v>
      </c>
    </row>
    <row r="18644" spans="12:16" x14ac:dyDescent="0.25">
      <c r="L18644" s="208">
        <v>45141.642361111109</v>
      </c>
      <c r="M18644" s="28">
        <v>5051.54</v>
      </c>
      <c r="N18644" s="28">
        <v>5051.54</v>
      </c>
      <c r="O18644" s="28">
        <v>5048.45</v>
      </c>
      <c r="P18644" s="28">
        <v>5051.54</v>
      </c>
    </row>
    <row r="18645" spans="12:16" x14ac:dyDescent="0.25">
      <c r="L18645" s="208">
        <v>45141.638888888891</v>
      </c>
      <c r="M18645" s="28">
        <v>5050.51</v>
      </c>
      <c r="N18645" s="28">
        <v>5052.0600000000004</v>
      </c>
      <c r="O18645" s="28">
        <v>5049.4799999999996</v>
      </c>
      <c r="P18645" s="28">
        <v>5051.03</v>
      </c>
    </row>
    <row r="18646" spans="12:16" x14ac:dyDescent="0.25">
      <c r="L18646" s="208">
        <v>45141.635416666664</v>
      </c>
      <c r="M18646" s="28">
        <v>5051.03</v>
      </c>
      <c r="N18646" s="28">
        <v>5052.0600000000004</v>
      </c>
      <c r="O18646" s="28">
        <v>5047.42</v>
      </c>
      <c r="P18646" s="28">
        <v>5050.51</v>
      </c>
    </row>
    <row r="18647" spans="12:16" x14ac:dyDescent="0.25">
      <c r="L18647" s="208">
        <v>45141.631944444445</v>
      </c>
      <c r="M18647" s="28">
        <v>5050</v>
      </c>
      <c r="N18647" s="28">
        <v>5052.57</v>
      </c>
      <c r="O18647" s="28">
        <v>5050</v>
      </c>
      <c r="P18647" s="28">
        <v>5051.03</v>
      </c>
    </row>
    <row r="18648" spans="12:16" x14ac:dyDescent="0.25">
      <c r="L18648" s="208">
        <v>45141.628472222219</v>
      </c>
      <c r="M18648" s="28">
        <v>5047.9399999999996</v>
      </c>
      <c r="N18648" s="28">
        <v>5050.51</v>
      </c>
      <c r="O18648" s="28">
        <v>5047.42</v>
      </c>
      <c r="P18648" s="28">
        <v>5050</v>
      </c>
    </row>
    <row r="18649" spans="12:16" x14ac:dyDescent="0.25">
      <c r="L18649" s="208">
        <v>45141.625</v>
      </c>
      <c r="M18649" s="28">
        <v>5052.0600000000004</v>
      </c>
      <c r="N18649" s="28">
        <v>5052.0600000000004</v>
      </c>
      <c r="O18649" s="28">
        <v>5046.91</v>
      </c>
      <c r="P18649" s="28">
        <v>5047.42</v>
      </c>
    </row>
    <row r="18650" spans="12:16" x14ac:dyDescent="0.25">
      <c r="L18650" s="208">
        <v>45141.621527777781</v>
      </c>
      <c r="M18650" s="28">
        <v>5047.9399999999996</v>
      </c>
      <c r="N18650" s="28">
        <v>5052.57</v>
      </c>
      <c r="O18650" s="28">
        <v>5045.88</v>
      </c>
      <c r="P18650" s="28">
        <v>5052.0600000000004</v>
      </c>
    </row>
    <row r="18651" spans="12:16" x14ac:dyDescent="0.25">
      <c r="L18651" s="208">
        <v>45141.618055555555</v>
      </c>
      <c r="M18651" s="28">
        <v>5048.45</v>
      </c>
      <c r="N18651" s="28">
        <v>5048.97</v>
      </c>
      <c r="O18651" s="28">
        <v>5045.88</v>
      </c>
      <c r="P18651" s="28">
        <v>5047.9399999999996</v>
      </c>
    </row>
    <row r="18652" spans="12:16" x14ac:dyDescent="0.25">
      <c r="L18652" s="208">
        <v>45141.614583333336</v>
      </c>
      <c r="M18652" s="28">
        <v>5050.51</v>
      </c>
      <c r="N18652" s="28">
        <v>5051.03</v>
      </c>
      <c r="O18652" s="28">
        <v>5047.42</v>
      </c>
      <c r="P18652" s="28">
        <v>5047.9399999999996</v>
      </c>
    </row>
    <row r="18653" spans="12:16" x14ac:dyDescent="0.25">
      <c r="L18653" s="208">
        <v>45141.611111111109</v>
      </c>
      <c r="M18653" s="28">
        <v>5049.4799999999996</v>
      </c>
      <c r="N18653" s="28">
        <v>5052.57</v>
      </c>
      <c r="O18653" s="28">
        <v>5048.97</v>
      </c>
      <c r="P18653" s="28">
        <v>5050</v>
      </c>
    </row>
    <row r="18654" spans="12:16" x14ac:dyDescent="0.25">
      <c r="L18654" s="208">
        <v>45141.607638888891</v>
      </c>
      <c r="M18654" s="28">
        <v>5051.03</v>
      </c>
      <c r="N18654" s="28">
        <v>5051.03</v>
      </c>
      <c r="O18654" s="28">
        <v>5047.9399999999996</v>
      </c>
      <c r="P18654" s="28">
        <v>5049.4799999999996</v>
      </c>
    </row>
    <row r="18655" spans="12:16" x14ac:dyDescent="0.25">
      <c r="L18655" s="208">
        <v>45141.604166666664</v>
      </c>
      <c r="M18655" s="28">
        <v>5054.12</v>
      </c>
      <c r="N18655" s="28">
        <v>5054.63</v>
      </c>
      <c r="O18655" s="28">
        <v>5051.03</v>
      </c>
      <c r="P18655" s="28">
        <v>5051.54</v>
      </c>
    </row>
    <row r="18656" spans="12:16" x14ac:dyDescent="0.25">
      <c r="L18656" s="208">
        <v>45141.600694444445</v>
      </c>
      <c r="M18656" s="28">
        <v>5050.51</v>
      </c>
      <c r="N18656" s="28">
        <v>5054.12</v>
      </c>
      <c r="O18656" s="28">
        <v>5050</v>
      </c>
      <c r="P18656" s="28">
        <v>5054.12</v>
      </c>
    </row>
    <row r="18657" spans="12:16" x14ac:dyDescent="0.25">
      <c r="L18657" s="208">
        <v>45141.597222222219</v>
      </c>
      <c r="M18657" s="28">
        <v>5050.51</v>
      </c>
      <c r="N18657" s="28">
        <v>5050.51</v>
      </c>
      <c r="O18657" s="28">
        <v>5048.97</v>
      </c>
      <c r="P18657" s="28">
        <v>5050</v>
      </c>
    </row>
    <row r="18658" spans="12:16" x14ac:dyDescent="0.25">
      <c r="L18658" s="208">
        <v>45141.59375</v>
      </c>
      <c r="M18658" s="28">
        <v>5052.0600000000004</v>
      </c>
      <c r="N18658" s="28">
        <v>5052.57</v>
      </c>
      <c r="O18658" s="28">
        <v>5048.97</v>
      </c>
      <c r="P18658" s="28">
        <v>5050.51</v>
      </c>
    </row>
    <row r="18659" spans="12:16" x14ac:dyDescent="0.25">
      <c r="L18659" s="208">
        <v>45141.590277777781</v>
      </c>
      <c r="M18659" s="28">
        <v>5051.54</v>
      </c>
      <c r="N18659" s="28">
        <v>5052.57</v>
      </c>
      <c r="O18659" s="28">
        <v>5050.51</v>
      </c>
      <c r="P18659" s="28">
        <v>5052.0600000000004</v>
      </c>
    </row>
    <row r="18660" spans="12:16" x14ac:dyDescent="0.25">
      <c r="L18660" s="208">
        <v>45141.586805555555</v>
      </c>
      <c r="M18660" s="28">
        <v>5047.42</v>
      </c>
      <c r="N18660" s="28">
        <v>5053.6000000000004</v>
      </c>
      <c r="O18660" s="28">
        <v>5047.42</v>
      </c>
      <c r="P18660" s="28">
        <v>5051.54</v>
      </c>
    </row>
    <row r="18661" spans="12:16" x14ac:dyDescent="0.25">
      <c r="L18661" s="208">
        <v>45141.583333333336</v>
      </c>
      <c r="M18661" s="28">
        <v>5046.91</v>
      </c>
      <c r="N18661" s="28">
        <v>5048.45</v>
      </c>
      <c r="O18661" s="28">
        <v>5046.91</v>
      </c>
      <c r="P18661" s="28">
        <v>5047.42</v>
      </c>
    </row>
    <row r="18662" spans="12:16" x14ac:dyDescent="0.25">
      <c r="L18662" s="208">
        <v>45141.579861111109</v>
      </c>
      <c r="M18662" s="28">
        <v>5046.91</v>
      </c>
      <c r="N18662" s="28">
        <v>5048.45</v>
      </c>
      <c r="O18662" s="28">
        <v>5046.3900000000003</v>
      </c>
      <c r="P18662" s="28">
        <v>5046.3900000000003</v>
      </c>
    </row>
    <row r="18663" spans="12:16" x14ac:dyDescent="0.25">
      <c r="L18663" s="208">
        <v>45141.576388888891</v>
      </c>
      <c r="M18663" s="28">
        <v>5043.3</v>
      </c>
      <c r="N18663" s="28">
        <v>5046.91</v>
      </c>
      <c r="O18663" s="28">
        <v>5041.76</v>
      </c>
      <c r="P18663" s="28">
        <v>5046.91</v>
      </c>
    </row>
    <row r="18664" spans="12:16" x14ac:dyDescent="0.25">
      <c r="L18664" s="208">
        <v>45141.572916666664</v>
      </c>
      <c r="M18664" s="28">
        <v>5045.3599999999997</v>
      </c>
      <c r="N18664" s="28">
        <v>5045.88</v>
      </c>
      <c r="O18664" s="28">
        <v>5043.3</v>
      </c>
      <c r="P18664" s="28">
        <v>5043.3</v>
      </c>
    </row>
    <row r="18665" spans="12:16" x14ac:dyDescent="0.25">
      <c r="L18665" s="208">
        <v>45141.569444444445</v>
      </c>
      <c r="M18665" s="28">
        <v>5047.9399999999996</v>
      </c>
      <c r="N18665" s="28">
        <v>5048.45</v>
      </c>
      <c r="O18665" s="28">
        <v>5044.8500000000004</v>
      </c>
      <c r="P18665" s="28">
        <v>5044.8500000000004</v>
      </c>
    </row>
    <row r="18666" spans="12:16" x14ac:dyDescent="0.25">
      <c r="L18666" s="208">
        <v>45141.565972222219</v>
      </c>
      <c r="M18666" s="28">
        <v>5052.0600000000004</v>
      </c>
      <c r="N18666" s="28">
        <v>5052.0600000000004</v>
      </c>
      <c r="O18666" s="28">
        <v>5047.42</v>
      </c>
      <c r="P18666" s="28">
        <v>5047.9399999999996</v>
      </c>
    </row>
    <row r="18667" spans="12:16" x14ac:dyDescent="0.25">
      <c r="L18667" s="208">
        <v>45141.5625</v>
      </c>
      <c r="M18667" s="28">
        <v>5052.0600000000004</v>
      </c>
      <c r="N18667" s="28">
        <v>5052.0600000000004</v>
      </c>
      <c r="O18667" s="28">
        <v>5050.51</v>
      </c>
      <c r="P18667" s="28">
        <v>5052.0600000000004</v>
      </c>
    </row>
    <row r="18668" spans="12:16" x14ac:dyDescent="0.25">
      <c r="L18668" s="208">
        <v>45141.559027777781</v>
      </c>
      <c r="M18668" s="28">
        <v>5051.54</v>
      </c>
      <c r="N18668" s="28">
        <v>5053.6000000000004</v>
      </c>
      <c r="O18668" s="28">
        <v>5051.03</v>
      </c>
      <c r="P18668" s="28">
        <v>5052.57</v>
      </c>
    </row>
    <row r="18669" spans="12:16" x14ac:dyDescent="0.25">
      <c r="L18669" s="208">
        <v>45141.555555555555</v>
      </c>
      <c r="M18669" s="28">
        <v>5054.63</v>
      </c>
      <c r="N18669" s="28">
        <v>5054.63</v>
      </c>
      <c r="O18669" s="28">
        <v>5051.54</v>
      </c>
      <c r="P18669" s="28">
        <v>5052.0600000000004</v>
      </c>
    </row>
    <row r="18670" spans="12:16" x14ac:dyDescent="0.25">
      <c r="L18670" s="208">
        <v>45141.552083333336</v>
      </c>
      <c r="M18670" s="28">
        <v>5053.6000000000004</v>
      </c>
      <c r="N18670" s="28">
        <v>5055.66</v>
      </c>
      <c r="O18670" s="28">
        <v>5052.57</v>
      </c>
      <c r="P18670" s="28">
        <v>5055.1499999999996</v>
      </c>
    </row>
    <row r="18671" spans="12:16" x14ac:dyDescent="0.25">
      <c r="L18671" s="208">
        <v>45141.548611111109</v>
      </c>
      <c r="M18671" s="28">
        <v>5052.0600000000004</v>
      </c>
      <c r="N18671" s="28">
        <v>5053.6000000000004</v>
      </c>
      <c r="O18671" s="28">
        <v>5050.51</v>
      </c>
      <c r="P18671" s="28">
        <v>5053.09</v>
      </c>
    </row>
    <row r="18672" spans="12:16" x14ac:dyDescent="0.25">
      <c r="L18672" s="208">
        <v>45141.545138888891</v>
      </c>
      <c r="M18672" s="28">
        <v>5051.54</v>
      </c>
      <c r="N18672" s="28">
        <v>5053.09</v>
      </c>
      <c r="O18672" s="28">
        <v>5050.51</v>
      </c>
      <c r="P18672" s="28">
        <v>5051.54</v>
      </c>
    </row>
    <row r="18673" spans="12:16" x14ac:dyDescent="0.25">
      <c r="L18673" s="208">
        <v>45141.541666666664</v>
      </c>
      <c r="M18673" s="28">
        <v>5055.66</v>
      </c>
      <c r="N18673" s="28">
        <v>5057.2</v>
      </c>
      <c r="O18673" s="28">
        <v>5052.0600000000004</v>
      </c>
      <c r="P18673" s="28">
        <v>5052.0600000000004</v>
      </c>
    </row>
    <row r="18674" spans="12:16" x14ac:dyDescent="0.25">
      <c r="L18674" s="208">
        <v>45141.538194444445</v>
      </c>
      <c r="M18674" s="28">
        <v>5054.12</v>
      </c>
      <c r="N18674" s="28">
        <v>5057.72</v>
      </c>
      <c r="O18674" s="28">
        <v>5054.12</v>
      </c>
      <c r="P18674" s="28">
        <v>5056.17</v>
      </c>
    </row>
    <row r="18675" spans="12:16" x14ac:dyDescent="0.25">
      <c r="L18675" s="208">
        <v>45141.534722222219</v>
      </c>
      <c r="M18675" s="28">
        <v>5054.12</v>
      </c>
      <c r="N18675" s="28">
        <v>5055.1499999999996</v>
      </c>
      <c r="O18675" s="28">
        <v>5050.51</v>
      </c>
      <c r="P18675" s="28">
        <v>5053.09</v>
      </c>
    </row>
    <row r="18676" spans="12:16" x14ac:dyDescent="0.25">
      <c r="L18676" s="208">
        <v>45141.53125</v>
      </c>
      <c r="M18676" s="28">
        <v>5056.6899999999996</v>
      </c>
      <c r="N18676" s="28">
        <v>5059.78</v>
      </c>
      <c r="O18676" s="28">
        <v>5054.12</v>
      </c>
      <c r="P18676" s="28">
        <v>5054.63</v>
      </c>
    </row>
    <row r="18677" spans="12:16" x14ac:dyDescent="0.25">
      <c r="L18677" s="208">
        <v>45141.527777777781</v>
      </c>
      <c r="M18677" s="28">
        <v>5054.63</v>
      </c>
      <c r="N18677" s="28">
        <v>5057.2</v>
      </c>
      <c r="O18677" s="28">
        <v>5054.12</v>
      </c>
      <c r="P18677" s="28">
        <v>5056.6899999999996</v>
      </c>
    </row>
    <row r="18678" spans="12:16" x14ac:dyDescent="0.25">
      <c r="L18678" s="208">
        <v>45141.524305555555</v>
      </c>
      <c r="M18678" s="28">
        <v>5051.03</v>
      </c>
      <c r="N18678" s="28">
        <v>5054.12</v>
      </c>
      <c r="O18678" s="28">
        <v>5049.4799999999996</v>
      </c>
      <c r="P18678" s="28">
        <v>5054.12</v>
      </c>
    </row>
    <row r="18679" spans="12:16" x14ac:dyDescent="0.25">
      <c r="L18679" s="208">
        <v>45141.520833333336</v>
      </c>
      <c r="M18679" s="28">
        <v>5047.9399999999996</v>
      </c>
      <c r="N18679" s="28">
        <v>5051.54</v>
      </c>
      <c r="O18679" s="28">
        <v>5047.9399999999996</v>
      </c>
      <c r="P18679" s="28">
        <v>5051.54</v>
      </c>
    </row>
    <row r="18680" spans="12:16" x14ac:dyDescent="0.25">
      <c r="L18680" s="208">
        <v>45141.517361111109</v>
      </c>
      <c r="M18680" s="28">
        <v>5048.97</v>
      </c>
      <c r="N18680" s="28">
        <v>5050.51</v>
      </c>
      <c r="O18680" s="28">
        <v>5046.3900000000003</v>
      </c>
      <c r="P18680" s="28">
        <v>5048.45</v>
      </c>
    </row>
    <row r="18681" spans="12:16" x14ac:dyDescent="0.25">
      <c r="L18681" s="208">
        <v>45141.513888888891</v>
      </c>
      <c r="M18681" s="28">
        <v>5044.8500000000004</v>
      </c>
      <c r="N18681" s="28">
        <v>5050.51</v>
      </c>
      <c r="O18681" s="28">
        <v>5043.82</v>
      </c>
      <c r="P18681" s="28">
        <v>5048.97</v>
      </c>
    </row>
    <row r="18682" spans="12:16" x14ac:dyDescent="0.25">
      <c r="L18682" s="208">
        <v>45141.510416666664</v>
      </c>
      <c r="M18682" s="28">
        <v>5051.54</v>
      </c>
      <c r="N18682" s="28">
        <v>5051.54</v>
      </c>
      <c r="O18682" s="28">
        <v>5043.3</v>
      </c>
      <c r="P18682" s="28">
        <v>5044.8500000000004</v>
      </c>
    </row>
    <row r="18683" spans="12:16" x14ac:dyDescent="0.25">
      <c r="L18683" s="208">
        <v>45141.506944444445</v>
      </c>
      <c r="M18683" s="28">
        <v>5051.54</v>
      </c>
      <c r="N18683" s="28">
        <v>5053.6000000000004</v>
      </c>
      <c r="O18683" s="28">
        <v>5050.51</v>
      </c>
      <c r="P18683" s="28">
        <v>5052.0600000000004</v>
      </c>
    </row>
    <row r="18684" spans="12:16" x14ac:dyDescent="0.25">
      <c r="L18684" s="208">
        <v>45141.503472222219</v>
      </c>
      <c r="M18684" s="28">
        <v>5058.2299999999996</v>
      </c>
      <c r="N18684" s="28">
        <v>5058.2299999999996</v>
      </c>
      <c r="O18684" s="28">
        <v>5051.54</v>
      </c>
      <c r="P18684" s="28">
        <v>5052.0600000000004</v>
      </c>
    </row>
    <row r="18685" spans="12:16" x14ac:dyDescent="0.25">
      <c r="L18685" s="208">
        <v>45141.5</v>
      </c>
      <c r="M18685" s="28">
        <v>5056.6899999999996</v>
      </c>
      <c r="N18685" s="28">
        <v>5058.2299999999996</v>
      </c>
      <c r="O18685" s="28">
        <v>5054.12</v>
      </c>
      <c r="P18685" s="28">
        <v>5057.72</v>
      </c>
    </row>
    <row r="18686" spans="12:16" x14ac:dyDescent="0.25">
      <c r="L18686" s="208">
        <v>45141.496527777781</v>
      </c>
      <c r="M18686" s="28">
        <v>5057.72</v>
      </c>
      <c r="N18686" s="28">
        <v>5061.32</v>
      </c>
      <c r="O18686" s="28">
        <v>5055.1499999999996</v>
      </c>
      <c r="P18686" s="28">
        <v>5055.66</v>
      </c>
    </row>
    <row r="18687" spans="12:16" x14ac:dyDescent="0.25">
      <c r="L18687" s="208">
        <v>45141.493055555555</v>
      </c>
      <c r="M18687" s="28">
        <v>5053.6000000000004</v>
      </c>
      <c r="N18687" s="28">
        <v>5059.26</v>
      </c>
      <c r="O18687" s="28">
        <v>5052.57</v>
      </c>
      <c r="P18687" s="28">
        <v>5058.2299999999996</v>
      </c>
    </row>
    <row r="18688" spans="12:16" x14ac:dyDescent="0.25">
      <c r="L18688" s="208">
        <v>45141.489583333336</v>
      </c>
      <c r="M18688" s="28">
        <v>5051.03</v>
      </c>
      <c r="N18688" s="28">
        <v>5061.84</v>
      </c>
      <c r="O18688" s="28">
        <v>5051.03</v>
      </c>
      <c r="P18688" s="28">
        <v>5053.6000000000004</v>
      </c>
    </row>
    <row r="18689" spans="12:16" x14ac:dyDescent="0.25">
      <c r="L18689" s="208">
        <v>45141.486111111109</v>
      </c>
      <c r="M18689" s="28">
        <v>5052.57</v>
      </c>
      <c r="N18689" s="28">
        <v>5054.12</v>
      </c>
      <c r="O18689" s="28">
        <v>5048.45</v>
      </c>
      <c r="P18689" s="28">
        <v>5051.03</v>
      </c>
    </row>
    <row r="18690" spans="12:16" x14ac:dyDescent="0.25">
      <c r="L18690" s="208">
        <v>45141.482638888891</v>
      </c>
      <c r="M18690" s="28">
        <v>5061.32</v>
      </c>
      <c r="N18690" s="28">
        <v>5061.84</v>
      </c>
      <c r="O18690" s="28">
        <v>5051.54</v>
      </c>
      <c r="P18690" s="28">
        <v>5052.57</v>
      </c>
    </row>
    <row r="18691" spans="12:16" x14ac:dyDescent="0.25">
      <c r="L18691" s="208">
        <v>45141.479166666664</v>
      </c>
      <c r="M18691" s="28">
        <v>5061.32</v>
      </c>
      <c r="N18691" s="28">
        <v>5063.38</v>
      </c>
      <c r="O18691" s="28">
        <v>5060.29</v>
      </c>
      <c r="P18691" s="28">
        <v>5061.32</v>
      </c>
    </row>
    <row r="18692" spans="12:16" x14ac:dyDescent="0.25">
      <c r="L18692" s="208">
        <v>45141.475694444445</v>
      </c>
      <c r="M18692" s="28">
        <v>5060.8100000000004</v>
      </c>
      <c r="N18692" s="28">
        <v>5061.32</v>
      </c>
      <c r="O18692" s="28">
        <v>5058.2299999999996</v>
      </c>
      <c r="P18692" s="28">
        <v>5060.8100000000004</v>
      </c>
    </row>
    <row r="18693" spans="12:16" x14ac:dyDescent="0.25">
      <c r="L18693" s="208">
        <v>45141.472222222219</v>
      </c>
      <c r="M18693" s="28">
        <v>5062.3500000000004</v>
      </c>
      <c r="N18693" s="28">
        <v>5063.8999999999996</v>
      </c>
      <c r="O18693" s="28">
        <v>5058.75</v>
      </c>
      <c r="P18693" s="28">
        <v>5061.32</v>
      </c>
    </row>
    <row r="18694" spans="12:16" x14ac:dyDescent="0.25">
      <c r="L18694" s="208">
        <v>45141.46875</v>
      </c>
      <c r="M18694" s="28">
        <v>5062.87</v>
      </c>
      <c r="N18694" s="28">
        <v>5068.0200000000004</v>
      </c>
      <c r="O18694" s="28">
        <v>5061.84</v>
      </c>
      <c r="P18694" s="28">
        <v>5062.87</v>
      </c>
    </row>
    <row r="18695" spans="12:16" x14ac:dyDescent="0.25">
      <c r="L18695" s="208">
        <v>45141.465277777781</v>
      </c>
      <c r="M18695" s="28">
        <v>5061.84</v>
      </c>
      <c r="N18695" s="28">
        <v>5065.4399999999996</v>
      </c>
      <c r="O18695" s="28">
        <v>5060.8100000000004</v>
      </c>
      <c r="P18695" s="28">
        <v>5062.87</v>
      </c>
    </row>
    <row r="18696" spans="12:16" x14ac:dyDescent="0.25">
      <c r="L18696" s="208">
        <v>45141.461805555555</v>
      </c>
      <c r="M18696" s="28">
        <v>5060.29</v>
      </c>
      <c r="N18696" s="28">
        <v>5063.38</v>
      </c>
      <c r="O18696" s="28">
        <v>5057.72</v>
      </c>
      <c r="P18696" s="28">
        <v>5061.32</v>
      </c>
    </row>
    <row r="18697" spans="12:16" x14ac:dyDescent="0.25">
      <c r="L18697" s="208">
        <v>45141.458333333336</v>
      </c>
      <c r="M18697" s="28">
        <v>5061.32</v>
      </c>
      <c r="N18697" s="28">
        <v>5070.08</v>
      </c>
      <c r="O18697" s="28">
        <v>5057.2</v>
      </c>
      <c r="P18697" s="28">
        <v>5060.29</v>
      </c>
    </row>
    <row r="18698" spans="12:16" x14ac:dyDescent="0.25">
      <c r="L18698" s="208">
        <v>45141.454861111109</v>
      </c>
      <c r="M18698" s="28">
        <v>5058.2299999999996</v>
      </c>
      <c r="N18698" s="28">
        <v>5061.84</v>
      </c>
      <c r="O18698" s="28">
        <v>5056.17</v>
      </c>
      <c r="P18698" s="28">
        <v>5060.8100000000004</v>
      </c>
    </row>
    <row r="18699" spans="12:16" x14ac:dyDescent="0.25">
      <c r="L18699" s="208">
        <v>45141.451388888891</v>
      </c>
      <c r="M18699" s="28">
        <v>5056.6899999999996</v>
      </c>
      <c r="N18699" s="28">
        <v>5061.32</v>
      </c>
      <c r="O18699" s="28">
        <v>5054.63</v>
      </c>
      <c r="P18699" s="28">
        <v>5058.75</v>
      </c>
    </row>
    <row r="18700" spans="12:16" x14ac:dyDescent="0.25">
      <c r="L18700" s="208">
        <v>45141.447916666664</v>
      </c>
      <c r="M18700" s="28">
        <v>5056.17</v>
      </c>
      <c r="N18700" s="28">
        <v>5062.3500000000004</v>
      </c>
      <c r="O18700" s="28">
        <v>5053.09</v>
      </c>
      <c r="P18700" s="28">
        <v>5056.6899999999996</v>
      </c>
    </row>
    <row r="18701" spans="12:16" x14ac:dyDescent="0.25">
      <c r="L18701" s="208">
        <v>45141.444444444445</v>
      </c>
      <c r="M18701" s="28">
        <v>5050.51</v>
      </c>
      <c r="N18701" s="28">
        <v>5056.6899999999996</v>
      </c>
      <c r="O18701" s="28">
        <v>5048.97</v>
      </c>
      <c r="P18701" s="28">
        <v>5056.17</v>
      </c>
    </row>
    <row r="18702" spans="12:16" x14ac:dyDescent="0.25">
      <c r="L18702" s="208">
        <v>45141.440972222219</v>
      </c>
      <c r="M18702" s="28">
        <v>5047.9399999999996</v>
      </c>
      <c r="N18702" s="28">
        <v>5050.51</v>
      </c>
      <c r="O18702" s="28">
        <v>5044.8500000000004</v>
      </c>
      <c r="P18702" s="28">
        <v>5050.51</v>
      </c>
    </row>
    <row r="18703" spans="12:16" x14ac:dyDescent="0.25">
      <c r="L18703" s="208">
        <v>45141.4375</v>
      </c>
      <c r="M18703" s="28">
        <v>5051.54</v>
      </c>
      <c r="N18703" s="28">
        <v>5052.57</v>
      </c>
      <c r="O18703" s="28">
        <v>5045.88</v>
      </c>
      <c r="P18703" s="28">
        <v>5048.97</v>
      </c>
    </row>
    <row r="18704" spans="12:16" x14ac:dyDescent="0.25">
      <c r="L18704" s="208">
        <v>45141.434027777781</v>
      </c>
      <c r="M18704" s="28">
        <v>5044.8500000000004</v>
      </c>
      <c r="N18704" s="28">
        <v>5053.09</v>
      </c>
      <c r="O18704" s="28">
        <v>5043.3</v>
      </c>
      <c r="P18704" s="28">
        <v>5051.54</v>
      </c>
    </row>
    <row r="18705" spans="12:16" x14ac:dyDescent="0.25">
      <c r="L18705" s="208">
        <v>45141.430555555555</v>
      </c>
      <c r="M18705" s="28">
        <v>5049.4799999999996</v>
      </c>
      <c r="N18705" s="28">
        <v>5050</v>
      </c>
      <c r="O18705" s="28">
        <v>5041.24</v>
      </c>
      <c r="P18705" s="28">
        <v>5044.8500000000004</v>
      </c>
    </row>
    <row r="18706" spans="12:16" x14ac:dyDescent="0.25">
      <c r="L18706" s="208">
        <v>45141.427083333336</v>
      </c>
      <c r="M18706" s="28">
        <v>5043.82</v>
      </c>
      <c r="N18706" s="28">
        <v>5053.09</v>
      </c>
      <c r="O18706" s="28">
        <v>5043.82</v>
      </c>
      <c r="P18706" s="28">
        <v>5049.4799999999996</v>
      </c>
    </row>
    <row r="18707" spans="12:16" x14ac:dyDescent="0.25">
      <c r="L18707" s="208">
        <v>45141.423611111109</v>
      </c>
      <c r="M18707" s="28">
        <v>5039.7</v>
      </c>
      <c r="N18707" s="28">
        <v>5045.3599999999997</v>
      </c>
      <c r="O18707" s="28">
        <v>5039.7</v>
      </c>
      <c r="P18707" s="28">
        <v>5043.82</v>
      </c>
    </row>
    <row r="18708" spans="12:16" x14ac:dyDescent="0.25">
      <c r="L18708" s="208">
        <v>45141.420138888891</v>
      </c>
      <c r="M18708" s="28">
        <v>5043.3</v>
      </c>
      <c r="N18708" s="28">
        <v>5045.88</v>
      </c>
      <c r="O18708" s="28">
        <v>5035.0600000000004</v>
      </c>
      <c r="P18708" s="28">
        <v>5039.7</v>
      </c>
    </row>
    <row r="18709" spans="12:16" x14ac:dyDescent="0.25">
      <c r="L18709" s="208">
        <v>45141.416666666664</v>
      </c>
      <c r="M18709" s="28">
        <v>5038.1499999999996</v>
      </c>
      <c r="N18709" s="28">
        <v>5044.8500000000004</v>
      </c>
      <c r="O18709" s="28">
        <v>5036.6099999999997</v>
      </c>
      <c r="P18709" s="28">
        <v>5043.3</v>
      </c>
    </row>
    <row r="18710" spans="12:16" x14ac:dyDescent="0.25">
      <c r="L18710" s="208">
        <v>45141.413194444445</v>
      </c>
      <c r="M18710" s="28">
        <v>5033.5200000000004</v>
      </c>
      <c r="N18710" s="28">
        <v>5041.24</v>
      </c>
      <c r="O18710" s="28">
        <v>5031.9799999999996</v>
      </c>
      <c r="P18710" s="28">
        <v>5037.6400000000003</v>
      </c>
    </row>
    <row r="18711" spans="12:16" x14ac:dyDescent="0.25">
      <c r="L18711" s="208">
        <v>45141.409722222219</v>
      </c>
      <c r="M18711" s="28">
        <v>5032.49</v>
      </c>
      <c r="N18711" s="28">
        <v>5035.0600000000004</v>
      </c>
      <c r="O18711" s="28">
        <v>5028.37</v>
      </c>
      <c r="P18711" s="28">
        <v>5033.01</v>
      </c>
    </row>
    <row r="18712" spans="12:16" x14ac:dyDescent="0.25">
      <c r="L18712" s="208">
        <v>45141.40625</v>
      </c>
      <c r="M18712" s="28">
        <v>5030.43</v>
      </c>
      <c r="N18712" s="28">
        <v>5037.12</v>
      </c>
      <c r="O18712" s="28">
        <v>5025.8</v>
      </c>
      <c r="P18712" s="28">
        <v>5032.49</v>
      </c>
    </row>
    <row r="18713" spans="12:16" x14ac:dyDescent="0.25">
      <c r="L18713" s="208">
        <v>45141.402777777781</v>
      </c>
      <c r="M18713" s="28">
        <v>5025.28</v>
      </c>
      <c r="N18713" s="28">
        <v>5030.43</v>
      </c>
      <c r="O18713" s="28">
        <v>5020.13</v>
      </c>
      <c r="P18713" s="28">
        <v>5029.92</v>
      </c>
    </row>
    <row r="18714" spans="12:16" x14ac:dyDescent="0.25">
      <c r="L18714" s="208">
        <v>45141.399305555555</v>
      </c>
      <c r="M18714" s="28">
        <v>5032.49</v>
      </c>
      <c r="N18714" s="28">
        <v>5033.01</v>
      </c>
      <c r="O18714" s="28">
        <v>5023.22</v>
      </c>
      <c r="P18714" s="28">
        <v>5024.25</v>
      </c>
    </row>
    <row r="18715" spans="12:16" x14ac:dyDescent="0.25">
      <c r="L18715" s="208">
        <v>45141.395833333336</v>
      </c>
      <c r="M18715" s="28">
        <v>5029.92</v>
      </c>
      <c r="N18715" s="28">
        <v>5033.01</v>
      </c>
      <c r="O18715" s="28">
        <v>5023.22</v>
      </c>
      <c r="P18715" s="28">
        <v>5031.46</v>
      </c>
    </row>
    <row r="18716" spans="12:16" x14ac:dyDescent="0.25">
      <c r="L18716" s="208">
        <v>45141.392361111109</v>
      </c>
      <c r="M18716" s="28">
        <v>5022.71</v>
      </c>
      <c r="N18716" s="28">
        <v>5033.01</v>
      </c>
      <c r="O18716" s="28">
        <v>5022.71</v>
      </c>
      <c r="P18716" s="28">
        <v>5029.3999999999996</v>
      </c>
    </row>
    <row r="18717" spans="12:16" x14ac:dyDescent="0.25">
      <c r="L18717" s="208">
        <v>45141.388888888891</v>
      </c>
      <c r="M18717" s="28">
        <v>5023.74</v>
      </c>
      <c r="N18717" s="28">
        <v>5027.8599999999997</v>
      </c>
      <c r="O18717" s="28">
        <v>5019.1000000000004</v>
      </c>
      <c r="P18717" s="28">
        <v>5022.71</v>
      </c>
    </row>
    <row r="18718" spans="12:16" x14ac:dyDescent="0.25">
      <c r="L18718" s="208">
        <v>45141.385416666664</v>
      </c>
      <c r="M18718" s="28">
        <v>5024.25</v>
      </c>
      <c r="N18718" s="28">
        <v>5025.28</v>
      </c>
      <c r="O18718" s="28">
        <v>5017.04</v>
      </c>
      <c r="P18718" s="28">
        <v>5023.74</v>
      </c>
    </row>
    <row r="18719" spans="12:16" x14ac:dyDescent="0.25">
      <c r="L18719" s="208">
        <v>45141.381944444445</v>
      </c>
      <c r="M18719" s="28">
        <v>5017.04</v>
      </c>
      <c r="N18719" s="28">
        <v>5025.8</v>
      </c>
      <c r="O18719" s="28">
        <v>5012.92</v>
      </c>
      <c r="P18719" s="28">
        <v>5023.74</v>
      </c>
    </row>
    <row r="18720" spans="12:16" x14ac:dyDescent="0.25">
      <c r="L18720" s="208">
        <v>45141.378472222219</v>
      </c>
      <c r="M18720" s="28">
        <v>5019.1000000000004</v>
      </c>
      <c r="N18720" s="28">
        <v>5026.83</v>
      </c>
      <c r="O18720" s="28">
        <v>5013.4399999999996</v>
      </c>
      <c r="P18720" s="28">
        <v>5017.04</v>
      </c>
    </row>
    <row r="18721" spans="12:16" x14ac:dyDescent="0.25">
      <c r="L18721" s="208">
        <v>45141.375</v>
      </c>
      <c r="M18721" s="28">
        <v>5018.07</v>
      </c>
      <c r="N18721" s="28">
        <v>5043.3</v>
      </c>
      <c r="O18721" s="28">
        <v>5013.4399999999996</v>
      </c>
      <c r="P18721" s="28">
        <v>5018.59</v>
      </c>
    </row>
    <row r="18722" spans="12:16" x14ac:dyDescent="0.25">
      <c r="L18722" s="208">
        <v>45140.746527777781</v>
      </c>
      <c r="M18722" s="28">
        <v>4980.49</v>
      </c>
      <c r="N18722" s="28">
        <v>4982.03</v>
      </c>
      <c r="O18722" s="28">
        <v>4979.46</v>
      </c>
      <c r="P18722" s="28">
        <v>4981.5200000000004</v>
      </c>
    </row>
    <row r="18723" spans="12:16" x14ac:dyDescent="0.25">
      <c r="L18723" s="208">
        <v>45140.743055555555</v>
      </c>
      <c r="M18723" s="28">
        <v>4978.9399999999996</v>
      </c>
      <c r="N18723" s="28">
        <v>4981</v>
      </c>
      <c r="O18723" s="28">
        <v>4978.9399999999996</v>
      </c>
      <c r="P18723" s="28">
        <v>4981</v>
      </c>
    </row>
    <row r="18724" spans="12:16" x14ac:dyDescent="0.25">
      <c r="L18724" s="208">
        <v>45140.739583333336</v>
      </c>
      <c r="M18724" s="28">
        <v>4979.97</v>
      </c>
      <c r="N18724" s="28">
        <v>4981</v>
      </c>
      <c r="O18724" s="28">
        <v>4978.43</v>
      </c>
      <c r="P18724" s="28">
        <v>4978.43</v>
      </c>
    </row>
    <row r="18725" spans="12:16" x14ac:dyDescent="0.25">
      <c r="L18725" s="208">
        <v>45140.736111111109</v>
      </c>
      <c r="M18725" s="28">
        <v>4979.97</v>
      </c>
      <c r="N18725" s="28">
        <v>4981</v>
      </c>
      <c r="O18725" s="28">
        <v>4978.9399999999996</v>
      </c>
      <c r="P18725" s="28">
        <v>4979.97</v>
      </c>
    </row>
    <row r="18726" spans="12:16" x14ac:dyDescent="0.25">
      <c r="L18726" s="208">
        <v>45140.732638888891</v>
      </c>
      <c r="M18726" s="28">
        <v>4979.97</v>
      </c>
      <c r="N18726" s="28">
        <v>4981</v>
      </c>
      <c r="O18726" s="28">
        <v>4979.46</v>
      </c>
      <c r="P18726" s="28">
        <v>4980.49</v>
      </c>
    </row>
    <row r="18727" spans="12:16" x14ac:dyDescent="0.25">
      <c r="L18727" s="208">
        <v>45140.729166666664</v>
      </c>
      <c r="M18727" s="28">
        <v>4977.91</v>
      </c>
      <c r="N18727" s="28">
        <v>4979.97</v>
      </c>
      <c r="O18727" s="28">
        <v>4977.91</v>
      </c>
      <c r="P18727" s="28">
        <v>4979.97</v>
      </c>
    </row>
    <row r="18728" spans="12:16" x14ac:dyDescent="0.25">
      <c r="L18728" s="208">
        <v>45140.725694444445</v>
      </c>
      <c r="M18728" s="28">
        <v>4975.8500000000004</v>
      </c>
      <c r="N18728" s="28">
        <v>4978.9399999999996</v>
      </c>
      <c r="O18728" s="28">
        <v>4975.8500000000004</v>
      </c>
      <c r="P18728" s="28">
        <v>4978.43</v>
      </c>
    </row>
    <row r="18729" spans="12:16" x14ac:dyDescent="0.25">
      <c r="L18729" s="208">
        <v>45140.722222222219</v>
      </c>
      <c r="M18729" s="28">
        <v>4974.82</v>
      </c>
      <c r="N18729" s="28">
        <v>4977.91</v>
      </c>
      <c r="O18729" s="28">
        <v>4973.79</v>
      </c>
      <c r="P18729" s="28">
        <v>4976.37</v>
      </c>
    </row>
    <row r="18730" spans="12:16" x14ac:dyDescent="0.25">
      <c r="L18730" s="208">
        <v>45140.71875</v>
      </c>
      <c r="M18730" s="28">
        <v>4974.82</v>
      </c>
      <c r="N18730" s="28">
        <v>4975.34</v>
      </c>
      <c r="O18730" s="28">
        <v>4973.79</v>
      </c>
      <c r="P18730" s="28">
        <v>4974.82</v>
      </c>
    </row>
    <row r="18731" spans="12:16" x14ac:dyDescent="0.25">
      <c r="L18731" s="208">
        <v>45140.715277777781</v>
      </c>
      <c r="M18731" s="28">
        <v>4975.34</v>
      </c>
      <c r="N18731" s="28">
        <v>4975.34</v>
      </c>
      <c r="O18731" s="28">
        <v>4974.3100000000004</v>
      </c>
      <c r="P18731" s="28">
        <v>4974.82</v>
      </c>
    </row>
    <row r="18732" spans="12:16" x14ac:dyDescent="0.25">
      <c r="L18732" s="208">
        <v>45140.711805555555</v>
      </c>
      <c r="M18732" s="28">
        <v>4977.3999999999996</v>
      </c>
      <c r="N18732" s="28">
        <v>4977.3999999999996</v>
      </c>
      <c r="O18732" s="28">
        <v>4974.82</v>
      </c>
      <c r="P18732" s="28">
        <v>4975.8500000000004</v>
      </c>
    </row>
    <row r="18733" spans="12:16" x14ac:dyDescent="0.25">
      <c r="L18733" s="208">
        <v>45140.708333333336</v>
      </c>
      <c r="M18733" s="28">
        <v>4974.82</v>
      </c>
      <c r="N18733" s="28">
        <v>4978.43</v>
      </c>
      <c r="O18733" s="28">
        <v>4973.79</v>
      </c>
      <c r="P18733" s="28">
        <v>4977.3999999999996</v>
      </c>
    </row>
    <row r="18734" spans="12:16" x14ac:dyDescent="0.25">
      <c r="L18734" s="208">
        <v>45140.704861111109</v>
      </c>
      <c r="M18734" s="28">
        <v>4975.8500000000004</v>
      </c>
      <c r="N18734" s="28">
        <v>4976.37</v>
      </c>
      <c r="O18734" s="28">
        <v>4973.79</v>
      </c>
      <c r="P18734" s="28">
        <v>4974.82</v>
      </c>
    </row>
    <row r="18735" spans="12:16" x14ac:dyDescent="0.25">
      <c r="L18735" s="208">
        <v>45140.701388888891</v>
      </c>
      <c r="M18735" s="28">
        <v>4973.79</v>
      </c>
      <c r="N18735" s="28">
        <v>4975.8500000000004</v>
      </c>
      <c r="O18735" s="28">
        <v>4973.79</v>
      </c>
      <c r="P18735" s="28">
        <v>4975.34</v>
      </c>
    </row>
    <row r="18736" spans="12:16" x14ac:dyDescent="0.25">
      <c r="L18736" s="208">
        <v>45140.697916666664</v>
      </c>
      <c r="M18736" s="28">
        <v>4973.28</v>
      </c>
      <c r="N18736" s="28">
        <v>4974.82</v>
      </c>
      <c r="O18736" s="28">
        <v>4972.25</v>
      </c>
      <c r="P18736" s="28">
        <v>4974.3100000000004</v>
      </c>
    </row>
    <row r="18737" spans="12:16" x14ac:dyDescent="0.25">
      <c r="L18737" s="208">
        <v>45140.694444444445</v>
      </c>
      <c r="M18737" s="28">
        <v>4973.79</v>
      </c>
      <c r="N18737" s="28">
        <v>4974.82</v>
      </c>
      <c r="O18737" s="28">
        <v>4973.79</v>
      </c>
      <c r="P18737" s="28">
        <v>4973.79</v>
      </c>
    </row>
    <row r="18738" spans="12:16" x14ac:dyDescent="0.25">
      <c r="L18738" s="208">
        <v>45140.690972222219</v>
      </c>
      <c r="M18738" s="28">
        <v>4972.76</v>
      </c>
      <c r="N18738" s="28">
        <v>4974.3100000000004</v>
      </c>
      <c r="O18738" s="28">
        <v>4972.25</v>
      </c>
      <c r="P18738" s="28">
        <v>4973.79</v>
      </c>
    </row>
    <row r="18739" spans="12:16" x14ac:dyDescent="0.25">
      <c r="L18739" s="208">
        <v>45140.6875</v>
      </c>
      <c r="M18739" s="28">
        <v>4971.7299999999996</v>
      </c>
      <c r="N18739" s="28">
        <v>4974.82</v>
      </c>
      <c r="O18739" s="28">
        <v>4971.7299999999996</v>
      </c>
      <c r="P18739" s="28">
        <v>4972.76</v>
      </c>
    </row>
    <row r="18740" spans="12:16" x14ac:dyDescent="0.25">
      <c r="L18740" s="208">
        <v>45140.684027777781</v>
      </c>
      <c r="M18740" s="28">
        <v>4969.67</v>
      </c>
      <c r="N18740" s="28">
        <v>4971.7299999999996</v>
      </c>
      <c r="O18740" s="28">
        <v>4969.67</v>
      </c>
      <c r="P18740" s="28">
        <v>4971.7299999999996</v>
      </c>
    </row>
    <row r="18741" spans="12:16" x14ac:dyDescent="0.25">
      <c r="L18741" s="208">
        <v>45140.680555555555</v>
      </c>
      <c r="M18741" s="28">
        <v>4971.22</v>
      </c>
      <c r="N18741" s="28">
        <v>4971.7299999999996</v>
      </c>
      <c r="O18741" s="28">
        <v>4967.6099999999997</v>
      </c>
      <c r="P18741" s="28">
        <v>4969.67</v>
      </c>
    </row>
    <row r="18742" spans="12:16" x14ac:dyDescent="0.25">
      <c r="L18742" s="208">
        <v>45140.677083333336</v>
      </c>
      <c r="M18742" s="28">
        <v>4976.37</v>
      </c>
      <c r="N18742" s="28">
        <v>4976.37</v>
      </c>
      <c r="O18742" s="28">
        <v>4970.1899999999996</v>
      </c>
      <c r="P18742" s="28">
        <v>4971.22</v>
      </c>
    </row>
    <row r="18743" spans="12:16" x14ac:dyDescent="0.25">
      <c r="L18743" s="208">
        <v>45140.673611111109</v>
      </c>
      <c r="M18743" s="28">
        <v>4977.91</v>
      </c>
      <c r="N18743" s="28">
        <v>4978.43</v>
      </c>
      <c r="O18743" s="28">
        <v>4976.37</v>
      </c>
      <c r="P18743" s="28">
        <v>4976.37</v>
      </c>
    </row>
    <row r="18744" spans="12:16" x14ac:dyDescent="0.25">
      <c r="L18744" s="208">
        <v>45140.670138888891</v>
      </c>
      <c r="M18744" s="28">
        <v>4975.34</v>
      </c>
      <c r="N18744" s="28">
        <v>4978.9399999999996</v>
      </c>
      <c r="O18744" s="28">
        <v>4974.3100000000004</v>
      </c>
      <c r="P18744" s="28">
        <v>4977.3999999999996</v>
      </c>
    </row>
    <row r="18745" spans="12:16" x14ac:dyDescent="0.25">
      <c r="L18745" s="208">
        <v>45140.666666666664</v>
      </c>
      <c r="M18745" s="28">
        <v>4977.91</v>
      </c>
      <c r="N18745" s="28">
        <v>4977.91</v>
      </c>
      <c r="O18745" s="28">
        <v>4974.3100000000004</v>
      </c>
      <c r="P18745" s="28">
        <v>4975.34</v>
      </c>
    </row>
    <row r="18746" spans="12:16" x14ac:dyDescent="0.25">
      <c r="L18746" s="208">
        <v>45140.663194444445</v>
      </c>
      <c r="M18746" s="28">
        <v>4974.82</v>
      </c>
      <c r="N18746" s="28">
        <v>4977.91</v>
      </c>
      <c r="O18746" s="28">
        <v>4974.3100000000004</v>
      </c>
      <c r="P18746" s="28">
        <v>4977.3999999999996</v>
      </c>
    </row>
    <row r="18747" spans="12:16" x14ac:dyDescent="0.25">
      <c r="L18747" s="208">
        <v>45140.659722222219</v>
      </c>
      <c r="M18747" s="28">
        <v>4976.37</v>
      </c>
      <c r="N18747" s="28">
        <v>4976.88</v>
      </c>
      <c r="O18747" s="28">
        <v>4975.34</v>
      </c>
      <c r="P18747" s="28">
        <v>4975.34</v>
      </c>
    </row>
    <row r="18748" spans="12:16" x14ac:dyDescent="0.25">
      <c r="L18748" s="208">
        <v>45140.65625</v>
      </c>
      <c r="M18748" s="28">
        <v>4975.34</v>
      </c>
      <c r="N18748" s="28">
        <v>4976.88</v>
      </c>
      <c r="O18748" s="28">
        <v>4974.82</v>
      </c>
      <c r="P18748" s="28">
        <v>4976.37</v>
      </c>
    </row>
    <row r="18749" spans="12:16" x14ac:dyDescent="0.25">
      <c r="L18749" s="208">
        <v>45140.652777777781</v>
      </c>
      <c r="M18749" s="28">
        <v>4974.82</v>
      </c>
      <c r="N18749" s="28">
        <v>4975.8500000000004</v>
      </c>
      <c r="O18749" s="28">
        <v>4974.3100000000004</v>
      </c>
      <c r="P18749" s="28">
        <v>4975.34</v>
      </c>
    </row>
    <row r="18750" spans="12:16" x14ac:dyDescent="0.25">
      <c r="L18750" s="208">
        <v>45140.649305555555</v>
      </c>
      <c r="M18750" s="28">
        <v>4975.34</v>
      </c>
      <c r="N18750" s="28">
        <v>4975.34</v>
      </c>
      <c r="O18750" s="28">
        <v>4974.3100000000004</v>
      </c>
      <c r="P18750" s="28">
        <v>4974.3100000000004</v>
      </c>
    </row>
    <row r="18751" spans="12:16" x14ac:dyDescent="0.25">
      <c r="L18751" s="208">
        <v>45140.645833333336</v>
      </c>
      <c r="M18751" s="28">
        <v>4973.79</v>
      </c>
      <c r="N18751" s="28">
        <v>4974.82</v>
      </c>
      <c r="O18751" s="28">
        <v>4973.79</v>
      </c>
      <c r="P18751" s="28">
        <v>4974.82</v>
      </c>
    </row>
    <row r="18752" spans="12:16" x14ac:dyDescent="0.25">
      <c r="L18752" s="208">
        <v>45140.642361111109</v>
      </c>
      <c r="M18752" s="28">
        <v>4974.3100000000004</v>
      </c>
      <c r="N18752" s="28">
        <v>4975.8500000000004</v>
      </c>
      <c r="O18752" s="28">
        <v>4973.28</v>
      </c>
      <c r="P18752" s="28">
        <v>4973.28</v>
      </c>
    </row>
    <row r="18753" spans="12:16" x14ac:dyDescent="0.25">
      <c r="L18753" s="208">
        <v>45140.638888888891</v>
      </c>
      <c r="M18753" s="28">
        <v>4972.25</v>
      </c>
      <c r="N18753" s="28">
        <v>4974.82</v>
      </c>
      <c r="O18753" s="28">
        <v>4972.25</v>
      </c>
      <c r="P18753" s="28">
        <v>4974.3100000000004</v>
      </c>
    </row>
    <row r="18754" spans="12:16" x14ac:dyDescent="0.25">
      <c r="L18754" s="208">
        <v>45140.635416666664</v>
      </c>
      <c r="M18754" s="28">
        <v>4974.3100000000004</v>
      </c>
      <c r="N18754" s="28">
        <v>4975.34</v>
      </c>
      <c r="O18754" s="28">
        <v>4971.7299999999996</v>
      </c>
      <c r="P18754" s="28">
        <v>4971.7299999999996</v>
      </c>
    </row>
    <row r="18755" spans="12:16" x14ac:dyDescent="0.25">
      <c r="L18755" s="208">
        <v>45140.631944444445</v>
      </c>
      <c r="M18755" s="28">
        <v>4973.28</v>
      </c>
      <c r="N18755" s="28">
        <v>4974.82</v>
      </c>
      <c r="O18755" s="28">
        <v>4972.25</v>
      </c>
      <c r="P18755" s="28">
        <v>4973.79</v>
      </c>
    </row>
    <row r="18756" spans="12:16" x14ac:dyDescent="0.25">
      <c r="L18756" s="208">
        <v>45140.628472222219</v>
      </c>
      <c r="M18756" s="28">
        <v>4974.82</v>
      </c>
      <c r="N18756" s="28">
        <v>4975.8500000000004</v>
      </c>
      <c r="O18756" s="28">
        <v>4972.25</v>
      </c>
      <c r="P18756" s="28">
        <v>4973.28</v>
      </c>
    </row>
    <row r="18757" spans="12:16" x14ac:dyDescent="0.25">
      <c r="L18757" s="208">
        <v>45140.625</v>
      </c>
      <c r="M18757" s="28">
        <v>4975.8500000000004</v>
      </c>
      <c r="N18757" s="28">
        <v>4977.91</v>
      </c>
      <c r="O18757" s="28">
        <v>4973.79</v>
      </c>
      <c r="P18757" s="28">
        <v>4974.82</v>
      </c>
    </row>
    <row r="18758" spans="12:16" x14ac:dyDescent="0.25">
      <c r="L18758" s="208">
        <v>45140.621527777781</v>
      </c>
      <c r="M18758" s="28">
        <v>4975.34</v>
      </c>
      <c r="N18758" s="28">
        <v>4976.88</v>
      </c>
      <c r="O18758" s="28">
        <v>4974.82</v>
      </c>
      <c r="P18758" s="28">
        <v>4976.37</v>
      </c>
    </row>
    <row r="18759" spans="12:16" x14ac:dyDescent="0.25">
      <c r="L18759" s="208">
        <v>45140.618055555555</v>
      </c>
      <c r="M18759" s="28">
        <v>4971.22</v>
      </c>
      <c r="N18759" s="28">
        <v>4975.34</v>
      </c>
      <c r="O18759" s="28">
        <v>4969.67</v>
      </c>
      <c r="P18759" s="28">
        <v>4975.34</v>
      </c>
    </row>
    <row r="18760" spans="12:16" x14ac:dyDescent="0.25">
      <c r="L18760" s="208">
        <v>45140.614583333336</v>
      </c>
      <c r="M18760" s="28">
        <v>4970.1899999999996</v>
      </c>
      <c r="N18760" s="28">
        <v>4971.7299999999996</v>
      </c>
      <c r="O18760" s="28">
        <v>4969.67</v>
      </c>
      <c r="P18760" s="28">
        <v>4971.22</v>
      </c>
    </row>
    <row r="18761" spans="12:16" x14ac:dyDescent="0.25">
      <c r="L18761" s="208">
        <v>45140.611111111109</v>
      </c>
      <c r="M18761" s="28">
        <v>4967.6099999999997</v>
      </c>
      <c r="N18761" s="28">
        <v>4970.1899999999996</v>
      </c>
      <c r="O18761" s="28">
        <v>4965.5600000000004</v>
      </c>
      <c r="P18761" s="28">
        <v>4970.1899999999996</v>
      </c>
    </row>
    <row r="18762" spans="12:16" x14ac:dyDescent="0.25">
      <c r="L18762" s="208">
        <v>45140.607638888891</v>
      </c>
      <c r="M18762" s="28">
        <v>4968.6400000000003</v>
      </c>
      <c r="N18762" s="28">
        <v>4969.16</v>
      </c>
      <c r="O18762" s="28">
        <v>4967.6099999999997</v>
      </c>
      <c r="P18762" s="28">
        <v>4967.6099999999997</v>
      </c>
    </row>
    <row r="18763" spans="12:16" x14ac:dyDescent="0.25">
      <c r="L18763" s="208">
        <v>45140.604166666664</v>
      </c>
      <c r="M18763" s="28">
        <v>4968.13</v>
      </c>
      <c r="N18763" s="28">
        <v>4970.7</v>
      </c>
      <c r="O18763" s="28">
        <v>4968.13</v>
      </c>
      <c r="P18763" s="28">
        <v>4968.13</v>
      </c>
    </row>
    <row r="18764" spans="12:16" x14ac:dyDescent="0.25">
      <c r="L18764" s="208">
        <v>45140.600694444445</v>
      </c>
      <c r="M18764" s="28">
        <v>4965.5600000000004</v>
      </c>
      <c r="N18764" s="28">
        <v>4969.16</v>
      </c>
      <c r="O18764" s="28">
        <v>4965.04</v>
      </c>
      <c r="P18764" s="28">
        <v>4968.13</v>
      </c>
    </row>
    <row r="18765" spans="12:16" x14ac:dyDescent="0.25">
      <c r="L18765" s="208">
        <v>45140.597222222219</v>
      </c>
      <c r="M18765" s="28">
        <v>4961.4399999999996</v>
      </c>
      <c r="N18765" s="28">
        <v>4965.04</v>
      </c>
      <c r="O18765" s="28">
        <v>4961.4399999999996</v>
      </c>
      <c r="P18765" s="28">
        <v>4965.04</v>
      </c>
    </row>
    <row r="18766" spans="12:16" x14ac:dyDescent="0.25">
      <c r="L18766" s="208">
        <v>45140.59375</v>
      </c>
      <c r="M18766" s="28">
        <v>4961.4399999999996</v>
      </c>
      <c r="N18766" s="28">
        <v>4961.95</v>
      </c>
      <c r="O18766" s="28">
        <v>4959.38</v>
      </c>
      <c r="P18766" s="28">
        <v>4960.92</v>
      </c>
    </row>
    <row r="18767" spans="12:16" x14ac:dyDescent="0.25">
      <c r="L18767" s="208">
        <v>45140.590277777781</v>
      </c>
      <c r="M18767" s="28">
        <v>4963.5</v>
      </c>
      <c r="N18767" s="28">
        <v>4964.53</v>
      </c>
      <c r="O18767" s="28">
        <v>4960.92</v>
      </c>
      <c r="P18767" s="28">
        <v>4962.47</v>
      </c>
    </row>
    <row r="18768" spans="12:16" x14ac:dyDescent="0.25">
      <c r="L18768" s="208">
        <v>45140.586805555555</v>
      </c>
      <c r="M18768" s="28">
        <v>4966.07</v>
      </c>
      <c r="N18768" s="28">
        <v>4966.58</v>
      </c>
      <c r="O18768" s="28">
        <v>4961.4399999999996</v>
      </c>
      <c r="P18768" s="28">
        <v>4963.5</v>
      </c>
    </row>
    <row r="18769" spans="12:16" x14ac:dyDescent="0.25">
      <c r="L18769" s="208">
        <v>45140.583333333336</v>
      </c>
      <c r="M18769" s="28">
        <v>4972.76</v>
      </c>
      <c r="N18769" s="28">
        <v>4972.76</v>
      </c>
      <c r="O18769" s="28">
        <v>4964.53</v>
      </c>
      <c r="P18769" s="28">
        <v>4966.07</v>
      </c>
    </row>
    <row r="18770" spans="12:16" x14ac:dyDescent="0.25">
      <c r="L18770" s="208">
        <v>45140.579861111109</v>
      </c>
      <c r="M18770" s="28">
        <v>4975.8500000000004</v>
      </c>
      <c r="N18770" s="28">
        <v>4977.3999999999996</v>
      </c>
      <c r="O18770" s="28">
        <v>4972.25</v>
      </c>
      <c r="P18770" s="28">
        <v>4972.76</v>
      </c>
    </row>
    <row r="18771" spans="12:16" x14ac:dyDescent="0.25">
      <c r="L18771" s="208">
        <v>45140.576388888891</v>
      </c>
      <c r="M18771" s="28">
        <v>4976.37</v>
      </c>
      <c r="N18771" s="28">
        <v>4978.43</v>
      </c>
      <c r="O18771" s="28">
        <v>4975.34</v>
      </c>
      <c r="P18771" s="28">
        <v>4975.34</v>
      </c>
    </row>
    <row r="18772" spans="12:16" x14ac:dyDescent="0.25">
      <c r="L18772" s="208">
        <v>45140.572916666664</v>
      </c>
      <c r="M18772" s="28">
        <v>4978.9399999999996</v>
      </c>
      <c r="N18772" s="28">
        <v>4978.9399999999996</v>
      </c>
      <c r="O18772" s="28">
        <v>4975.34</v>
      </c>
      <c r="P18772" s="28">
        <v>4976.37</v>
      </c>
    </row>
    <row r="18773" spans="12:16" x14ac:dyDescent="0.25">
      <c r="L18773" s="208">
        <v>45140.569444444445</v>
      </c>
      <c r="M18773" s="28">
        <v>4977.91</v>
      </c>
      <c r="N18773" s="28">
        <v>4979.46</v>
      </c>
      <c r="O18773" s="28">
        <v>4977.3999999999996</v>
      </c>
      <c r="P18773" s="28">
        <v>4978.9399999999996</v>
      </c>
    </row>
    <row r="18774" spans="12:16" x14ac:dyDescent="0.25">
      <c r="L18774" s="208">
        <v>45140.565972222219</v>
      </c>
      <c r="M18774" s="28">
        <v>4981.5200000000004</v>
      </c>
      <c r="N18774" s="28">
        <v>4982.55</v>
      </c>
      <c r="O18774" s="28">
        <v>4976.37</v>
      </c>
      <c r="P18774" s="28">
        <v>4977.91</v>
      </c>
    </row>
    <row r="18775" spans="12:16" x14ac:dyDescent="0.25">
      <c r="L18775" s="208">
        <v>45140.5625</v>
      </c>
      <c r="M18775" s="28">
        <v>4984.6099999999997</v>
      </c>
      <c r="N18775" s="28">
        <v>4985.6400000000003</v>
      </c>
      <c r="O18775" s="28">
        <v>4981</v>
      </c>
      <c r="P18775" s="28">
        <v>4981.5200000000004</v>
      </c>
    </row>
    <row r="18776" spans="12:16" x14ac:dyDescent="0.25">
      <c r="L18776" s="208">
        <v>45140.559027777781</v>
      </c>
      <c r="M18776" s="28">
        <v>4983.0600000000004</v>
      </c>
      <c r="N18776" s="28">
        <v>4985.12</v>
      </c>
      <c r="O18776" s="28">
        <v>4982.03</v>
      </c>
      <c r="P18776" s="28">
        <v>4984.6099999999997</v>
      </c>
    </row>
    <row r="18777" spans="12:16" x14ac:dyDescent="0.25">
      <c r="L18777" s="208">
        <v>45140.555555555555</v>
      </c>
      <c r="M18777" s="28">
        <v>4983.0600000000004</v>
      </c>
      <c r="N18777" s="28">
        <v>4983.0600000000004</v>
      </c>
      <c r="O18777" s="28">
        <v>4981</v>
      </c>
      <c r="P18777" s="28">
        <v>4983.0600000000004</v>
      </c>
    </row>
    <row r="18778" spans="12:16" x14ac:dyDescent="0.25">
      <c r="L18778" s="208">
        <v>45140.552083333336</v>
      </c>
      <c r="M18778" s="28">
        <v>4983.0600000000004</v>
      </c>
      <c r="N18778" s="28">
        <v>4983.58</v>
      </c>
      <c r="O18778" s="28">
        <v>4982.55</v>
      </c>
      <c r="P18778" s="28">
        <v>4983.0600000000004</v>
      </c>
    </row>
    <row r="18779" spans="12:16" x14ac:dyDescent="0.25">
      <c r="L18779" s="208">
        <v>45140.548611111109</v>
      </c>
      <c r="M18779" s="28">
        <v>4981</v>
      </c>
      <c r="N18779" s="28">
        <v>4983.58</v>
      </c>
      <c r="O18779" s="28">
        <v>4981</v>
      </c>
      <c r="P18779" s="28">
        <v>4983.0600000000004</v>
      </c>
    </row>
    <row r="18780" spans="12:16" x14ac:dyDescent="0.25">
      <c r="L18780" s="208">
        <v>45140.545138888891</v>
      </c>
      <c r="M18780" s="28">
        <v>4982.55</v>
      </c>
      <c r="N18780" s="28">
        <v>4983.58</v>
      </c>
      <c r="O18780" s="28">
        <v>4981.5200000000004</v>
      </c>
      <c r="P18780" s="28">
        <v>4981.5200000000004</v>
      </c>
    </row>
    <row r="18781" spans="12:16" x14ac:dyDescent="0.25">
      <c r="L18781" s="208">
        <v>45140.541666666664</v>
      </c>
      <c r="M18781" s="28">
        <v>4983.58</v>
      </c>
      <c r="N18781" s="28">
        <v>4984.6099999999997</v>
      </c>
      <c r="O18781" s="28">
        <v>4982.55</v>
      </c>
      <c r="P18781" s="28">
        <v>4982.55</v>
      </c>
    </row>
    <row r="18782" spans="12:16" x14ac:dyDescent="0.25">
      <c r="L18782" s="208">
        <v>45140.538194444445</v>
      </c>
      <c r="M18782" s="28">
        <v>4982.55</v>
      </c>
      <c r="N18782" s="28">
        <v>4985.6400000000003</v>
      </c>
      <c r="O18782" s="28">
        <v>4982.55</v>
      </c>
      <c r="P18782" s="28">
        <v>4983.58</v>
      </c>
    </row>
    <row r="18783" spans="12:16" x14ac:dyDescent="0.25">
      <c r="L18783" s="208">
        <v>45140.534722222219</v>
      </c>
      <c r="M18783" s="28">
        <v>4983.58</v>
      </c>
      <c r="N18783" s="28">
        <v>4984.6099999999997</v>
      </c>
      <c r="O18783" s="28">
        <v>4981.5200000000004</v>
      </c>
      <c r="P18783" s="28">
        <v>4982.55</v>
      </c>
    </row>
    <row r="18784" spans="12:16" x14ac:dyDescent="0.25">
      <c r="L18784" s="208">
        <v>45140.53125</v>
      </c>
      <c r="M18784" s="28">
        <v>4981.5200000000004</v>
      </c>
      <c r="N18784" s="28">
        <v>4984.6099999999997</v>
      </c>
      <c r="O18784" s="28">
        <v>4981.5200000000004</v>
      </c>
      <c r="P18784" s="28">
        <v>4984.09</v>
      </c>
    </row>
    <row r="18785" spans="12:16" x14ac:dyDescent="0.25">
      <c r="L18785" s="208">
        <v>45140.527777777781</v>
      </c>
      <c r="M18785" s="28">
        <v>4979.46</v>
      </c>
      <c r="N18785" s="28">
        <v>4981</v>
      </c>
      <c r="O18785" s="28">
        <v>4979.46</v>
      </c>
      <c r="P18785" s="28">
        <v>4980.49</v>
      </c>
    </row>
    <row r="18786" spans="12:16" x14ac:dyDescent="0.25">
      <c r="L18786" s="208">
        <v>45140.524305555555</v>
      </c>
      <c r="M18786" s="28">
        <v>4981</v>
      </c>
      <c r="N18786" s="28">
        <v>4982.55</v>
      </c>
      <c r="O18786" s="28">
        <v>4979.97</v>
      </c>
      <c r="P18786" s="28">
        <v>4979.97</v>
      </c>
    </row>
    <row r="18787" spans="12:16" x14ac:dyDescent="0.25">
      <c r="L18787" s="208">
        <v>45140.520833333336</v>
      </c>
      <c r="M18787" s="28">
        <v>4981.5200000000004</v>
      </c>
      <c r="N18787" s="28">
        <v>4982.55</v>
      </c>
      <c r="O18787" s="28">
        <v>4979.97</v>
      </c>
      <c r="P18787" s="28">
        <v>4980.49</v>
      </c>
    </row>
    <row r="18788" spans="12:16" x14ac:dyDescent="0.25">
      <c r="L18788" s="208">
        <v>45140.517361111109</v>
      </c>
      <c r="M18788" s="28">
        <v>4982.03</v>
      </c>
      <c r="N18788" s="28">
        <v>4983.58</v>
      </c>
      <c r="O18788" s="28">
        <v>4979.97</v>
      </c>
      <c r="P18788" s="28">
        <v>4981</v>
      </c>
    </row>
    <row r="18789" spans="12:16" x14ac:dyDescent="0.25">
      <c r="L18789" s="208">
        <v>45140.513888888891</v>
      </c>
      <c r="M18789" s="28">
        <v>4988.21</v>
      </c>
      <c r="N18789" s="28">
        <v>4988.21</v>
      </c>
      <c r="O18789" s="28">
        <v>4981.5200000000004</v>
      </c>
      <c r="P18789" s="28">
        <v>4982.55</v>
      </c>
    </row>
    <row r="18790" spans="12:16" x14ac:dyDescent="0.25">
      <c r="L18790" s="208">
        <v>45140.510416666664</v>
      </c>
      <c r="M18790" s="28">
        <v>4990.78</v>
      </c>
      <c r="N18790" s="28">
        <v>4991.8100000000004</v>
      </c>
      <c r="O18790" s="28">
        <v>4987.18</v>
      </c>
      <c r="P18790" s="28">
        <v>4988.21</v>
      </c>
    </row>
    <row r="18791" spans="12:16" x14ac:dyDescent="0.25">
      <c r="L18791" s="208">
        <v>45140.506944444445</v>
      </c>
      <c r="M18791" s="28">
        <v>4986.67</v>
      </c>
      <c r="N18791" s="28">
        <v>4992.33</v>
      </c>
      <c r="O18791" s="28">
        <v>4985.12</v>
      </c>
      <c r="P18791" s="28">
        <v>4990.78</v>
      </c>
    </row>
    <row r="18792" spans="12:16" x14ac:dyDescent="0.25">
      <c r="L18792" s="208">
        <v>45140.503472222219</v>
      </c>
      <c r="M18792" s="28">
        <v>4985.6400000000003</v>
      </c>
      <c r="N18792" s="28">
        <v>4987.18</v>
      </c>
      <c r="O18792" s="28">
        <v>4983.0600000000004</v>
      </c>
      <c r="P18792" s="28">
        <v>4986.67</v>
      </c>
    </row>
    <row r="18793" spans="12:16" x14ac:dyDescent="0.25">
      <c r="L18793" s="208">
        <v>45140.5</v>
      </c>
      <c r="M18793" s="28">
        <v>4986.67</v>
      </c>
      <c r="N18793" s="28">
        <v>4987.18</v>
      </c>
      <c r="O18793" s="28">
        <v>4984.6099999999997</v>
      </c>
      <c r="P18793" s="28">
        <v>4986.1499999999996</v>
      </c>
    </row>
    <row r="18794" spans="12:16" x14ac:dyDescent="0.25">
      <c r="L18794" s="208">
        <v>45140.496527777781</v>
      </c>
      <c r="M18794" s="28">
        <v>4987.7</v>
      </c>
      <c r="N18794" s="28">
        <v>4988.72</v>
      </c>
      <c r="O18794" s="28">
        <v>4985.12</v>
      </c>
      <c r="P18794" s="28">
        <v>4985.6400000000003</v>
      </c>
    </row>
    <row r="18795" spans="12:16" x14ac:dyDescent="0.25">
      <c r="L18795" s="208">
        <v>45140.493055555555</v>
      </c>
      <c r="M18795" s="28">
        <v>4988.21</v>
      </c>
      <c r="N18795" s="28">
        <v>4990.2700000000004</v>
      </c>
      <c r="O18795" s="28">
        <v>4985.6400000000003</v>
      </c>
      <c r="P18795" s="28">
        <v>4987.7</v>
      </c>
    </row>
    <row r="18796" spans="12:16" x14ac:dyDescent="0.25">
      <c r="L18796" s="208">
        <v>45140.489583333336</v>
      </c>
      <c r="M18796" s="28">
        <v>4985.12</v>
      </c>
      <c r="N18796" s="28">
        <v>4989.75</v>
      </c>
      <c r="O18796" s="28">
        <v>4984.09</v>
      </c>
      <c r="P18796" s="28">
        <v>4988.21</v>
      </c>
    </row>
    <row r="18797" spans="12:16" x14ac:dyDescent="0.25">
      <c r="L18797" s="208">
        <v>45140.486111111109</v>
      </c>
      <c r="M18797" s="28">
        <v>4978.43</v>
      </c>
      <c r="N18797" s="28">
        <v>4987.18</v>
      </c>
      <c r="O18797" s="28">
        <v>4977.91</v>
      </c>
      <c r="P18797" s="28">
        <v>4984.6099999999997</v>
      </c>
    </row>
    <row r="18798" spans="12:16" x14ac:dyDescent="0.25">
      <c r="L18798" s="208">
        <v>45140.482638888891</v>
      </c>
      <c r="M18798" s="28">
        <v>4976.37</v>
      </c>
      <c r="N18798" s="28">
        <v>4979.46</v>
      </c>
      <c r="O18798" s="28">
        <v>4974.3100000000004</v>
      </c>
      <c r="P18798" s="28">
        <v>4978.43</v>
      </c>
    </row>
    <row r="18799" spans="12:16" x14ac:dyDescent="0.25">
      <c r="L18799" s="208">
        <v>45140.479166666664</v>
      </c>
      <c r="M18799" s="28">
        <v>4978.9399999999996</v>
      </c>
      <c r="N18799" s="28">
        <v>4981</v>
      </c>
      <c r="O18799" s="28">
        <v>4976.37</v>
      </c>
      <c r="P18799" s="28">
        <v>4976.88</v>
      </c>
    </row>
    <row r="18800" spans="12:16" x14ac:dyDescent="0.25">
      <c r="L18800" s="208">
        <v>45140.475694444445</v>
      </c>
      <c r="M18800" s="28">
        <v>4974.82</v>
      </c>
      <c r="N18800" s="28">
        <v>4981.5200000000004</v>
      </c>
      <c r="O18800" s="28">
        <v>4974.82</v>
      </c>
      <c r="P18800" s="28">
        <v>4979.46</v>
      </c>
    </row>
    <row r="18801" spans="12:16" x14ac:dyDescent="0.25">
      <c r="L18801" s="208">
        <v>45140.472222222219</v>
      </c>
      <c r="M18801" s="28">
        <v>4976.88</v>
      </c>
      <c r="N18801" s="28">
        <v>4978.9399999999996</v>
      </c>
      <c r="O18801" s="28">
        <v>4974.82</v>
      </c>
      <c r="P18801" s="28">
        <v>4976.37</v>
      </c>
    </row>
    <row r="18802" spans="12:16" x14ac:dyDescent="0.25">
      <c r="L18802" s="208">
        <v>45140.46875</v>
      </c>
      <c r="M18802" s="28">
        <v>4972.25</v>
      </c>
      <c r="N18802" s="28">
        <v>4977.3999999999996</v>
      </c>
      <c r="O18802" s="28">
        <v>4971.7299999999996</v>
      </c>
      <c r="P18802" s="28">
        <v>4976.37</v>
      </c>
    </row>
    <row r="18803" spans="12:16" x14ac:dyDescent="0.25">
      <c r="L18803" s="208">
        <v>45140.465277777781</v>
      </c>
      <c r="M18803" s="28">
        <v>4974.82</v>
      </c>
      <c r="N18803" s="28">
        <v>4975.8500000000004</v>
      </c>
      <c r="O18803" s="28">
        <v>4970.7</v>
      </c>
      <c r="P18803" s="28">
        <v>4972.25</v>
      </c>
    </row>
    <row r="18804" spans="12:16" x14ac:dyDescent="0.25">
      <c r="L18804" s="208">
        <v>45140.461805555555</v>
      </c>
      <c r="M18804" s="28">
        <v>4979.97</v>
      </c>
      <c r="N18804" s="28">
        <v>4981</v>
      </c>
      <c r="O18804" s="28">
        <v>4973.79</v>
      </c>
      <c r="P18804" s="28">
        <v>4974.82</v>
      </c>
    </row>
    <row r="18805" spans="12:16" x14ac:dyDescent="0.25">
      <c r="L18805" s="208">
        <v>45140.458333333336</v>
      </c>
      <c r="M18805" s="28">
        <v>4978.9399999999996</v>
      </c>
      <c r="N18805" s="28">
        <v>4982.03</v>
      </c>
      <c r="O18805" s="28">
        <v>4978.9399999999996</v>
      </c>
      <c r="P18805" s="28">
        <v>4979.97</v>
      </c>
    </row>
    <row r="18806" spans="12:16" x14ac:dyDescent="0.25">
      <c r="L18806" s="208">
        <v>45140.454861111109</v>
      </c>
      <c r="M18806" s="28">
        <v>4976.37</v>
      </c>
      <c r="N18806" s="28">
        <v>4982.03</v>
      </c>
      <c r="O18806" s="28">
        <v>4975.8500000000004</v>
      </c>
      <c r="P18806" s="28">
        <v>4979.46</v>
      </c>
    </row>
    <row r="18807" spans="12:16" x14ac:dyDescent="0.25">
      <c r="L18807" s="208">
        <v>45140.451388888891</v>
      </c>
      <c r="M18807" s="28">
        <v>4966.58</v>
      </c>
      <c r="N18807" s="28">
        <v>4976.88</v>
      </c>
      <c r="O18807" s="28">
        <v>4966.58</v>
      </c>
      <c r="P18807" s="28">
        <v>4975.8500000000004</v>
      </c>
    </row>
    <row r="18808" spans="12:16" x14ac:dyDescent="0.25">
      <c r="L18808" s="208">
        <v>45140.447916666664</v>
      </c>
      <c r="M18808" s="28">
        <v>4967.1000000000004</v>
      </c>
      <c r="N18808" s="28">
        <v>4968.13</v>
      </c>
      <c r="O18808" s="28">
        <v>4964.53</v>
      </c>
      <c r="P18808" s="28">
        <v>4966.58</v>
      </c>
    </row>
    <row r="18809" spans="12:16" x14ac:dyDescent="0.25">
      <c r="L18809" s="208">
        <v>45140.444444444445</v>
      </c>
      <c r="M18809" s="28">
        <v>4964.53</v>
      </c>
      <c r="N18809" s="28">
        <v>4969.16</v>
      </c>
      <c r="O18809" s="28">
        <v>4962.9799999999996</v>
      </c>
      <c r="P18809" s="28">
        <v>4967.6099999999997</v>
      </c>
    </row>
    <row r="18810" spans="12:16" x14ac:dyDescent="0.25">
      <c r="L18810" s="208">
        <v>45140.440972222219</v>
      </c>
      <c r="M18810" s="28">
        <v>4962.47</v>
      </c>
      <c r="N18810" s="28">
        <v>4966.07</v>
      </c>
      <c r="O18810" s="28">
        <v>4960.92</v>
      </c>
      <c r="P18810" s="28">
        <v>4963.5</v>
      </c>
    </row>
    <row r="18811" spans="12:16" x14ac:dyDescent="0.25">
      <c r="L18811" s="208">
        <v>45140.4375</v>
      </c>
      <c r="M18811" s="28">
        <v>4960.41</v>
      </c>
      <c r="N18811" s="28">
        <v>4964.53</v>
      </c>
      <c r="O18811" s="28">
        <v>4959.8900000000003</v>
      </c>
      <c r="P18811" s="28">
        <v>4962.9799999999996</v>
      </c>
    </row>
    <row r="18812" spans="12:16" x14ac:dyDescent="0.25">
      <c r="L18812" s="208">
        <v>45140.434027777781</v>
      </c>
      <c r="M18812" s="28">
        <v>4958.8599999999997</v>
      </c>
      <c r="N18812" s="28">
        <v>4962.9799999999996</v>
      </c>
      <c r="O18812" s="28">
        <v>4958.8599999999997</v>
      </c>
      <c r="P18812" s="28">
        <v>4960.41</v>
      </c>
    </row>
    <row r="18813" spans="12:16" x14ac:dyDescent="0.25">
      <c r="L18813" s="208">
        <v>45140.430555555555</v>
      </c>
      <c r="M18813" s="28">
        <v>4964.01</v>
      </c>
      <c r="N18813" s="28">
        <v>4964.01</v>
      </c>
      <c r="O18813" s="28">
        <v>4955.26</v>
      </c>
      <c r="P18813" s="28">
        <v>4958.8599999999997</v>
      </c>
    </row>
    <row r="18814" spans="12:16" x14ac:dyDescent="0.25">
      <c r="L18814" s="208">
        <v>45140.427083333336</v>
      </c>
      <c r="M18814" s="28">
        <v>4964.53</v>
      </c>
      <c r="N18814" s="28">
        <v>4967.6099999999997</v>
      </c>
      <c r="O18814" s="28">
        <v>4961.95</v>
      </c>
      <c r="P18814" s="28">
        <v>4964.01</v>
      </c>
    </row>
    <row r="18815" spans="12:16" x14ac:dyDescent="0.25">
      <c r="L18815" s="208">
        <v>45140.423611111109</v>
      </c>
      <c r="M18815" s="28">
        <v>4967.6099999999997</v>
      </c>
      <c r="N18815" s="28">
        <v>4968.6400000000003</v>
      </c>
      <c r="O18815" s="28">
        <v>4964.01</v>
      </c>
      <c r="P18815" s="28">
        <v>4964.53</v>
      </c>
    </row>
    <row r="18816" spans="12:16" x14ac:dyDescent="0.25">
      <c r="L18816" s="208">
        <v>45140.420138888891</v>
      </c>
      <c r="M18816" s="28">
        <v>4966.58</v>
      </c>
      <c r="N18816" s="28">
        <v>4970.7</v>
      </c>
      <c r="O18816" s="28">
        <v>4965.5600000000004</v>
      </c>
      <c r="P18816" s="28">
        <v>4968.13</v>
      </c>
    </row>
    <row r="18817" spans="12:16" x14ac:dyDescent="0.25">
      <c r="L18817" s="208">
        <v>45140.416666666664</v>
      </c>
      <c r="M18817" s="28">
        <v>4960.92</v>
      </c>
      <c r="N18817" s="28">
        <v>4967.1000000000004</v>
      </c>
      <c r="O18817" s="28">
        <v>4960.92</v>
      </c>
      <c r="P18817" s="28">
        <v>4966.58</v>
      </c>
    </row>
    <row r="18818" spans="12:16" x14ac:dyDescent="0.25">
      <c r="L18818" s="208">
        <v>45140.413194444445</v>
      </c>
      <c r="M18818" s="28">
        <v>4957.32</v>
      </c>
      <c r="N18818" s="28">
        <v>4961.95</v>
      </c>
      <c r="O18818" s="28">
        <v>4955.26</v>
      </c>
      <c r="P18818" s="28">
        <v>4961.4399999999996</v>
      </c>
    </row>
    <row r="18819" spans="12:16" x14ac:dyDescent="0.25">
      <c r="L18819" s="208">
        <v>45140.409722222219</v>
      </c>
      <c r="M18819" s="28">
        <v>4954.74</v>
      </c>
      <c r="N18819" s="28">
        <v>4957.83</v>
      </c>
      <c r="O18819" s="28">
        <v>4950.62</v>
      </c>
      <c r="P18819" s="28">
        <v>4957.32</v>
      </c>
    </row>
    <row r="18820" spans="12:16" x14ac:dyDescent="0.25">
      <c r="L18820" s="208">
        <v>45140.40625</v>
      </c>
      <c r="M18820" s="28">
        <v>4959.8900000000003</v>
      </c>
      <c r="N18820" s="28">
        <v>4960.41</v>
      </c>
      <c r="O18820" s="28">
        <v>4954.2299999999996</v>
      </c>
      <c r="P18820" s="28">
        <v>4954.74</v>
      </c>
    </row>
    <row r="18821" spans="12:16" x14ac:dyDescent="0.25">
      <c r="L18821" s="208">
        <v>45140.402777777781</v>
      </c>
      <c r="M18821" s="28">
        <v>4962.9799999999996</v>
      </c>
      <c r="N18821" s="28">
        <v>4964.53</v>
      </c>
      <c r="O18821" s="28">
        <v>4959.38</v>
      </c>
      <c r="P18821" s="28">
        <v>4959.8900000000003</v>
      </c>
    </row>
    <row r="18822" spans="12:16" x14ac:dyDescent="0.25">
      <c r="L18822" s="208">
        <v>45140.399305555555</v>
      </c>
      <c r="M18822" s="28">
        <v>4965.04</v>
      </c>
      <c r="N18822" s="28">
        <v>4965.5600000000004</v>
      </c>
      <c r="O18822" s="28">
        <v>4959.38</v>
      </c>
      <c r="P18822" s="28">
        <v>4962.47</v>
      </c>
    </row>
    <row r="18823" spans="12:16" x14ac:dyDescent="0.25">
      <c r="L18823" s="208">
        <v>45140.395833333336</v>
      </c>
      <c r="M18823" s="28">
        <v>4954.2299999999996</v>
      </c>
      <c r="N18823" s="28">
        <v>4968.13</v>
      </c>
      <c r="O18823" s="28">
        <v>4951.6499999999996</v>
      </c>
      <c r="P18823" s="28">
        <v>4965.5600000000004</v>
      </c>
    </row>
    <row r="18824" spans="12:16" x14ac:dyDescent="0.25">
      <c r="L18824" s="208">
        <v>45140.392361111109</v>
      </c>
      <c r="M18824" s="28">
        <v>4953.71</v>
      </c>
      <c r="N18824" s="28">
        <v>4961.4399999999996</v>
      </c>
      <c r="O18824" s="28">
        <v>4952.68</v>
      </c>
      <c r="P18824" s="28">
        <v>4954.74</v>
      </c>
    </row>
    <row r="18825" spans="12:16" x14ac:dyDescent="0.25">
      <c r="L18825" s="208">
        <v>45140.388888888891</v>
      </c>
      <c r="M18825" s="28">
        <v>4956.8</v>
      </c>
      <c r="N18825" s="28">
        <v>4959.8900000000003</v>
      </c>
      <c r="O18825" s="28">
        <v>4952.68</v>
      </c>
      <c r="P18825" s="28">
        <v>4954.2299999999996</v>
      </c>
    </row>
    <row r="18826" spans="12:16" x14ac:dyDescent="0.25">
      <c r="L18826" s="208">
        <v>45140.385416666664</v>
      </c>
      <c r="M18826" s="28">
        <v>4954.2299999999996</v>
      </c>
      <c r="N18826" s="28">
        <v>4962.9799999999996</v>
      </c>
      <c r="O18826" s="28">
        <v>4951.6499999999996</v>
      </c>
      <c r="P18826" s="28">
        <v>4956.8</v>
      </c>
    </row>
    <row r="18827" spans="12:16" x14ac:dyDescent="0.25">
      <c r="L18827" s="208">
        <v>45140.381944444445</v>
      </c>
      <c r="M18827" s="28">
        <v>4953.71</v>
      </c>
      <c r="N18827" s="28">
        <v>4954.2299999999996</v>
      </c>
      <c r="O18827" s="28">
        <v>4950.62</v>
      </c>
      <c r="P18827" s="28">
        <v>4953.71</v>
      </c>
    </row>
    <row r="18828" spans="12:16" x14ac:dyDescent="0.25">
      <c r="L18828" s="208">
        <v>45140.378472222219</v>
      </c>
      <c r="M18828" s="28">
        <v>4959.8900000000003</v>
      </c>
      <c r="N18828" s="28">
        <v>4960.92</v>
      </c>
      <c r="O18828" s="28">
        <v>4953.2</v>
      </c>
      <c r="P18828" s="28">
        <v>4953.71</v>
      </c>
    </row>
    <row r="18829" spans="12:16" x14ac:dyDescent="0.25">
      <c r="L18829" s="208">
        <v>45140.375</v>
      </c>
      <c r="M18829" s="28">
        <v>4975.34</v>
      </c>
      <c r="N18829" s="28">
        <v>4975.34</v>
      </c>
      <c r="O18829" s="28">
        <v>4958.3500000000004</v>
      </c>
      <c r="P18829" s="28">
        <v>4959.38</v>
      </c>
    </row>
    <row r="18830" spans="12:16" x14ac:dyDescent="0.25">
      <c r="L18830" s="208">
        <v>45139.746527777781</v>
      </c>
      <c r="M18830" s="28">
        <v>4961.4399999999996</v>
      </c>
      <c r="N18830" s="28">
        <v>4965.04</v>
      </c>
      <c r="O18830" s="28">
        <v>4960.41</v>
      </c>
      <c r="P18830" s="28">
        <v>4964.53</v>
      </c>
    </row>
    <row r="18831" spans="12:16" x14ac:dyDescent="0.25">
      <c r="L18831" s="208">
        <v>45139.743055555555</v>
      </c>
      <c r="M18831" s="28">
        <v>4965.04</v>
      </c>
      <c r="N18831" s="28">
        <v>4965.04</v>
      </c>
      <c r="O18831" s="28">
        <v>4961.4399999999996</v>
      </c>
      <c r="P18831" s="28">
        <v>4961.4399999999996</v>
      </c>
    </row>
    <row r="18832" spans="12:16" x14ac:dyDescent="0.25">
      <c r="L18832" s="208">
        <v>45139.739583333336</v>
      </c>
      <c r="M18832" s="28">
        <v>4963.5</v>
      </c>
      <c r="N18832" s="28">
        <v>4965.04</v>
      </c>
      <c r="O18832" s="28">
        <v>4962.47</v>
      </c>
      <c r="P18832" s="28">
        <v>4965.04</v>
      </c>
    </row>
    <row r="18833" spans="12:16" x14ac:dyDescent="0.25">
      <c r="L18833" s="208">
        <v>45139.736111111109</v>
      </c>
      <c r="M18833" s="28">
        <v>4960.92</v>
      </c>
      <c r="N18833" s="28">
        <v>4963.5</v>
      </c>
      <c r="O18833" s="28">
        <v>4960.41</v>
      </c>
      <c r="P18833" s="28">
        <v>4962.9799999999996</v>
      </c>
    </row>
    <row r="18834" spans="12:16" x14ac:dyDescent="0.25">
      <c r="L18834" s="208">
        <v>45139.732638888891</v>
      </c>
      <c r="M18834" s="28">
        <v>4958.8599999999997</v>
      </c>
      <c r="N18834" s="28">
        <v>4960.92</v>
      </c>
      <c r="O18834" s="28">
        <v>4958.3500000000004</v>
      </c>
      <c r="P18834" s="28">
        <v>4960.41</v>
      </c>
    </row>
    <row r="18835" spans="12:16" x14ac:dyDescent="0.25">
      <c r="L18835" s="208">
        <v>45139.729166666664</v>
      </c>
      <c r="M18835" s="28">
        <v>4960.92</v>
      </c>
      <c r="N18835" s="28">
        <v>4960.92</v>
      </c>
      <c r="O18835" s="28">
        <v>4957.83</v>
      </c>
      <c r="P18835" s="28">
        <v>4958.8599999999997</v>
      </c>
    </row>
    <row r="18836" spans="12:16" x14ac:dyDescent="0.25">
      <c r="L18836" s="208">
        <v>45139.725694444445</v>
      </c>
      <c r="M18836" s="28">
        <v>4964.01</v>
      </c>
      <c r="N18836" s="28">
        <v>4964.01</v>
      </c>
      <c r="O18836" s="28">
        <v>4960.41</v>
      </c>
      <c r="P18836" s="28">
        <v>4960.92</v>
      </c>
    </row>
    <row r="18837" spans="12:16" x14ac:dyDescent="0.25">
      <c r="L18837" s="208">
        <v>45139.722222222219</v>
      </c>
      <c r="M18837" s="28">
        <v>4963.5</v>
      </c>
      <c r="N18837" s="28">
        <v>4964.01</v>
      </c>
      <c r="O18837" s="28">
        <v>4961.4399999999996</v>
      </c>
      <c r="P18837" s="28">
        <v>4963.5</v>
      </c>
    </row>
    <row r="18838" spans="12:16" x14ac:dyDescent="0.25">
      <c r="L18838" s="208">
        <v>45139.71875</v>
      </c>
      <c r="M18838" s="28">
        <v>4961.95</v>
      </c>
      <c r="N18838" s="28">
        <v>4962.9799999999996</v>
      </c>
      <c r="O18838" s="28">
        <v>4961.95</v>
      </c>
      <c r="P18838" s="28">
        <v>4962.9799999999996</v>
      </c>
    </row>
    <row r="18839" spans="12:16" x14ac:dyDescent="0.25">
      <c r="L18839" s="208">
        <v>45139.715277777781</v>
      </c>
      <c r="M18839" s="28">
        <v>4960.41</v>
      </c>
      <c r="N18839" s="28">
        <v>4962.9799999999996</v>
      </c>
      <c r="O18839" s="28">
        <v>4958.8599999999997</v>
      </c>
      <c r="P18839" s="28">
        <v>4961.4399999999996</v>
      </c>
    </row>
    <row r="18840" spans="12:16" x14ac:dyDescent="0.25">
      <c r="L18840" s="208">
        <v>45139.711805555555</v>
      </c>
      <c r="M18840" s="28">
        <v>4959.8900000000003</v>
      </c>
      <c r="N18840" s="28">
        <v>4961.4399999999996</v>
      </c>
      <c r="O18840" s="28">
        <v>4959.38</v>
      </c>
      <c r="P18840" s="28">
        <v>4959.8900000000003</v>
      </c>
    </row>
    <row r="18841" spans="12:16" x14ac:dyDescent="0.25">
      <c r="L18841" s="208">
        <v>45139.708333333336</v>
      </c>
      <c r="M18841" s="28">
        <v>4960.41</v>
      </c>
      <c r="N18841" s="28">
        <v>4960.41</v>
      </c>
      <c r="O18841" s="28">
        <v>4958.8599999999997</v>
      </c>
      <c r="P18841" s="28">
        <v>4959.38</v>
      </c>
    </row>
    <row r="18842" spans="12:16" x14ac:dyDescent="0.25">
      <c r="L18842" s="208">
        <v>45139.704861111109</v>
      </c>
      <c r="M18842" s="28">
        <v>4959.38</v>
      </c>
      <c r="N18842" s="28">
        <v>4960.92</v>
      </c>
      <c r="O18842" s="28">
        <v>4958.8599999999997</v>
      </c>
      <c r="P18842" s="28">
        <v>4960.41</v>
      </c>
    </row>
    <row r="18843" spans="12:16" x14ac:dyDescent="0.25">
      <c r="L18843" s="208">
        <v>45139.701388888891</v>
      </c>
      <c r="M18843" s="28">
        <v>4961.4399999999996</v>
      </c>
      <c r="N18843" s="28">
        <v>4961.95</v>
      </c>
      <c r="O18843" s="28">
        <v>4958.8599999999997</v>
      </c>
      <c r="P18843" s="28">
        <v>4959.38</v>
      </c>
    </row>
    <row r="18844" spans="12:16" x14ac:dyDescent="0.25">
      <c r="L18844" s="208">
        <v>45139.697916666664</v>
      </c>
      <c r="M18844" s="28">
        <v>4961.95</v>
      </c>
      <c r="N18844" s="28">
        <v>4962.47</v>
      </c>
      <c r="O18844" s="28">
        <v>4961.4399999999996</v>
      </c>
      <c r="P18844" s="28">
        <v>4961.4399999999996</v>
      </c>
    </row>
    <row r="18845" spans="12:16" x14ac:dyDescent="0.25">
      <c r="L18845" s="208">
        <v>45139.694444444445</v>
      </c>
      <c r="M18845" s="28">
        <v>4961.95</v>
      </c>
      <c r="N18845" s="28">
        <v>4963.5</v>
      </c>
      <c r="O18845" s="28">
        <v>4961.4399999999996</v>
      </c>
      <c r="P18845" s="28">
        <v>4961.95</v>
      </c>
    </row>
    <row r="18846" spans="12:16" x14ac:dyDescent="0.25">
      <c r="L18846" s="208">
        <v>45139.690972222219</v>
      </c>
      <c r="M18846" s="28">
        <v>4960.41</v>
      </c>
      <c r="N18846" s="28">
        <v>4961.4399999999996</v>
      </c>
      <c r="O18846" s="28">
        <v>4959.8900000000003</v>
      </c>
      <c r="P18846" s="28">
        <v>4961.4399999999996</v>
      </c>
    </row>
    <row r="18847" spans="12:16" x14ac:dyDescent="0.25">
      <c r="L18847" s="208">
        <v>45139.6875</v>
      </c>
      <c r="M18847" s="28">
        <v>4961.4399999999996</v>
      </c>
      <c r="N18847" s="28">
        <v>4961.4399999999996</v>
      </c>
      <c r="O18847" s="28">
        <v>4959.8900000000003</v>
      </c>
      <c r="P18847" s="28">
        <v>4960.41</v>
      </c>
    </row>
    <row r="18848" spans="12:16" x14ac:dyDescent="0.25">
      <c r="L18848" s="208">
        <v>45139.684027777781</v>
      </c>
      <c r="M18848" s="28">
        <v>4962.47</v>
      </c>
      <c r="N18848" s="28">
        <v>4962.9799999999996</v>
      </c>
      <c r="O18848" s="28">
        <v>4960.92</v>
      </c>
      <c r="P18848" s="28">
        <v>4961.4399999999996</v>
      </c>
    </row>
    <row r="18849" spans="12:16" x14ac:dyDescent="0.25">
      <c r="L18849" s="208">
        <v>45139.680555555555</v>
      </c>
      <c r="M18849" s="28">
        <v>4963.5</v>
      </c>
      <c r="N18849" s="28">
        <v>4964.01</v>
      </c>
      <c r="O18849" s="28">
        <v>4962.47</v>
      </c>
      <c r="P18849" s="28">
        <v>4962.9799999999996</v>
      </c>
    </row>
    <row r="18850" spans="12:16" x14ac:dyDescent="0.25">
      <c r="L18850" s="208">
        <v>45139.677083333336</v>
      </c>
      <c r="M18850" s="28">
        <v>4961.95</v>
      </c>
      <c r="N18850" s="28">
        <v>4964.53</v>
      </c>
      <c r="O18850" s="28">
        <v>4961.95</v>
      </c>
      <c r="P18850" s="28">
        <v>4963.5</v>
      </c>
    </row>
    <row r="18851" spans="12:16" x14ac:dyDescent="0.25">
      <c r="L18851" s="208">
        <v>45139.673611111109</v>
      </c>
      <c r="M18851" s="28">
        <v>4963.5</v>
      </c>
      <c r="N18851" s="28">
        <v>4964.53</v>
      </c>
      <c r="O18851" s="28">
        <v>4961.4399999999996</v>
      </c>
      <c r="P18851" s="28">
        <v>4962.47</v>
      </c>
    </row>
    <row r="18852" spans="12:16" x14ac:dyDescent="0.25">
      <c r="L18852" s="208">
        <v>45139.670138888891</v>
      </c>
      <c r="M18852" s="28">
        <v>4962.47</v>
      </c>
      <c r="N18852" s="28">
        <v>4964.01</v>
      </c>
      <c r="O18852" s="28">
        <v>4962.47</v>
      </c>
      <c r="P18852" s="28">
        <v>4962.9799999999996</v>
      </c>
    </row>
    <row r="18853" spans="12:16" x14ac:dyDescent="0.25">
      <c r="L18853" s="208">
        <v>45139.666666666664</v>
      </c>
      <c r="M18853" s="28">
        <v>4965.5600000000004</v>
      </c>
      <c r="N18853" s="28">
        <v>4965.5600000000004</v>
      </c>
      <c r="O18853" s="28">
        <v>4961.4399999999996</v>
      </c>
      <c r="P18853" s="28">
        <v>4962.9799999999996</v>
      </c>
    </row>
    <row r="18854" spans="12:16" x14ac:dyDescent="0.25">
      <c r="L18854" s="208">
        <v>45139.663194444445</v>
      </c>
      <c r="M18854" s="28">
        <v>4968.13</v>
      </c>
      <c r="N18854" s="28">
        <v>4968.6400000000003</v>
      </c>
      <c r="O18854" s="28">
        <v>4964.01</v>
      </c>
      <c r="P18854" s="28">
        <v>4965.5600000000004</v>
      </c>
    </row>
    <row r="18855" spans="12:16" x14ac:dyDescent="0.25">
      <c r="L18855" s="208">
        <v>45139.659722222219</v>
      </c>
      <c r="M18855" s="28">
        <v>4964.01</v>
      </c>
      <c r="N18855" s="28">
        <v>4968.13</v>
      </c>
      <c r="O18855" s="28">
        <v>4964.01</v>
      </c>
      <c r="P18855" s="28">
        <v>4968.13</v>
      </c>
    </row>
    <row r="18856" spans="12:16" x14ac:dyDescent="0.25">
      <c r="L18856" s="208">
        <v>45139.65625</v>
      </c>
      <c r="M18856" s="28">
        <v>4967.1000000000004</v>
      </c>
      <c r="N18856" s="28">
        <v>4967.1000000000004</v>
      </c>
      <c r="O18856" s="28">
        <v>4964.01</v>
      </c>
      <c r="P18856" s="28">
        <v>4964.01</v>
      </c>
    </row>
    <row r="18857" spans="12:16" x14ac:dyDescent="0.25">
      <c r="L18857" s="208">
        <v>45139.652777777781</v>
      </c>
      <c r="M18857" s="28">
        <v>4965.5600000000004</v>
      </c>
      <c r="N18857" s="28">
        <v>4968.13</v>
      </c>
      <c r="O18857" s="28">
        <v>4965.5600000000004</v>
      </c>
      <c r="P18857" s="28">
        <v>4967.6099999999997</v>
      </c>
    </row>
    <row r="18858" spans="12:16" x14ac:dyDescent="0.25">
      <c r="L18858" s="208">
        <v>45139.649305555555</v>
      </c>
      <c r="M18858" s="28">
        <v>4967.1000000000004</v>
      </c>
      <c r="N18858" s="28">
        <v>4971.22</v>
      </c>
      <c r="O18858" s="28">
        <v>4965.5600000000004</v>
      </c>
      <c r="P18858" s="28">
        <v>4965.5600000000004</v>
      </c>
    </row>
    <row r="18859" spans="12:16" x14ac:dyDescent="0.25">
      <c r="L18859" s="208">
        <v>45139.645833333336</v>
      </c>
      <c r="M18859" s="28">
        <v>4965.5600000000004</v>
      </c>
      <c r="N18859" s="28">
        <v>4970.1899999999996</v>
      </c>
      <c r="O18859" s="28">
        <v>4965.5600000000004</v>
      </c>
      <c r="P18859" s="28">
        <v>4967.1000000000004</v>
      </c>
    </row>
    <row r="18860" spans="12:16" x14ac:dyDescent="0.25">
      <c r="L18860" s="208">
        <v>45139.642361111109</v>
      </c>
      <c r="M18860" s="28">
        <v>4965.5600000000004</v>
      </c>
      <c r="N18860" s="28">
        <v>4968.13</v>
      </c>
      <c r="O18860" s="28">
        <v>4964.53</v>
      </c>
      <c r="P18860" s="28">
        <v>4966.07</v>
      </c>
    </row>
    <row r="18861" spans="12:16" x14ac:dyDescent="0.25">
      <c r="L18861" s="208">
        <v>45139.638888888891</v>
      </c>
      <c r="M18861" s="28">
        <v>4962.47</v>
      </c>
      <c r="N18861" s="28">
        <v>4965.5600000000004</v>
      </c>
      <c r="O18861" s="28">
        <v>4962.47</v>
      </c>
      <c r="P18861" s="28">
        <v>4965.04</v>
      </c>
    </row>
    <row r="18862" spans="12:16" x14ac:dyDescent="0.25">
      <c r="L18862" s="208">
        <v>45139.635416666664</v>
      </c>
      <c r="M18862" s="28">
        <v>4963.5</v>
      </c>
      <c r="N18862" s="28">
        <v>4964.53</v>
      </c>
      <c r="O18862" s="28">
        <v>4962.47</v>
      </c>
      <c r="P18862" s="28">
        <v>4962.47</v>
      </c>
    </row>
    <row r="18863" spans="12:16" x14ac:dyDescent="0.25">
      <c r="L18863" s="208">
        <v>45139.631944444445</v>
      </c>
      <c r="M18863" s="28">
        <v>4964.53</v>
      </c>
      <c r="N18863" s="28">
        <v>4965.5600000000004</v>
      </c>
      <c r="O18863" s="28">
        <v>4963.5</v>
      </c>
      <c r="P18863" s="28">
        <v>4964.01</v>
      </c>
    </row>
    <row r="18864" spans="12:16" x14ac:dyDescent="0.25">
      <c r="L18864" s="208">
        <v>45139.628472222219</v>
      </c>
      <c r="M18864" s="28">
        <v>4964.53</v>
      </c>
      <c r="N18864" s="28">
        <v>4966.58</v>
      </c>
      <c r="O18864" s="28">
        <v>4962.9799999999996</v>
      </c>
      <c r="P18864" s="28">
        <v>4964.53</v>
      </c>
    </row>
    <row r="18865" spans="12:16" x14ac:dyDescent="0.25">
      <c r="L18865" s="208">
        <v>45139.625</v>
      </c>
      <c r="M18865" s="28">
        <v>4965.5600000000004</v>
      </c>
      <c r="N18865" s="28">
        <v>4966.07</v>
      </c>
      <c r="O18865" s="28">
        <v>4964.01</v>
      </c>
      <c r="P18865" s="28">
        <v>4965.04</v>
      </c>
    </row>
    <row r="18866" spans="12:16" x14ac:dyDescent="0.25">
      <c r="L18866" s="208">
        <v>45139.621527777781</v>
      </c>
      <c r="M18866" s="28">
        <v>4962.9799999999996</v>
      </c>
      <c r="N18866" s="28">
        <v>4966.07</v>
      </c>
      <c r="O18866" s="28">
        <v>4962.9799999999996</v>
      </c>
      <c r="P18866" s="28">
        <v>4965.5600000000004</v>
      </c>
    </row>
    <row r="18867" spans="12:16" x14ac:dyDescent="0.25">
      <c r="L18867" s="208">
        <v>45139.618055555555</v>
      </c>
      <c r="M18867" s="28">
        <v>4961.95</v>
      </c>
      <c r="N18867" s="28">
        <v>4962.9799999999996</v>
      </c>
      <c r="O18867" s="28">
        <v>4961.95</v>
      </c>
      <c r="P18867" s="28">
        <v>4962.9799999999996</v>
      </c>
    </row>
    <row r="18868" spans="12:16" x14ac:dyDescent="0.25">
      <c r="L18868" s="208">
        <v>45139.614583333336</v>
      </c>
      <c r="M18868" s="28">
        <v>4962.47</v>
      </c>
      <c r="N18868" s="28">
        <v>4963.5</v>
      </c>
      <c r="O18868" s="28">
        <v>4959.8900000000003</v>
      </c>
      <c r="P18868" s="28">
        <v>4962.47</v>
      </c>
    </row>
    <row r="18869" spans="12:16" x14ac:dyDescent="0.25">
      <c r="L18869" s="208">
        <v>45139.611111111109</v>
      </c>
      <c r="M18869" s="28">
        <v>4963.5</v>
      </c>
      <c r="N18869" s="28">
        <v>4964.01</v>
      </c>
      <c r="O18869" s="28">
        <v>4961.4399999999996</v>
      </c>
      <c r="P18869" s="28">
        <v>4962.9799999999996</v>
      </c>
    </row>
    <row r="18870" spans="12:16" x14ac:dyDescent="0.25">
      <c r="L18870" s="208">
        <v>45139.607638888891</v>
      </c>
      <c r="M18870" s="28">
        <v>4964.01</v>
      </c>
      <c r="N18870" s="28">
        <v>4964.53</v>
      </c>
      <c r="O18870" s="28">
        <v>4962.47</v>
      </c>
      <c r="P18870" s="28">
        <v>4964.01</v>
      </c>
    </row>
    <row r="18871" spans="12:16" x14ac:dyDescent="0.25">
      <c r="L18871" s="208">
        <v>45139.604166666664</v>
      </c>
      <c r="M18871" s="28">
        <v>4965.04</v>
      </c>
      <c r="N18871" s="28">
        <v>4965.5600000000004</v>
      </c>
      <c r="O18871" s="28">
        <v>4962.9799999999996</v>
      </c>
      <c r="P18871" s="28">
        <v>4964.01</v>
      </c>
    </row>
    <row r="18872" spans="12:16" x14ac:dyDescent="0.25">
      <c r="L18872" s="208">
        <v>45139.600694444445</v>
      </c>
      <c r="M18872" s="28">
        <v>4962.47</v>
      </c>
      <c r="N18872" s="28">
        <v>4966.07</v>
      </c>
      <c r="O18872" s="28">
        <v>4962.47</v>
      </c>
      <c r="P18872" s="28">
        <v>4965.5600000000004</v>
      </c>
    </row>
    <row r="18873" spans="12:16" x14ac:dyDescent="0.25">
      <c r="L18873" s="208">
        <v>45139.597222222219</v>
      </c>
      <c r="M18873" s="28">
        <v>4961.4399999999996</v>
      </c>
      <c r="N18873" s="28">
        <v>4962.9799999999996</v>
      </c>
      <c r="O18873" s="28">
        <v>4960.41</v>
      </c>
      <c r="P18873" s="28">
        <v>4962.47</v>
      </c>
    </row>
    <row r="18874" spans="12:16" x14ac:dyDescent="0.25">
      <c r="L18874" s="208">
        <v>45139.59375</v>
      </c>
      <c r="M18874" s="28">
        <v>4960.92</v>
      </c>
      <c r="N18874" s="28">
        <v>4961.95</v>
      </c>
      <c r="O18874" s="28">
        <v>4959.38</v>
      </c>
      <c r="P18874" s="28">
        <v>4961.95</v>
      </c>
    </row>
    <row r="18875" spans="12:16" x14ac:dyDescent="0.25">
      <c r="L18875" s="208">
        <v>45139.590277777781</v>
      </c>
      <c r="M18875" s="28">
        <v>4962.47</v>
      </c>
      <c r="N18875" s="28">
        <v>4963.5</v>
      </c>
      <c r="O18875" s="28">
        <v>4960.92</v>
      </c>
      <c r="P18875" s="28">
        <v>4961.4399999999996</v>
      </c>
    </row>
    <row r="18876" spans="12:16" x14ac:dyDescent="0.25">
      <c r="L18876" s="208">
        <v>45139.586805555555</v>
      </c>
      <c r="M18876" s="28">
        <v>4961.4399999999996</v>
      </c>
      <c r="N18876" s="28">
        <v>4963.5</v>
      </c>
      <c r="O18876" s="28">
        <v>4960.41</v>
      </c>
      <c r="P18876" s="28">
        <v>4962.9799999999996</v>
      </c>
    </row>
    <row r="18877" spans="12:16" x14ac:dyDescent="0.25">
      <c r="L18877" s="208">
        <v>45139.583333333336</v>
      </c>
      <c r="M18877" s="28">
        <v>4960.41</v>
      </c>
      <c r="N18877" s="28">
        <v>4961.95</v>
      </c>
      <c r="O18877" s="28">
        <v>4958.8599999999997</v>
      </c>
      <c r="P18877" s="28">
        <v>4961.4399999999996</v>
      </c>
    </row>
    <row r="18878" spans="12:16" x14ac:dyDescent="0.25">
      <c r="L18878" s="208">
        <v>45139.579861111109</v>
      </c>
      <c r="M18878" s="28">
        <v>4960.41</v>
      </c>
      <c r="N18878" s="28">
        <v>4963.5</v>
      </c>
      <c r="O18878" s="28">
        <v>4959.38</v>
      </c>
      <c r="P18878" s="28">
        <v>4960.41</v>
      </c>
    </row>
    <row r="18879" spans="12:16" x14ac:dyDescent="0.25">
      <c r="L18879" s="208">
        <v>45139.576388888891</v>
      </c>
      <c r="M18879" s="28">
        <v>4961.4399999999996</v>
      </c>
      <c r="N18879" s="28">
        <v>4961.4399999999996</v>
      </c>
      <c r="O18879" s="28">
        <v>4958.3500000000004</v>
      </c>
      <c r="P18879" s="28">
        <v>4960.92</v>
      </c>
    </row>
    <row r="18880" spans="12:16" x14ac:dyDescent="0.25">
      <c r="L18880" s="208">
        <v>45139.572916666664</v>
      </c>
      <c r="M18880" s="28">
        <v>4956.29</v>
      </c>
      <c r="N18880" s="28">
        <v>4962.9799999999996</v>
      </c>
      <c r="O18880" s="28">
        <v>4955.26</v>
      </c>
      <c r="P18880" s="28">
        <v>4961.95</v>
      </c>
    </row>
    <row r="18881" spans="12:16" x14ac:dyDescent="0.25">
      <c r="L18881" s="208">
        <v>45139.569444444445</v>
      </c>
      <c r="M18881" s="28">
        <v>4954.74</v>
      </c>
      <c r="N18881" s="28">
        <v>4955.7700000000004</v>
      </c>
      <c r="O18881" s="28">
        <v>4954.74</v>
      </c>
      <c r="P18881" s="28">
        <v>4955.7700000000004</v>
      </c>
    </row>
    <row r="18882" spans="12:16" x14ac:dyDescent="0.25">
      <c r="L18882" s="208">
        <v>45139.565972222219</v>
      </c>
      <c r="M18882" s="28">
        <v>4954.74</v>
      </c>
      <c r="N18882" s="28">
        <v>4955.7700000000004</v>
      </c>
      <c r="O18882" s="28">
        <v>4953.2</v>
      </c>
      <c r="P18882" s="28">
        <v>4955.26</v>
      </c>
    </row>
    <row r="18883" spans="12:16" x14ac:dyDescent="0.25">
      <c r="L18883" s="208">
        <v>45139.5625</v>
      </c>
      <c r="M18883" s="28">
        <v>4956.29</v>
      </c>
      <c r="N18883" s="28">
        <v>4958.8599999999997</v>
      </c>
      <c r="O18883" s="28">
        <v>4954.74</v>
      </c>
      <c r="P18883" s="28">
        <v>4954.74</v>
      </c>
    </row>
    <row r="18884" spans="12:16" x14ac:dyDescent="0.25">
      <c r="L18884" s="208">
        <v>45139.559027777781</v>
      </c>
      <c r="M18884" s="28">
        <v>4955.7700000000004</v>
      </c>
      <c r="N18884" s="28">
        <v>4957.32</v>
      </c>
      <c r="O18884" s="28">
        <v>4954.74</v>
      </c>
      <c r="P18884" s="28">
        <v>4955.7700000000004</v>
      </c>
    </row>
    <row r="18885" spans="12:16" x14ac:dyDescent="0.25">
      <c r="L18885" s="208">
        <v>45139.555555555555</v>
      </c>
      <c r="M18885" s="28">
        <v>4955.7700000000004</v>
      </c>
      <c r="N18885" s="28">
        <v>4956.29</v>
      </c>
      <c r="O18885" s="28">
        <v>4955.26</v>
      </c>
      <c r="P18885" s="28">
        <v>4956.29</v>
      </c>
    </row>
    <row r="18886" spans="12:16" x14ac:dyDescent="0.25">
      <c r="L18886" s="208">
        <v>45139.552083333336</v>
      </c>
      <c r="M18886" s="28">
        <v>4956.29</v>
      </c>
      <c r="N18886" s="28">
        <v>4958.3500000000004</v>
      </c>
      <c r="O18886" s="28">
        <v>4955.26</v>
      </c>
      <c r="P18886" s="28">
        <v>4955.26</v>
      </c>
    </row>
    <row r="18887" spans="12:16" x14ac:dyDescent="0.25">
      <c r="L18887" s="208">
        <v>45139.548611111109</v>
      </c>
      <c r="M18887" s="28">
        <v>4955.26</v>
      </c>
      <c r="N18887" s="28">
        <v>4957.32</v>
      </c>
      <c r="O18887" s="28">
        <v>4953.71</v>
      </c>
      <c r="P18887" s="28">
        <v>4956.29</v>
      </c>
    </row>
    <row r="18888" spans="12:16" x14ac:dyDescent="0.25">
      <c r="L18888" s="208">
        <v>45139.545138888891</v>
      </c>
      <c r="M18888" s="28">
        <v>4954.74</v>
      </c>
      <c r="N18888" s="28">
        <v>4955.7700000000004</v>
      </c>
      <c r="O18888" s="28">
        <v>4953.2</v>
      </c>
      <c r="P18888" s="28">
        <v>4955.26</v>
      </c>
    </row>
    <row r="18889" spans="12:16" x14ac:dyDescent="0.25">
      <c r="L18889" s="208">
        <v>45139.541666666664</v>
      </c>
      <c r="M18889" s="28">
        <v>4952.68</v>
      </c>
      <c r="N18889" s="28">
        <v>4955.26</v>
      </c>
      <c r="O18889" s="28">
        <v>4952.17</v>
      </c>
      <c r="P18889" s="28">
        <v>4954.74</v>
      </c>
    </row>
    <row r="18890" spans="12:16" x14ac:dyDescent="0.25">
      <c r="L18890" s="208">
        <v>45139.538194444445</v>
      </c>
      <c r="M18890" s="28">
        <v>4953.71</v>
      </c>
      <c r="N18890" s="28">
        <v>4954.74</v>
      </c>
      <c r="O18890" s="28">
        <v>4952.17</v>
      </c>
      <c r="P18890" s="28">
        <v>4952.68</v>
      </c>
    </row>
    <row r="18891" spans="12:16" x14ac:dyDescent="0.25">
      <c r="L18891" s="208">
        <v>45139.534722222219</v>
      </c>
      <c r="M18891" s="28">
        <v>4953.71</v>
      </c>
      <c r="N18891" s="28">
        <v>4954.2299999999996</v>
      </c>
      <c r="O18891" s="28">
        <v>4952.68</v>
      </c>
      <c r="P18891" s="28">
        <v>4953.71</v>
      </c>
    </row>
    <row r="18892" spans="12:16" x14ac:dyDescent="0.25">
      <c r="L18892" s="208">
        <v>45139.53125</v>
      </c>
      <c r="M18892" s="28">
        <v>4954.2299999999996</v>
      </c>
      <c r="N18892" s="28">
        <v>4955.26</v>
      </c>
      <c r="O18892" s="28">
        <v>4952.68</v>
      </c>
      <c r="P18892" s="28">
        <v>4953.2</v>
      </c>
    </row>
    <row r="18893" spans="12:16" x14ac:dyDescent="0.25">
      <c r="L18893" s="208">
        <v>45139.527777777781</v>
      </c>
      <c r="M18893" s="28">
        <v>4952.68</v>
      </c>
      <c r="N18893" s="28">
        <v>4954.74</v>
      </c>
      <c r="O18893" s="28">
        <v>4952.17</v>
      </c>
      <c r="P18893" s="28">
        <v>4953.71</v>
      </c>
    </row>
    <row r="18894" spans="12:16" x14ac:dyDescent="0.25">
      <c r="L18894" s="208">
        <v>45139.524305555555</v>
      </c>
      <c r="M18894" s="28">
        <v>4952.17</v>
      </c>
      <c r="N18894" s="28">
        <v>4953.2</v>
      </c>
      <c r="O18894" s="28">
        <v>4950.62</v>
      </c>
      <c r="P18894" s="28">
        <v>4952.17</v>
      </c>
    </row>
    <row r="18895" spans="12:16" x14ac:dyDescent="0.25">
      <c r="L18895" s="208">
        <v>45139.520833333336</v>
      </c>
      <c r="M18895" s="28">
        <v>4955.7700000000004</v>
      </c>
      <c r="N18895" s="28">
        <v>4955.7700000000004</v>
      </c>
      <c r="O18895" s="28">
        <v>4950.62</v>
      </c>
      <c r="P18895" s="28">
        <v>4951.6499999999996</v>
      </c>
    </row>
    <row r="18896" spans="12:16" x14ac:dyDescent="0.25">
      <c r="L18896" s="208">
        <v>45139.517361111109</v>
      </c>
      <c r="M18896" s="28">
        <v>4957.83</v>
      </c>
      <c r="N18896" s="28">
        <v>4957.83</v>
      </c>
      <c r="O18896" s="28">
        <v>4955.7700000000004</v>
      </c>
      <c r="P18896" s="28">
        <v>4956.29</v>
      </c>
    </row>
    <row r="18897" spans="12:16" x14ac:dyDescent="0.25">
      <c r="L18897" s="208">
        <v>45139.513888888891</v>
      </c>
      <c r="M18897" s="28">
        <v>4956.8</v>
      </c>
      <c r="N18897" s="28">
        <v>4960.92</v>
      </c>
      <c r="O18897" s="28">
        <v>4956.29</v>
      </c>
      <c r="P18897" s="28">
        <v>4957.83</v>
      </c>
    </row>
    <row r="18898" spans="12:16" x14ac:dyDescent="0.25">
      <c r="L18898" s="208">
        <v>45139.510416666664</v>
      </c>
      <c r="M18898" s="28">
        <v>4952.68</v>
      </c>
      <c r="N18898" s="28">
        <v>4956.8</v>
      </c>
      <c r="O18898" s="28">
        <v>4952.68</v>
      </c>
      <c r="P18898" s="28">
        <v>4956.8</v>
      </c>
    </row>
    <row r="18899" spans="12:16" x14ac:dyDescent="0.25">
      <c r="L18899" s="208">
        <v>45139.506944444445</v>
      </c>
      <c r="M18899" s="28">
        <v>4947.0200000000004</v>
      </c>
      <c r="N18899" s="28">
        <v>4953.2</v>
      </c>
      <c r="O18899" s="28">
        <v>4947.0200000000004</v>
      </c>
      <c r="P18899" s="28">
        <v>4952.68</v>
      </c>
    </row>
    <row r="18900" spans="12:16" x14ac:dyDescent="0.25">
      <c r="L18900" s="208">
        <v>45139.503472222219</v>
      </c>
      <c r="M18900" s="28">
        <v>4944.96</v>
      </c>
      <c r="N18900" s="28">
        <v>4947.0200000000004</v>
      </c>
      <c r="O18900" s="28">
        <v>4943.93</v>
      </c>
      <c r="P18900" s="28">
        <v>4947.0200000000004</v>
      </c>
    </row>
    <row r="18901" spans="12:16" x14ac:dyDescent="0.25">
      <c r="L18901" s="208">
        <v>45139.5</v>
      </c>
      <c r="M18901" s="28">
        <v>4944.4399999999996</v>
      </c>
      <c r="N18901" s="28">
        <v>4945.47</v>
      </c>
      <c r="O18901" s="28">
        <v>4941.87</v>
      </c>
      <c r="P18901" s="28">
        <v>4944.96</v>
      </c>
    </row>
    <row r="18902" spans="12:16" x14ac:dyDescent="0.25">
      <c r="L18902" s="208">
        <v>45139.496527777781</v>
      </c>
      <c r="M18902" s="28">
        <v>4944.96</v>
      </c>
      <c r="N18902" s="28">
        <v>4947.53</v>
      </c>
      <c r="O18902" s="28">
        <v>4943.41</v>
      </c>
      <c r="P18902" s="28">
        <v>4944.4399999999996</v>
      </c>
    </row>
    <row r="18903" spans="12:16" x14ac:dyDescent="0.25">
      <c r="L18903" s="208">
        <v>45139.493055555555</v>
      </c>
      <c r="M18903" s="28">
        <v>4940.33</v>
      </c>
      <c r="N18903" s="28">
        <v>4944.96</v>
      </c>
      <c r="O18903" s="28">
        <v>4940.33</v>
      </c>
      <c r="P18903" s="28">
        <v>4944.96</v>
      </c>
    </row>
    <row r="18904" spans="12:16" x14ac:dyDescent="0.25">
      <c r="L18904" s="208">
        <v>45139.489583333336</v>
      </c>
      <c r="M18904" s="28">
        <v>4939.8100000000004</v>
      </c>
      <c r="N18904" s="28">
        <v>4942.8999999999996</v>
      </c>
      <c r="O18904" s="28">
        <v>4939.8100000000004</v>
      </c>
      <c r="P18904" s="28">
        <v>4940.84</v>
      </c>
    </row>
    <row r="18905" spans="12:16" x14ac:dyDescent="0.25">
      <c r="L18905" s="208">
        <v>45139.486111111109</v>
      </c>
      <c r="M18905" s="28">
        <v>4940.33</v>
      </c>
      <c r="N18905" s="28">
        <v>4940.84</v>
      </c>
      <c r="O18905" s="28">
        <v>4937.75</v>
      </c>
      <c r="P18905" s="28">
        <v>4939.3</v>
      </c>
    </row>
    <row r="18906" spans="12:16" x14ac:dyDescent="0.25">
      <c r="L18906" s="208">
        <v>45139.482638888891</v>
      </c>
      <c r="M18906" s="28">
        <v>4941.87</v>
      </c>
      <c r="N18906" s="28">
        <v>4943.41</v>
      </c>
      <c r="O18906" s="28">
        <v>4939.3</v>
      </c>
      <c r="P18906" s="28">
        <v>4939.8100000000004</v>
      </c>
    </row>
    <row r="18907" spans="12:16" x14ac:dyDescent="0.25">
      <c r="L18907" s="208">
        <v>45139.479166666664</v>
      </c>
      <c r="M18907" s="28">
        <v>4945.47</v>
      </c>
      <c r="N18907" s="28">
        <v>4947.53</v>
      </c>
      <c r="O18907" s="28">
        <v>4941.87</v>
      </c>
      <c r="P18907" s="28">
        <v>4942.8999999999996</v>
      </c>
    </row>
    <row r="18908" spans="12:16" x14ac:dyDescent="0.25">
      <c r="L18908" s="208">
        <v>45139.475694444445</v>
      </c>
      <c r="M18908" s="28">
        <v>4949.59</v>
      </c>
      <c r="N18908" s="28">
        <v>4951.6499999999996</v>
      </c>
      <c r="O18908" s="28">
        <v>4944.4399999999996</v>
      </c>
      <c r="P18908" s="28">
        <v>4945.99</v>
      </c>
    </row>
    <row r="18909" spans="12:16" x14ac:dyDescent="0.25">
      <c r="L18909" s="208">
        <v>45139.472222222219</v>
      </c>
      <c r="M18909" s="28">
        <v>4950.62</v>
      </c>
      <c r="N18909" s="28">
        <v>4950.62</v>
      </c>
      <c r="O18909" s="28">
        <v>4946.5</v>
      </c>
      <c r="P18909" s="28">
        <v>4949.59</v>
      </c>
    </row>
    <row r="18910" spans="12:16" x14ac:dyDescent="0.25">
      <c r="L18910" s="208">
        <v>45139.46875</v>
      </c>
      <c r="M18910" s="28">
        <v>4947.53</v>
      </c>
      <c r="N18910" s="28">
        <v>4952.68</v>
      </c>
      <c r="O18910" s="28">
        <v>4946.5</v>
      </c>
      <c r="P18910" s="28">
        <v>4950.1099999999997</v>
      </c>
    </row>
    <row r="18911" spans="12:16" x14ac:dyDescent="0.25">
      <c r="L18911" s="208">
        <v>45139.465277777781</v>
      </c>
      <c r="M18911" s="28">
        <v>4939.3</v>
      </c>
      <c r="N18911" s="28">
        <v>4948.5600000000004</v>
      </c>
      <c r="O18911" s="28">
        <v>4937.24</v>
      </c>
      <c r="P18911" s="28">
        <v>4948.05</v>
      </c>
    </row>
    <row r="18912" spans="12:16" x14ac:dyDescent="0.25">
      <c r="L18912" s="208">
        <v>45139.461805555555</v>
      </c>
      <c r="M18912" s="28">
        <v>4935.18</v>
      </c>
      <c r="N18912" s="28">
        <v>4940.84</v>
      </c>
      <c r="O18912" s="28">
        <v>4934.1499999999996</v>
      </c>
      <c r="P18912" s="28">
        <v>4939.8100000000004</v>
      </c>
    </row>
    <row r="18913" spans="12:16" x14ac:dyDescent="0.25">
      <c r="L18913" s="208">
        <v>45139.458333333336</v>
      </c>
      <c r="M18913" s="28">
        <v>4941.3599999999997</v>
      </c>
      <c r="N18913" s="28">
        <v>4942.3900000000003</v>
      </c>
      <c r="O18913" s="28">
        <v>4930.54</v>
      </c>
      <c r="P18913" s="28">
        <v>4935.18</v>
      </c>
    </row>
    <row r="18914" spans="12:16" x14ac:dyDescent="0.25">
      <c r="L18914" s="208">
        <v>45139.454861111109</v>
      </c>
      <c r="M18914" s="28">
        <v>4938.2700000000004</v>
      </c>
      <c r="N18914" s="28">
        <v>4942.8999999999996</v>
      </c>
      <c r="O18914" s="28">
        <v>4938.2700000000004</v>
      </c>
      <c r="P18914" s="28">
        <v>4941.87</v>
      </c>
    </row>
    <row r="18915" spans="12:16" x14ac:dyDescent="0.25">
      <c r="L18915" s="208">
        <v>45139.451388888891</v>
      </c>
      <c r="M18915" s="28">
        <v>4939.8100000000004</v>
      </c>
      <c r="N18915" s="28">
        <v>4940.33</v>
      </c>
      <c r="O18915" s="28">
        <v>4936.72</v>
      </c>
      <c r="P18915" s="28">
        <v>4938.2700000000004</v>
      </c>
    </row>
    <row r="18916" spans="12:16" x14ac:dyDescent="0.25">
      <c r="L18916" s="208">
        <v>45139.447916666664</v>
      </c>
      <c r="M18916" s="28">
        <v>4946.5</v>
      </c>
      <c r="N18916" s="28">
        <v>4946.5</v>
      </c>
      <c r="O18916" s="28">
        <v>4939.3</v>
      </c>
      <c r="P18916" s="28">
        <v>4939.8100000000004</v>
      </c>
    </row>
    <row r="18917" spans="12:16" x14ac:dyDescent="0.25">
      <c r="L18917" s="208">
        <v>45139.444444444445</v>
      </c>
      <c r="M18917" s="28">
        <v>4947.0200000000004</v>
      </c>
      <c r="N18917" s="28">
        <v>4947.53</v>
      </c>
      <c r="O18917" s="28">
        <v>4944.4399999999996</v>
      </c>
      <c r="P18917" s="28">
        <v>4947.0200000000004</v>
      </c>
    </row>
    <row r="18918" spans="12:16" x14ac:dyDescent="0.25">
      <c r="L18918" s="208">
        <v>45139.440972222219</v>
      </c>
      <c r="M18918" s="28">
        <v>4947.53</v>
      </c>
      <c r="N18918" s="28">
        <v>4948.5600000000004</v>
      </c>
      <c r="O18918" s="28">
        <v>4945.47</v>
      </c>
      <c r="P18918" s="28">
        <v>4947.0200000000004</v>
      </c>
    </row>
    <row r="18919" spans="12:16" x14ac:dyDescent="0.25">
      <c r="L18919" s="208">
        <v>45139.4375</v>
      </c>
      <c r="M18919" s="28">
        <v>4945.99</v>
      </c>
      <c r="N18919" s="28">
        <v>4949.08</v>
      </c>
      <c r="O18919" s="28">
        <v>4944.4399999999996</v>
      </c>
      <c r="P18919" s="28">
        <v>4947.53</v>
      </c>
    </row>
    <row r="18920" spans="12:16" x14ac:dyDescent="0.25">
      <c r="L18920" s="208">
        <v>45139.434027777781</v>
      </c>
      <c r="M18920" s="28">
        <v>4944.4399999999996</v>
      </c>
      <c r="N18920" s="28">
        <v>4946.5</v>
      </c>
      <c r="O18920" s="28">
        <v>4943.41</v>
      </c>
      <c r="P18920" s="28">
        <v>4945.47</v>
      </c>
    </row>
    <row r="18921" spans="12:16" x14ac:dyDescent="0.25">
      <c r="L18921" s="208">
        <v>45139.430555555555</v>
      </c>
      <c r="M18921" s="28">
        <v>4941.87</v>
      </c>
      <c r="N18921" s="28">
        <v>4949.59</v>
      </c>
      <c r="O18921" s="28">
        <v>4941.87</v>
      </c>
      <c r="P18921" s="28">
        <v>4943.93</v>
      </c>
    </row>
    <row r="18922" spans="12:16" x14ac:dyDescent="0.25">
      <c r="L18922" s="208">
        <v>45139.427083333336</v>
      </c>
      <c r="M18922" s="28">
        <v>4941.3599999999997</v>
      </c>
      <c r="N18922" s="28">
        <v>4943.93</v>
      </c>
      <c r="O18922" s="28">
        <v>4938.78</v>
      </c>
      <c r="P18922" s="28">
        <v>4942.3900000000003</v>
      </c>
    </row>
    <row r="18923" spans="12:16" x14ac:dyDescent="0.25">
      <c r="L18923" s="208">
        <v>45139.423611111109</v>
      </c>
      <c r="M18923" s="28">
        <v>4942.3900000000003</v>
      </c>
      <c r="N18923" s="28">
        <v>4945.47</v>
      </c>
      <c r="O18923" s="28">
        <v>4941.3599999999997</v>
      </c>
      <c r="P18923" s="28">
        <v>4941.3599999999997</v>
      </c>
    </row>
    <row r="18924" spans="12:16" x14ac:dyDescent="0.25">
      <c r="L18924" s="208">
        <v>45139.420138888891</v>
      </c>
      <c r="M18924" s="28">
        <v>4943.41</v>
      </c>
      <c r="N18924" s="28">
        <v>4944.4399999999996</v>
      </c>
      <c r="O18924" s="28">
        <v>4940.33</v>
      </c>
      <c r="P18924" s="28">
        <v>4942.3900000000003</v>
      </c>
    </row>
    <row r="18925" spans="12:16" x14ac:dyDescent="0.25">
      <c r="L18925" s="208">
        <v>45139.416666666664</v>
      </c>
      <c r="M18925" s="28">
        <v>4936.72</v>
      </c>
      <c r="N18925" s="28">
        <v>4945.99</v>
      </c>
      <c r="O18925" s="28">
        <v>4934.1499999999996</v>
      </c>
      <c r="P18925" s="28">
        <v>4942.8999999999996</v>
      </c>
    </row>
    <row r="18926" spans="12:16" x14ac:dyDescent="0.25">
      <c r="L18926" s="208">
        <v>45139.413194444445</v>
      </c>
      <c r="M18926" s="28">
        <v>4941.3599999999997</v>
      </c>
      <c r="N18926" s="28">
        <v>4942.3900000000003</v>
      </c>
      <c r="O18926" s="28">
        <v>4936.21</v>
      </c>
      <c r="P18926" s="28">
        <v>4936.21</v>
      </c>
    </row>
    <row r="18927" spans="12:16" x14ac:dyDescent="0.25">
      <c r="L18927" s="208">
        <v>45139.409722222219</v>
      </c>
      <c r="M18927" s="28">
        <v>4935.18</v>
      </c>
      <c r="N18927" s="28">
        <v>4943.41</v>
      </c>
      <c r="O18927" s="28">
        <v>4934.1499999999996</v>
      </c>
      <c r="P18927" s="28">
        <v>4940.84</v>
      </c>
    </row>
    <row r="18928" spans="12:16" x14ac:dyDescent="0.25">
      <c r="L18928" s="208">
        <v>45139.40625</v>
      </c>
      <c r="M18928" s="28">
        <v>4933.63</v>
      </c>
      <c r="N18928" s="28">
        <v>4936.21</v>
      </c>
      <c r="O18928" s="28">
        <v>4930.03</v>
      </c>
      <c r="P18928" s="28">
        <v>4934.66</v>
      </c>
    </row>
    <row r="18929" spans="12:16" x14ac:dyDescent="0.25">
      <c r="L18929" s="208">
        <v>45139.402777777781</v>
      </c>
      <c r="M18929" s="28">
        <v>4932.09</v>
      </c>
      <c r="N18929" s="28">
        <v>4934.66</v>
      </c>
      <c r="O18929" s="28">
        <v>4932.09</v>
      </c>
      <c r="P18929" s="28">
        <v>4933.12</v>
      </c>
    </row>
    <row r="18930" spans="12:16" x14ac:dyDescent="0.25">
      <c r="L18930" s="208">
        <v>45139.399305555555</v>
      </c>
      <c r="M18930" s="28">
        <v>4931.57</v>
      </c>
      <c r="N18930" s="28">
        <v>4933.63</v>
      </c>
      <c r="O18930" s="28">
        <v>4930.54</v>
      </c>
      <c r="P18930" s="28">
        <v>4932.09</v>
      </c>
    </row>
    <row r="18931" spans="12:16" x14ac:dyDescent="0.25">
      <c r="L18931" s="208">
        <v>45139.395833333336</v>
      </c>
      <c r="M18931" s="28">
        <v>4927.45</v>
      </c>
      <c r="N18931" s="28">
        <v>4935.6899999999996</v>
      </c>
      <c r="O18931" s="28">
        <v>4927.45</v>
      </c>
      <c r="P18931" s="28">
        <v>4932.09</v>
      </c>
    </row>
    <row r="18932" spans="12:16" x14ac:dyDescent="0.25">
      <c r="L18932" s="208">
        <v>45139.392361111109</v>
      </c>
      <c r="M18932" s="28">
        <v>4927.45</v>
      </c>
      <c r="N18932" s="28">
        <v>4934.66</v>
      </c>
      <c r="O18932" s="28">
        <v>4926.9399999999996</v>
      </c>
      <c r="P18932" s="28">
        <v>4926.9399999999996</v>
      </c>
    </row>
    <row r="18933" spans="12:16" x14ac:dyDescent="0.25">
      <c r="L18933" s="208">
        <v>45139.388888888891</v>
      </c>
      <c r="M18933" s="28">
        <v>4922.3</v>
      </c>
      <c r="N18933" s="28">
        <v>4929.51</v>
      </c>
      <c r="O18933" s="28">
        <v>4922.3</v>
      </c>
      <c r="P18933" s="28">
        <v>4927.97</v>
      </c>
    </row>
    <row r="18934" spans="12:16" x14ac:dyDescent="0.25">
      <c r="L18934" s="208">
        <v>45139.385416666664</v>
      </c>
      <c r="M18934" s="28">
        <v>4922.82</v>
      </c>
      <c r="N18934" s="28">
        <v>4927.45</v>
      </c>
      <c r="O18934" s="28">
        <v>4921.79</v>
      </c>
      <c r="P18934" s="28">
        <v>4922.3</v>
      </c>
    </row>
    <row r="18935" spans="12:16" x14ac:dyDescent="0.25">
      <c r="L18935" s="208">
        <v>45139.381944444445</v>
      </c>
      <c r="M18935" s="28">
        <v>4922.3</v>
      </c>
      <c r="N18935" s="28">
        <v>4923.8500000000004</v>
      </c>
      <c r="O18935" s="28">
        <v>4920.76</v>
      </c>
      <c r="P18935" s="28">
        <v>4922.82</v>
      </c>
    </row>
    <row r="18936" spans="12:16" x14ac:dyDescent="0.25">
      <c r="L18936" s="208">
        <v>45139.378472222219</v>
      </c>
      <c r="M18936" s="28">
        <v>4909.95</v>
      </c>
      <c r="N18936" s="28">
        <v>4923.8500000000004</v>
      </c>
      <c r="O18936" s="28">
        <v>4909.43</v>
      </c>
      <c r="P18936" s="28">
        <v>4922.3</v>
      </c>
    </row>
    <row r="18937" spans="12:16" x14ac:dyDescent="0.25">
      <c r="L18937" s="208">
        <v>45139.375</v>
      </c>
      <c r="M18937" s="28">
        <v>4898.62</v>
      </c>
      <c r="N18937" s="28">
        <v>4912.01</v>
      </c>
      <c r="O18937" s="28">
        <v>4898.62</v>
      </c>
      <c r="P18937" s="28">
        <v>4908.92</v>
      </c>
    </row>
    <row r="18938" spans="12:16" x14ac:dyDescent="0.25">
      <c r="L18938" s="208">
        <v>45138.746527777781</v>
      </c>
      <c r="M18938" s="28">
        <v>4897.08</v>
      </c>
      <c r="N18938" s="28">
        <v>4898.1099999999997</v>
      </c>
      <c r="O18938" s="28">
        <v>4892.96</v>
      </c>
      <c r="P18938" s="28">
        <v>4893.47</v>
      </c>
    </row>
    <row r="18939" spans="12:16" x14ac:dyDescent="0.25">
      <c r="L18939" s="208">
        <v>45138.743055555555</v>
      </c>
      <c r="M18939" s="28">
        <v>4898.1099999999997</v>
      </c>
      <c r="N18939" s="28">
        <v>4898.62</v>
      </c>
      <c r="O18939" s="28">
        <v>4897.59</v>
      </c>
      <c r="P18939" s="28">
        <v>4897.59</v>
      </c>
    </row>
    <row r="18940" spans="12:16" x14ac:dyDescent="0.25">
      <c r="L18940" s="208">
        <v>45138.739583333336</v>
      </c>
      <c r="M18940" s="28">
        <v>4897.08</v>
      </c>
      <c r="N18940" s="28">
        <v>4898.1099999999997</v>
      </c>
      <c r="O18940" s="28">
        <v>4896.5600000000004</v>
      </c>
      <c r="P18940" s="28">
        <v>4897.59</v>
      </c>
    </row>
    <row r="18941" spans="12:16" x14ac:dyDescent="0.25">
      <c r="L18941" s="208">
        <v>45138.736111111109</v>
      </c>
      <c r="M18941" s="28">
        <v>4898.1099999999997</v>
      </c>
      <c r="N18941" s="28">
        <v>4898.62</v>
      </c>
      <c r="O18941" s="28">
        <v>4897.08</v>
      </c>
      <c r="P18941" s="28">
        <v>4897.08</v>
      </c>
    </row>
    <row r="18942" spans="12:16" x14ac:dyDescent="0.25">
      <c r="L18942" s="208">
        <v>45138.732638888891</v>
      </c>
      <c r="M18942" s="28">
        <v>4897.08</v>
      </c>
      <c r="N18942" s="28">
        <v>4898.1099999999997</v>
      </c>
      <c r="O18942" s="28">
        <v>4897.08</v>
      </c>
      <c r="P18942" s="28">
        <v>4898.1099999999997</v>
      </c>
    </row>
    <row r="18943" spans="12:16" x14ac:dyDescent="0.25">
      <c r="L18943" s="208">
        <v>45138.729166666664</v>
      </c>
      <c r="M18943" s="28">
        <v>4897.59</v>
      </c>
      <c r="N18943" s="28">
        <v>4898.1099999999997</v>
      </c>
      <c r="O18943" s="28">
        <v>4896.05</v>
      </c>
      <c r="P18943" s="28">
        <v>4897.08</v>
      </c>
    </row>
    <row r="18944" spans="12:16" x14ac:dyDescent="0.25">
      <c r="L18944" s="208">
        <v>45138.725694444445</v>
      </c>
      <c r="M18944" s="28">
        <v>4898.1099999999997</v>
      </c>
      <c r="N18944" s="28">
        <v>4899.13</v>
      </c>
      <c r="O18944" s="28">
        <v>4897.59</v>
      </c>
      <c r="P18944" s="28">
        <v>4898.1099999999997</v>
      </c>
    </row>
    <row r="18945" spans="12:16" x14ac:dyDescent="0.25">
      <c r="L18945" s="208">
        <v>45138.722222222219</v>
      </c>
      <c r="M18945" s="28">
        <v>4899.13</v>
      </c>
      <c r="N18945" s="28">
        <v>4900.16</v>
      </c>
      <c r="O18945" s="28">
        <v>4898.1099999999997</v>
      </c>
      <c r="P18945" s="28">
        <v>4898.1099999999997</v>
      </c>
    </row>
    <row r="18946" spans="12:16" x14ac:dyDescent="0.25">
      <c r="L18946" s="208">
        <v>45138.71875</v>
      </c>
      <c r="M18946" s="28">
        <v>4898.62</v>
      </c>
      <c r="N18946" s="28">
        <v>4900.16</v>
      </c>
      <c r="O18946" s="28">
        <v>4898.1099999999997</v>
      </c>
      <c r="P18946" s="28">
        <v>4899.13</v>
      </c>
    </row>
    <row r="18947" spans="12:16" x14ac:dyDescent="0.25">
      <c r="L18947" s="208">
        <v>45138.715277777781</v>
      </c>
      <c r="M18947" s="28">
        <v>4900.68</v>
      </c>
      <c r="N18947" s="28">
        <v>4901.71</v>
      </c>
      <c r="O18947" s="28">
        <v>4897.59</v>
      </c>
      <c r="P18947" s="28">
        <v>4898.1099999999997</v>
      </c>
    </row>
    <row r="18948" spans="12:16" x14ac:dyDescent="0.25">
      <c r="L18948" s="208">
        <v>45138.711805555555</v>
      </c>
      <c r="M18948" s="28">
        <v>4900.68</v>
      </c>
      <c r="N18948" s="28">
        <v>4901.71</v>
      </c>
      <c r="O18948" s="28">
        <v>4898.62</v>
      </c>
      <c r="P18948" s="28">
        <v>4900.68</v>
      </c>
    </row>
    <row r="18949" spans="12:16" x14ac:dyDescent="0.25">
      <c r="L18949" s="208">
        <v>45138.708333333336</v>
      </c>
      <c r="M18949" s="28">
        <v>4898.62</v>
      </c>
      <c r="N18949" s="28">
        <v>4901.1899999999996</v>
      </c>
      <c r="O18949" s="28">
        <v>4898.1099999999997</v>
      </c>
      <c r="P18949" s="28">
        <v>4900.68</v>
      </c>
    </row>
    <row r="18950" spans="12:16" x14ac:dyDescent="0.25">
      <c r="L18950" s="208">
        <v>45138.704861111109</v>
      </c>
      <c r="M18950" s="28">
        <v>4898.62</v>
      </c>
      <c r="N18950" s="28">
        <v>4899.6499999999996</v>
      </c>
      <c r="O18950" s="28">
        <v>4897.59</v>
      </c>
      <c r="P18950" s="28">
        <v>4898.62</v>
      </c>
    </row>
    <row r="18951" spans="12:16" x14ac:dyDescent="0.25">
      <c r="L18951" s="208">
        <v>45138.701388888891</v>
      </c>
      <c r="M18951" s="28">
        <v>4897.08</v>
      </c>
      <c r="N18951" s="28">
        <v>4898.62</v>
      </c>
      <c r="O18951" s="28">
        <v>4897.08</v>
      </c>
      <c r="P18951" s="28">
        <v>4898.1099999999997</v>
      </c>
    </row>
    <row r="18952" spans="12:16" x14ac:dyDescent="0.25">
      <c r="L18952" s="208">
        <v>45138.697916666664</v>
      </c>
      <c r="M18952" s="28">
        <v>4897.59</v>
      </c>
      <c r="N18952" s="28">
        <v>4898.1099999999997</v>
      </c>
      <c r="O18952" s="28">
        <v>4896.5600000000004</v>
      </c>
      <c r="P18952" s="28">
        <v>4897.08</v>
      </c>
    </row>
    <row r="18953" spans="12:16" x14ac:dyDescent="0.25">
      <c r="L18953" s="208">
        <v>45138.694444444445</v>
      </c>
      <c r="M18953" s="28">
        <v>4899.13</v>
      </c>
      <c r="N18953" s="28">
        <v>4899.6499999999996</v>
      </c>
      <c r="O18953" s="28">
        <v>4897.08</v>
      </c>
      <c r="P18953" s="28">
        <v>4897.59</v>
      </c>
    </row>
    <row r="18954" spans="12:16" x14ac:dyDescent="0.25">
      <c r="L18954" s="208">
        <v>45138.690972222219</v>
      </c>
      <c r="M18954" s="28">
        <v>4898.62</v>
      </c>
      <c r="N18954" s="28">
        <v>4900.16</v>
      </c>
      <c r="O18954" s="28">
        <v>4896.5600000000004</v>
      </c>
      <c r="P18954" s="28">
        <v>4899.13</v>
      </c>
    </row>
    <row r="18955" spans="12:16" x14ac:dyDescent="0.25">
      <c r="L18955" s="208">
        <v>45138.6875</v>
      </c>
      <c r="M18955" s="28">
        <v>4900.16</v>
      </c>
      <c r="N18955" s="28">
        <v>4901.71</v>
      </c>
      <c r="O18955" s="28">
        <v>4898.1099999999997</v>
      </c>
      <c r="P18955" s="28">
        <v>4898.62</v>
      </c>
    </row>
    <row r="18956" spans="12:16" x14ac:dyDescent="0.25">
      <c r="L18956" s="208">
        <v>45138.684027777781</v>
      </c>
      <c r="M18956" s="28">
        <v>4899.6499999999996</v>
      </c>
      <c r="N18956" s="28">
        <v>4900.68</v>
      </c>
      <c r="O18956" s="28">
        <v>4897.59</v>
      </c>
      <c r="P18956" s="28">
        <v>4900.16</v>
      </c>
    </row>
    <row r="18957" spans="12:16" x14ac:dyDescent="0.25">
      <c r="L18957" s="208">
        <v>45138.680555555555</v>
      </c>
      <c r="M18957" s="28">
        <v>4899.6499999999996</v>
      </c>
      <c r="N18957" s="28">
        <v>4899.6499999999996</v>
      </c>
      <c r="O18957" s="28">
        <v>4898.1099999999997</v>
      </c>
      <c r="P18957" s="28">
        <v>4899.13</v>
      </c>
    </row>
    <row r="18958" spans="12:16" x14ac:dyDescent="0.25">
      <c r="L18958" s="208">
        <v>45138.677083333336</v>
      </c>
      <c r="M18958" s="28">
        <v>4899.6499999999996</v>
      </c>
      <c r="N18958" s="28">
        <v>4901.1899999999996</v>
      </c>
      <c r="O18958" s="28">
        <v>4899.13</v>
      </c>
      <c r="P18958" s="28">
        <v>4899.6499999999996</v>
      </c>
    </row>
    <row r="18959" spans="12:16" x14ac:dyDescent="0.25">
      <c r="L18959" s="208">
        <v>45138.673611111109</v>
      </c>
      <c r="M18959" s="28">
        <v>4902.74</v>
      </c>
      <c r="N18959" s="28">
        <v>4902.74</v>
      </c>
      <c r="O18959" s="28">
        <v>4898.62</v>
      </c>
      <c r="P18959" s="28">
        <v>4899.6499999999996</v>
      </c>
    </row>
    <row r="18960" spans="12:16" x14ac:dyDescent="0.25">
      <c r="L18960" s="208">
        <v>45138.670138888891</v>
      </c>
      <c r="M18960" s="28">
        <v>4901.1899999999996</v>
      </c>
      <c r="N18960" s="28">
        <v>4902.74</v>
      </c>
      <c r="O18960" s="28">
        <v>4901.1899999999996</v>
      </c>
      <c r="P18960" s="28">
        <v>4902.22</v>
      </c>
    </row>
    <row r="18961" spans="12:16" x14ac:dyDescent="0.25">
      <c r="L18961" s="208">
        <v>45138.666666666664</v>
      </c>
      <c r="M18961" s="28">
        <v>4900.68</v>
      </c>
      <c r="N18961" s="28">
        <v>4902.22</v>
      </c>
      <c r="O18961" s="28">
        <v>4899.6499999999996</v>
      </c>
      <c r="P18961" s="28">
        <v>4900.68</v>
      </c>
    </row>
    <row r="18962" spans="12:16" x14ac:dyDescent="0.25">
      <c r="L18962" s="208">
        <v>45138.663194444445</v>
      </c>
      <c r="M18962" s="28">
        <v>4901.71</v>
      </c>
      <c r="N18962" s="28">
        <v>4902.22</v>
      </c>
      <c r="O18962" s="28">
        <v>4899.13</v>
      </c>
      <c r="P18962" s="28">
        <v>4900.68</v>
      </c>
    </row>
    <row r="18963" spans="12:16" x14ac:dyDescent="0.25">
      <c r="L18963" s="208">
        <v>45138.659722222219</v>
      </c>
      <c r="M18963" s="28">
        <v>4902.74</v>
      </c>
      <c r="N18963" s="28">
        <v>4903.25</v>
      </c>
      <c r="O18963" s="28">
        <v>4900.68</v>
      </c>
      <c r="P18963" s="28">
        <v>4902.22</v>
      </c>
    </row>
    <row r="18964" spans="12:16" x14ac:dyDescent="0.25">
      <c r="L18964" s="208">
        <v>45138.65625</v>
      </c>
      <c r="M18964" s="28">
        <v>4906.8599999999997</v>
      </c>
      <c r="N18964" s="28">
        <v>4907.8900000000003</v>
      </c>
      <c r="O18964" s="28">
        <v>4902.74</v>
      </c>
      <c r="P18964" s="28">
        <v>4902.74</v>
      </c>
    </row>
    <row r="18965" spans="12:16" x14ac:dyDescent="0.25">
      <c r="L18965" s="208">
        <v>45138.652777777781</v>
      </c>
      <c r="M18965" s="28">
        <v>4903.25</v>
      </c>
      <c r="N18965" s="28">
        <v>4907.8900000000003</v>
      </c>
      <c r="O18965" s="28">
        <v>4902.74</v>
      </c>
      <c r="P18965" s="28">
        <v>4907.37</v>
      </c>
    </row>
    <row r="18966" spans="12:16" x14ac:dyDescent="0.25">
      <c r="L18966" s="208">
        <v>45138.649305555555</v>
      </c>
      <c r="M18966" s="28">
        <v>4907.37</v>
      </c>
      <c r="N18966" s="28">
        <v>4908.3999999999996</v>
      </c>
      <c r="O18966" s="28">
        <v>4901.71</v>
      </c>
      <c r="P18966" s="28">
        <v>4903.25</v>
      </c>
    </row>
    <row r="18967" spans="12:16" x14ac:dyDescent="0.25">
      <c r="L18967" s="208">
        <v>45138.645833333336</v>
      </c>
      <c r="M18967" s="28">
        <v>4907.8900000000003</v>
      </c>
      <c r="N18967" s="28">
        <v>4908.92</v>
      </c>
      <c r="O18967" s="28">
        <v>4906.34</v>
      </c>
      <c r="P18967" s="28">
        <v>4907.37</v>
      </c>
    </row>
    <row r="18968" spans="12:16" x14ac:dyDescent="0.25">
      <c r="L18968" s="208">
        <v>45138.642361111109</v>
      </c>
      <c r="M18968" s="28">
        <v>4909.43</v>
      </c>
      <c r="N18968" s="28">
        <v>4910.9799999999996</v>
      </c>
      <c r="O18968" s="28">
        <v>4907.37</v>
      </c>
      <c r="P18968" s="28">
        <v>4907.8900000000003</v>
      </c>
    </row>
    <row r="18969" spans="12:16" x14ac:dyDescent="0.25">
      <c r="L18969" s="208">
        <v>45138.638888888891</v>
      </c>
      <c r="M18969" s="28">
        <v>4908.92</v>
      </c>
      <c r="N18969" s="28">
        <v>4909.43</v>
      </c>
      <c r="O18969" s="28">
        <v>4908.92</v>
      </c>
      <c r="P18969" s="28">
        <v>4908.92</v>
      </c>
    </row>
    <row r="18970" spans="12:16" x14ac:dyDescent="0.25">
      <c r="L18970" s="208">
        <v>45138.635416666664</v>
      </c>
      <c r="M18970" s="28">
        <v>4908.3999999999996</v>
      </c>
      <c r="N18970" s="28">
        <v>4910.46</v>
      </c>
      <c r="O18970" s="28">
        <v>4907.8900000000003</v>
      </c>
      <c r="P18970" s="28">
        <v>4908.92</v>
      </c>
    </row>
    <row r="18971" spans="12:16" x14ac:dyDescent="0.25">
      <c r="L18971" s="208">
        <v>45138.631944444445</v>
      </c>
      <c r="M18971" s="28">
        <v>4907.37</v>
      </c>
      <c r="N18971" s="28">
        <v>4908.92</v>
      </c>
      <c r="O18971" s="28">
        <v>4906.8599999999997</v>
      </c>
      <c r="P18971" s="28">
        <v>4908.3999999999996</v>
      </c>
    </row>
    <row r="18972" spans="12:16" x14ac:dyDescent="0.25">
      <c r="L18972" s="208">
        <v>45138.628472222219</v>
      </c>
      <c r="M18972" s="28">
        <v>4904.8</v>
      </c>
      <c r="N18972" s="28">
        <v>4907.8900000000003</v>
      </c>
      <c r="O18972" s="28">
        <v>4904.28</v>
      </c>
      <c r="P18972" s="28">
        <v>4906.8599999999997</v>
      </c>
    </row>
    <row r="18973" spans="12:16" x14ac:dyDescent="0.25">
      <c r="L18973" s="208">
        <v>45138.625</v>
      </c>
      <c r="M18973" s="28">
        <v>4905.3100000000004</v>
      </c>
      <c r="N18973" s="28">
        <v>4905.83</v>
      </c>
      <c r="O18973" s="28">
        <v>4902.74</v>
      </c>
      <c r="P18973" s="28">
        <v>4904.8</v>
      </c>
    </row>
    <row r="18974" spans="12:16" x14ac:dyDescent="0.25">
      <c r="L18974" s="208">
        <v>45138.621527777781</v>
      </c>
      <c r="M18974" s="28">
        <v>4903.25</v>
      </c>
      <c r="N18974" s="28">
        <v>4905.83</v>
      </c>
      <c r="O18974" s="28">
        <v>4902.74</v>
      </c>
      <c r="P18974" s="28">
        <v>4905.3100000000004</v>
      </c>
    </row>
    <row r="18975" spans="12:16" x14ac:dyDescent="0.25">
      <c r="L18975" s="208">
        <v>45138.618055555555</v>
      </c>
      <c r="M18975" s="28">
        <v>4903.25</v>
      </c>
      <c r="N18975" s="28">
        <v>4903.7700000000004</v>
      </c>
      <c r="O18975" s="28">
        <v>4901.71</v>
      </c>
      <c r="P18975" s="28">
        <v>4903.25</v>
      </c>
    </row>
    <row r="18976" spans="12:16" x14ac:dyDescent="0.25">
      <c r="L18976" s="208">
        <v>45138.614583333336</v>
      </c>
      <c r="M18976" s="28">
        <v>4905.3100000000004</v>
      </c>
      <c r="N18976" s="28">
        <v>4905.3100000000004</v>
      </c>
      <c r="O18976" s="28">
        <v>4902.22</v>
      </c>
      <c r="P18976" s="28">
        <v>4902.74</v>
      </c>
    </row>
    <row r="18977" spans="12:16" x14ac:dyDescent="0.25">
      <c r="L18977" s="208">
        <v>45138.611111111109</v>
      </c>
      <c r="M18977" s="28">
        <v>4907.37</v>
      </c>
      <c r="N18977" s="28">
        <v>4907.37</v>
      </c>
      <c r="O18977" s="28">
        <v>4904.8</v>
      </c>
      <c r="P18977" s="28">
        <v>4905.3100000000004</v>
      </c>
    </row>
    <row r="18978" spans="12:16" x14ac:dyDescent="0.25">
      <c r="L18978" s="208">
        <v>45138.607638888891</v>
      </c>
      <c r="M18978" s="28">
        <v>4909.95</v>
      </c>
      <c r="N18978" s="28">
        <v>4909.95</v>
      </c>
      <c r="O18978" s="28">
        <v>4907.37</v>
      </c>
      <c r="P18978" s="28">
        <v>4907.37</v>
      </c>
    </row>
    <row r="18979" spans="12:16" x14ac:dyDescent="0.25">
      <c r="L18979" s="208">
        <v>45138.604166666664</v>
      </c>
      <c r="M18979" s="28">
        <v>4909.95</v>
      </c>
      <c r="N18979" s="28">
        <v>4909.95</v>
      </c>
      <c r="O18979" s="28">
        <v>4908.92</v>
      </c>
      <c r="P18979" s="28">
        <v>4909.43</v>
      </c>
    </row>
    <row r="18980" spans="12:16" x14ac:dyDescent="0.25">
      <c r="L18980" s="208">
        <v>45138.600694444445</v>
      </c>
      <c r="M18980" s="28">
        <v>4909.95</v>
      </c>
      <c r="N18980" s="28">
        <v>4910.46</v>
      </c>
      <c r="O18980" s="28">
        <v>4908.3999999999996</v>
      </c>
      <c r="P18980" s="28">
        <v>4910.46</v>
      </c>
    </row>
    <row r="18981" spans="12:16" x14ac:dyDescent="0.25">
      <c r="L18981" s="208">
        <v>45138.597222222219</v>
      </c>
      <c r="M18981" s="28">
        <v>4910.9799999999996</v>
      </c>
      <c r="N18981" s="28">
        <v>4910.9799999999996</v>
      </c>
      <c r="O18981" s="28">
        <v>4909.95</v>
      </c>
      <c r="P18981" s="28">
        <v>4909.95</v>
      </c>
    </row>
    <row r="18982" spans="12:16" x14ac:dyDescent="0.25">
      <c r="L18982" s="208">
        <v>45138.59375</v>
      </c>
      <c r="M18982" s="28">
        <v>4912.01</v>
      </c>
      <c r="N18982" s="28">
        <v>4912.01</v>
      </c>
      <c r="O18982" s="28">
        <v>4910.46</v>
      </c>
      <c r="P18982" s="28">
        <v>4910.9799999999996</v>
      </c>
    </row>
    <row r="18983" spans="12:16" x14ac:dyDescent="0.25">
      <c r="L18983" s="208">
        <v>45138.590277777781</v>
      </c>
      <c r="M18983" s="28">
        <v>4913.55</v>
      </c>
      <c r="N18983" s="28">
        <v>4913.55</v>
      </c>
      <c r="O18983" s="28">
        <v>4911.49</v>
      </c>
      <c r="P18983" s="28">
        <v>4912.5200000000004</v>
      </c>
    </row>
    <row r="18984" spans="12:16" x14ac:dyDescent="0.25">
      <c r="L18984" s="208">
        <v>45138.586805555555</v>
      </c>
      <c r="M18984" s="28">
        <v>4914.07</v>
      </c>
      <c r="N18984" s="28">
        <v>4914.58</v>
      </c>
      <c r="O18984" s="28">
        <v>4912.5200000000004</v>
      </c>
      <c r="P18984" s="28">
        <v>4914.07</v>
      </c>
    </row>
    <row r="18985" spans="12:16" x14ac:dyDescent="0.25">
      <c r="L18985" s="208">
        <v>45138.583333333336</v>
      </c>
      <c r="M18985" s="28">
        <v>4914.58</v>
      </c>
      <c r="N18985" s="28">
        <v>4915.6099999999997</v>
      </c>
      <c r="O18985" s="28">
        <v>4914.07</v>
      </c>
      <c r="P18985" s="28">
        <v>4914.07</v>
      </c>
    </row>
    <row r="18986" spans="12:16" x14ac:dyDescent="0.25">
      <c r="L18986" s="208">
        <v>45138.579861111109</v>
      </c>
      <c r="M18986" s="28">
        <v>4913.04</v>
      </c>
      <c r="N18986" s="28">
        <v>4914.07</v>
      </c>
      <c r="O18986" s="28">
        <v>4912.5200000000004</v>
      </c>
      <c r="P18986" s="28">
        <v>4914.07</v>
      </c>
    </row>
    <row r="18987" spans="12:16" x14ac:dyDescent="0.25">
      <c r="L18987" s="208">
        <v>45138.576388888891</v>
      </c>
      <c r="M18987" s="28">
        <v>4913.04</v>
      </c>
      <c r="N18987" s="28">
        <v>4913.04</v>
      </c>
      <c r="O18987" s="28">
        <v>4912.5200000000004</v>
      </c>
      <c r="P18987" s="28">
        <v>4913.04</v>
      </c>
    </row>
    <row r="18988" spans="12:16" x14ac:dyDescent="0.25">
      <c r="L18988" s="208">
        <v>45138.572916666664</v>
      </c>
      <c r="M18988" s="28">
        <v>4913.55</v>
      </c>
      <c r="N18988" s="28">
        <v>4913.55</v>
      </c>
      <c r="O18988" s="28">
        <v>4912.5200000000004</v>
      </c>
      <c r="P18988" s="28">
        <v>4912.5200000000004</v>
      </c>
    </row>
    <row r="18989" spans="12:16" x14ac:dyDescent="0.25">
      <c r="L18989" s="208">
        <v>45138.569444444445</v>
      </c>
      <c r="M18989" s="28">
        <v>4914.07</v>
      </c>
      <c r="N18989" s="28">
        <v>4914.07</v>
      </c>
      <c r="O18989" s="28">
        <v>4913.04</v>
      </c>
      <c r="P18989" s="28">
        <v>4913.55</v>
      </c>
    </row>
    <row r="18990" spans="12:16" x14ac:dyDescent="0.25">
      <c r="L18990" s="208">
        <v>45138.565972222219</v>
      </c>
      <c r="M18990" s="28">
        <v>4915.1000000000004</v>
      </c>
      <c r="N18990" s="28">
        <v>4916.13</v>
      </c>
      <c r="O18990" s="28">
        <v>4913.55</v>
      </c>
      <c r="P18990" s="28">
        <v>4914.07</v>
      </c>
    </row>
    <row r="18991" spans="12:16" x14ac:dyDescent="0.25">
      <c r="L18991" s="208">
        <v>45138.5625</v>
      </c>
      <c r="M18991" s="28">
        <v>4915.1000000000004</v>
      </c>
      <c r="N18991" s="28">
        <v>4915.1000000000004</v>
      </c>
      <c r="O18991" s="28">
        <v>4914.07</v>
      </c>
      <c r="P18991" s="28">
        <v>4914.58</v>
      </c>
    </row>
    <row r="18992" spans="12:16" x14ac:dyDescent="0.25">
      <c r="L18992" s="208">
        <v>45138.559027777781</v>
      </c>
      <c r="M18992" s="28">
        <v>4913.55</v>
      </c>
      <c r="N18992" s="28">
        <v>4916.6400000000003</v>
      </c>
      <c r="O18992" s="28">
        <v>4913.04</v>
      </c>
      <c r="P18992" s="28">
        <v>4914.58</v>
      </c>
    </row>
    <row r="18993" spans="12:16" x14ac:dyDescent="0.25">
      <c r="L18993" s="208">
        <v>45138.555555555555</v>
      </c>
      <c r="M18993" s="28">
        <v>4915.1000000000004</v>
      </c>
      <c r="N18993" s="28">
        <v>4915.1000000000004</v>
      </c>
      <c r="O18993" s="28">
        <v>4913.55</v>
      </c>
      <c r="P18993" s="28">
        <v>4913.55</v>
      </c>
    </row>
    <row r="18994" spans="12:16" x14ac:dyDescent="0.25">
      <c r="L18994" s="208">
        <v>45138.552083333336</v>
      </c>
      <c r="M18994" s="28">
        <v>4913.04</v>
      </c>
      <c r="N18994" s="28">
        <v>4915.1000000000004</v>
      </c>
      <c r="O18994" s="28">
        <v>4913.04</v>
      </c>
      <c r="P18994" s="28">
        <v>4914.58</v>
      </c>
    </row>
    <row r="18995" spans="12:16" x14ac:dyDescent="0.25">
      <c r="L18995" s="208">
        <v>45138.548611111109</v>
      </c>
      <c r="M18995" s="28">
        <v>4913.04</v>
      </c>
      <c r="N18995" s="28">
        <v>4913.55</v>
      </c>
      <c r="O18995" s="28">
        <v>4912.5200000000004</v>
      </c>
      <c r="P18995" s="28">
        <v>4913.04</v>
      </c>
    </row>
    <row r="18996" spans="12:16" x14ac:dyDescent="0.25">
      <c r="L18996" s="208">
        <v>45138.545138888891</v>
      </c>
      <c r="M18996" s="28">
        <v>4912.5200000000004</v>
      </c>
      <c r="N18996" s="28">
        <v>4914.58</v>
      </c>
      <c r="O18996" s="28">
        <v>4912.5200000000004</v>
      </c>
      <c r="P18996" s="28">
        <v>4912.5200000000004</v>
      </c>
    </row>
    <row r="18997" spans="12:16" x14ac:dyDescent="0.25">
      <c r="L18997" s="208">
        <v>45138.541666666664</v>
      </c>
      <c r="M18997" s="28">
        <v>4912.5200000000004</v>
      </c>
      <c r="N18997" s="28">
        <v>4914.07</v>
      </c>
      <c r="O18997" s="28">
        <v>4911.49</v>
      </c>
      <c r="P18997" s="28">
        <v>4912.5200000000004</v>
      </c>
    </row>
    <row r="18998" spans="12:16" x14ac:dyDescent="0.25">
      <c r="L18998" s="208">
        <v>45138.538194444445</v>
      </c>
      <c r="M18998" s="28">
        <v>4913.55</v>
      </c>
      <c r="N18998" s="28">
        <v>4914.07</v>
      </c>
      <c r="O18998" s="28">
        <v>4911.49</v>
      </c>
      <c r="P18998" s="28">
        <v>4912.01</v>
      </c>
    </row>
    <row r="18999" spans="12:16" x14ac:dyDescent="0.25">
      <c r="L18999" s="208">
        <v>45138.534722222219</v>
      </c>
      <c r="M18999" s="28">
        <v>4916.6400000000003</v>
      </c>
      <c r="N18999" s="28">
        <v>4916.6400000000003</v>
      </c>
      <c r="O18999" s="28">
        <v>4913.04</v>
      </c>
      <c r="P18999" s="28">
        <v>4913.55</v>
      </c>
    </row>
    <row r="19000" spans="12:16" x14ac:dyDescent="0.25">
      <c r="L19000" s="208">
        <v>45138.53125</v>
      </c>
      <c r="M19000" s="28">
        <v>4916.6400000000003</v>
      </c>
      <c r="N19000" s="28">
        <v>4917.67</v>
      </c>
      <c r="O19000" s="28">
        <v>4915.6099999999997</v>
      </c>
      <c r="P19000" s="28">
        <v>4916.13</v>
      </c>
    </row>
    <row r="19001" spans="12:16" x14ac:dyDescent="0.25">
      <c r="L19001" s="208">
        <v>45138.527777777781</v>
      </c>
      <c r="M19001" s="28">
        <v>4919.7299999999996</v>
      </c>
      <c r="N19001" s="28">
        <v>4919.7299999999996</v>
      </c>
      <c r="O19001" s="28">
        <v>4917.16</v>
      </c>
      <c r="P19001" s="28">
        <v>4917.16</v>
      </c>
    </row>
    <row r="19002" spans="12:16" x14ac:dyDescent="0.25">
      <c r="L19002" s="208">
        <v>45138.524305555555</v>
      </c>
      <c r="M19002" s="28">
        <v>4916.13</v>
      </c>
      <c r="N19002" s="28">
        <v>4920.25</v>
      </c>
      <c r="O19002" s="28">
        <v>4915.6099999999997</v>
      </c>
      <c r="P19002" s="28">
        <v>4920.25</v>
      </c>
    </row>
    <row r="19003" spans="12:16" x14ac:dyDescent="0.25">
      <c r="L19003" s="208">
        <v>45138.520833333336</v>
      </c>
      <c r="M19003" s="28">
        <v>4918.1899999999996</v>
      </c>
      <c r="N19003" s="28">
        <v>4919.22</v>
      </c>
      <c r="O19003" s="28">
        <v>4916.13</v>
      </c>
      <c r="P19003" s="28">
        <v>4916.6400000000003</v>
      </c>
    </row>
    <row r="19004" spans="12:16" x14ac:dyDescent="0.25">
      <c r="L19004" s="208">
        <v>45138.517361111109</v>
      </c>
      <c r="M19004" s="28">
        <v>4919.22</v>
      </c>
      <c r="N19004" s="28">
        <v>4919.7299999999996</v>
      </c>
      <c r="O19004" s="28">
        <v>4918.1899999999996</v>
      </c>
      <c r="P19004" s="28">
        <v>4918.7</v>
      </c>
    </row>
    <row r="19005" spans="12:16" x14ac:dyDescent="0.25">
      <c r="L19005" s="208">
        <v>45138.513888888891</v>
      </c>
      <c r="M19005" s="28">
        <v>4920.76</v>
      </c>
      <c r="N19005" s="28">
        <v>4921.79</v>
      </c>
      <c r="O19005" s="28">
        <v>4919.22</v>
      </c>
      <c r="P19005" s="28">
        <v>4919.7299999999996</v>
      </c>
    </row>
    <row r="19006" spans="12:16" x14ac:dyDescent="0.25">
      <c r="L19006" s="208">
        <v>45138.510416666664</v>
      </c>
      <c r="M19006" s="28">
        <v>4920.76</v>
      </c>
      <c r="N19006" s="28">
        <v>4924.3599999999997</v>
      </c>
      <c r="O19006" s="28">
        <v>4920.25</v>
      </c>
      <c r="P19006" s="28">
        <v>4921.2700000000004</v>
      </c>
    </row>
    <row r="19007" spans="12:16" x14ac:dyDescent="0.25">
      <c r="L19007" s="208">
        <v>45138.506944444445</v>
      </c>
      <c r="M19007" s="28">
        <v>4923.33</v>
      </c>
      <c r="N19007" s="28">
        <v>4924.88</v>
      </c>
      <c r="O19007" s="28">
        <v>4919.7299999999996</v>
      </c>
      <c r="P19007" s="28">
        <v>4920.76</v>
      </c>
    </row>
    <row r="19008" spans="12:16" x14ac:dyDescent="0.25">
      <c r="L19008" s="208">
        <v>45138.503472222219</v>
      </c>
      <c r="M19008" s="28">
        <v>4925.3900000000003</v>
      </c>
      <c r="N19008" s="28">
        <v>4925.3900000000003</v>
      </c>
      <c r="O19008" s="28">
        <v>4922.3</v>
      </c>
      <c r="P19008" s="28">
        <v>4923.33</v>
      </c>
    </row>
    <row r="19009" spans="12:16" x14ac:dyDescent="0.25">
      <c r="L19009" s="208">
        <v>45138.5</v>
      </c>
      <c r="M19009" s="28">
        <v>4929</v>
      </c>
      <c r="N19009" s="28">
        <v>4930.03</v>
      </c>
      <c r="O19009" s="28">
        <v>4925.3900000000003</v>
      </c>
      <c r="P19009" s="28">
        <v>4925.3900000000003</v>
      </c>
    </row>
    <row r="19010" spans="12:16" x14ac:dyDescent="0.25">
      <c r="L19010" s="208">
        <v>45138.496527777781</v>
      </c>
      <c r="M19010" s="28">
        <v>4921.79</v>
      </c>
      <c r="N19010" s="28">
        <v>4931.0600000000004</v>
      </c>
      <c r="O19010" s="28">
        <v>4921.79</v>
      </c>
      <c r="P19010" s="28">
        <v>4929.51</v>
      </c>
    </row>
    <row r="19011" spans="12:16" x14ac:dyDescent="0.25">
      <c r="L19011" s="208">
        <v>45138.493055555555</v>
      </c>
      <c r="M19011" s="28">
        <v>4919.22</v>
      </c>
      <c r="N19011" s="28">
        <v>4921.79</v>
      </c>
      <c r="O19011" s="28">
        <v>4918.1899999999996</v>
      </c>
      <c r="P19011" s="28">
        <v>4921.2700000000004</v>
      </c>
    </row>
    <row r="19012" spans="12:16" x14ac:dyDescent="0.25">
      <c r="L19012" s="208">
        <v>45138.489583333336</v>
      </c>
      <c r="M19012" s="28">
        <v>4921.79</v>
      </c>
      <c r="N19012" s="28">
        <v>4925.3900000000003</v>
      </c>
      <c r="O19012" s="28">
        <v>4918.1899999999996</v>
      </c>
      <c r="P19012" s="28">
        <v>4919.22</v>
      </c>
    </row>
    <row r="19013" spans="12:16" x14ac:dyDescent="0.25">
      <c r="L19013" s="208">
        <v>45138.486111111109</v>
      </c>
      <c r="M19013" s="28">
        <v>4918.7</v>
      </c>
      <c r="N19013" s="28">
        <v>4922.82</v>
      </c>
      <c r="O19013" s="28">
        <v>4918.7</v>
      </c>
      <c r="P19013" s="28">
        <v>4922.3</v>
      </c>
    </row>
    <row r="19014" spans="12:16" x14ac:dyDescent="0.25">
      <c r="L19014" s="208">
        <v>45138.482638888891</v>
      </c>
      <c r="M19014" s="28">
        <v>4915.1000000000004</v>
      </c>
      <c r="N19014" s="28">
        <v>4919.22</v>
      </c>
      <c r="O19014" s="28">
        <v>4914.58</v>
      </c>
      <c r="P19014" s="28">
        <v>4918.7</v>
      </c>
    </row>
    <row r="19015" spans="12:16" x14ac:dyDescent="0.25">
      <c r="L19015" s="208">
        <v>45138.479166666664</v>
      </c>
      <c r="M19015" s="28">
        <v>4908.92</v>
      </c>
      <c r="N19015" s="28">
        <v>4915.1000000000004</v>
      </c>
      <c r="O19015" s="28">
        <v>4908.3999999999996</v>
      </c>
      <c r="P19015" s="28">
        <v>4915.1000000000004</v>
      </c>
    </row>
    <row r="19016" spans="12:16" x14ac:dyDescent="0.25">
      <c r="L19016" s="208">
        <v>45138.475694444445</v>
      </c>
      <c r="M19016" s="28">
        <v>4914.07</v>
      </c>
      <c r="N19016" s="28">
        <v>4914.07</v>
      </c>
      <c r="O19016" s="28">
        <v>4908.92</v>
      </c>
      <c r="P19016" s="28">
        <v>4909.43</v>
      </c>
    </row>
    <row r="19017" spans="12:16" x14ac:dyDescent="0.25">
      <c r="L19017" s="208">
        <v>45138.472222222219</v>
      </c>
      <c r="M19017" s="28">
        <v>4916.6400000000003</v>
      </c>
      <c r="N19017" s="28">
        <v>4917.67</v>
      </c>
      <c r="O19017" s="28">
        <v>4910.46</v>
      </c>
      <c r="P19017" s="28">
        <v>4913.55</v>
      </c>
    </row>
    <row r="19018" spans="12:16" x14ac:dyDescent="0.25">
      <c r="L19018" s="208">
        <v>45138.46875</v>
      </c>
      <c r="M19018" s="28">
        <v>4914.07</v>
      </c>
      <c r="N19018" s="28">
        <v>4917.16</v>
      </c>
      <c r="O19018" s="28">
        <v>4912.01</v>
      </c>
      <c r="P19018" s="28">
        <v>4916.6400000000003</v>
      </c>
    </row>
    <row r="19019" spans="12:16" x14ac:dyDescent="0.25">
      <c r="L19019" s="208">
        <v>45138.465277777781</v>
      </c>
      <c r="M19019" s="28">
        <v>4916.6400000000003</v>
      </c>
      <c r="N19019" s="28">
        <v>4919.7299999999996</v>
      </c>
      <c r="O19019" s="28">
        <v>4913.55</v>
      </c>
      <c r="P19019" s="28">
        <v>4913.55</v>
      </c>
    </row>
    <row r="19020" spans="12:16" x14ac:dyDescent="0.25">
      <c r="L19020" s="208">
        <v>45138.461805555555</v>
      </c>
      <c r="M19020" s="28">
        <v>4911.49</v>
      </c>
      <c r="N19020" s="28">
        <v>4920.76</v>
      </c>
      <c r="O19020" s="28">
        <v>4910.9799999999996</v>
      </c>
      <c r="P19020" s="28">
        <v>4916.6400000000003</v>
      </c>
    </row>
    <row r="19021" spans="12:16" x14ac:dyDescent="0.25">
      <c r="L19021" s="208">
        <v>45138.458333333336</v>
      </c>
      <c r="M19021" s="28">
        <v>4915.1000000000004</v>
      </c>
      <c r="N19021" s="28">
        <v>4915.1000000000004</v>
      </c>
      <c r="O19021" s="28">
        <v>4911.49</v>
      </c>
      <c r="P19021" s="28">
        <v>4911.49</v>
      </c>
    </row>
    <row r="19022" spans="12:16" x14ac:dyDescent="0.25">
      <c r="L19022" s="208">
        <v>45138.454861111109</v>
      </c>
      <c r="M19022" s="28">
        <v>4911.49</v>
      </c>
      <c r="N19022" s="28">
        <v>4919.22</v>
      </c>
      <c r="O19022" s="28">
        <v>4910.46</v>
      </c>
      <c r="P19022" s="28">
        <v>4914.58</v>
      </c>
    </row>
    <row r="19023" spans="12:16" x14ac:dyDescent="0.25">
      <c r="L19023" s="208">
        <v>45138.451388888891</v>
      </c>
      <c r="M19023" s="28">
        <v>4908.3999999999996</v>
      </c>
      <c r="N19023" s="28">
        <v>4911.49</v>
      </c>
      <c r="O19023" s="28">
        <v>4904.8</v>
      </c>
      <c r="P19023" s="28">
        <v>4911.49</v>
      </c>
    </row>
    <row r="19024" spans="12:16" x14ac:dyDescent="0.25">
      <c r="L19024" s="208">
        <v>45138.447916666664</v>
      </c>
      <c r="M19024" s="28">
        <v>4911.49</v>
      </c>
      <c r="N19024" s="28">
        <v>4912.01</v>
      </c>
      <c r="O19024" s="28">
        <v>4905.83</v>
      </c>
      <c r="P19024" s="28">
        <v>4908.3999999999996</v>
      </c>
    </row>
    <row r="19025" spans="12:16" x14ac:dyDescent="0.25">
      <c r="L19025" s="208">
        <v>45138.444444444445</v>
      </c>
      <c r="M19025" s="28">
        <v>4906.34</v>
      </c>
      <c r="N19025" s="28">
        <v>4912.01</v>
      </c>
      <c r="O19025" s="28">
        <v>4906.34</v>
      </c>
      <c r="P19025" s="28">
        <v>4911.49</v>
      </c>
    </row>
    <row r="19026" spans="12:16" x14ac:dyDescent="0.25">
      <c r="L19026" s="208">
        <v>45138.440972222219</v>
      </c>
      <c r="M19026" s="28">
        <v>4908.92</v>
      </c>
      <c r="N19026" s="28">
        <v>4909.43</v>
      </c>
      <c r="O19026" s="28">
        <v>4903.7700000000004</v>
      </c>
      <c r="P19026" s="28">
        <v>4905.3100000000004</v>
      </c>
    </row>
    <row r="19027" spans="12:16" x14ac:dyDescent="0.25">
      <c r="L19027" s="208">
        <v>45138.4375</v>
      </c>
      <c r="M19027" s="28">
        <v>4908.92</v>
      </c>
      <c r="N19027" s="28">
        <v>4916.13</v>
      </c>
      <c r="O19027" s="28">
        <v>4906.8599999999997</v>
      </c>
      <c r="P19027" s="28">
        <v>4908.92</v>
      </c>
    </row>
    <row r="19028" spans="12:16" x14ac:dyDescent="0.25">
      <c r="L19028" s="208">
        <v>45138.434027777781</v>
      </c>
      <c r="M19028" s="28">
        <v>4910.9799999999996</v>
      </c>
      <c r="N19028" s="28">
        <v>4911.49</v>
      </c>
      <c r="O19028" s="28">
        <v>4904.8</v>
      </c>
      <c r="P19028" s="28">
        <v>4908.92</v>
      </c>
    </row>
    <row r="19029" spans="12:16" x14ac:dyDescent="0.25">
      <c r="L19029" s="208">
        <v>45138.430555555555</v>
      </c>
      <c r="M19029" s="28">
        <v>4902.22</v>
      </c>
      <c r="N19029" s="28">
        <v>4913.55</v>
      </c>
      <c r="O19029" s="28">
        <v>4901.71</v>
      </c>
      <c r="P19029" s="28">
        <v>4911.49</v>
      </c>
    </row>
    <row r="19030" spans="12:16" x14ac:dyDescent="0.25">
      <c r="L19030" s="208">
        <v>45138.427083333336</v>
      </c>
      <c r="M19030" s="28">
        <v>4894.5</v>
      </c>
      <c r="N19030" s="28">
        <v>4903.25</v>
      </c>
      <c r="O19030" s="28">
        <v>4892.96</v>
      </c>
      <c r="P19030" s="28">
        <v>4901.71</v>
      </c>
    </row>
    <row r="19031" spans="12:16" x14ac:dyDescent="0.25">
      <c r="L19031" s="208">
        <v>45138.423611111109</v>
      </c>
      <c r="M19031" s="28">
        <v>4895.0200000000004</v>
      </c>
      <c r="N19031" s="28">
        <v>4895.53</v>
      </c>
      <c r="O19031" s="28">
        <v>4892.96</v>
      </c>
      <c r="P19031" s="28">
        <v>4893.99</v>
      </c>
    </row>
    <row r="19032" spans="12:16" x14ac:dyDescent="0.25">
      <c r="L19032" s="208">
        <v>45138.420138888891</v>
      </c>
      <c r="M19032" s="28">
        <v>4893.99</v>
      </c>
      <c r="N19032" s="28">
        <v>4895.53</v>
      </c>
      <c r="O19032" s="28">
        <v>4891.41</v>
      </c>
      <c r="P19032" s="28">
        <v>4893.99</v>
      </c>
    </row>
    <row r="19033" spans="12:16" x14ac:dyDescent="0.25">
      <c r="L19033" s="208">
        <v>45138.416666666664</v>
      </c>
      <c r="M19033" s="28">
        <v>4892.4399999999996</v>
      </c>
      <c r="N19033" s="28">
        <v>4895.53</v>
      </c>
      <c r="O19033" s="28">
        <v>4889.87</v>
      </c>
      <c r="P19033" s="28">
        <v>4893.47</v>
      </c>
    </row>
    <row r="19034" spans="12:16" x14ac:dyDescent="0.25">
      <c r="L19034" s="208">
        <v>45138.413194444445</v>
      </c>
      <c r="M19034" s="28">
        <v>4892.4399999999996</v>
      </c>
      <c r="N19034" s="28">
        <v>4896.05</v>
      </c>
      <c r="O19034" s="28">
        <v>4891.93</v>
      </c>
      <c r="P19034" s="28">
        <v>4892.4399999999996</v>
      </c>
    </row>
    <row r="19035" spans="12:16" x14ac:dyDescent="0.25">
      <c r="L19035" s="208">
        <v>45138.409722222219</v>
      </c>
      <c r="M19035" s="28">
        <v>4889.87</v>
      </c>
      <c r="N19035" s="28">
        <v>4893.47</v>
      </c>
      <c r="O19035" s="28">
        <v>4889.3500000000004</v>
      </c>
      <c r="P19035" s="28">
        <v>4892.4399999999996</v>
      </c>
    </row>
    <row r="19036" spans="12:16" x14ac:dyDescent="0.25">
      <c r="L19036" s="208">
        <v>45138.40625</v>
      </c>
      <c r="M19036" s="28">
        <v>4895.0200000000004</v>
      </c>
      <c r="N19036" s="28">
        <v>4896.5600000000004</v>
      </c>
      <c r="O19036" s="28">
        <v>4889.87</v>
      </c>
      <c r="P19036" s="28">
        <v>4890.38</v>
      </c>
    </row>
    <row r="19037" spans="12:16" x14ac:dyDescent="0.25">
      <c r="L19037" s="208">
        <v>45138.402777777781</v>
      </c>
      <c r="M19037" s="28">
        <v>4892.96</v>
      </c>
      <c r="N19037" s="28">
        <v>4896.5600000000004</v>
      </c>
      <c r="O19037" s="28">
        <v>4892.96</v>
      </c>
      <c r="P19037" s="28">
        <v>4895.53</v>
      </c>
    </row>
    <row r="19038" spans="12:16" x14ac:dyDescent="0.25">
      <c r="L19038" s="208">
        <v>45138.399305555555</v>
      </c>
      <c r="M19038" s="28">
        <v>4888.84</v>
      </c>
      <c r="N19038" s="28">
        <v>4892.96</v>
      </c>
      <c r="O19038" s="28">
        <v>4887.8100000000004</v>
      </c>
      <c r="P19038" s="28">
        <v>4892.4399999999996</v>
      </c>
    </row>
    <row r="19039" spans="12:16" x14ac:dyDescent="0.25">
      <c r="L19039" s="208">
        <v>45138.395833333336</v>
      </c>
      <c r="M19039" s="28">
        <v>4891.93</v>
      </c>
      <c r="N19039" s="28">
        <v>4891.93</v>
      </c>
      <c r="O19039" s="28">
        <v>4887.8100000000004</v>
      </c>
      <c r="P19039" s="28">
        <v>4888.84</v>
      </c>
    </row>
    <row r="19040" spans="12:16" x14ac:dyDescent="0.25">
      <c r="L19040" s="208">
        <v>45138.392361111109</v>
      </c>
      <c r="M19040" s="28">
        <v>4890.38</v>
      </c>
      <c r="N19040" s="28">
        <v>4893.47</v>
      </c>
      <c r="O19040" s="28">
        <v>4889.3500000000004</v>
      </c>
      <c r="P19040" s="28">
        <v>4891.41</v>
      </c>
    </row>
    <row r="19041" spans="12:16" x14ac:dyDescent="0.25">
      <c r="L19041" s="208">
        <v>45138.388888888891</v>
      </c>
      <c r="M19041" s="28">
        <v>4889.87</v>
      </c>
      <c r="N19041" s="28">
        <v>4892.96</v>
      </c>
      <c r="O19041" s="28">
        <v>4888.84</v>
      </c>
      <c r="P19041" s="28">
        <v>4889.87</v>
      </c>
    </row>
    <row r="19042" spans="12:16" x14ac:dyDescent="0.25">
      <c r="L19042" s="208">
        <v>45138.385416666664</v>
      </c>
      <c r="M19042" s="28">
        <v>4888.84</v>
      </c>
      <c r="N19042" s="28">
        <v>4891.41</v>
      </c>
      <c r="O19042" s="28">
        <v>4883.17</v>
      </c>
      <c r="P19042" s="28">
        <v>4890.38</v>
      </c>
    </row>
    <row r="19043" spans="12:16" x14ac:dyDescent="0.25">
      <c r="L19043" s="208">
        <v>45138.381944444445</v>
      </c>
      <c r="M19043" s="28">
        <v>4890.38</v>
      </c>
      <c r="N19043" s="28">
        <v>4896.05</v>
      </c>
      <c r="O19043" s="28">
        <v>4887.29</v>
      </c>
      <c r="P19043" s="28">
        <v>4889.3500000000004</v>
      </c>
    </row>
    <row r="19044" spans="12:16" x14ac:dyDescent="0.25">
      <c r="L19044" s="208">
        <v>45138.378472222219</v>
      </c>
      <c r="M19044" s="28">
        <v>4899.6499999999996</v>
      </c>
      <c r="N19044" s="28">
        <v>4900.16</v>
      </c>
      <c r="O19044" s="28">
        <v>4888.84</v>
      </c>
      <c r="P19044" s="28">
        <v>4890.38</v>
      </c>
    </row>
    <row r="19045" spans="12:16" x14ac:dyDescent="0.25">
      <c r="L19045" s="208">
        <v>45138.375</v>
      </c>
      <c r="M19045" s="28">
        <v>4904.8</v>
      </c>
      <c r="N19045" s="28">
        <v>4908.92</v>
      </c>
      <c r="O19045" s="28">
        <v>4898.62</v>
      </c>
      <c r="P19045" s="28">
        <v>4900.16</v>
      </c>
    </row>
    <row r="19046" spans="12:16" x14ac:dyDescent="0.25">
      <c r="L19046" s="208">
        <v>45135.746527777781</v>
      </c>
      <c r="M19046" s="28">
        <v>4904.25</v>
      </c>
      <c r="N19046" s="28">
        <v>4908.92</v>
      </c>
      <c r="O19046" s="28">
        <v>4902.18</v>
      </c>
      <c r="P19046" s="28">
        <v>4908.92</v>
      </c>
    </row>
    <row r="19047" spans="12:16" x14ac:dyDescent="0.25">
      <c r="L19047" s="208">
        <v>45135.743055555555</v>
      </c>
      <c r="M19047" s="28">
        <v>4900.63</v>
      </c>
      <c r="N19047" s="28">
        <v>4904.25</v>
      </c>
      <c r="O19047" s="28">
        <v>4899.07</v>
      </c>
      <c r="P19047" s="28">
        <v>4904.25</v>
      </c>
    </row>
    <row r="19048" spans="12:16" x14ac:dyDescent="0.25">
      <c r="L19048" s="208">
        <v>45135.739583333336</v>
      </c>
      <c r="M19048" s="28">
        <v>4903.22</v>
      </c>
      <c r="N19048" s="28">
        <v>4903.22</v>
      </c>
      <c r="O19048" s="28">
        <v>4900.63</v>
      </c>
      <c r="P19048" s="28">
        <v>4900.63</v>
      </c>
    </row>
    <row r="19049" spans="12:16" x14ac:dyDescent="0.25">
      <c r="L19049" s="208">
        <v>45135.736111111109</v>
      </c>
      <c r="M19049" s="28">
        <v>4903.22</v>
      </c>
      <c r="N19049" s="28">
        <v>4903.74</v>
      </c>
      <c r="O19049" s="28">
        <v>4903.22</v>
      </c>
      <c r="P19049" s="28">
        <v>4903.22</v>
      </c>
    </row>
    <row r="19050" spans="12:16" x14ac:dyDescent="0.25">
      <c r="L19050" s="208">
        <v>45135.732638888891</v>
      </c>
      <c r="M19050" s="28">
        <v>4903.74</v>
      </c>
      <c r="N19050" s="28">
        <v>4904.25</v>
      </c>
      <c r="O19050" s="28">
        <v>4902.7</v>
      </c>
      <c r="P19050" s="28">
        <v>4902.7</v>
      </c>
    </row>
    <row r="19051" spans="12:16" x14ac:dyDescent="0.25">
      <c r="L19051" s="208">
        <v>45135.729166666664</v>
      </c>
      <c r="M19051" s="28">
        <v>4902.18</v>
      </c>
      <c r="N19051" s="28">
        <v>4903.74</v>
      </c>
      <c r="O19051" s="28">
        <v>4901.1400000000003</v>
      </c>
      <c r="P19051" s="28">
        <v>4903.22</v>
      </c>
    </row>
    <row r="19052" spans="12:16" x14ac:dyDescent="0.25">
      <c r="L19052" s="208">
        <v>45135.725694444445</v>
      </c>
      <c r="M19052" s="28">
        <v>4901.66</v>
      </c>
      <c r="N19052" s="28">
        <v>4902.7</v>
      </c>
      <c r="O19052" s="28">
        <v>4901.66</v>
      </c>
      <c r="P19052" s="28">
        <v>4902.18</v>
      </c>
    </row>
    <row r="19053" spans="12:16" x14ac:dyDescent="0.25">
      <c r="L19053" s="208">
        <v>45135.722222222219</v>
      </c>
      <c r="M19053" s="28">
        <v>4902.7</v>
      </c>
      <c r="N19053" s="28">
        <v>4903.74</v>
      </c>
      <c r="O19053" s="28">
        <v>4901.66</v>
      </c>
      <c r="P19053" s="28">
        <v>4902.18</v>
      </c>
    </row>
    <row r="19054" spans="12:16" x14ac:dyDescent="0.25">
      <c r="L19054" s="208">
        <v>45135.71875</v>
      </c>
      <c r="M19054" s="28">
        <v>4904.25</v>
      </c>
      <c r="N19054" s="28">
        <v>4904.25</v>
      </c>
      <c r="O19054" s="28">
        <v>4901.66</v>
      </c>
      <c r="P19054" s="28">
        <v>4902.7</v>
      </c>
    </row>
    <row r="19055" spans="12:16" x14ac:dyDescent="0.25">
      <c r="L19055" s="208">
        <v>45135.715277777781</v>
      </c>
      <c r="M19055" s="28">
        <v>4904.7700000000004</v>
      </c>
      <c r="N19055" s="28">
        <v>4904.7700000000004</v>
      </c>
      <c r="O19055" s="28">
        <v>4903.22</v>
      </c>
      <c r="P19055" s="28">
        <v>4904.25</v>
      </c>
    </row>
    <row r="19056" spans="12:16" x14ac:dyDescent="0.25">
      <c r="L19056" s="208">
        <v>45135.711805555555</v>
      </c>
      <c r="M19056" s="28">
        <v>4903.74</v>
      </c>
      <c r="N19056" s="28">
        <v>4904.7700000000004</v>
      </c>
      <c r="O19056" s="28">
        <v>4903.74</v>
      </c>
      <c r="P19056" s="28">
        <v>4904.7700000000004</v>
      </c>
    </row>
    <row r="19057" spans="12:16" x14ac:dyDescent="0.25">
      <c r="L19057" s="208">
        <v>45135.708333333336</v>
      </c>
      <c r="M19057" s="28">
        <v>4904.25</v>
      </c>
      <c r="N19057" s="28">
        <v>4904.7700000000004</v>
      </c>
      <c r="O19057" s="28">
        <v>4903.22</v>
      </c>
      <c r="P19057" s="28">
        <v>4903.74</v>
      </c>
    </row>
    <row r="19058" spans="12:16" x14ac:dyDescent="0.25">
      <c r="L19058" s="208">
        <v>45135.704861111109</v>
      </c>
      <c r="M19058" s="28">
        <v>4905.29</v>
      </c>
      <c r="N19058" s="28">
        <v>4906.33</v>
      </c>
      <c r="O19058" s="28">
        <v>4903.74</v>
      </c>
      <c r="P19058" s="28">
        <v>4904.25</v>
      </c>
    </row>
    <row r="19059" spans="12:16" x14ac:dyDescent="0.25">
      <c r="L19059" s="208">
        <v>45135.701388888891</v>
      </c>
      <c r="M19059" s="28">
        <v>4905.8100000000004</v>
      </c>
      <c r="N19059" s="28">
        <v>4906.84</v>
      </c>
      <c r="O19059" s="28">
        <v>4904.7700000000004</v>
      </c>
      <c r="P19059" s="28">
        <v>4905.8100000000004</v>
      </c>
    </row>
    <row r="19060" spans="12:16" x14ac:dyDescent="0.25">
      <c r="L19060" s="208">
        <v>45135.697916666664</v>
      </c>
      <c r="M19060" s="28">
        <v>4907.3599999999997</v>
      </c>
      <c r="N19060" s="28">
        <v>4907.3599999999997</v>
      </c>
      <c r="O19060" s="28">
        <v>4905.8100000000004</v>
      </c>
      <c r="P19060" s="28">
        <v>4906.33</v>
      </c>
    </row>
    <row r="19061" spans="12:16" x14ac:dyDescent="0.25">
      <c r="L19061" s="208">
        <v>45135.694444444445</v>
      </c>
      <c r="M19061" s="28">
        <v>4907.3599999999997</v>
      </c>
      <c r="N19061" s="28">
        <v>4907.3599999999997</v>
      </c>
      <c r="O19061" s="28">
        <v>4905.29</v>
      </c>
      <c r="P19061" s="28">
        <v>4906.84</v>
      </c>
    </row>
    <row r="19062" spans="12:16" x14ac:dyDescent="0.25">
      <c r="L19062" s="208">
        <v>45135.690972222219</v>
      </c>
      <c r="M19062" s="28">
        <v>4907.88</v>
      </c>
      <c r="N19062" s="28">
        <v>4909.4399999999996</v>
      </c>
      <c r="O19062" s="28">
        <v>4906.33</v>
      </c>
      <c r="P19062" s="28">
        <v>4907.3599999999997</v>
      </c>
    </row>
    <row r="19063" spans="12:16" x14ac:dyDescent="0.25">
      <c r="L19063" s="208">
        <v>45135.6875</v>
      </c>
      <c r="M19063" s="28">
        <v>4903.74</v>
      </c>
      <c r="N19063" s="28">
        <v>4908.3999999999996</v>
      </c>
      <c r="O19063" s="28">
        <v>4903.74</v>
      </c>
      <c r="P19063" s="28">
        <v>4908.3999999999996</v>
      </c>
    </row>
    <row r="19064" spans="12:16" x14ac:dyDescent="0.25">
      <c r="L19064" s="208">
        <v>45135.684027777781</v>
      </c>
      <c r="M19064" s="28">
        <v>4903.22</v>
      </c>
      <c r="N19064" s="28">
        <v>4904.25</v>
      </c>
      <c r="O19064" s="28">
        <v>4902.18</v>
      </c>
      <c r="P19064" s="28">
        <v>4903.74</v>
      </c>
    </row>
    <row r="19065" spans="12:16" x14ac:dyDescent="0.25">
      <c r="L19065" s="208">
        <v>45135.680555555555</v>
      </c>
      <c r="M19065" s="28">
        <v>4902.18</v>
      </c>
      <c r="N19065" s="28">
        <v>4905.29</v>
      </c>
      <c r="O19065" s="28">
        <v>4901.66</v>
      </c>
      <c r="P19065" s="28">
        <v>4903.22</v>
      </c>
    </row>
    <row r="19066" spans="12:16" x14ac:dyDescent="0.25">
      <c r="L19066" s="208">
        <v>45135.677083333336</v>
      </c>
      <c r="M19066" s="28">
        <v>4902.7</v>
      </c>
      <c r="N19066" s="28">
        <v>4903.74</v>
      </c>
      <c r="O19066" s="28">
        <v>4902.18</v>
      </c>
      <c r="P19066" s="28">
        <v>4902.7</v>
      </c>
    </row>
    <row r="19067" spans="12:16" x14ac:dyDescent="0.25">
      <c r="L19067" s="208">
        <v>45135.673611111109</v>
      </c>
      <c r="M19067" s="28">
        <v>4902.18</v>
      </c>
      <c r="N19067" s="28">
        <v>4903.74</v>
      </c>
      <c r="O19067" s="28">
        <v>4900.1099999999997</v>
      </c>
      <c r="P19067" s="28">
        <v>4902.7</v>
      </c>
    </row>
    <row r="19068" spans="12:16" x14ac:dyDescent="0.25">
      <c r="L19068" s="208">
        <v>45135.670138888891</v>
      </c>
      <c r="M19068" s="28">
        <v>4906.33</v>
      </c>
      <c r="N19068" s="28">
        <v>4906.33</v>
      </c>
      <c r="O19068" s="28">
        <v>4901.1400000000003</v>
      </c>
      <c r="P19068" s="28">
        <v>4902.18</v>
      </c>
    </row>
    <row r="19069" spans="12:16" x14ac:dyDescent="0.25">
      <c r="L19069" s="208">
        <v>45135.666666666664</v>
      </c>
      <c r="M19069" s="28">
        <v>4902.18</v>
      </c>
      <c r="N19069" s="28">
        <v>4906.84</v>
      </c>
      <c r="O19069" s="28">
        <v>4902.18</v>
      </c>
      <c r="P19069" s="28">
        <v>4905.8100000000004</v>
      </c>
    </row>
    <row r="19070" spans="12:16" x14ac:dyDescent="0.25">
      <c r="L19070" s="208">
        <v>45135.663194444445</v>
      </c>
      <c r="M19070" s="28">
        <v>4902.18</v>
      </c>
      <c r="N19070" s="28">
        <v>4903.22</v>
      </c>
      <c r="O19070" s="28">
        <v>4901.66</v>
      </c>
      <c r="P19070" s="28">
        <v>4902.18</v>
      </c>
    </row>
    <row r="19071" spans="12:16" x14ac:dyDescent="0.25">
      <c r="L19071" s="208">
        <v>45135.659722222219</v>
      </c>
      <c r="M19071" s="28">
        <v>4906.84</v>
      </c>
      <c r="N19071" s="28">
        <v>4906.84</v>
      </c>
      <c r="O19071" s="28">
        <v>4900.63</v>
      </c>
      <c r="P19071" s="28">
        <v>4902.18</v>
      </c>
    </row>
    <row r="19072" spans="12:16" x14ac:dyDescent="0.25">
      <c r="L19072" s="208">
        <v>45135.65625</v>
      </c>
      <c r="M19072" s="28">
        <v>4908.92</v>
      </c>
      <c r="N19072" s="28">
        <v>4908.92</v>
      </c>
      <c r="O19072" s="28">
        <v>4906.84</v>
      </c>
      <c r="P19072" s="28">
        <v>4907.3599999999997</v>
      </c>
    </row>
    <row r="19073" spans="12:16" x14ac:dyDescent="0.25">
      <c r="L19073" s="208">
        <v>45135.652777777781</v>
      </c>
      <c r="M19073" s="28">
        <v>4909.4399999999996</v>
      </c>
      <c r="N19073" s="28">
        <v>4909.4399999999996</v>
      </c>
      <c r="O19073" s="28">
        <v>4907.3599999999997</v>
      </c>
      <c r="P19073" s="28">
        <v>4908.92</v>
      </c>
    </row>
    <row r="19074" spans="12:16" x14ac:dyDescent="0.25">
      <c r="L19074" s="208">
        <v>45135.649305555555</v>
      </c>
      <c r="M19074" s="28">
        <v>4907.88</v>
      </c>
      <c r="N19074" s="28">
        <v>4909.95</v>
      </c>
      <c r="O19074" s="28">
        <v>4907.3599999999997</v>
      </c>
      <c r="P19074" s="28">
        <v>4909.4399999999996</v>
      </c>
    </row>
    <row r="19075" spans="12:16" x14ac:dyDescent="0.25">
      <c r="L19075" s="208">
        <v>45135.645833333336</v>
      </c>
      <c r="M19075" s="28">
        <v>4906.33</v>
      </c>
      <c r="N19075" s="28">
        <v>4907.88</v>
      </c>
      <c r="O19075" s="28">
        <v>4906.33</v>
      </c>
      <c r="P19075" s="28">
        <v>4907.88</v>
      </c>
    </row>
    <row r="19076" spans="12:16" x14ac:dyDescent="0.25">
      <c r="L19076" s="208">
        <v>45135.642361111109</v>
      </c>
      <c r="M19076" s="28">
        <v>4904.25</v>
      </c>
      <c r="N19076" s="28">
        <v>4906.84</v>
      </c>
      <c r="O19076" s="28">
        <v>4904.25</v>
      </c>
      <c r="P19076" s="28">
        <v>4906.33</v>
      </c>
    </row>
    <row r="19077" spans="12:16" x14ac:dyDescent="0.25">
      <c r="L19077" s="208">
        <v>45135.638888888891</v>
      </c>
      <c r="M19077" s="28">
        <v>4899.59</v>
      </c>
      <c r="N19077" s="28">
        <v>4903.74</v>
      </c>
      <c r="O19077" s="28">
        <v>4898.55</v>
      </c>
      <c r="P19077" s="28">
        <v>4903.74</v>
      </c>
    </row>
    <row r="19078" spans="12:16" x14ac:dyDescent="0.25">
      <c r="L19078" s="208">
        <v>45135.635416666664</v>
      </c>
      <c r="M19078" s="28">
        <v>4904.25</v>
      </c>
      <c r="N19078" s="28">
        <v>4906.84</v>
      </c>
      <c r="O19078" s="28">
        <v>4898.04</v>
      </c>
      <c r="P19078" s="28">
        <v>4900.1099999999997</v>
      </c>
    </row>
    <row r="19079" spans="12:16" x14ac:dyDescent="0.25">
      <c r="L19079" s="208">
        <v>45135.631944444445</v>
      </c>
      <c r="M19079" s="28">
        <v>4903.22</v>
      </c>
      <c r="N19079" s="28">
        <v>4905.29</v>
      </c>
      <c r="O19079" s="28">
        <v>4903.22</v>
      </c>
      <c r="P19079" s="28">
        <v>4904.25</v>
      </c>
    </row>
    <row r="19080" spans="12:16" x14ac:dyDescent="0.25">
      <c r="L19080" s="208">
        <v>45135.628472222219</v>
      </c>
      <c r="M19080" s="28">
        <v>4901.1400000000003</v>
      </c>
      <c r="N19080" s="28">
        <v>4903.74</v>
      </c>
      <c r="O19080" s="28">
        <v>4901.1400000000003</v>
      </c>
      <c r="P19080" s="28">
        <v>4903.22</v>
      </c>
    </row>
    <row r="19081" spans="12:16" x14ac:dyDescent="0.25">
      <c r="L19081" s="208">
        <v>45135.625</v>
      </c>
      <c r="M19081" s="28">
        <v>4899.59</v>
      </c>
      <c r="N19081" s="28">
        <v>4900.63</v>
      </c>
      <c r="O19081" s="28">
        <v>4899.07</v>
      </c>
      <c r="P19081" s="28">
        <v>4900.63</v>
      </c>
    </row>
    <row r="19082" spans="12:16" x14ac:dyDescent="0.25">
      <c r="L19082" s="208">
        <v>45135.621527777781</v>
      </c>
      <c r="M19082" s="28">
        <v>4904.7700000000004</v>
      </c>
      <c r="N19082" s="28">
        <v>4904.7700000000004</v>
      </c>
      <c r="O19082" s="28">
        <v>4899.07</v>
      </c>
      <c r="P19082" s="28">
        <v>4900.1099999999997</v>
      </c>
    </row>
    <row r="19083" spans="12:16" x14ac:dyDescent="0.25">
      <c r="L19083" s="208">
        <v>45135.618055555555</v>
      </c>
      <c r="M19083" s="28">
        <v>4910.99</v>
      </c>
      <c r="N19083" s="28">
        <v>4910.99</v>
      </c>
      <c r="O19083" s="28">
        <v>4905.29</v>
      </c>
      <c r="P19083" s="28">
        <v>4906.33</v>
      </c>
    </row>
    <row r="19084" spans="12:16" x14ac:dyDescent="0.25">
      <c r="L19084" s="208">
        <v>45135.614583333336</v>
      </c>
      <c r="M19084" s="28">
        <v>4908.92</v>
      </c>
      <c r="N19084" s="28">
        <v>4911.51</v>
      </c>
      <c r="O19084" s="28">
        <v>4908.92</v>
      </c>
      <c r="P19084" s="28">
        <v>4910.47</v>
      </c>
    </row>
    <row r="19085" spans="12:16" x14ac:dyDescent="0.25">
      <c r="L19085" s="208">
        <v>45135.611111111109</v>
      </c>
      <c r="M19085" s="28">
        <v>4905.8100000000004</v>
      </c>
      <c r="N19085" s="28">
        <v>4909.95</v>
      </c>
      <c r="O19085" s="28">
        <v>4903.74</v>
      </c>
      <c r="P19085" s="28">
        <v>4908.3999999999996</v>
      </c>
    </row>
    <row r="19086" spans="12:16" x14ac:dyDescent="0.25">
      <c r="L19086" s="208">
        <v>45135.607638888891</v>
      </c>
      <c r="M19086" s="28">
        <v>4904.7700000000004</v>
      </c>
      <c r="N19086" s="28">
        <v>4907.3599999999997</v>
      </c>
      <c r="O19086" s="28">
        <v>4904.7700000000004</v>
      </c>
      <c r="P19086" s="28">
        <v>4905.8100000000004</v>
      </c>
    </row>
    <row r="19087" spans="12:16" x14ac:dyDescent="0.25">
      <c r="L19087" s="208">
        <v>45135.604166666664</v>
      </c>
      <c r="M19087" s="28">
        <v>4902.7</v>
      </c>
      <c r="N19087" s="28">
        <v>4905.8100000000004</v>
      </c>
      <c r="O19087" s="28">
        <v>4902.7</v>
      </c>
      <c r="P19087" s="28">
        <v>4904.25</v>
      </c>
    </row>
    <row r="19088" spans="12:16" x14ac:dyDescent="0.25">
      <c r="L19088" s="208">
        <v>45135.600694444445</v>
      </c>
      <c r="M19088" s="28">
        <v>4902.7</v>
      </c>
      <c r="N19088" s="28">
        <v>4903.74</v>
      </c>
      <c r="O19088" s="28">
        <v>4899.59</v>
      </c>
      <c r="P19088" s="28">
        <v>4903.22</v>
      </c>
    </row>
    <row r="19089" spans="12:16" x14ac:dyDescent="0.25">
      <c r="L19089" s="208">
        <v>45135.597222222219</v>
      </c>
      <c r="M19089" s="28">
        <v>4903.22</v>
      </c>
      <c r="N19089" s="28">
        <v>4904.25</v>
      </c>
      <c r="O19089" s="28">
        <v>4900.63</v>
      </c>
      <c r="P19089" s="28">
        <v>4902.7</v>
      </c>
    </row>
    <row r="19090" spans="12:16" x14ac:dyDescent="0.25">
      <c r="L19090" s="208">
        <v>45135.59375</v>
      </c>
      <c r="M19090" s="28">
        <v>4903.74</v>
      </c>
      <c r="N19090" s="28">
        <v>4904.25</v>
      </c>
      <c r="O19090" s="28">
        <v>4901.1400000000003</v>
      </c>
      <c r="P19090" s="28">
        <v>4903.22</v>
      </c>
    </row>
    <row r="19091" spans="12:16" x14ac:dyDescent="0.25">
      <c r="L19091" s="208">
        <v>45135.590277777781</v>
      </c>
      <c r="M19091" s="28">
        <v>4906.33</v>
      </c>
      <c r="N19091" s="28">
        <v>4906.84</v>
      </c>
      <c r="O19091" s="28">
        <v>4903.74</v>
      </c>
      <c r="P19091" s="28">
        <v>4903.74</v>
      </c>
    </row>
    <row r="19092" spans="12:16" x14ac:dyDescent="0.25">
      <c r="L19092" s="208">
        <v>45135.586805555555</v>
      </c>
      <c r="M19092" s="28">
        <v>4904.25</v>
      </c>
      <c r="N19092" s="28">
        <v>4907.88</v>
      </c>
      <c r="O19092" s="28">
        <v>4903.74</v>
      </c>
      <c r="P19092" s="28">
        <v>4906.33</v>
      </c>
    </row>
    <row r="19093" spans="12:16" x14ac:dyDescent="0.25">
      <c r="L19093" s="208">
        <v>45135.583333333336</v>
      </c>
      <c r="M19093" s="28">
        <v>4905.29</v>
      </c>
      <c r="N19093" s="28">
        <v>4905.8100000000004</v>
      </c>
      <c r="O19093" s="28">
        <v>4903.22</v>
      </c>
      <c r="P19093" s="28">
        <v>4904.25</v>
      </c>
    </row>
    <row r="19094" spans="12:16" x14ac:dyDescent="0.25">
      <c r="L19094" s="208">
        <v>45135.579861111109</v>
      </c>
      <c r="M19094" s="28">
        <v>4906.33</v>
      </c>
      <c r="N19094" s="28">
        <v>4909.4399999999996</v>
      </c>
      <c r="O19094" s="28">
        <v>4903.74</v>
      </c>
      <c r="P19094" s="28">
        <v>4904.7700000000004</v>
      </c>
    </row>
    <row r="19095" spans="12:16" x14ac:dyDescent="0.25">
      <c r="L19095" s="208">
        <v>45135.576388888891</v>
      </c>
      <c r="M19095" s="28">
        <v>4906.84</v>
      </c>
      <c r="N19095" s="28">
        <v>4907.88</v>
      </c>
      <c r="O19095" s="28">
        <v>4904.7700000000004</v>
      </c>
      <c r="P19095" s="28">
        <v>4906.33</v>
      </c>
    </row>
    <row r="19096" spans="12:16" x14ac:dyDescent="0.25">
      <c r="L19096" s="208">
        <v>45135.572916666664</v>
      </c>
      <c r="M19096" s="28">
        <v>4907.88</v>
      </c>
      <c r="N19096" s="28">
        <v>4909.95</v>
      </c>
      <c r="O19096" s="28">
        <v>4906.84</v>
      </c>
      <c r="P19096" s="28">
        <v>4907.3599999999997</v>
      </c>
    </row>
    <row r="19097" spans="12:16" x14ac:dyDescent="0.25">
      <c r="L19097" s="208">
        <v>45135.569444444445</v>
      </c>
      <c r="M19097" s="28">
        <v>4909.4399999999996</v>
      </c>
      <c r="N19097" s="28">
        <v>4909.95</v>
      </c>
      <c r="O19097" s="28">
        <v>4907.3599999999997</v>
      </c>
      <c r="P19097" s="28">
        <v>4907.3599999999997</v>
      </c>
    </row>
    <row r="19098" spans="12:16" x14ac:dyDescent="0.25">
      <c r="L19098" s="208">
        <v>45135.565972222219</v>
      </c>
      <c r="M19098" s="28">
        <v>4909.4399999999996</v>
      </c>
      <c r="N19098" s="28">
        <v>4909.4399999999996</v>
      </c>
      <c r="O19098" s="28">
        <v>4906.84</v>
      </c>
      <c r="P19098" s="28">
        <v>4908.92</v>
      </c>
    </row>
    <row r="19099" spans="12:16" x14ac:dyDescent="0.25">
      <c r="L19099" s="208">
        <v>45135.5625</v>
      </c>
      <c r="M19099" s="28">
        <v>4906.33</v>
      </c>
      <c r="N19099" s="28">
        <v>4909.95</v>
      </c>
      <c r="O19099" s="28">
        <v>4904.25</v>
      </c>
      <c r="P19099" s="28">
        <v>4909.4399999999996</v>
      </c>
    </row>
    <row r="19100" spans="12:16" x14ac:dyDescent="0.25">
      <c r="L19100" s="208">
        <v>45135.559027777781</v>
      </c>
      <c r="M19100" s="28">
        <v>4913.58</v>
      </c>
      <c r="N19100" s="28">
        <v>4913.58</v>
      </c>
      <c r="O19100" s="28">
        <v>4906.33</v>
      </c>
      <c r="P19100" s="28">
        <v>4906.33</v>
      </c>
    </row>
    <row r="19101" spans="12:16" x14ac:dyDescent="0.25">
      <c r="L19101" s="208">
        <v>45135.555555555555</v>
      </c>
      <c r="M19101" s="28">
        <v>4914.1000000000004</v>
      </c>
      <c r="N19101" s="28">
        <v>4914.62</v>
      </c>
      <c r="O19101" s="28">
        <v>4911.51</v>
      </c>
      <c r="P19101" s="28">
        <v>4913.0600000000004</v>
      </c>
    </row>
    <row r="19102" spans="12:16" x14ac:dyDescent="0.25">
      <c r="L19102" s="208">
        <v>45135.552083333336</v>
      </c>
      <c r="M19102" s="28">
        <v>4915.1400000000003</v>
      </c>
      <c r="N19102" s="28">
        <v>4917.21</v>
      </c>
      <c r="O19102" s="28">
        <v>4914.1000000000004</v>
      </c>
      <c r="P19102" s="28">
        <v>4914.62</v>
      </c>
    </row>
    <row r="19103" spans="12:16" x14ac:dyDescent="0.25">
      <c r="L19103" s="208">
        <v>45135.548611111109</v>
      </c>
      <c r="M19103" s="28">
        <v>4910.47</v>
      </c>
      <c r="N19103" s="28">
        <v>4916.17</v>
      </c>
      <c r="O19103" s="28">
        <v>4909.95</v>
      </c>
      <c r="P19103" s="28">
        <v>4915.6499999999996</v>
      </c>
    </row>
    <row r="19104" spans="12:16" x14ac:dyDescent="0.25">
      <c r="L19104" s="208">
        <v>45135.545138888891</v>
      </c>
      <c r="M19104" s="28">
        <v>4905.8100000000004</v>
      </c>
      <c r="N19104" s="28">
        <v>4912.03</v>
      </c>
      <c r="O19104" s="28">
        <v>4905.8100000000004</v>
      </c>
      <c r="P19104" s="28">
        <v>4910.47</v>
      </c>
    </row>
    <row r="19105" spans="12:16" x14ac:dyDescent="0.25">
      <c r="L19105" s="208">
        <v>45135.541666666664</v>
      </c>
      <c r="M19105" s="28">
        <v>4904.7700000000004</v>
      </c>
      <c r="N19105" s="28">
        <v>4907.3599999999997</v>
      </c>
      <c r="O19105" s="28">
        <v>4904.7700000000004</v>
      </c>
      <c r="P19105" s="28">
        <v>4905.8100000000004</v>
      </c>
    </row>
    <row r="19106" spans="12:16" x14ac:dyDescent="0.25">
      <c r="L19106" s="208">
        <v>45135.538194444445</v>
      </c>
      <c r="M19106" s="28">
        <v>4904.25</v>
      </c>
      <c r="N19106" s="28">
        <v>4905.29</v>
      </c>
      <c r="O19106" s="28">
        <v>4903.74</v>
      </c>
      <c r="P19106" s="28">
        <v>4904.25</v>
      </c>
    </row>
    <row r="19107" spans="12:16" x14ac:dyDescent="0.25">
      <c r="L19107" s="208">
        <v>45135.534722222219</v>
      </c>
      <c r="M19107" s="28">
        <v>4905.8100000000004</v>
      </c>
      <c r="N19107" s="28">
        <v>4905.8100000000004</v>
      </c>
      <c r="O19107" s="28">
        <v>4904.25</v>
      </c>
      <c r="P19107" s="28">
        <v>4904.25</v>
      </c>
    </row>
    <row r="19108" spans="12:16" x14ac:dyDescent="0.25">
      <c r="L19108" s="208">
        <v>45135.53125</v>
      </c>
      <c r="M19108" s="28">
        <v>4904.7700000000004</v>
      </c>
      <c r="N19108" s="28">
        <v>4905.8100000000004</v>
      </c>
      <c r="O19108" s="28">
        <v>4904.25</v>
      </c>
      <c r="P19108" s="28">
        <v>4905.29</v>
      </c>
    </row>
    <row r="19109" spans="12:16" x14ac:dyDescent="0.25">
      <c r="L19109" s="208">
        <v>45135.527777777781</v>
      </c>
      <c r="M19109" s="28">
        <v>4904.7700000000004</v>
      </c>
      <c r="N19109" s="28">
        <v>4905.29</v>
      </c>
      <c r="O19109" s="28">
        <v>4903.74</v>
      </c>
      <c r="P19109" s="28">
        <v>4904.7700000000004</v>
      </c>
    </row>
    <row r="19110" spans="12:16" x14ac:dyDescent="0.25">
      <c r="L19110" s="208">
        <v>45135.524305555555</v>
      </c>
      <c r="M19110" s="28">
        <v>4906.33</v>
      </c>
      <c r="N19110" s="28">
        <v>4906.33</v>
      </c>
      <c r="O19110" s="28">
        <v>4904.25</v>
      </c>
      <c r="P19110" s="28">
        <v>4905.29</v>
      </c>
    </row>
    <row r="19111" spans="12:16" x14ac:dyDescent="0.25">
      <c r="L19111" s="208">
        <v>45135.520833333336</v>
      </c>
      <c r="M19111" s="28">
        <v>4905.29</v>
      </c>
      <c r="N19111" s="28">
        <v>4906.84</v>
      </c>
      <c r="O19111" s="28">
        <v>4904.25</v>
      </c>
      <c r="P19111" s="28">
        <v>4906.33</v>
      </c>
    </row>
    <row r="19112" spans="12:16" x14ac:dyDescent="0.25">
      <c r="L19112" s="208">
        <v>45135.517361111109</v>
      </c>
      <c r="M19112" s="28">
        <v>4906.33</v>
      </c>
      <c r="N19112" s="28">
        <v>4906.33</v>
      </c>
      <c r="O19112" s="28">
        <v>4903.22</v>
      </c>
      <c r="P19112" s="28">
        <v>4905.29</v>
      </c>
    </row>
    <row r="19113" spans="12:16" x14ac:dyDescent="0.25">
      <c r="L19113" s="208">
        <v>45135.513888888891</v>
      </c>
      <c r="M19113" s="28">
        <v>4902.18</v>
      </c>
      <c r="N19113" s="28">
        <v>4906.84</v>
      </c>
      <c r="O19113" s="28">
        <v>4901.66</v>
      </c>
      <c r="P19113" s="28">
        <v>4906.84</v>
      </c>
    </row>
    <row r="19114" spans="12:16" x14ac:dyDescent="0.25">
      <c r="L19114" s="208">
        <v>45135.510416666664</v>
      </c>
      <c r="M19114" s="28">
        <v>4900.1099999999997</v>
      </c>
      <c r="N19114" s="28">
        <v>4903.74</v>
      </c>
      <c r="O19114" s="28">
        <v>4899.07</v>
      </c>
      <c r="P19114" s="28">
        <v>4903.22</v>
      </c>
    </row>
    <row r="19115" spans="12:16" x14ac:dyDescent="0.25">
      <c r="L19115" s="208">
        <v>45135.506944444445</v>
      </c>
      <c r="M19115" s="28">
        <v>4895.96</v>
      </c>
      <c r="N19115" s="28">
        <v>4900.1099999999997</v>
      </c>
      <c r="O19115" s="28">
        <v>4895.96</v>
      </c>
      <c r="P19115" s="28">
        <v>4899.59</v>
      </c>
    </row>
    <row r="19116" spans="12:16" x14ac:dyDescent="0.25">
      <c r="L19116" s="208">
        <v>45135.503472222219</v>
      </c>
      <c r="M19116" s="28">
        <v>4894.41</v>
      </c>
      <c r="N19116" s="28">
        <v>4895.96</v>
      </c>
      <c r="O19116" s="28">
        <v>4893.37</v>
      </c>
      <c r="P19116" s="28">
        <v>4895.96</v>
      </c>
    </row>
    <row r="19117" spans="12:16" x14ac:dyDescent="0.25">
      <c r="L19117" s="208">
        <v>45135.5</v>
      </c>
      <c r="M19117" s="28">
        <v>4893.8900000000003</v>
      </c>
      <c r="N19117" s="28">
        <v>4896.4799999999996</v>
      </c>
      <c r="O19117" s="28">
        <v>4893.37</v>
      </c>
      <c r="P19117" s="28">
        <v>4894.93</v>
      </c>
    </row>
    <row r="19118" spans="12:16" x14ac:dyDescent="0.25">
      <c r="L19118" s="208">
        <v>45135.496527777781</v>
      </c>
      <c r="M19118" s="28">
        <v>4895.4399999999996</v>
      </c>
      <c r="N19118" s="28">
        <v>4895.96</v>
      </c>
      <c r="O19118" s="28">
        <v>4892.34</v>
      </c>
      <c r="P19118" s="28">
        <v>4893.8900000000003</v>
      </c>
    </row>
    <row r="19119" spans="12:16" x14ac:dyDescent="0.25">
      <c r="L19119" s="208">
        <v>45135.493055555555</v>
      </c>
      <c r="M19119" s="28">
        <v>4895.96</v>
      </c>
      <c r="N19119" s="28">
        <v>4898.04</v>
      </c>
      <c r="O19119" s="28">
        <v>4893.37</v>
      </c>
      <c r="P19119" s="28">
        <v>4895.96</v>
      </c>
    </row>
    <row r="19120" spans="12:16" x14ac:dyDescent="0.25">
      <c r="L19120" s="208">
        <v>45135.489583333336</v>
      </c>
      <c r="M19120" s="28">
        <v>4892.8500000000004</v>
      </c>
      <c r="N19120" s="28">
        <v>4897</v>
      </c>
      <c r="O19120" s="28">
        <v>4892.8500000000004</v>
      </c>
      <c r="P19120" s="28">
        <v>4896.4799999999996</v>
      </c>
    </row>
    <row r="19121" spans="12:16" x14ac:dyDescent="0.25">
      <c r="L19121" s="208">
        <v>45135.486111111109</v>
      </c>
      <c r="M19121" s="28">
        <v>4890.78</v>
      </c>
      <c r="N19121" s="28">
        <v>4892.8500000000004</v>
      </c>
      <c r="O19121" s="28">
        <v>4890.26</v>
      </c>
      <c r="P19121" s="28">
        <v>4892.8500000000004</v>
      </c>
    </row>
    <row r="19122" spans="12:16" x14ac:dyDescent="0.25">
      <c r="L19122" s="208">
        <v>45135.482638888891</v>
      </c>
      <c r="M19122" s="28">
        <v>4895.4399999999996</v>
      </c>
      <c r="N19122" s="28">
        <v>4897</v>
      </c>
      <c r="O19122" s="28">
        <v>4890.78</v>
      </c>
      <c r="P19122" s="28">
        <v>4891.3</v>
      </c>
    </row>
    <row r="19123" spans="12:16" x14ac:dyDescent="0.25">
      <c r="L19123" s="208">
        <v>45135.479166666664</v>
      </c>
      <c r="M19123" s="28">
        <v>4893.37</v>
      </c>
      <c r="N19123" s="28">
        <v>4898.55</v>
      </c>
      <c r="O19123" s="28">
        <v>4892.34</v>
      </c>
      <c r="P19123" s="28">
        <v>4894.93</v>
      </c>
    </row>
    <row r="19124" spans="12:16" x14ac:dyDescent="0.25">
      <c r="L19124" s="208">
        <v>45135.475694444445</v>
      </c>
      <c r="M19124" s="28">
        <v>4888.71</v>
      </c>
      <c r="N19124" s="28">
        <v>4894.41</v>
      </c>
      <c r="O19124" s="28">
        <v>4888.71</v>
      </c>
      <c r="P19124" s="28">
        <v>4892.8500000000004</v>
      </c>
    </row>
    <row r="19125" spans="12:16" x14ac:dyDescent="0.25">
      <c r="L19125" s="208">
        <v>45135.472222222219</v>
      </c>
      <c r="M19125" s="28">
        <v>4894.41</v>
      </c>
      <c r="N19125" s="28">
        <v>4895.4399999999996</v>
      </c>
      <c r="O19125" s="28">
        <v>4889.2299999999996</v>
      </c>
      <c r="P19125" s="28">
        <v>4889.2299999999996</v>
      </c>
    </row>
    <row r="19126" spans="12:16" x14ac:dyDescent="0.25">
      <c r="L19126" s="208">
        <v>45135.46875</v>
      </c>
      <c r="M19126" s="28">
        <v>4898.04</v>
      </c>
      <c r="N19126" s="28">
        <v>4898.04</v>
      </c>
      <c r="O19126" s="28">
        <v>4891.82</v>
      </c>
      <c r="P19126" s="28">
        <v>4893.8900000000003</v>
      </c>
    </row>
    <row r="19127" spans="12:16" x14ac:dyDescent="0.25">
      <c r="L19127" s="208">
        <v>45135.465277777781</v>
      </c>
      <c r="M19127" s="28">
        <v>4897.5200000000004</v>
      </c>
      <c r="N19127" s="28">
        <v>4902.18</v>
      </c>
      <c r="O19127" s="28">
        <v>4897</v>
      </c>
      <c r="P19127" s="28">
        <v>4898.55</v>
      </c>
    </row>
    <row r="19128" spans="12:16" x14ac:dyDescent="0.25">
      <c r="L19128" s="208">
        <v>45135.461805555555</v>
      </c>
      <c r="M19128" s="28">
        <v>4898.04</v>
      </c>
      <c r="N19128" s="28">
        <v>4900.1099999999997</v>
      </c>
      <c r="O19128" s="28">
        <v>4893.37</v>
      </c>
      <c r="P19128" s="28">
        <v>4897.5200000000004</v>
      </c>
    </row>
    <row r="19129" spans="12:16" x14ac:dyDescent="0.25">
      <c r="L19129" s="208">
        <v>45135.458333333336</v>
      </c>
      <c r="M19129" s="28">
        <v>4899.59</v>
      </c>
      <c r="N19129" s="28">
        <v>4899.59</v>
      </c>
      <c r="O19129" s="28">
        <v>4892.34</v>
      </c>
      <c r="P19129" s="28">
        <v>4898.55</v>
      </c>
    </row>
    <row r="19130" spans="12:16" x14ac:dyDescent="0.25">
      <c r="L19130" s="208">
        <v>45135.454861111109</v>
      </c>
      <c r="M19130" s="28">
        <v>4901.66</v>
      </c>
      <c r="N19130" s="28">
        <v>4901.66</v>
      </c>
      <c r="O19130" s="28">
        <v>4895.96</v>
      </c>
      <c r="P19130" s="28">
        <v>4898.55</v>
      </c>
    </row>
    <row r="19131" spans="12:16" x14ac:dyDescent="0.25">
      <c r="L19131" s="208">
        <v>45135.451388888891</v>
      </c>
      <c r="M19131" s="28">
        <v>4900.63</v>
      </c>
      <c r="N19131" s="28">
        <v>4906.84</v>
      </c>
      <c r="O19131" s="28">
        <v>4900.1099999999997</v>
      </c>
      <c r="P19131" s="28">
        <v>4901.1400000000003</v>
      </c>
    </row>
    <row r="19132" spans="12:16" x14ac:dyDescent="0.25">
      <c r="L19132" s="208">
        <v>45135.447916666664</v>
      </c>
      <c r="M19132" s="28">
        <v>4906.33</v>
      </c>
      <c r="N19132" s="28">
        <v>4907.3599999999997</v>
      </c>
      <c r="O19132" s="28">
        <v>4901.1400000000003</v>
      </c>
      <c r="P19132" s="28">
        <v>4901.1400000000003</v>
      </c>
    </row>
    <row r="19133" spans="12:16" x14ac:dyDescent="0.25">
      <c r="L19133" s="208">
        <v>45135.444444444445</v>
      </c>
      <c r="M19133" s="28">
        <v>4899.07</v>
      </c>
      <c r="N19133" s="28">
        <v>4907.88</v>
      </c>
      <c r="O19133" s="28">
        <v>4896.4799999999996</v>
      </c>
      <c r="P19133" s="28">
        <v>4906.84</v>
      </c>
    </row>
    <row r="19134" spans="12:16" x14ac:dyDescent="0.25">
      <c r="L19134" s="208">
        <v>45135.440972222219</v>
      </c>
      <c r="M19134" s="28">
        <v>4903.22</v>
      </c>
      <c r="N19134" s="28">
        <v>4903.22</v>
      </c>
      <c r="O19134" s="28">
        <v>4898.04</v>
      </c>
      <c r="P19134" s="28">
        <v>4899.07</v>
      </c>
    </row>
    <row r="19135" spans="12:16" x14ac:dyDescent="0.25">
      <c r="L19135" s="208">
        <v>45135.4375</v>
      </c>
      <c r="M19135" s="28">
        <v>4895.96</v>
      </c>
      <c r="N19135" s="28">
        <v>4905.8100000000004</v>
      </c>
      <c r="O19135" s="28">
        <v>4895.4399999999996</v>
      </c>
      <c r="P19135" s="28">
        <v>4903.22</v>
      </c>
    </row>
    <row r="19136" spans="12:16" x14ac:dyDescent="0.25">
      <c r="L19136" s="208">
        <v>45135.434027777781</v>
      </c>
      <c r="M19136" s="28">
        <v>4892.34</v>
      </c>
      <c r="N19136" s="28">
        <v>4898.04</v>
      </c>
      <c r="O19136" s="28">
        <v>4891.82</v>
      </c>
      <c r="P19136" s="28">
        <v>4895.96</v>
      </c>
    </row>
    <row r="19137" spans="12:16" x14ac:dyDescent="0.25">
      <c r="L19137" s="208">
        <v>45135.430555555555</v>
      </c>
      <c r="M19137" s="28">
        <v>4895.96</v>
      </c>
      <c r="N19137" s="28">
        <v>4897</v>
      </c>
      <c r="O19137" s="28">
        <v>4890.78</v>
      </c>
      <c r="P19137" s="28">
        <v>4892.34</v>
      </c>
    </row>
    <row r="19138" spans="12:16" x14ac:dyDescent="0.25">
      <c r="L19138" s="208">
        <v>45135.427083333336</v>
      </c>
      <c r="M19138" s="28">
        <v>4902.18</v>
      </c>
      <c r="N19138" s="28">
        <v>4902.7</v>
      </c>
      <c r="O19138" s="28">
        <v>4893.8900000000003</v>
      </c>
      <c r="P19138" s="28">
        <v>4895.4399999999996</v>
      </c>
    </row>
    <row r="19139" spans="12:16" x14ac:dyDescent="0.25">
      <c r="L19139" s="208">
        <v>45135.423611111109</v>
      </c>
      <c r="M19139" s="28">
        <v>4895.96</v>
      </c>
      <c r="N19139" s="28">
        <v>4902.18</v>
      </c>
      <c r="O19139" s="28">
        <v>4894.41</v>
      </c>
      <c r="P19139" s="28">
        <v>4902.18</v>
      </c>
    </row>
    <row r="19140" spans="12:16" x14ac:dyDescent="0.25">
      <c r="L19140" s="208">
        <v>45135.420138888891</v>
      </c>
      <c r="M19140" s="28">
        <v>4896.4799999999996</v>
      </c>
      <c r="N19140" s="28">
        <v>4900.63</v>
      </c>
      <c r="O19140" s="28">
        <v>4895.4399999999996</v>
      </c>
      <c r="P19140" s="28">
        <v>4895.4399999999996</v>
      </c>
    </row>
    <row r="19141" spans="12:16" x14ac:dyDescent="0.25">
      <c r="L19141" s="208">
        <v>45135.416666666664</v>
      </c>
      <c r="M19141" s="28">
        <v>4884.04</v>
      </c>
      <c r="N19141" s="28">
        <v>4898.04</v>
      </c>
      <c r="O19141" s="28">
        <v>4884.04</v>
      </c>
      <c r="P19141" s="28">
        <v>4896.4799999999996</v>
      </c>
    </row>
    <row r="19142" spans="12:16" x14ac:dyDescent="0.25">
      <c r="L19142" s="208">
        <v>45135.413194444445</v>
      </c>
      <c r="M19142" s="28">
        <v>4880.93</v>
      </c>
      <c r="N19142" s="28">
        <v>4884.04</v>
      </c>
      <c r="O19142" s="28">
        <v>4878.34</v>
      </c>
      <c r="P19142" s="28">
        <v>4883.53</v>
      </c>
    </row>
    <row r="19143" spans="12:16" x14ac:dyDescent="0.25">
      <c r="L19143" s="208">
        <v>45135.409722222219</v>
      </c>
      <c r="M19143" s="28">
        <v>4885.08</v>
      </c>
      <c r="N19143" s="28">
        <v>4885.08</v>
      </c>
      <c r="O19143" s="28">
        <v>4877.3100000000004</v>
      </c>
      <c r="P19143" s="28">
        <v>4880.93</v>
      </c>
    </row>
    <row r="19144" spans="12:16" x14ac:dyDescent="0.25">
      <c r="L19144" s="208">
        <v>45135.40625</v>
      </c>
      <c r="M19144" s="28">
        <v>4884.5600000000004</v>
      </c>
      <c r="N19144" s="28">
        <v>4889.2299999999996</v>
      </c>
      <c r="O19144" s="28">
        <v>4883.53</v>
      </c>
      <c r="P19144" s="28">
        <v>4885.08</v>
      </c>
    </row>
    <row r="19145" spans="12:16" x14ac:dyDescent="0.25">
      <c r="L19145" s="208">
        <v>45135.402777777781</v>
      </c>
      <c r="M19145" s="28">
        <v>4877.83</v>
      </c>
      <c r="N19145" s="28">
        <v>4886.12</v>
      </c>
      <c r="O19145" s="28">
        <v>4877.83</v>
      </c>
      <c r="P19145" s="28">
        <v>4884.04</v>
      </c>
    </row>
    <row r="19146" spans="12:16" x14ac:dyDescent="0.25">
      <c r="L19146" s="208">
        <v>45135.399305555555</v>
      </c>
      <c r="M19146" s="28">
        <v>4871.6099999999997</v>
      </c>
      <c r="N19146" s="28">
        <v>4880.42</v>
      </c>
      <c r="O19146" s="28">
        <v>4871.6099999999997</v>
      </c>
      <c r="P19146" s="28">
        <v>4877.83</v>
      </c>
    </row>
    <row r="19147" spans="12:16" x14ac:dyDescent="0.25">
      <c r="L19147" s="208">
        <v>45135.395833333336</v>
      </c>
      <c r="M19147" s="28">
        <v>4878.34</v>
      </c>
      <c r="N19147" s="28">
        <v>4878.34</v>
      </c>
      <c r="O19147" s="28">
        <v>4868.5</v>
      </c>
      <c r="P19147" s="28">
        <v>4871.6099999999997</v>
      </c>
    </row>
    <row r="19148" spans="12:16" x14ac:dyDescent="0.25">
      <c r="L19148" s="208">
        <v>45135.392361111109</v>
      </c>
      <c r="M19148" s="28">
        <v>4880.93</v>
      </c>
      <c r="N19148" s="28">
        <v>4884.04</v>
      </c>
      <c r="O19148" s="28">
        <v>4877.83</v>
      </c>
      <c r="P19148" s="28">
        <v>4878.34</v>
      </c>
    </row>
    <row r="19149" spans="12:16" x14ac:dyDescent="0.25">
      <c r="L19149" s="208">
        <v>45135.388888888891</v>
      </c>
      <c r="M19149" s="28">
        <v>4878.34</v>
      </c>
      <c r="N19149" s="28">
        <v>4881.45</v>
      </c>
      <c r="O19149" s="28">
        <v>4876.2700000000004</v>
      </c>
      <c r="P19149" s="28">
        <v>4880.42</v>
      </c>
    </row>
    <row r="19150" spans="12:16" x14ac:dyDescent="0.25">
      <c r="L19150" s="208">
        <v>45135.385416666664</v>
      </c>
      <c r="M19150" s="28">
        <v>4894.41</v>
      </c>
      <c r="N19150" s="28">
        <v>4894.41</v>
      </c>
      <c r="O19150" s="28">
        <v>4877.3100000000004</v>
      </c>
      <c r="P19150" s="28">
        <v>4877.3100000000004</v>
      </c>
    </row>
    <row r="19151" spans="12:16" x14ac:dyDescent="0.25">
      <c r="L19151" s="208">
        <v>45135.381944444445</v>
      </c>
      <c r="M19151" s="28">
        <v>4896.4799999999996</v>
      </c>
      <c r="N19151" s="28">
        <v>4896.4799999999996</v>
      </c>
      <c r="O19151" s="28">
        <v>4893.37</v>
      </c>
      <c r="P19151" s="28">
        <v>4894.93</v>
      </c>
    </row>
    <row r="19152" spans="12:16" x14ac:dyDescent="0.25">
      <c r="L19152" s="208">
        <v>45135.378472222219</v>
      </c>
      <c r="M19152" s="28">
        <v>4889.74</v>
      </c>
      <c r="N19152" s="28">
        <v>4897</v>
      </c>
      <c r="O19152" s="28">
        <v>4887.1499999999996</v>
      </c>
      <c r="P19152" s="28">
        <v>4896.4799999999996</v>
      </c>
    </row>
    <row r="19153" spans="12:16" x14ac:dyDescent="0.25">
      <c r="L19153" s="208">
        <v>45135.375</v>
      </c>
      <c r="M19153" s="28">
        <v>4901.66</v>
      </c>
      <c r="N19153" s="28">
        <v>4904.25</v>
      </c>
      <c r="O19153" s="28">
        <v>4889.2299999999996</v>
      </c>
      <c r="P19153" s="28">
        <v>4889.74</v>
      </c>
    </row>
    <row r="19154" spans="12:16" x14ac:dyDescent="0.25">
      <c r="L19154" s="208">
        <v>45134.746527777781</v>
      </c>
      <c r="M19154" s="28">
        <v>4922.3900000000003</v>
      </c>
      <c r="N19154" s="28">
        <v>4922.91</v>
      </c>
      <c r="O19154" s="28">
        <v>4917.7299999999996</v>
      </c>
      <c r="P19154" s="28">
        <v>4918.25</v>
      </c>
    </row>
    <row r="19155" spans="12:16" x14ac:dyDescent="0.25">
      <c r="L19155" s="208">
        <v>45134.743055555555</v>
      </c>
      <c r="M19155" s="28">
        <v>4921.87</v>
      </c>
      <c r="N19155" s="28">
        <v>4922.91</v>
      </c>
      <c r="O19155" s="28">
        <v>4918.76</v>
      </c>
      <c r="P19155" s="28">
        <v>4922.91</v>
      </c>
    </row>
    <row r="19156" spans="12:16" x14ac:dyDescent="0.25">
      <c r="L19156" s="208">
        <v>45134.739583333336</v>
      </c>
      <c r="M19156" s="28">
        <v>4921.3500000000004</v>
      </c>
      <c r="N19156" s="28">
        <v>4923.43</v>
      </c>
      <c r="O19156" s="28">
        <v>4921.3500000000004</v>
      </c>
      <c r="P19156" s="28">
        <v>4921.87</v>
      </c>
    </row>
    <row r="19157" spans="12:16" x14ac:dyDescent="0.25">
      <c r="L19157" s="208">
        <v>45134.736111111109</v>
      </c>
      <c r="M19157" s="28">
        <v>4919.8</v>
      </c>
      <c r="N19157" s="28">
        <v>4921.3500000000004</v>
      </c>
      <c r="O19157" s="28">
        <v>4918.25</v>
      </c>
      <c r="P19157" s="28">
        <v>4921.3500000000004</v>
      </c>
    </row>
    <row r="19158" spans="12:16" x14ac:dyDescent="0.25">
      <c r="L19158" s="208">
        <v>45134.732638888891</v>
      </c>
      <c r="M19158" s="28">
        <v>4921.3500000000004</v>
      </c>
      <c r="N19158" s="28">
        <v>4921.87</v>
      </c>
      <c r="O19158" s="28">
        <v>4918.25</v>
      </c>
      <c r="P19158" s="28">
        <v>4919.8</v>
      </c>
    </row>
    <row r="19159" spans="12:16" x14ac:dyDescent="0.25">
      <c r="L19159" s="208">
        <v>45134.729166666664</v>
      </c>
      <c r="M19159" s="28">
        <v>4921.3500000000004</v>
      </c>
      <c r="N19159" s="28">
        <v>4924.46</v>
      </c>
      <c r="O19159" s="28">
        <v>4919.28</v>
      </c>
      <c r="P19159" s="28">
        <v>4921.3500000000004</v>
      </c>
    </row>
    <row r="19160" spans="12:16" x14ac:dyDescent="0.25">
      <c r="L19160" s="208">
        <v>45134.725694444445</v>
      </c>
      <c r="M19160" s="28">
        <v>4923.95</v>
      </c>
      <c r="N19160" s="28">
        <v>4924.9799999999996</v>
      </c>
      <c r="O19160" s="28">
        <v>4920.32</v>
      </c>
      <c r="P19160" s="28">
        <v>4920.84</v>
      </c>
    </row>
    <row r="19161" spans="12:16" x14ac:dyDescent="0.25">
      <c r="L19161" s="208">
        <v>45134.722222222219</v>
      </c>
      <c r="M19161" s="28">
        <v>4924.9799999999996</v>
      </c>
      <c r="N19161" s="28">
        <v>4924.9799999999996</v>
      </c>
      <c r="O19161" s="28">
        <v>4923.43</v>
      </c>
      <c r="P19161" s="28">
        <v>4923.95</v>
      </c>
    </row>
    <row r="19162" spans="12:16" x14ac:dyDescent="0.25">
      <c r="L19162" s="208">
        <v>45134.71875</v>
      </c>
      <c r="M19162" s="28">
        <v>4925.5</v>
      </c>
      <c r="N19162" s="28">
        <v>4927.05</v>
      </c>
      <c r="O19162" s="28">
        <v>4924.9799999999996</v>
      </c>
      <c r="P19162" s="28">
        <v>4925.5</v>
      </c>
    </row>
    <row r="19163" spans="12:16" x14ac:dyDescent="0.25">
      <c r="L19163" s="208">
        <v>45134.715277777781</v>
      </c>
      <c r="M19163" s="28">
        <v>4929.6499999999996</v>
      </c>
      <c r="N19163" s="28">
        <v>4930.16</v>
      </c>
      <c r="O19163" s="28">
        <v>4924.46</v>
      </c>
      <c r="P19163" s="28">
        <v>4925.5</v>
      </c>
    </row>
    <row r="19164" spans="12:16" x14ac:dyDescent="0.25">
      <c r="L19164" s="208">
        <v>45134.711805555555</v>
      </c>
      <c r="M19164" s="28">
        <v>4931.72</v>
      </c>
      <c r="N19164" s="28">
        <v>4931.72</v>
      </c>
      <c r="O19164" s="28">
        <v>4928.6099999999997</v>
      </c>
      <c r="P19164" s="28">
        <v>4929.6499999999996</v>
      </c>
    </row>
    <row r="19165" spans="12:16" x14ac:dyDescent="0.25">
      <c r="L19165" s="208">
        <v>45134.708333333336</v>
      </c>
      <c r="M19165" s="28">
        <v>4933.79</v>
      </c>
      <c r="N19165" s="28">
        <v>4935.3500000000004</v>
      </c>
      <c r="O19165" s="28">
        <v>4930.68</v>
      </c>
      <c r="P19165" s="28">
        <v>4932.24</v>
      </c>
    </row>
    <row r="19166" spans="12:16" x14ac:dyDescent="0.25">
      <c r="L19166" s="208">
        <v>45134.704861111109</v>
      </c>
      <c r="M19166" s="28">
        <v>4930.68</v>
      </c>
      <c r="N19166" s="28">
        <v>4934.83</v>
      </c>
      <c r="O19166" s="28">
        <v>4930.68</v>
      </c>
      <c r="P19166" s="28">
        <v>4934.3100000000004</v>
      </c>
    </row>
    <row r="19167" spans="12:16" x14ac:dyDescent="0.25">
      <c r="L19167" s="208">
        <v>45134.701388888891</v>
      </c>
      <c r="M19167" s="28">
        <v>4930.68</v>
      </c>
      <c r="N19167" s="28">
        <v>4931.2</v>
      </c>
      <c r="O19167" s="28">
        <v>4928.09</v>
      </c>
      <c r="P19167" s="28">
        <v>4930.68</v>
      </c>
    </row>
    <row r="19168" spans="12:16" x14ac:dyDescent="0.25">
      <c r="L19168" s="208">
        <v>45134.697916666664</v>
      </c>
      <c r="M19168" s="28">
        <v>4929.6499999999996</v>
      </c>
      <c r="N19168" s="28">
        <v>4932.75</v>
      </c>
      <c r="O19168" s="28">
        <v>4929.6499999999996</v>
      </c>
      <c r="P19168" s="28">
        <v>4931.2</v>
      </c>
    </row>
    <row r="19169" spans="12:16" x14ac:dyDescent="0.25">
      <c r="L19169" s="208">
        <v>45134.694444444445</v>
      </c>
      <c r="M19169" s="28">
        <v>4926.0200000000004</v>
      </c>
      <c r="N19169" s="28">
        <v>4929.6499999999996</v>
      </c>
      <c r="O19169" s="28">
        <v>4924.9799999999996</v>
      </c>
      <c r="P19169" s="28">
        <v>4929.6499999999996</v>
      </c>
    </row>
    <row r="19170" spans="12:16" x14ac:dyDescent="0.25">
      <c r="L19170" s="208">
        <v>45134.690972222219</v>
      </c>
      <c r="M19170" s="28">
        <v>4919.8</v>
      </c>
      <c r="N19170" s="28">
        <v>4927.57</v>
      </c>
      <c r="O19170" s="28">
        <v>4919.8</v>
      </c>
      <c r="P19170" s="28">
        <v>4926.0200000000004</v>
      </c>
    </row>
    <row r="19171" spans="12:16" x14ac:dyDescent="0.25">
      <c r="L19171" s="208">
        <v>45134.6875</v>
      </c>
      <c r="M19171" s="28">
        <v>4918.76</v>
      </c>
      <c r="N19171" s="28">
        <v>4919.8</v>
      </c>
      <c r="O19171" s="28">
        <v>4918.25</v>
      </c>
      <c r="P19171" s="28">
        <v>4919.28</v>
      </c>
    </row>
    <row r="19172" spans="12:16" x14ac:dyDescent="0.25">
      <c r="L19172" s="208">
        <v>45134.684027777781</v>
      </c>
      <c r="M19172" s="28">
        <v>4918.25</v>
      </c>
      <c r="N19172" s="28">
        <v>4921.87</v>
      </c>
      <c r="O19172" s="28">
        <v>4918.25</v>
      </c>
      <c r="P19172" s="28">
        <v>4919.28</v>
      </c>
    </row>
    <row r="19173" spans="12:16" x14ac:dyDescent="0.25">
      <c r="L19173" s="208">
        <v>45134.680555555555</v>
      </c>
      <c r="M19173" s="28">
        <v>4917.21</v>
      </c>
      <c r="N19173" s="28">
        <v>4919.28</v>
      </c>
      <c r="O19173" s="28">
        <v>4917.21</v>
      </c>
      <c r="P19173" s="28">
        <v>4918.76</v>
      </c>
    </row>
    <row r="19174" spans="12:16" x14ac:dyDescent="0.25">
      <c r="L19174" s="208">
        <v>45134.677083333336</v>
      </c>
      <c r="M19174" s="28">
        <v>4915.6499999999996</v>
      </c>
      <c r="N19174" s="28">
        <v>4917.7299999999996</v>
      </c>
      <c r="O19174" s="28">
        <v>4914.62</v>
      </c>
      <c r="P19174" s="28">
        <v>4917.21</v>
      </c>
    </row>
    <row r="19175" spans="12:16" x14ac:dyDescent="0.25">
      <c r="L19175" s="208">
        <v>45134.673611111109</v>
      </c>
      <c r="M19175" s="28">
        <v>4919.8</v>
      </c>
      <c r="N19175" s="28">
        <v>4919.8</v>
      </c>
      <c r="O19175" s="28">
        <v>4915.1400000000003</v>
      </c>
      <c r="P19175" s="28">
        <v>4916.17</v>
      </c>
    </row>
    <row r="19176" spans="12:16" x14ac:dyDescent="0.25">
      <c r="L19176" s="208">
        <v>45134.670138888891</v>
      </c>
      <c r="M19176" s="28">
        <v>4921.3500000000004</v>
      </c>
      <c r="N19176" s="28">
        <v>4921.3500000000004</v>
      </c>
      <c r="O19176" s="28">
        <v>4918.76</v>
      </c>
      <c r="P19176" s="28">
        <v>4919.8</v>
      </c>
    </row>
    <row r="19177" spans="12:16" x14ac:dyDescent="0.25">
      <c r="L19177" s="208">
        <v>45134.666666666664</v>
      </c>
      <c r="M19177" s="28">
        <v>4922.91</v>
      </c>
      <c r="N19177" s="28">
        <v>4924.9799999999996</v>
      </c>
      <c r="O19177" s="28">
        <v>4921.3500000000004</v>
      </c>
      <c r="P19177" s="28">
        <v>4921.3500000000004</v>
      </c>
    </row>
    <row r="19178" spans="12:16" x14ac:dyDescent="0.25">
      <c r="L19178" s="208">
        <v>45134.663194444445</v>
      </c>
      <c r="M19178" s="28">
        <v>4921.87</v>
      </c>
      <c r="N19178" s="28">
        <v>4929.13</v>
      </c>
      <c r="O19178" s="28">
        <v>4921.3500000000004</v>
      </c>
      <c r="P19178" s="28">
        <v>4923.43</v>
      </c>
    </row>
    <row r="19179" spans="12:16" x14ac:dyDescent="0.25">
      <c r="L19179" s="208">
        <v>45134.659722222219</v>
      </c>
      <c r="M19179" s="28">
        <v>4920.32</v>
      </c>
      <c r="N19179" s="28">
        <v>4923.43</v>
      </c>
      <c r="O19179" s="28">
        <v>4917.7299999999996</v>
      </c>
      <c r="P19179" s="28">
        <v>4922.3900000000003</v>
      </c>
    </row>
    <row r="19180" spans="12:16" x14ac:dyDescent="0.25">
      <c r="L19180" s="208">
        <v>45134.65625</v>
      </c>
      <c r="M19180" s="28">
        <v>4915.6499999999996</v>
      </c>
      <c r="N19180" s="28">
        <v>4922.91</v>
      </c>
      <c r="O19180" s="28">
        <v>4915.6499999999996</v>
      </c>
      <c r="P19180" s="28">
        <v>4920.32</v>
      </c>
    </row>
    <row r="19181" spans="12:16" x14ac:dyDescent="0.25">
      <c r="L19181" s="208">
        <v>45134.652777777781</v>
      </c>
      <c r="M19181" s="28">
        <v>4915.1400000000003</v>
      </c>
      <c r="N19181" s="28">
        <v>4918.25</v>
      </c>
      <c r="O19181" s="28">
        <v>4913.58</v>
      </c>
      <c r="P19181" s="28">
        <v>4915.6499999999996</v>
      </c>
    </row>
    <row r="19182" spans="12:16" x14ac:dyDescent="0.25">
      <c r="L19182" s="208">
        <v>45134.649305555555</v>
      </c>
      <c r="M19182" s="28">
        <v>4906.84</v>
      </c>
      <c r="N19182" s="28">
        <v>4916.6899999999996</v>
      </c>
      <c r="O19182" s="28">
        <v>4906.84</v>
      </c>
      <c r="P19182" s="28">
        <v>4915.6499999999996</v>
      </c>
    </row>
    <row r="19183" spans="12:16" x14ac:dyDescent="0.25">
      <c r="L19183" s="208">
        <v>45134.645833333336</v>
      </c>
      <c r="M19183" s="28">
        <v>4909.95</v>
      </c>
      <c r="N19183" s="28">
        <v>4912.55</v>
      </c>
      <c r="O19183" s="28">
        <v>4906.33</v>
      </c>
      <c r="P19183" s="28">
        <v>4906.84</v>
      </c>
    </row>
    <row r="19184" spans="12:16" x14ac:dyDescent="0.25">
      <c r="L19184" s="208">
        <v>45134.642361111109</v>
      </c>
      <c r="M19184" s="28">
        <v>4901.1400000000003</v>
      </c>
      <c r="N19184" s="28">
        <v>4910.47</v>
      </c>
      <c r="O19184" s="28">
        <v>4899.07</v>
      </c>
      <c r="P19184" s="28">
        <v>4909.4399999999996</v>
      </c>
    </row>
    <row r="19185" spans="12:16" x14ac:dyDescent="0.25">
      <c r="L19185" s="208">
        <v>45134.638888888891</v>
      </c>
      <c r="M19185" s="28">
        <v>4903.22</v>
      </c>
      <c r="N19185" s="28">
        <v>4903.74</v>
      </c>
      <c r="O19185" s="28">
        <v>4899.59</v>
      </c>
      <c r="P19185" s="28">
        <v>4901.66</v>
      </c>
    </row>
    <row r="19186" spans="12:16" x14ac:dyDescent="0.25">
      <c r="L19186" s="208">
        <v>45134.635416666664</v>
      </c>
      <c r="M19186" s="28">
        <v>4903.74</v>
      </c>
      <c r="N19186" s="28">
        <v>4905.29</v>
      </c>
      <c r="O19186" s="28">
        <v>4900.63</v>
      </c>
      <c r="P19186" s="28">
        <v>4903.22</v>
      </c>
    </row>
    <row r="19187" spans="12:16" x14ac:dyDescent="0.25">
      <c r="L19187" s="208">
        <v>45134.631944444445</v>
      </c>
      <c r="M19187" s="28">
        <v>4897</v>
      </c>
      <c r="N19187" s="28">
        <v>4903.74</v>
      </c>
      <c r="O19187" s="28">
        <v>4897</v>
      </c>
      <c r="P19187" s="28">
        <v>4903.22</v>
      </c>
    </row>
    <row r="19188" spans="12:16" x14ac:dyDescent="0.25">
      <c r="L19188" s="208">
        <v>45134.628472222219</v>
      </c>
      <c r="M19188" s="28">
        <v>4894.93</v>
      </c>
      <c r="N19188" s="28">
        <v>4897.5200000000004</v>
      </c>
      <c r="O19188" s="28">
        <v>4894.41</v>
      </c>
      <c r="P19188" s="28">
        <v>4897.5200000000004</v>
      </c>
    </row>
    <row r="19189" spans="12:16" x14ac:dyDescent="0.25">
      <c r="L19189" s="208">
        <v>45134.625</v>
      </c>
      <c r="M19189" s="28">
        <v>4892.8500000000004</v>
      </c>
      <c r="N19189" s="28">
        <v>4894.93</v>
      </c>
      <c r="O19189" s="28">
        <v>4892.8500000000004</v>
      </c>
      <c r="P19189" s="28">
        <v>4894.41</v>
      </c>
    </row>
    <row r="19190" spans="12:16" x14ac:dyDescent="0.25">
      <c r="L19190" s="208">
        <v>45134.621527777781</v>
      </c>
      <c r="M19190" s="28">
        <v>4896.4799999999996</v>
      </c>
      <c r="N19190" s="28">
        <v>4896.4799999999996</v>
      </c>
      <c r="O19190" s="28">
        <v>4892.34</v>
      </c>
      <c r="P19190" s="28">
        <v>4892.8500000000004</v>
      </c>
    </row>
    <row r="19191" spans="12:16" x14ac:dyDescent="0.25">
      <c r="L19191" s="208">
        <v>45134.618055555555</v>
      </c>
      <c r="M19191" s="28">
        <v>4900.1099999999997</v>
      </c>
      <c r="N19191" s="28">
        <v>4900.1099999999997</v>
      </c>
      <c r="O19191" s="28">
        <v>4895.96</v>
      </c>
      <c r="P19191" s="28">
        <v>4895.96</v>
      </c>
    </row>
    <row r="19192" spans="12:16" x14ac:dyDescent="0.25">
      <c r="L19192" s="208">
        <v>45134.614583333336</v>
      </c>
      <c r="M19192" s="28">
        <v>4893.8900000000003</v>
      </c>
      <c r="N19192" s="28">
        <v>4900.1099999999997</v>
      </c>
      <c r="O19192" s="28">
        <v>4893.8900000000003</v>
      </c>
      <c r="P19192" s="28">
        <v>4900.1099999999997</v>
      </c>
    </row>
    <row r="19193" spans="12:16" x14ac:dyDescent="0.25">
      <c r="L19193" s="208">
        <v>45134.611111111109</v>
      </c>
      <c r="M19193" s="28">
        <v>4894.93</v>
      </c>
      <c r="N19193" s="28">
        <v>4894.93</v>
      </c>
      <c r="O19193" s="28">
        <v>4891.82</v>
      </c>
      <c r="P19193" s="28">
        <v>4893.8900000000003</v>
      </c>
    </row>
    <row r="19194" spans="12:16" x14ac:dyDescent="0.25">
      <c r="L19194" s="208">
        <v>45134.607638888891</v>
      </c>
      <c r="M19194" s="28">
        <v>4893.37</v>
      </c>
      <c r="N19194" s="28">
        <v>4895.96</v>
      </c>
      <c r="O19194" s="28">
        <v>4891.82</v>
      </c>
      <c r="P19194" s="28">
        <v>4894.93</v>
      </c>
    </row>
    <row r="19195" spans="12:16" x14ac:dyDescent="0.25">
      <c r="L19195" s="208">
        <v>45134.604166666664</v>
      </c>
      <c r="M19195" s="28">
        <v>4895.4399999999996</v>
      </c>
      <c r="N19195" s="28">
        <v>4896.4799999999996</v>
      </c>
      <c r="O19195" s="28">
        <v>4892.8500000000004</v>
      </c>
      <c r="P19195" s="28">
        <v>4893.37</v>
      </c>
    </row>
    <row r="19196" spans="12:16" x14ac:dyDescent="0.25">
      <c r="L19196" s="208">
        <v>45134.600694444445</v>
      </c>
      <c r="M19196" s="28">
        <v>4894.41</v>
      </c>
      <c r="N19196" s="28">
        <v>4895.96</v>
      </c>
      <c r="O19196" s="28">
        <v>4893.37</v>
      </c>
      <c r="P19196" s="28">
        <v>4895.4399999999996</v>
      </c>
    </row>
    <row r="19197" spans="12:16" x14ac:dyDescent="0.25">
      <c r="L19197" s="208">
        <v>45134.597222222219</v>
      </c>
      <c r="M19197" s="28">
        <v>4894.93</v>
      </c>
      <c r="N19197" s="28">
        <v>4896.4799999999996</v>
      </c>
      <c r="O19197" s="28">
        <v>4893.37</v>
      </c>
      <c r="P19197" s="28">
        <v>4893.8900000000003</v>
      </c>
    </row>
    <row r="19198" spans="12:16" x14ac:dyDescent="0.25">
      <c r="L19198" s="208">
        <v>45134.59375</v>
      </c>
      <c r="M19198" s="28">
        <v>4895.96</v>
      </c>
      <c r="N19198" s="28">
        <v>4898.55</v>
      </c>
      <c r="O19198" s="28">
        <v>4894.93</v>
      </c>
      <c r="P19198" s="28">
        <v>4894.93</v>
      </c>
    </row>
    <row r="19199" spans="12:16" x14ac:dyDescent="0.25">
      <c r="L19199" s="208">
        <v>45134.590277777781</v>
      </c>
      <c r="M19199" s="28">
        <v>4894.41</v>
      </c>
      <c r="N19199" s="28">
        <v>4895.96</v>
      </c>
      <c r="O19199" s="28">
        <v>4890.78</v>
      </c>
      <c r="P19199" s="28">
        <v>4895.96</v>
      </c>
    </row>
    <row r="19200" spans="12:16" x14ac:dyDescent="0.25">
      <c r="L19200" s="208">
        <v>45134.586805555555</v>
      </c>
      <c r="M19200" s="28">
        <v>4892.8500000000004</v>
      </c>
      <c r="N19200" s="28">
        <v>4897.5200000000004</v>
      </c>
      <c r="O19200" s="28">
        <v>4892.34</v>
      </c>
      <c r="P19200" s="28">
        <v>4893.8900000000003</v>
      </c>
    </row>
    <row r="19201" spans="12:16" x14ac:dyDescent="0.25">
      <c r="L19201" s="208">
        <v>45134.583333333336</v>
      </c>
      <c r="M19201" s="28">
        <v>4892.8500000000004</v>
      </c>
      <c r="N19201" s="28">
        <v>4895.96</v>
      </c>
      <c r="O19201" s="28">
        <v>4889.74</v>
      </c>
      <c r="P19201" s="28">
        <v>4892.8500000000004</v>
      </c>
    </row>
    <row r="19202" spans="12:16" x14ac:dyDescent="0.25">
      <c r="L19202" s="208">
        <v>45134.579861111109</v>
      </c>
      <c r="M19202" s="28">
        <v>4894.41</v>
      </c>
      <c r="N19202" s="28">
        <v>4895.4399999999996</v>
      </c>
      <c r="O19202" s="28">
        <v>4891.82</v>
      </c>
      <c r="P19202" s="28">
        <v>4892.34</v>
      </c>
    </row>
    <row r="19203" spans="12:16" x14ac:dyDescent="0.25">
      <c r="L19203" s="208">
        <v>45134.576388888891</v>
      </c>
      <c r="M19203" s="28">
        <v>4892.8500000000004</v>
      </c>
      <c r="N19203" s="28">
        <v>4894.93</v>
      </c>
      <c r="O19203" s="28">
        <v>4892.8500000000004</v>
      </c>
      <c r="P19203" s="28">
        <v>4894.93</v>
      </c>
    </row>
    <row r="19204" spans="12:16" x14ac:dyDescent="0.25">
      <c r="L19204" s="208">
        <v>45134.572916666664</v>
      </c>
      <c r="M19204" s="28">
        <v>4893.8900000000003</v>
      </c>
      <c r="N19204" s="28">
        <v>4893.8900000000003</v>
      </c>
      <c r="O19204" s="28">
        <v>4892.8500000000004</v>
      </c>
      <c r="P19204" s="28">
        <v>4892.8500000000004</v>
      </c>
    </row>
    <row r="19205" spans="12:16" x14ac:dyDescent="0.25">
      <c r="L19205" s="208">
        <v>45134.569444444445</v>
      </c>
      <c r="M19205" s="28">
        <v>4891.82</v>
      </c>
      <c r="N19205" s="28">
        <v>4893.8900000000003</v>
      </c>
      <c r="O19205" s="28">
        <v>4891.82</v>
      </c>
      <c r="P19205" s="28">
        <v>4893.37</v>
      </c>
    </row>
    <row r="19206" spans="12:16" x14ac:dyDescent="0.25">
      <c r="L19206" s="208">
        <v>45134.565972222219</v>
      </c>
      <c r="M19206" s="28">
        <v>4894.41</v>
      </c>
      <c r="N19206" s="28">
        <v>4894.41</v>
      </c>
      <c r="O19206" s="28">
        <v>4891.3</v>
      </c>
      <c r="P19206" s="28">
        <v>4892.8500000000004</v>
      </c>
    </row>
    <row r="19207" spans="12:16" x14ac:dyDescent="0.25">
      <c r="L19207" s="208">
        <v>45134.5625</v>
      </c>
      <c r="M19207" s="28">
        <v>4893.8900000000003</v>
      </c>
      <c r="N19207" s="28">
        <v>4893.8900000000003</v>
      </c>
      <c r="O19207" s="28">
        <v>4893.37</v>
      </c>
      <c r="P19207" s="28">
        <v>4893.8900000000003</v>
      </c>
    </row>
    <row r="19208" spans="12:16" x14ac:dyDescent="0.25">
      <c r="L19208" s="208">
        <v>45134.559027777781</v>
      </c>
      <c r="M19208" s="28">
        <v>4892.8500000000004</v>
      </c>
      <c r="N19208" s="28">
        <v>4893.8900000000003</v>
      </c>
      <c r="O19208" s="28">
        <v>4892.8500000000004</v>
      </c>
      <c r="P19208" s="28">
        <v>4893.8900000000003</v>
      </c>
    </row>
    <row r="19209" spans="12:16" x14ac:dyDescent="0.25">
      <c r="L19209" s="208">
        <v>45134.555555555555</v>
      </c>
      <c r="M19209" s="28">
        <v>4895.4399999999996</v>
      </c>
      <c r="N19209" s="28">
        <v>4895.4399999999996</v>
      </c>
      <c r="O19209" s="28">
        <v>4893.37</v>
      </c>
      <c r="P19209" s="28">
        <v>4893.37</v>
      </c>
    </row>
    <row r="19210" spans="12:16" x14ac:dyDescent="0.25">
      <c r="L19210" s="208">
        <v>45134.552083333336</v>
      </c>
      <c r="M19210" s="28">
        <v>4894.41</v>
      </c>
      <c r="N19210" s="28">
        <v>4895.96</v>
      </c>
      <c r="O19210" s="28">
        <v>4893.8900000000003</v>
      </c>
      <c r="P19210" s="28">
        <v>4895.4399999999996</v>
      </c>
    </row>
    <row r="19211" spans="12:16" x14ac:dyDescent="0.25">
      <c r="L19211" s="208">
        <v>45134.548611111109</v>
      </c>
      <c r="M19211" s="28">
        <v>4892.34</v>
      </c>
      <c r="N19211" s="28">
        <v>4894.93</v>
      </c>
      <c r="O19211" s="28">
        <v>4891.3</v>
      </c>
      <c r="P19211" s="28">
        <v>4894.93</v>
      </c>
    </row>
    <row r="19212" spans="12:16" x14ac:dyDescent="0.25">
      <c r="L19212" s="208">
        <v>45134.545138888891</v>
      </c>
      <c r="M19212" s="28">
        <v>4888.71</v>
      </c>
      <c r="N19212" s="28">
        <v>4893.37</v>
      </c>
      <c r="O19212" s="28">
        <v>4888.71</v>
      </c>
      <c r="P19212" s="28">
        <v>4891.82</v>
      </c>
    </row>
    <row r="19213" spans="12:16" x14ac:dyDescent="0.25">
      <c r="L19213" s="208">
        <v>45134.541666666664</v>
      </c>
      <c r="M19213" s="28">
        <v>4892.34</v>
      </c>
      <c r="N19213" s="28">
        <v>4892.8500000000004</v>
      </c>
      <c r="O19213" s="28">
        <v>4888.1899999999996</v>
      </c>
      <c r="P19213" s="28">
        <v>4888.71</v>
      </c>
    </row>
    <row r="19214" spans="12:16" x14ac:dyDescent="0.25">
      <c r="L19214" s="208">
        <v>45134.538194444445</v>
      </c>
      <c r="M19214" s="28">
        <v>4893.8900000000003</v>
      </c>
      <c r="N19214" s="28">
        <v>4893.8900000000003</v>
      </c>
      <c r="O19214" s="28">
        <v>4890.78</v>
      </c>
      <c r="P19214" s="28">
        <v>4892.8500000000004</v>
      </c>
    </row>
    <row r="19215" spans="12:16" x14ac:dyDescent="0.25">
      <c r="L19215" s="208">
        <v>45134.534722222219</v>
      </c>
      <c r="M19215" s="28">
        <v>4898.04</v>
      </c>
      <c r="N19215" s="28">
        <v>4898.55</v>
      </c>
      <c r="O19215" s="28">
        <v>4891.82</v>
      </c>
      <c r="P19215" s="28">
        <v>4894.41</v>
      </c>
    </row>
    <row r="19216" spans="12:16" x14ac:dyDescent="0.25">
      <c r="L19216" s="208">
        <v>45134.53125</v>
      </c>
      <c r="M19216" s="28">
        <v>4899.59</v>
      </c>
      <c r="N19216" s="28">
        <v>4899.59</v>
      </c>
      <c r="O19216" s="28">
        <v>4895.96</v>
      </c>
      <c r="P19216" s="28">
        <v>4898.04</v>
      </c>
    </row>
    <row r="19217" spans="12:16" x14ac:dyDescent="0.25">
      <c r="L19217" s="208">
        <v>45134.527777777781</v>
      </c>
      <c r="M19217" s="28">
        <v>4900.1099999999997</v>
      </c>
      <c r="N19217" s="28">
        <v>4900.63</v>
      </c>
      <c r="O19217" s="28">
        <v>4898.55</v>
      </c>
      <c r="P19217" s="28">
        <v>4900.1099999999997</v>
      </c>
    </row>
    <row r="19218" spans="12:16" x14ac:dyDescent="0.25">
      <c r="L19218" s="208">
        <v>45134.524305555555</v>
      </c>
      <c r="M19218" s="28">
        <v>4901.1400000000003</v>
      </c>
      <c r="N19218" s="28">
        <v>4902.7</v>
      </c>
      <c r="O19218" s="28">
        <v>4900.63</v>
      </c>
      <c r="P19218" s="28">
        <v>4900.63</v>
      </c>
    </row>
    <row r="19219" spans="12:16" x14ac:dyDescent="0.25">
      <c r="L19219" s="208">
        <v>45134.520833333336</v>
      </c>
      <c r="M19219" s="28">
        <v>4900.63</v>
      </c>
      <c r="N19219" s="28">
        <v>4901.66</v>
      </c>
      <c r="O19219" s="28">
        <v>4898.55</v>
      </c>
      <c r="P19219" s="28">
        <v>4901.1400000000003</v>
      </c>
    </row>
    <row r="19220" spans="12:16" x14ac:dyDescent="0.25">
      <c r="L19220" s="208">
        <v>45134.517361111109</v>
      </c>
      <c r="M19220" s="28">
        <v>4902.18</v>
      </c>
      <c r="N19220" s="28">
        <v>4902.7</v>
      </c>
      <c r="O19220" s="28">
        <v>4900.1099999999997</v>
      </c>
      <c r="P19220" s="28">
        <v>4901.1400000000003</v>
      </c>
    </row>
    <row r="19221" spans="12:16" x14ac:dyDescent="0.25">
      <c r="L19221" s="208">
        <v>45134.513888888891</v>
      </c>
      <c r="M19221" s="28">
        <v>4904.7700000000004</v>
      </c>
      <c r="N19221" s="28">
        <v>4905.29</v>
      </c>
      <c r="O19221" s="28">
        <v>4900.1099999999997</v>
      </c>
      <c r="P19221" s="28">
        <v>4903.22</v>
      </c>
    </row>
    <row r="19222" spans="12:16" x14ac:dyDescent="0.25">
      <c r="L19222" s="208">
        <v>45134.510416666664</v>
      </c>
      <c r="M19222" s="28">
        <v>4903.74</v>
      </c>
      <c r="N19222" s="28">
        <v>4908.3999999999996</v>
      </c>
      <c r="O19222" s="28">
        <v>4903.74</v>
      </c>
      <c r="P19222" s="28">
        <v>4904.25</v>
      </c>
    </row>
    <row r="19223" spans="12:16" x14ac:dyDescent="0.25">
      <c r="L19223" s="208">
        <v>45134.506944444445</v>
      </c>
      <c r="M19223" s="28">
        <v>4902.7</v>
      </c>
      <c r="N19223" s="28">
        <v>4906.33</v>
      </c>
      <c r="O19223" s="28">
        <v>4899.59</v>
      </c>
      <c r="P19223" s="28">
        <v>4904.25</v>
      </c>
    </row>
    <row r="19224" spans="12:16" x14ac:dyDescent="0.25">
      <c r="L19224" s="208">
        <v>45134.503472222219</v>
      </c>
      <c r="M19224" s="28">
        <v>4902.7</v>
      </c>
      <c r="N19224" s="28">
        <v>4903.22</v>
      </c>
      <c r="O19224" s="28">
        <v>4900.63</v>
      </c>
      <c r="P19224" s="28">
        <v>4902.18</v>
      </c>
    </row>
    <row r="19225" spans="12:16" x14ac:dyDescent="0.25">
      <c r="L19225" s="208">
        <v>45134.5</v>
      </c>
      <c r="M19225" s="28">
        <v>4907.3599999999997</v>
      </c>
      <c r="N19225" s="28">
        <v>4907.88</v>
      </c>
      <c r="O19225" s="28">
        <v>4901.1400000000003</v>
      </c>
      <c r="P19225" s="28">
        <v>4902.7</v>
      </c>
    </row>
    <row r="19226" spans="12:16" x14ac:dyDescent="0.25">
      <c r="L19226" s="208">
        <v>45134.496527777781</v>
      </c>
      <c r="M19226" s="28">
        <v>4903.22</v>
      </c>
      <c r="N19226" s="28">
        <v>4908.3999999999996</v>
      </c>
      <c r="O19226" s="28">
        <v>4901.66</v>
      </c>
      <c r="P19226" s="28">
        <v>4907.3599999999997</v>
      </c>
    </row>
    <row r="19227" spans="12:16" x14ac:dyDescent="0.25">
      <c r="L19227" s="208">
        <v>45134.493055555555</v>
      </c>
      <c r="M19227" s="28">
        <v>4902.7</v>
      </c>
      <c r="N19227" s="28">
        <v>4906.33</v>
      </c>
      <c r="O19227" s="28">
        <v>4902.18</v>
      </c>
      <c r="P19227" s="28">
        <v>4903.22</v>
      </c>
    </row>
    <row r="19228" spans="12:16" x14ac:dyDescent="0.25">
      <c r="L19228" s="208">
        <v>45134.489583333336</v>
      </c>
      <c r="M19228" s="28">
        <v>4900.1099999999997</v>
      </c>
      <c r="N19228" s="28">
        <v>4903.74</v>
      </c>
      <c r="O19228" s="28">
        <v>4896.4799999999996</v>
      </c>
      <c r="P19228" s="28">
        <v>4902.18</v>
      </c>
    </row>
    <row r="19229" spans="12:16" x14ac:dyDescent="0.25">
      <c r="L19229" s="208">
        <v>45134.486111111109</v>
      </c>
      <c r="M19229" s="28">
        <v>4897</v>
      </c>
      <c r="N19229" s="28">
        <v>4900.63</v>
      </c>
      <c r="O19229" s="28">
        <v>4895.96</v>
      </c>
      <c r="P19229" s="28">
        <v>4900.1099999999997</v>
      </c>
    </row>
    <row r="19230" spans="12:16" x14ac:dyDescent="0.25">
      <c r="L19230" s="208">
        <v>45134.482638888891</v>
      </c>
      <c r="M19230" s="28">
        <v>4897</v>
      </c>
      <c r="N19230" s="28">
        <v>4898.55</v>
      </c>
      <c r="O19230" s="28">
        <v>4896.4799999999996</v>
      </c>
      <c r="P19230" s="28">
        <v>4896.4799999999996</v>
      </c>
    </row>
    <row r="19231" spans="12:16" x14ac:dyDescent="0.25">
      <c r="L19231" s="208">
        <v>45134.479166666664</v>
      </c>
      <c r="M19231" s="28">
        <v>4897.5200000000004</v>
      </c>
      <c r="N19231" s="28">
        <v>4899.07</v>
      </c>
      <c r="O19231" s="28">
        <v>4895.96</v>
      </c>
      <c r="P19231" s="28">
        <v>4896.4799999999996</v>
      </c>
    </row>
    <row r="19232" spans="12:16" x14ac:dyDescent="0.25">
      <c r="L19232" s="208">
        <v>45134.475694444445</v>
      </c>
      <c r="M19232" s="28">
        <v>4897</v>
      </c>
      <c r="N19232" s="28">
        <v>4900.1099999999997</v>
      </c>
      <c r="O19232" s="28">
        <v>4895.96</v>
      </c>
      <c r="P19232" s="28">
        <v>4897.5200000000004</v>
      </c>
    </row>
    <row r="19233" spans="12:16" x14ac:dyDescent="0.25">
      <c r="L19233" s="208">
        <v>45134.472222222219</v>
      </c>
      <c r="M19233" s="28">
        <v>4904.7700000000004</v>
      </c>
      <c r="N19233" s="28">
        <v>4905.8100000000004</v>
      </c>
      <c r="O19233" s="28">
        <v>4895.96</v>
      </c>
      <c r="P19233" s="28">
        <v>4897</v>
      </c>
    </row>
    <row r="19234" spans="12:16" x14ac:dyDescent="0.25">
      <c r="L19234" s="208">
        <v>45134.46875</v>
      </c>
      <c r="M19234" s="28">
        <v>4900.1099999999997</v>
      </c>
      <c r="N19234" s="28">
        <v>4906.33</v>
      </c>
      <c r="O19234" s="28">
        <v>4899.07</v>
      </c>
      <c r="P19234" s="28">
        <v>4904.7700000000004</v>
      </c>
    </row>
    <row r="19235" spans="12:16" x14ac:dyDescent="0.25">
      <c r="L19235" s="208">
        <v>45134.465277777781</v>
      </c>
      <c r="M19235" s="28">
        <v>4899.59</v>
      </c>
      <c r="N19235" s="28">
        <v>4901.66</v>
      </c>
      <c r="O19235" s="28">
        <v>4897</v>
      </c>
      <c r="P19235" s="28">
        <v>4899.59</v>
      </c>
    </row>
    <row r="19236" spans="12:16" x14ac:dyDescent="0.25">
      <c r="L19236" s="208">
        <v>45134.461805555555</v>
      </c>
      <c r="M19236" s="28">
        <v>4900.63</v>
      </c>
      <c r="N19236" s="28">
        <v>4901.66</v>
      </c>
      <c r="O19236" s="28">
        <v>4898.04</v>
      </c>
      <c r="P19236" s="28">
        <v>4899.59</v>
      </c>
    </row>
    <row r="19237" spans="12:16" x14ac:dyDescent="0.25">
      <c r="L19237" s="208">
        <v>45134.458333333336</v>
      </c>
      <c r="M19237" s="28">
        <v>4893.8900000000003</v>
      </c>
      <c r="N19237" s="28">
        <v>4900.63</v>
      </c>
      <c r="O19237" s="28">
        <v>4893.8900000000003</v>
      </c>
      <c r="P19237" s="28">
        <v>4900.63</v>
      </c>
    </row>
    <row r="19238" spans="12:16" x14ac:dyDescent="0.25">
      <c r="L19238" s="208">
        <v>45134.454861111109</v>
      </c>
      <c r="M19238" s="28">
        <v>4893.37</v>
      </c>
      <c r="N19238" s="28">
        <v>4897.5200000000004</v>
      </c>
      <c r="O19238" s="28">
        <v>4892.8500000000004</v>
      </c>
      <c r="P19238" s="28">
        <v>4893.37</v>
      </c>
    </row>
    <row r="19239" spans="12:16" x14ac:dyDescent="0.25">
      <c r="L19239" s="208">
        <v>45134.451388888891</v>
      </c>
      <c r="M19239" s="28">
        <v>4904.25</v>
      </c>
      <c r="N19239" s="28">
        <v>4904.25</v>
      </c>
      <c r="O19239" s="28">
        <v>4890.78</v>
      </c>
      <c r="P19239" s="28">
        <v>4893.37</v>
      </c>
    </row>
    <row r="19240" spans="12:16" x14ac:dyDescent="0.25">
      <c r="L19240" s="208">
        <v>45134.447916666664</v>
      </c>
      <c r="M19240" s="28">
        <v>4900.1099999999997</v>
      </c>
      <c r="N19240" s="28">
        <v>4907.3599999999997</v>
      </c>
      <c r="O19240" s="28">
        <v>4898.55</v>
      </c>
      <c r="P19240" s="28">
        <v>4904.7700000000004</v>
      </c>
    </row>
    <row r="19241" spans="12:16" x14ac:dyDescent="0.25">
      <c r="L19241" s="208">
        <v>45134.444444444445</v>
      </c>
      <c r="M19241" s="28">
        <v>4902.7</v>
      </c>
      <c r="N19241" s="28">
        <v>4908.92</v>
      </c>
      <c r="O19241" s="28">
        <v>4894.93</v>
      </c>
      <c r="P19241" s="28">
        <v>4899.59</v>
      </c>
    </row>
    <row r="19242" spans="12:16" x14ac:dyDescent="0.25">
      <c r="L19242" s="208">
        <v>45134.440972222219</v>
      </c>
      <c r="M19242" s="28">
        <v>4895.4399999999996</v>
      </c>
      <c r="N19242" s="28">
        <v>4905.29</v>
      </c>
      <c r="O19242" s="28">
        <v>4894.41</v>
      </c>
      <c r="P19242" s="28">
        <v>4903.22</v>
      </c>
    </row>
    <row r="19243" spans="12:16" x14ac:dyDescent="0.25">
      <c r="L19243" s="208">
        <v>45134.4375</v>
      </c>
      <c r="M19243" s="28">
        <v>4897.5200000000004</v>
      </c>
      <c r="N19243" s="28">
        <v>4901.66</v>
      </c>
      <c r="O19243" s="28">
        <v>4893.8900000000003</v>
      </c>
      <c r="P19243" s="28">
        <v>4895.96</v>
      </c>
    </row>
    <row r="19244" spans="12:16" x14ac:dyDescent="0.25">
      <c r="L19244" s="208">
        <v>45134.434027777781</v>
      </c>
      <c r="M19244" s="28">
        <v>4897.5200000000004</v>
      </c>
      <c r="N19244" s="28">
        <v>4900.63</v>
      </c>
      <c r="O19244" s="28">
        <v>4896.4799999999996</v>
      </c>
      <c r="P19244" s="28">
        <v>4898.04</v>
      </c>
    </row>
    <row r="19245" spans="12:16" x14ac:dyDescent="0.25">
      <c r="L19245" s="208">
        <v>45134.430555555555</v>
      </c>
      <c r="M19245" s="28">
        <v>4892.8500000000004</v>
      </c>
      <c r="N19245" s="28">
        <v>4899.59</v>
      </c>
      <c r="O19245" s="28">
        <v>4891.82</v>
      </c>
      <c r="P19245" s="28">
        <v>4897</v>
      </c>
    </row>
    <row r="19246" spans="12:16" x14ac:dyDescent="0.25">
      <c r="L19246" s="208">
        <v>45134.427083333336</v>
      </c>
      <c r="M19246" s="28">
        <v>4889.74</v>
      </c>
      <c r="N19246" s="28">
        <v>4894.41</v>
      </c>
      <c r="O19246" s="28">
        <v>4889.74</v>
      </c>
      <c r="P19246" s="28">
        <v>4892.8500000000004</v>
      </c>
    </row>
    <row r="19247" spans="12:16" x14ac:dyDescent="0.25">
      <c r="L19247" s="208">
        <v>45134.423611111109</v>
      </c>
      <c r="M19247" s="28">
        <v>4887.1499999999996</v>
      </c>
      <c r="N19247" s="28">
        <v>4892.8500000000004</v>
      </c>
      <c r="O19247" s="28">
        <v>4884.5600000000004</v>
      </c>
      <c r="P19247" s="28">
        <v>4889.74</v>
      </c>
    </row>
    <row r="19248" spans="12:16" x14ac:dyDescent="0.25">
      <c r="L19248" s="208">
        <v>45134.420138888891</v>
      </c>
      <c r="M19248" s="28">
        <v>4887.67</v>
      </c>
      <c r="N19248" s="28">
        <v>4888.1899999999996</v>
      </c>
      <c r="O19248" s="28">
        <v>4883.53</v>
      </c>
      <c r="P19248" s="28">
        <v>4887.1499999999996</v>
      </c>
    </row>
    <row r="19249" spans="12:16" x14ac:dyDescent="0.25">
      <c r="L19249" s="208">
        <v>45134.416666666664</v>
      </c>
      <c r="M19249" s="28">
        <v>4898.04</v>
      </c>
      <c r="N19249" s="28">
        <v>4898.04</v>
      </c>
      <c r="O19249" s="28">
        <v>4888.1899999999996</v>
      </c>
      <c r="P19249" s="28">
        <v>4888.1899999999996</v>
      </c>
    </row>
    <row r="19250" spans="12:16" x14ac:dyDescent="0.25">
      <c r="L19250" s="208">
        <v>45134.413194444445</v>
      </c>
      <c r="M19250" s="28">
        <v>4898.55</v>
      </c>
      <c r="N19250" s="28">
        <v>4901.1400000000003</v>
      </c>
      <c r="O19250" s="28">
        <v>4894.41</v>
      </c>
      <c r="P19250" s="28">
        <v>4897.5200000000004</v>
      </c>
    </row>
    <row r="19251" spans="12:16" x14ac:dyDescent="0.25">
      <c r="L19251" s="208">
        <v>45134.409722222219</v>
      </c>
      <c r="M19251" s="28">
        <v>4894.93</v>
      </c>
      <c r="N19251" s="28">
        <v>4900.1099999999997</v>
      </c>
      <c r="O19251" s="28">
        <v>4893.8900000000003</v>
      </c>
      <c r="P19251" s="28">
        <v>4898.55</v>
      </c>
    </row>
    <row r="19252" spans="12:16" x14ac:dyDescent="0.25">
      <c r="L19252" s="208">
        <v>45134.40625</v>
      </c>
      <c r="M19252" s="28">
        <v>4886.6400000000003</v>
      </c>
      <c r="N19252" s="28">
        <v>4894.93</v>
      </c>
      <c r="O19252" s="28">
        <v>4885.08</v>
      </c>
      <c r="P19252" s="28">
        <v>4894.93</v>
      </c>
    </row>
    <row r="19253" spans="12:16" x14ac:dyDescent="0.25">
      <c r="L19253" s="208">
        <v>45134.402777777781</v>
      </c>
      <c r="M19253" s="28">
        <v>4889.2299999999996</v>
      </c>
      <c r="N19253" s="28">
        <v>4891.3</v>
      </c>
      <c r="O19253" s="28">
        <v>4884.5600000000004</v>
      </c>
      <c r="P19253" s="28">
        <v>4886.12</v>
      </c>
    </row>
    <row r="19254" spans="12:16" x14ac:dyDescent="0.25">
      <c r="L19254" s="208">
        <v>45134.399305555555</v>
      </c>
      <c r="M19254" s="28">
        <v>4894.41</v>
      </c>
      <c r="N19254" s="28">
        <v>4897.5200000000004</v>
      </c>
      <c r="O19254" s="28">
        <v>4887.67</v>
      </c>
      <c r="P19254" s="28">
        <v>4889.2299999999996</v>
      </c>
    </row>
    <row r="19255" spans="12:16" x14ac:dyDescent="0.25">
      <c r="L19255" s="208">
        <v>45134.395833333336</v>
      </c>
      <c r="M19255" s="28">
        <v>4895.4399999999996</v>
      </c>
      <c r="N19255" s="28">
        <v>4904.7700000000004</v>
      </c>
      <c r="O19255" s="28">
        <v>4892.34</v>
      </c>
      <c r="P19255" s="28">
        <v>4893.37</v>
      </c>
    </row>
    <row r="19256" spans="12:16" x14ac:dyDescent="0.25">
      <c r="L19256" s="208">
        <v>45134.392361111109</v>
      </c>
      <c r="M19256" s="28">
        <v>4897</v>
      </c>
      <c r="N19256" s="28">
        <v>4898.04</v>
      </c>
      <c r="O19256" s="28">
        <v>4891.3</v>
      </c>
      <c r="P19256" s="28">
        <v>4895.4399999999996</v>
      </c>
    </row>
    <row r="19257" spans="12:16" x14ac:dyDescent="0.25">
      <c r="L19257" s="208">
        <v>45134.388888888891</v>
      </c>
      <c r="M19257" s="28">
        <v>4905.29</v>
      </c>
      <c r="N19257" s="28">
        <v>4905.8100000000004</v>
      </c>
      <c r="O19257" s="28">
        <v>4896.4799999999996</v>
      </c>
      <c r="P19257" s="28">
        <v>4896.4799999999996</v>
      </c>
    </row>
    <row r="19258" spans="12:16" x14ac:dyDescent="0.25">
      <c r="L19258" s="208">
        <v>45134.385416666664</v>
      </c>
      <c r="M19258" s="28">
        <v>4909.4399999999996</v>
      </c>
      <c r="N19258" s="28">
        <v>4909.95</v>
      </c>
      <c r="O19258" s="28">
        <v>4902.7</v>
      </c>
      <c r="P19258" s="28">
        <v>4904.7700000000004</v>
      </c>
    </row>
    <row r="19259" spans="12:16" x14ac:dyDescent="0.25">
      <c r="L19259" s="208">
        <v>45134.381944444445</v>
      </c>
      <c r="M19259" s="28">
        <v>4909.95</v>
      </c>
      <c r="N19259" s="28">
        <v>4910.47</v>
      </c>
      <c r="O19259" s="28">
        <v>4906.33</v>
      </c>
      <c r="P19259" s="28">
        <v>4908.92</v>
      </c>
    </row>
    <row r="19260" spans="12:16" x14ac:dyDescent="0.25">
      <c r="L19260" s="208">
        <v>45134.378472222219</v>
      </c>
      <c r="M19260" s="28">
        <v>4904.25</v>
      </c>
      <c r="N19260" s="28">
        <v>4910.47</v>
      </c>
      <c r="O19260" s="28">
        <v>4903.22</v>
      </c>
      <c r="P19260" s="28">
        <v>4910.47</v>
      </c>
    </row>
    <row r="19261" spans="12:16" x14ac:dyDescent="0.25">
      <c r="L19261" s="208">
        <v>45134.375</v>
      </c>
      <c r="M19261" s="28">
        <v>4898.55</v>
      </c>
      <c r="N19261" s="28">
        <v>4905.29</v>
      </c>
      <c r="O19261" s="28">
        <v>4895.4399999999996</v>
      </c>
      <c r="P19261" s="28">
        <v>4904.25</v>
      </c>
    </row>
    <row r="19262" spans="12:16" x14ac:dyDescent="0.25">
      <c r="L19262" s="208">
        <v>45133.746527777781</v>
      </c>
      <c r="M19262" s="28">
        <v>4912.03</v>
      </c>
      <c r="N19262" s="28">
        <v>4915.1400000000003</v>
      </c>
      <c r="O19262" s="28">
        <v>4911.51</v>
      </c>
      <c r="P19262" s="28">
        <v>4915.1400000000003</v>
      </c>
    </row>
    <row r="19263" spans="12:16" x14ac:dyDescent="0.25">
      <c r="L19263" s="208">
        <v>45133.743055555555</v>
      </c>
      <c r="M19263" s="28">
        <v>4909.95</v>
      </c>
      <c r="N19263" s="28">
        <v>4912.03</v>
      </c>
      <c r="O19263" s="28">
        <v>4909.4399999999996</v>
      </c>
      <c r="P19263" s="28">
        <v>4911.51</v>
      </c>
    </row>
    <row r="19264" spans="12:16" x14ac:dyDescent="0.25">
      <c r="L19264" s="208">
        <v>45133.739583333336</v>
      </c>
      <c r="M19264" s="28">
        <v>4908.92</v>
      </c>
      <c r="N19264" s="28">
        <v>4909.95</v>
      </c>
      <c r="O19264" s="28">
        <v>4907.88</v>
      </c>
      <c r="P19264" s="28">
        <v>4909.95</v>
      </c>
    </row>
    <row r="19265" spans="12:16" x14ac:dyDescent="0.25">
      <c r="L19265" s="208">
        <v>45133.736111111109</v>
      </c>
      <c r="M19265" s="28">
        <v>4907.3599999999997</v>
      </c>
      <c r="N19265" s="28">
        <v>4908.92</v>
      </c>
      <c r="O19265" s="28">
        <v>4906.84</v>
      </c>
      <c r="P19265" s="28">
        <v>4908.3999999999996</v>
      </c>
    </row>
    <row r="19266" spans="12:16" x14ac:dyDescent="0.25">
      <c r="L19266" s="208">
        <v>45133.732638888891</v>
      </c>
      <c r="M19266" s="28">
        <v>4907.3599999999997</v>
      </c>
      <c r="N19266" s="28">
        <v>4908.3999999999996</v>
      </c>
      <c r="O19266" s="28">
        <v>4906.84</v>
      </c>
      <c r="P19266" s="28">
        <v>4907.3599999999997</v>
      </c>
    </row>
    <row r="19267" spans="12:16" x14ac:dyDescent="0.25">
      <c r="L19267" s="208">
        <v>45133.729166666664</v>
      </c>
      <c r="M19267" s="28">
        <v>4906.84</v>
      </c>
      <c r="N19267" s="28">
        <v>4907.88</v>
      </c>
      <c r="O19267" s="28">
        <v>4906.33</v>
      </c>
      <c r="P19267" s="28">
        <v>4907.88</v>
      </c>
    </row>
    <row r="19268" spans="12:16" x14ac:dyDescent="0.25">
      <c r="L19268" s="208">
        <v>45133.725694444445</v>
      </c>
      <c r="M19268" s="28">
        <v>4905.29</v>
      </c>
      <c r="N19268" s="28">
        <v>4906.84</v>
      </c>
      <c r="O19268" s="28">
        <v>4905.29</v>
      </c>
      <c r="P19268" s="28">
        <v>4906.84</v>
      </c>
    </row>
    <row r="19269" spans="12:16" x14ac:dyDescent="0.25">
      <c r="L19269" s="208">
        <v>45133.722222222219</v>
      </c>
      <c r="M19269" s="28">
        <v>4905.29</v>
      </c>
      <c r="N19269" s="28">
        <v>4907.3599999999997</v>
      </c>
      <c r="O19269" s="28">
        <v>4904.7700000000004</v>
      </c>
      <c r="P19269" s="28">
        <v>4905.8100000000004</v>
      </c>
    </row>
    <row r="19270" spans="12:16" x14ac:dyDescent="0.25">
      <c r="L19270" s="208">
        <v>45133.71875</v>
      </c>
      <c r="M19270" s="28">
        <v>4905.29</v>
      </c>
      <c r="N19270" s="28">
        <v>4905.8100000000004</v>
      </c>
      <c r="O19270" s="28">
        <v>4904.7700000000004</v>
      </c>
      <c r="P19270" s="28">
        <v>4904.7700000000004</v>
      </c>
    </row>
    <row r="19271" spans="12:16" x14ac:dyDescent="0.25">
      <c r="L19271" s="208">
        <v>45133.715277777781</v>
      </c>
      <c r="M19271" s="28">
        <v>4903.74</v>
      </c>
      <c r="N19271" s="28">
        <v>4906.33</v>
      </c>
      <c r="O19271" s="28">
        <v>4903.74</v>
      </c>
      <c r="P19271" s="28">
        <v>4905.29</v>
      </c>
    </row>
    <row r="19272" spans="12:16" x14ac:dyDescent="0.25">
      <c r="L19272" s="208">
        <v>45133.711805555555</v>
      </c>
      <c r="M19272" s="28">
        <v>4902.7</v>
      </c>
      <c r="N19272" s="28">
        <v>4903.22</v>
      </c>
      <c r="O19272" s="28">
        <v>4901.66</v>
      </c>
      <c r="P19272" s="28">
        <v>4903.22</v>
      </c>
    </row>
    <row r="19273" spans="12:16" x14ac:dyDescent="0.25">
      <c r="L19273" s="208">
        <v>45133.708333333336</v>
      </c>
      <c r="M19273" s="28">
        <v>4902.7</v>
      </c>
      <c r="N19273" s="28">
        <v>4903.74</v>
      </c>
      <c r="O19273" s="28">
        <v>4901.66</v>
      </c>
      <c r="P19273" s="28">
        <v>4903.22</v>
      </c>
    </row>
    <row r="19274" spans="12:16" x14ac:dyDescent="0.25">
      <c r="L19274" s="208">
        <v>45133.704861111109</v>
      </c>
      <c r="M19274" s="28">
        <v>4903.22</v>
      </c>
      <c r="N19274" s="28">
        <v>4904.25</v>
      </c>
      <c r="O19274" s="28">
        <v>4902.7</v>
      </c>
      <c r="P19274" s="28">
        <v>4903.22</v>
      </c>
    </row>
    <row r="19275" spans="12:16" x14ac:dyDescent="0.25">
      <c r="L19275" s="208">
        <v>45133.701388888891</v>
      </c>
      <c r="M19275" s="28">
        <v>4904.25</v>
      </c>
      <c r="N19275" s="28">
        <v>4904.7700000000004</v>
      </c>
      <c r="O19275" s="28">
        <v>4902.7</v>
      </c>
      <c r="P19275" s="28">
        <v>4903.22</v>
      </c>
    </row>
    <row r="19276" spans="12:16" x14ac:dyDescent="0.25">
      <c r="L19276" s="208">
        <v>45133.697916666664</v>
      </c>
      <c r="M19276" s="28">
        <v>4902.7</v>
      </c>
      <c r="N19276" s="28">
        <v>4904.25</v>
      </c>
      <c r="O19276" s="28">
        <v>4902.18</v>
      </c>
      <c r="P19276" s="28">
        <v>4904.25</v>
      </c>
    </row>
    <row r="19277" spans="12:16" x14ac:dyDescent="0.25">
      <c r="L19277" s="208">
        <v>45133.694444444445</v>
      </c>
      <c r="M19277" s="28">
        <v>4904.25</v>
      </c>
      <c r="N19277" s="28">
        <v>4904.25</v>
      </c>
      <c r="O19277" s="28">
        <v>4902.7</v>
      </c>
      <c r="P19277" s="28">
        <v>4902.7</v>
      </c>
    </row>
    <row r="19278" spans="12:16" x14ac:dyDescent="0.25">
      <c r="L19278" s="208">
        <v>45133.690972222219</v>
      </c>
      <c r="M19278" s="28">
        <v>4904.25</v>
      </c>
      <c r="N19278" s="28">
        <v>4905.29</v>
      </c>
      <c r="O19278" s="28">
        <v>4903.22</v>
      </c>
      <c r="P19278" s="28">
        <v>4904.7700000000004</v>
      </c>
    </row>
    <row r="19279" spans="12:16" x14ac:dyDescent="0.25">
      <c r="L19279" s="208">
        <v>45133.6875</v>
      </c>
      <c r="M19279" s="28">
        <v>4905.8100000000004</v>
      </c>
      <c r="N19279" s="28">
        <v>4906.84</v>
      </c>
      <c r="O19279" s="28">
        <v>4904.25</v>
      </c>
      <c r="P19279" s="28">
        <v>4904.25</v>
      </c>
    </row>
    <row r="19280" spans="12:16" x14ac:dyDescent="0.25">
      <c r="L19280" s="208">
        <v>45133.684027777781</v>
      </c>
      <c r="M19280" s="28">
        <v>4904.7700000000004</v>
      </c>
      <c r="N19280" s="28">
        <v>4906.84</v>
      </c>
      <c r="O19280" s="28">
        <v>4904.25</v>
      </c>
      <c r="P19280" s="28">
        <v>4906.33</v>
      </c>
    </row>
    <row r="19281" spans="12:16" x14ac:dyDescent="0.25">
      <c r="L19281" s="208">
        <v>45133.680555555555</v>
      </c>
      <c r="M19281" s="28">
        <v>4904.7700000000004</v>
      </c>
      <c r="N19281" s="28">
        <v>4905.8100000000004</v>
      </c>
      <c r="O19281" s="28">
        <v>4903.22</v>
      </c>
      <c r="P19281" s="28">
        <v>4904.7700000000004</v>
      </c>
    </row>
    <row r="19282" spans="12:16" x14ac:dyDescent="0.25">
      <c r="L19282" s="208">
        <v>45133.677083333336</v>
      </c>
      <c r="M19282" s="28">
        <v>4905.29</v>
      </c>
      <c r="N19282" s="28">
        <v>4907.3599999999997</v>
      </c>
      <c r="O19282" s="28">
        <v>4901.1400000000003</v>
      </c>
      <c r="P19282" s="28">
        <v>4905.29</v>
      </c>
    </row>
    <row r="19283" spans="12:16" x14ac:dyDescent="0.25">
      <c r="L19283" s="208">
        <v>45133.673611111109</v>
      </c>
      <c r="M19283" s="28">
        <v>4906.33</v>
      </c>
      <c r="N19283" s="28">
        <v>4906.33</v>
      </c>
      <c r="O19283" s="28">
        <v>4902.7</v>
      </c>
      <c r="P19283" s="28">
        <v>4905.29</v>
      </c>
    </row>
    <row r="19284" spans="12:16" x14ac:dyDescent="0.25">
      <c r="L19284" s="208">
        <v>45133.670138888891</v>
      </c>
      <c r="M19284" s="28">
        <v>4901.66</v>
      </c>
      <c r="N19284" s="28">
        <v>4908.3999999999996</v>
      </c>
      <c r="O19284" s="28">
        <v>4901.66</v>
      </c>
      <c r="P19284" s="28">
        <v>4905.8100000000004</v>
      </c>
    </row>
    <row r="19285" spans="12:16" x14ac:dyDescent="0.25">
      <c r="L19285" s="208">
        <v>45133.666666666664</v>
      </c>
      <c r="M19285" s="28">
        <v>4900.1099999999997</v>
      </c>
      <c r="N19285" s="28">
        <v>4903.74</v>
      </c>
      <c r="O19285" s="28">
        <v>4899.59</v>
      </c>
      <c r="P19285" s="28">
        <v>4901.66</v>
      </c>
    </row>
    <row r="19286" spans="12:16" x14ac:dyDescent="0.25">
      <c r="L19286" s="208">
        <v>45133.663194444445</v>
      </c>
      <c r="M19286" s="28">
        <v>4903.22</v>
      </c>
      <c r="N19286" s="28">
        <v>4904.7700000000004</v>
      </c>
      <c r="O19286" s="28">
        <v>4899.59</v>
      </c>
      <c r="P19286" s="28">
        <v>4900.63</v>
      </c>
    </row>
    <row r="19287" spans="12:16" x14ac:dyDescent="0.25">
      <c r="L19287" s="208">
        <v>45133.659722222219</v>
      </c>
      <c r="M19287" s="28">
        <v>4904.25</v>
      </c>
      <c r="N19287" s="28">
        <v>4906.84</v>
      </c>
      <c r="O19287" s="28">
        <v>4899.59</v>
      </c>
      <c r="P19287" s="28">
        <v>4902.7</v>
      </c>
    </row>
    <row r="19288" spans="12:16" x14ac:dyDescent="0.25">
      <c r="L19288" s="208">
        <v>45133.65625</v>
      </c>
      <c r="M19288" s="28">
        <v>4899.07</v>
      </c>
      <c r="N19288" s="28">
        <v>4906.33</v>
      </c>
      <c r="O19288" s="28">
        <v>4897.5200000000004</v>
      </c>
      <c r="P19288" s="28">
        <v>4904.25</v>
      </c>
    </row>
    <row r="19289" spans="12:16" x14ac:dyDescent="0.25">
      <c r="L19289" s="208">
        <v>45133.652777777781</v>
      </c>
      <c r="M19289" s="28">
        <v>4902.18</v>
      </c>
      <c r="N19289" s="28">
        <v>4903.74</v>
      </c>
      <c r="O19289" s="28">
        <v>4897.5200000000004</v>
      </c>
      <c r="P19289" s="28">
        <v>4899.07</v>
      </c>
    </row>
    <row r="19290" spans="12:16" x14ac:dyDescent="0.25">
      <c r="L19290" s="208">
        <v>45133.649305555555</v>
      </c>
      <c r="M19290" s="28">
        <v>4915.1400000000003</v>
      </c>
      <c r="N19290" s="28">
        <v>4915.1400000000003</v>
      </c>
      <c r="O19290" s="28">
        <v>4900.63</v>
      </c>
      <c r="P19290" s="28">
        <v>4902.7</v>
      </c>
    </row>
    <row r="19291" spans="12:16" x14ac:dyDescent="0.25">
      <c r="L19291" s="208">
        <v>45133.645833333336</v>
      </c>
      <c r="M19291" s="28">
        <v>4919.8</v>
      </c>
      <c r="N19291" s="28">
        <v>4920.84</v>
      </c>
      <c r="O19291" s="28">
        <v>4911.51</v>
      </c>
      <c r="P19291" s="28">
        <v>4916.6899999999996</v>
      </c>
    </row>
    <row r="19292" spans="12:16" x14ac:dyDescent="0.25">
      <c r="L19292" s="208">
        <v>45133.642361111109</v>
      </c>
      <c r="M19292" s="28">
        <v>4918.25</v>
      </c>
      <c r="N19292" s="28">
        <v>4924.46</v>
      </c>
      <c r="O19292" s="28">
        <v>4918.25</v>
      </c>
      <c r="P19292" s="28">
        <v>4919.8</v>
      </c>
    </row>
    <row r="19293" spans="12:16" x14ac:dyDescent="0.25">
      <c r="L19293" s="208">
        <v>45133.638888888891</v>
      </c>
      <c r="M19293" s="28">
        <v>4912.55</v>
      </c>
      <c r="N19293" s="28">
        <v>4920.84</v>
      </c>
      <c r="O19293" s="28">
        <v>4911.51</v>
      </c>
      <c r="P19293" s="28">
        <v>4917.7299999999996</v>
      </c>
    </row>
    <row r="19294" spans="12:16" x14ac:dyDescent="0.25">
      <c r="L19294" s="208">
        <v>45133.635416666664</v>
      </c>
      <c r="M19294" s="28">
        <v>4909.4399999999996</v>
      </c>
      <c r="N19294" s="28">
        <v>4913.58</v>
      </c>
      <c r="O19294" s="28">
        <v>4907.3599999999997</v>
      </c>
      <c r="P19294" s="28">
        <v>4913.0600000000004</v>
      </c>
    </row>
    <row r="19295" spans="12:16" x14ac:dyDescent="0.25">
      <c r="L19295" s="208">
        <v>45133.631944444445</v>
      </c>
      <c r="M19295" s="28">
        <v>4909.95</v>
      </c>
      <c r="N19295" s="28">
        <v>4910.99</v>
      </c>
      <c r="O19295" s="28">
        <v>4906.84</v>
      </c>
      <c r="P19295" s="28">
        <v>4908.92</v>
      </c>
    </row>
    <row r="19296" spans="12:16" x14ac:dyDescent="0.25">
      <c r="L19296" s="208">
        <v>45133.628472222219</v>
      </c>
      <c r="M19296" s="28">
        <v>4913.0600000000004</v>
      </c>
      <c r="N19296" s="28">
        <v>4915.1400000000003</v>
      </c>
      <c r="O19296" s="28">
        <v>4906.84</v>
      </c>
      <c r="P19296" s="28">
        <v>4909.4399999999996</v>
      </c>
    </row>
    <row r="19297" spans="12:16" x14ac:dyDescent="0.25">
      <c r="L19297" s="208">
        <v>45133.625</v>
      </c>
      <c r="M19297" s="28">
        <v>4916.17</v>
      </c>
      <c r="N19297" s="28">
        <v>4916.6899999999996</v>
      </c>
      <c r="O19297" s="28">
        <v>4908.3999999999996</v>
      </c>
      <c r="P19297" s="28">
        <v>4914.1000000000004</v>
      </c>
    </row>
    <row r="19298" spans="12:16" x14ac:dyDescent="0.25">
      <c r="L19298" s="208">
        <v>45133.621527777781</v>
      </c>
      <c r="M19298" s="28">
        <v>4922.3900000000003</v>
      </c>
      <c r="N19298" s="28">
        <v>4923.43</v>
      </c>
      <c r="O19298" s="28">
        <v>4915.1400000000003</v>
      </c>
      <c r="P19298" s="28">
        <v>4916.17</v>
      </c>
    </row>
    <row r="19299" spans="12:16" x14ac:dyDescent="0.25">
      <c r="L19299" s="208">
        <v>45133.618055555555</v>
      </c>
      <c r="M19299" s="28">
        <v>4919.8</v>
      </c>
      <c r="N19299" s="28">
        <v>4923.43</v>
      </c>
      <c r="O19299" s="28">
        <v>4919.8</v>
      </c>
      <c r="P19299" s="28">
        <v>4921.87</v>
      </c>
    </row>
    <row r="19300" spans="12:16" x14ac:dyDescent="0.25">
      <c r="L19300" s="208">
        <v>45133.614583333336</v>
      </c>
      <c r="M19300" s="28">
        <v>4913.58</v>
      </c>
      <c r="N19300" s="28">
        <v>4920.32</v>
      </c>
      <c r="O19300" s="28">
        <v>4913.0600000000004</v>
      </c>
      <c r="P19300" s="28">
        <v>4919.8</v>
      </c>
    </row>
    <row r="19301" spans="12:16" x14ac:dyDescent="0.25">
      <c r="L19301" s="208">
        <v>45133.611111111109</v>
      </c>
      <c r="M19301" s="28">
        <v>4916.6899999999996</v>
      </c>
      <c r="N19301" s="28">
        <v>4916.6899999999996</v>
      </c>
      <c r="O19301" s="28">
        <v>4910.99</v>
      </c>
      <c r="P19301" s="28">
        <v>4913.58</v>
      </c>
    </row>
    <row r="19302" spans="12:16" x14ac:dyDescent="0.25">
      <c r="L19302" s="208">
        <v>45133.607638888891</v>
      </c>
      <c r="M19302" s="28">
        <v>4916.6899999999996</v>
      </c>
      <c r="N19302" s="28">
        <v>4918.76</v>
      </c>
      <c r="O19302" s="28">
        <v>4916.6899999999996</v>
      </c>
      <c r="P19302" s="28">
        <v>4916.6899999999996</v>
      </c>
    </row>
    <row r="19303" spans="12:16" x14ac:dyDescent="0.25">
      <c r="L19303" s="208">
        <v>45133.604166666664</v>
      </c>
      <c r="M19303" s="28">
        <v>4916.17</v>
      </c>
      <c r="N19303" s="28">
        <v>4917.7299999999996</v>
      </c>
      <c r="O19303" s="28">
        <v>4915.6499999999996</v>
      </c>
      <c r="P19303" s="28">
        <v>4916.6899999999996</v>
      </c>
    </row>
    <row r="19304" spans="12:16" x14ac:dyDescent="0.25">
      <c r="L19304" s="208">
        <v>45133.600694444445</v>
      </c>
      <c r="M19304" s="28">
        <v>4914.62</v>
      </c>
      <c r="N19304" s="28">
        <v>4918.25</v>
      </c>
      <c r="O19304" s="28">
        <v>4914.62</v>
      </c>
      <c r="P19304" s="28">
        <v>4915.6499999999996</v>
      </c>
    </row>
    <row r="19305" spans="12:16" x14ac:dyDescent="0.25">
      <c r="L19305" s="208">
        <v>45133.597222222219</v>
      </c>
      <c r="M19305" s="28">
        <v>4914.1000000000004</v>
      </c>
      <c r="N19305" s="28">
        <v>4916.6899999999996</v>
      </c>
      <c r="O19305" s="28">
        <v>4913.0600000000004</v>
      </c>
      <c r="P19305" s="28">
        <v>4915.1400000000003</v>
      </c>
    </row>
    <row r="19306" spans="12:16" x14ac:dyDescent="0.25">
      <c r="L19306" s="208">
        <v>45133.59375</v>
      </c>
      <c r="M19306" s="28">
        <v>4913.58</v>
      </c>
      <c r="N19306" s="28">
        <v>4913.58</v>
      </c>
      <c r="O19306" s="28">
        <v>4912.55</v>
      </c>
      <c r="P19306" s="28">
        <v>4913.58</v>
      </c>
    </row>
    <row r="19307" spans="12:16" x14ac:dyDescent="0.25">
      <c r="L19307" s="208">
        <v>45133.590277777781</v>
      </c>
      <c r="M19307" s="28">
        <v>4911.51</v>
      </c>
      <c r="N19307" s="28">
        <v>4913.58</v>
      </c>
      <c r="O19307" s="28">
        <v>4910.99</v>
      </c>
      <c r="P19307" s="28">
        <v>4913.58</v>
      </c>
    </row>
    <row r="19308" spans="12:16" x14ac:dyDescent="0.25">
      <c r="L19308" s="208">
        <v>45133.586805555555</v>
      </c>
      <c r="M19308" s="28">
        <v>4910.99</v>
      </c>
      <c r="N19308" s="28">
        <v>4912.55</v>
      </c>
      <c r="O19308" s="28">
        <v>4910.99</v>
      </c>
      <c r="P19308" s="28">
        <v>4911.51</v>
      </c>
    </row>
    <row r="19309" spans="12:16" x14ac:dyDescent="0.25">
      <c r="L19309" s="208">
        <v>45133.583333333336</v>
      </c>
      <c r="M19309" s="28">
        <v>4908.3999999999996</v>
      </c>
      <c r="N19309" s="28">
        <v>4911.51</v>
      </c>
      <c r="O19309" s="28">
        <v>4907.88</v>
      </c>
      <c r="P19309" s="28">
        <v>4910.99</v>
      </c>
    </row>
    <row r="19310" spans="12:16" x14ac:dyDescent="0.25">
      <c r="L19310" s="208">
        <v>45133.579861111109</v>
      </c>
      <c r="M19310" s="28">
        <v>4909.95</v>
      </c>
      <c r="N19310" s="28">
        <v>4910.47</v>
      </c>
      <c r="O19310" s="28">
        <v>4908.3999999999996</v>
      </c>
      <c r="P19310" s="28">
        <v>4908.3999999999996</v>
      </c>
    </row>
    <row r="19311" spans="12:16" x14ac:dyDescent="0.25">
      <c r="L19311" s="208">
        <v>45133.576388888891</v>
      </c>
      <c r="M19311" s="28">
        <v>4911.51</v>
      </c>
      <c r="N19311" s="28">
        <v>4912.03</v>
      </c>
      <c r="O19311" s="28">
        <v>4909.95</v>
      </c>
      <c r="P19311" s="28">
        <v>4909.95</v>
      </c>
    </row>
    <row r="19312" spans="12:16" x14ac:dyDescent="0.25">
      <c r="L19312" s="208">
        <v>45133.572916666664</v>
      </c>
      <c r="M19312" s="28">
        <v>4911.51</v>
      </c>
      <c r="N19312" s="28">
        <v>4912.03</v>
      </c>
      <c r="O19312" s="28">
        <v>4910.99</v>
      </c>
      <c r="P19312" s="28">
        <v>4912.03</v>
      </c>
    </row>
    <row r="19313" spans="12:16" x14ac:dyDescent="0.25">
      <c r="L19313" s="208">
        <v>45133.569444444445</v>
      </c>
      <c r="M19313" s="28">
        <v>4910.99</v>
      </c>
      <c r="N19313" s="28">
        <v>4912.55</v>
      </c>
      <c r="O19313" s="28">
        <v>4910.99</v>
      </c>
      <c r="P19313" s="28">
        <v>4911.51</v>
      </c>
    </row>
    <row r="19314" spans="12:16" x14ac:dyDescent="0.25">
      <c r="L19314" s="208">
        <v>45133.565972222219</v>
      </c>
      <c r="M19314" s="28">
        <v>4912.03</v>
      </c>
      <c r="N19314" s="28">
        <v>4912.55</v>
      </c>
      <c r="O19314" s="28">
        <v>4911.51</v>
      </c>
      <c r="P19314" s="28">
        <v>4911.51</v>
      </c>
    </row>
    <row r="19315" spans="12:16" x14ac:dyDescent="0.25">
      <c r="L19315" s="208">
        <v>45133.5625</v>
      </c>
      <c r="M19315" s="28">
        <v>4907.88</v>
      </c>
      <c r="N19315" s="28">
        <v>4912.03</v>
      </c>
      <c r="O19315" s="28">
        <v>4907.88</v>
      </c>
      <c r="P19315" s="28">
        <v>4912.03</v>
      </c>
    </row>
    <row r="19316" spans="12:16" x14ac:dyDescent="0.25">
      <c r="L19316" s="208">
        <v>45133.559027777781</v>
      </c>
      <c r="M19316" s="28">
        <v>4908.3999999999996</v>
      </c>
      <c r="N19316" s="28">
        <v>4909.4399999999996</v>
      </c>
      <c r="O19316" s="28">
        <v>4908.3999999999996</v>
      </c>
      <c r="P19316" s="28">
        <v>4908.3999999999996</v>
      </c>
    </row>
    <row r="19317" spans="12:16" x14ac:dyDescent="0.25">
      <c r="L19317" s="208">
        <v>45133.555555555555</v>
      </c>
      <c r="M19317" s="28">
        <v>4909.4399999999996</v>
      </c>
      <c r="N19317" s="28">
        <v>4909.4399999999996</v>
      </c>
      <c r="O19317" s="28">
        <v>4907.3599999999997</v>
      </c>
      <c r="P19317" s="28">
        <v>4908.3999999999996</v>
      </c>
    </row>
    <row r="19318" spans="12:16" x14ac:dyDescent="0.25">
      <c r="L19318" s="208">
        <v>45133.552083333336</v>
      </c>
      <c r="M19318" s="28">
        <v>4910.99</v>
      </c>
      <c r="N19318" s="28">
        <v>4910.99</v>
      </c>
      <c r="O19318" s="28">
        <v>4907.88</v>
      </c>
      <c r="P19318" s="28">
        <v>4908.92</v>
      </c>
    </row>
    <row r="19319" spans="12:16" x14ac:dyDescent="0.25">
      <c r="L19319" s="208">
        <v>45133.548611111109</v>
      </c>
      <c r="M19319" s="28">
        <v>4914.1000000000004</v>
      </c>
      <c r="N19319" s="28">
        <v>4915.6499999999996</v>
      </c>
      <c r="O19319" s="28">
        <v>4910.47</v>
      </c>
      <c r="P19319" s="28">
        <v>4911.51</v>
      </c>
    </row>
    <row r="19320" spans="12:16" x14ac:dyDescent="0.25">
      <c r="L19320" s="208">
        <v>45133.545138888891</v>
      </c>
      <c r="M19320" s="28">
        <v>4912.03</v>
      </c>
      <c r="N19320" s="28">
        <v>4915.1400000000003</v>
      </c>
      <c r="O19320" s="28">
        <v>4911.51</v>
      </c>
      <c r="P19320" s="28">
        <v>4914.62</v>
      </c>
    </row>
    <row r="19321" spans="12:16" x14ac:dyDescent="0.25">
      <c r="L19321" s="208">
        <v>45133.541666666664</v>
      </c>
      <c r="M19321" s="28">
        <v>4911.51</v>
      </c>
      <c r="N19321" s="28">
        <v>4913.58</v>
      </c>
      <c r="O19321" s="28">
        <v>4911.51</v>
      </c>
      <c r="P19321" s="28">
        <v>4912.55</v>
      </c>
    </row>
    <row r="19322" spans="12:16" x14ac:dyDescent="0.25">
      <c r="L19322" s="208">
        <v>45133.538194444445</v>
      </c>
      <c r="M19322" s="28">
        <v>4911.51</v>
      </c>
      <c r="N19322" s="28">
        <v>4912.55</v>
      </c>
      <c r="O19322" s="28">
        <v>4910.99</v>
      </c>
      <c r="P19322" s="28">
        <v>4912.03</v>
      </c>
    </row>
    <row r="19323" spans="12:16" x14ac:dyDescent="0.25">
      <c r="L19323" s="208">
        <v>45133.534722222219</v>
      </c>
      <c r="M19323" s="28">
        <v>4913.0600000000004</v>
      </c>
      <c r="N19323" s="28">
        <v>4913.58</v>
      </c>
      <c r="O19323" s="28">
        <v>4910.99</v>
      </c>
      <c r="P19323" s="28">
        <v>4911.51</v>
      </c>
    </row>
    <row r="19324" spans="12:16" x14ac:dyDescent="0.25">
      <c r="L19324" s="208">
        <v>45133.53125</v>
      </c>
      <c r="M19324" s="28">
        <v>4913.0600000000004</v>
      </c>
      <c r="N19324" s="28">
        <v>4913.58</v>
      </c>
      <c r="O19324" s="28">
        <v>4911.51</v>
      </c>
      <c r="P19324" s="28">
        <v>4913.0600000000004</v>
      </c>
    </row>
    <row r="19325" spans="12:16" x14ac:dyDescent="0.25">
      <c r="L19325" s="208">
        <v>45133.527777777781</v>
      </c>
      <c r="M19325" s="28">
        <v>4912.03</v>
      </c>
      <c r="N19325" s="28">
        <v>4914.1000000000004</v>
      </c>
      <c r="O19325" s="28">
        <v>4912.03</v>
      </c>
      <c r="P19325" s="28">
        <v>4913.58</v>
      </c>
    </row>
    <row r="19326" spans="12:16" x14ac:dyDescent="0.25">
      <c r="L19326" s="208">
        <v>45133.524305555555</v>
      </c>
      <c r="M19326" s="28">
        <v>4912.03</v>
      </c>
      <c r="N19326" s="28">
        <v>4912.55</v>
      </c>
      <c r="O19326" s="28">
        <v>4910.99</v>
      </c>
      <c r="P19326" s="28">
        <v>4912.03</v>
      </c>
    </row>
    <row r="19327" spans="12:16" x14ac:dyDescent="0.25">
      <c r="L19327" s="208">
        <v>45133.520833333336</v>
      </c>
      <c r="M19327" s="28">
        <v>4910.99</v>
      </c>
      <c r="N19327" s="28">
        <v>4913.58</v>
      </c>
      <c r="O19327" s="28">
        <v>4910.99</v>
      </c>
      <c r="P19327" s="28">
        <v>4912.03</v>
      </c>
    </row>
    <row r="19328" spans="12:16" x14ac:dyDescent="0.25">
      <c r="L19328" s="208">
        <v>45133.517361111109</v>
      </c>
      <c r="M19328" s="28">
        <v>4912.03</v>
      </c>
      <c r="N19328" s="28">
        <v>4912.55</v>
      </c>
      <c r="O19328" s="28">
        <v>4909.95</v>
      </c>
      <c r="P19328" s="28">
        <v>4911.51</v>
      </c>
    </row>
    <row r="19329" spans="12:16" x14ac:dyDescent="0.25">
      <c r="L19329" s="208">
        <v>45133.513888888891</v>
      </c>
      <c r="M19329" s="28">
        <v>4911.51</v>
      </c>
      <c r="N19329" s="28">
        <v>4912.55</v>
      </c>
      <c r="O19329" s="28">
        <v>4910.47</v>
      </c>
      <c r="P19329" s="28">
        <v>4912.03</v>
      </c>
    </row>
    <row r="19330" spans="12:16" x14ac:dyDescent="0.25">
      <c r="L19330" s="208">
        <v>45133.510416666664</v>
      </c>
      <c r="M19330" s="28">
        <v>4907.88</v>
      </c>
      <c r="N19330" s="28">
        <v>4911.51</v>
      </c>
      <c r="O19330" s="28">
        <v>4907.3599999999997</v>
      </c>
      <c r="P19330" s="28">
        <v>4911.51</v>
      </c>
    </row>
    <row r="19331" spans="12:16" x14ac:dyDescent="0.25">
      <c r="L19331" s="208">
        <v>45133.506944444445</v>
      </c>
      <c r="M19331" s="28">
        <v>4909.95</v>
      </c>
      <c r="N19331" s="28">
        <v>4910.47</v>
      </c>
      <c r="O19331" s="28">
        <v>4908.3999999999996</v>
      </c>
      <c r="P19331" s="28">
        <v>4908.3999999999996</v>
      </c>
    </row>
    <row r="19332" spans="12:16" x14ac:dyDescent="0.25">
      <c r="L19332" s="208">
        <v>45133.503472222219</v>
      </c>
      <c r="M19332" s="28">
        <v>4908.3999999999996</v>
      </c>
      <c r="N19332" s="28">
        <v>4911.51</v>
      </c>
      <c r="O19332" s="28">
        <v>4908.3999999999996</v>
      </c>
      <c r="P19332" s="28">
        <v>4910.47</v>
      </c>
    </row>
    <row r="19333" spans="12:16" x14ac:dyDescent="0.25">
      <c r="L19333" s="208">
        <v>45133.5</v>
      </c>
      <c r="M19333" s="28">
        <v>4906.84</v>
      </c>
      <c r="N19333" s="28">
        <v>4910.47</v>
      </c>
      <c r="O19333" s="28">
        <v>4906.33</v>
      </c>
      <c r="P19333" s="28">
        <v>4908.3999999999996</v>
      </c>
    </row>
    <row r="19334" spans="12:16" x14ac:dyDescent="0.25">
      <c r="L19334" s="208">
        <v>45133.496527777781</v>
      </c>
      <c r="M19334" s="28">
        <v>4903.74</v>
      </c>
      <c r="N19334" s="28">
        <v>4908.3999999999996</v>
      </c>
      <c r="O19334" s="28">
        <v>4903.22</v>
      </c>
      <c r="P19334" s="28">
        <v>4906.33</v>
      </c>
    </row>
    <row r="19335" spans="12:16" x14ac:dyDescent="0.25">
      <c r="L19335" s="208">
        <v>45133.493055555555</v>
      </c>
      <c r="M19335" s="28">
        <v>4906.33</v>
      </c>
      <c r="N19335" s="28">
        <v>4908.3999999999996</v>
      </c>
      <c r="O19335" s="28">
        <v>4904.25</v>
      </c>
      <c r="P19335" s="28">
        <v>4904.25</v>
      </c>
    </row>
    <row r="19336" spans="12:16" x14ac:dyDescent="0.25">
      <c r="L19336" s="208">
        <v>45133.489583333336</v>
      </c>
      <c r="M19336" s="28">
        <v>4906.84</v>
      </c>
      <c r="N19336" s="28">
        <v>4907.3599999999997</v>
      </c>
      <c r="O19336" s="28">
        <v>4904.25</v>
      </c>
      <c r="P19336" s="28">
        <v>4906.33</v>
      </c>
    </row>
    <row r="19337" spans="12:16" x14ac:dyDescent="0.25">
      <c r="L19337" s="208">
        <v>45133.486111111109</v>
      </c>
      <c r="M19337" s="28">
        <v>4907.88</v>
      </c>
      <c r="N19337" s="28">
        <v>4908.92</v>
      </c>
      <c r="O19337" s="28">
        <v>4905.8100000000004</v>
      </c>
      <c r="P19337" s="28">
        <v>4906.84</v>
      </c>
    </row>
    <row r="19338" spans="12:16" x14ac:dyDescent="0.25">
      <c r="L19338" s="208">
        <v>45133.482638888891</v>
      </c>
      <c r="M19338" s="28">
        <v>4910.47</v>
      </c>
      <c r="N19338" s="28">
        <v>4912.55</v>
      </c>
      <c r="O19338" s="28">
        <v>4906.84</v>
      </c>
      <c r="P19338" s="28">
        <v>4908.3999999999996</v>
      </c>
    </row>
    <row r="19339" spans="12:16" x14ac:dyDescent="0.25">
      <c r="L19339" s="208">
        <v>45133.479166666664</v>
      </c>
      <c r="M19339" s="28">
        <v>4909.4399999999996</v>
      </c>
      <c r="N19339" s="28">
        <v>4910.99</v>
      </c>
      <c r="O19339" s="28">
        <v>4907.88</v>
      </c>
      <c r="P19339" s="28">
        <v>4910.47</v>
      </c>
    </row>
    <row r="19340" spans="12:16" x14ac:dyDescent="0.25">
      <c r="L19340" s="208">
        <v>45133.475694444445</v>
      </c>
      <c r="M19340" s="28">
        <v>4913.58</v>
      </c>
      <c r="N19340" s="28">
        <v>4914.1000000000004</v>
      </c>
      <c r="O19340" s="28">
        <v>4908.3999999999996</v>
      </c>
      <c r="P19340" s="28">
        <v>4908.92</v>
      </c>
    </row>
    <row r="19341" spans="12:16" x14ac:dyDescent="0.25">
      <c r="L19341" s="208">
        <v>45133.472222222219</v>
      </c>
      <c r="M19341" s="28">
        <v>4913.58</v>
      </c>
      <c r="N19341" s="28">
        <v>4914.1000000000004</v>
      </c>
      <c r="O19341" s="28">
        <v>4912.55</v>
      </c>
      <c r="P19341" s="28">
        <v>4913.0600000000004</v>
      </c>
    </row>
    <row r="19342" spans="12:16" x14ac:dyDescent="0.25">
      <c r="L19342" s="208">
        <v>45133.46875</v>
      </c>
      <c r="M19342" s="28">
        <v>4913.0600000000004</v>
      </c>
      <c r="N19342" s="28">
        <v>4914.62</v>
      </c>
      <c r="O19342" s="28">
        <v>4912.55</v>
      </c>
      <c r="P19342" s="28">
        <v>4913.58</v>
      </c>
    </row>
    <row r="19343" spans="12:16" x14ac:dyDescent="0.25">
      <c r="L19343" s="208">
        <v>45133.465277777781</v>
      </c>
      <c r="M19343" s="28">
        <v>4914.1000000000004</v>
      </c>
      <c r="N19343" s="28">
        <v>4915.6499999999996</v>
      </c>
      <c r="O19343" s="28">
        <v>4912.03</v>
      </c>
      <c r="P19343" s="28">
        <v>4913.0600000000004</v>
      </c>
    </row>
    <row r="19344" spans="12:16" x14ac:dyDescent="0.25">
      <c r="L19344" s="208">
        <v>45133.461805555555</v>
      </c>
      <c r="M19344" s="28">
        <v>4912.55</v>
      </c>
      <c r="N19344" s="28">
        <v>4916.6899999999996</v>
      </c>
      <c r="O19344" s="28">
        <v>4912.03</v>
      </c>
      <c r="P19344" s="28">
        <v>4914.1000000000004</v>
      </c>
    </row>
    <row r="19345" spans="12:16" x14ac:dyDescent="0.25">
      <c r="L19345" s="208">
        <v>45133.458333333336</v>
      </c>
      <c r="M19345" s="28">
        <v>4909.4399999999996</v>
      </c>
      <c r="N19345" s="28">
        <v>4913.58</v>
      </c>
      <c r="O19345" s="28">
        <v>4908.3999999999996</v>
      </c>
      <c r="P19345" s="28">
        <v>4912.55</v>
      </c>
    </row>
    <row r="19346" spans="12:16" x14ac:dyDescent="0.25">
      <c r="L19346" s="208">
        <v>45133.454861111109</v>
      </c>
      <c r="M19346" s="28">
        <v>4909.95</v>
      </c>
      <c r="N19346" s="28">
        <v>4914.1000000000004</v>
      </c>
      <c r="O19346" s="28">
        <v>4909.4399999999996</v>
      </c>
      <c r="P19346" s="28">
        <v>4909.95</v>
      </c>
    </row>
    <row r="19347" spans="12:16" x14ac:dyDescent="0.25">
      <c r="L19347" s="208">
        <v>45133.451388888891</v>
      </c>
      <c r="M19347" s="28">
        <v>4913.0600000000004</v>
      </c>
      <c r="N19347" s="28">
        <v>4914.62</v>
      </c>
      <c r="O19347" s="28">
        <v>4909.4399999999996</v>
      </c>
      <c r="P19347" s="28">
        <v>4910.47</v>
      </c>
    </row>
    <row r="19348" spans="12:16" x14ac:dyDescent="0.25">
      <c r="L19348" s="208">
        <v>45133.447916666664</v>
      </c>
      <c r="M19348" s="28">
        <v>4912.03</v>
      </c>
      <c r="N19348" s="28">
        <v>4915.6499999999996</v>
      </c>
      <c r="O19348" s="28">
        <v>4909.95</v>
      </c>
      <c r="P19348" s="28">
        <v>4913.0600000000004</v>
      </c>
    </row>
    <row r="19349" spans="12:16" x14ac:dyDescent="0.25">
      <c r="L19349" s="208">
        <v>45133.444444444445</v>
      </c>
      <c r="M19349" s="28">
        <v>4907.3599999999997</v>
      </c>
      <c r="N19349" s="28">
        <v>4912.03</v>
      </c>
      <c r="O19349" s="28">
        <v>4907.3599999999997</v>
      </c>
      <c r="P19349" s="28">
        <v>4912.03</v>
      </c>
    </row>
    <row r="19350" spans="12:16" x14ac:dyDescent="0.25">
      <c r="L19350" s="208">
        <v>45133.440972222219</v>
      </c>
      <c r="M19350" s="28">
        <v>4908.3999999999996</v>
      </c>
      <c r="N19350" s="28">
        <v>4908.3999999999996</v>
      </c>
      <c r="O19350" s="28">
        <v>4903.74</v>
      </c>
      <c r="P19350" s="28">
        <v>4907.3599999999997</v>
      </c>
    </row>
    <row r="19351" spans="12:16" x14ac:dyDescent="0.25">
      <c r="L19351" s="208">
        <v>45133.4375</v>
      </c>
      <c r="M19351" s="28">
        <v>4913.58</v>
      </c>
      <c r="N19351" s="28">
        <v>4913.58</v>
      </c>
      <c r="O19351" s="28">
        <v>4906.33</v>
      </c>
      <c r="P19351" s="28">
        <v>4908.3999999999996</v>
      </c>
    </row>
    <row r="19352" spans="12:16" x14ac:dyDescent="0.25">
      <c r="L19352" s="208">
        <v>45133.434027777781</v>
      </c>
      <c r="M19352" s="28">
        <v>4910.99</v>
      </c>
      <c r="N19352" s="28">
        <v>4913.0600000000004</v>
      </c>
      <c r="O19352" s="28">
        <v>4909.4399999999996</v>
      </c>
      <c r="P19352" s="28">
        <v>4913.0600000000004</v>
      </c>
    </row>
    <row r="19353" spans="12:16" x14ac:dyDescent="0.25">
      <c r="L19353" s="208">
        <v>45133.430555555555</v>
      </c>
      <c r="M19353" s="28">
        <v>4907.88</v>
      </c>
      <c r="N19353" s="28">
        <v>4912.03</v>
      </c>
      <c r="O19353" s="28">
        <v>4906.84</v>
      </c>
      <c r="P19353" s="28">
        <v>4910.99</v>
      </c>
    </row>
    <row r="19354" spans="12:16" x14ac:dyDescent="0.25">
      <c r="L19354" s="208">
        <v>45133.427083333336</v>
      </c>
      <c r="M19354" s="28">
        <v>4913.58</v>
      </c>
      <c r="N19354" s="28">
        <v>4913.58</v>
      </c>
      <c r="O19354" s="28">
        <v>4907.88</v>
      </c>
      <c r="P19354" s="28">
        <v>4908.3999999999996</v>
      </c>
    </row>
    <row r="19355" spans="12:16" x14ac:dyDescent="0.25">
      <c r="L19355" s="208">
        <v>45133.423611111109</v>
      </c>
      <c r="M19355" s="28">
        <v>4915.6499999999996</v>
      </c>
      <c r="N19355" s="28">
        <v>4918.25</v>
      </c>
      <c r="O19355" s="28">
        <v>4911.51</v>
      </c>
      <c r="P19355" s="28">
        <v>4914.1000000000004</v>
      </c>
    </row>
    <row r="19356" spans="12:16" x14ac:dyDescent="0.25">
      <c r="L19356" s="208">
        <v>45133.420138888891</v>
      </c>
      <c r="M19356" s="28">
        <v>4915.6499999999996</v>
      </c>
      <c r="N19356" s="28">
        <v>4916.6899999999996</v>
      </c>
      <c r="O19356" s="28">
        <v>4910.99</v>
      </c>
      <c r="P19356" s="28">
        <v>4915.1400000000003</v>
      </c>
    </row>
    <row r="19357" spans="12:16" x14ac:dyDescent="0.25">
      <c r="L19357" s="208">
        <v>45133.416666666664</v>
      </c>
      <c r="M19357" s="28">
        <v>4917.7299999999996</v>
      </c>
      <c r="N19357" s="28">
        <v>4918.25</v>
      </c>
      <c r="O19357" s="28">
        <v>4914.1000000000004</v>
      </c>
      <c r="P19357" s="28">
        <v>4915.1400000000003</v>
      </c>
    </row>
    <row r="19358" spans="12:16" x14ac:dyDescent="0.25">
      <c r="L19358" s="208">
        <v>45133.413194444445</v>
      </c>
      <c r="M19358" s="28">
        <v>4915.1400000000003</v>
      </c>
      <c r="N19358" s="28">
        <v>4920.32</v>
      </c>
      <c r="O19358" s="28">
        <v>4915.1400000000003</v>
      </c>
      <c r="P19358" s="28">
        <v>4919.28</v>
      </c>
    </row>
    <row r="19359" spans="12:16" x14ac:dyDescent="0.25">
      <c r="L19359" s="208">
        <v>45133.409722222219</v>
      </c>
      <c r="M19359" s="28">
        <v>4920.32</v>
      </c>
      <c r="N19359" s="28">
        <v>4922.3900000000003</v>
      </c>
      <c r="O19359" s="28">
        <v>4915.6499999999996</v>
      </c>
      <c r="P19359" s="28">
        <v>4916.6899999999996</v>
      </c>
    </row>
    <row r="19360" spans="12:16" x14ac:dyDescent="0.25">
      <c r="L19360" s="208">
        <v>45133.40625</v>
      </c>
      <c r="M19360" s="28">
        <v>4922.91</v>
      </c>
      <c r="N19360" s="28">
        <v>4924.46</v>
      </c>
      <c r="O19360" s="28">
        <v>4920.32</v>
      </c>
      <c r="P19360" s="28">
        <v>4920.84</v>
      </c>
    </row>
    <row r="19361" spans="12:16" x14ac:dyDescent="0.25">
      <c r="L19361" s="208">
        <v>45133.402777777781</v>
      </c>
      <c r="M19361" s="28">
        <v>4922.91</v>
      </c>
      <c r="N19361" s="28">
        <v>4923.95</v>
      </c>
      <c r="O19361" s="28">
        <v>4920.32</v>
      </c>
      <c r="P19361" s="28">
        <v>4923.43</v>
      </c>
    </row>
    <row r="19362" spans="12:16" x14ac:dyDescent="0.25">
      <c r="L19362" s="208">
        <v>45133.399305555555</v>
      </c>
      <c r="M19362" s="28">
        <v>4926.54</v>
      </c>
      <c r="N19362" s="28">
        <v>4930.68</v>
      </c>
      <c r="O19362" s="28">
        <v>4921.3500000000004</v>
      </c>
      <c r="P19362" s="28">
        <v>4922.3900000000003</v>
      </c>
    </row>
    <row r="19363" spans="12:16" x14ac:dyDescent="0.25">
      <c r="L19363" s="208">
        <v>45133.395833333336</v>
      </c>
      <c r="M19363" s="28">
        <v>4929.6499999999996</v>
      </c>
      <c r="N19363" s="28">
        <v>4930.16</v>
      </c>
      <c r="O19363" s="28">
        <v>4923.95</v>
      </c>
      <c r="P19363" s="28">
        <v>4926.54</v>
      </c>
    </row>
    <row r="19364" spans="12:16" x14ac:dyDescent="0.25">
      <c r="L19364" s="208">
        <v>45133.392361111109</v>
      </c>
      <c r="M19364" s="28">
        <v>4926.54</v>
      </c>
      <c r="N19364" s="28">
        <v>4930.16</v>
      </c>
      <c r="O19364" s="28">
        <v>4925.5</v>
      </c>
      <c r="P19364" s="28">
        <v>4929.13</v>
      </c>
    </row>
    <row r="19365" spans="12:16" x14ac:dyDescent="0.25">
      <c r="L19365" s="208">
        <v>45133.388888888891</v>
      </c>
      <c r="M19365" s="28">
        <v>4929.13</v>
      </c>
      <c r="N19365" s="28">
        <v>4931.2</v>
      </c>
      <c r="O19365" s="28">
        <v>4927.05</v>
      </c>
      <c r="P19365" s="28">
        <v>4927.05</v>
      </c>
    </row>
    <row r="19366" spans="12:16" x14ac:dyDescent="0.25">
      <c r="L19366" s="208">
        <v>45133.385416666664</v>
      </c>
      <c r="M19366" s="28">
        <v>4918.76</v>
      </c>
      <c r="N19366" s="28">
        <v>4931.2</v>
      </c>
      <c r="O19366" s="28">
        <v>4918.76</v>
      </c>
      <c r="P19366" s="28">
        <v>4930.16</v>
      </c>
    </row>
    <row r="19367" spans="12:16" x14ac:dyDescent="0.25">
      <c r="L19367" s="208">
        <v>45133.381944444445</v>
      </c>
      <c r="M19367" s="28">
        <v>4914.62</v>
      </c>
      <c r="N19367" s="28">
        <v>4925.5</v>
      </c>
      <c r="O19367" s="28">
        <v>4914.62</v>
      </c>
      <c r="P19367" s="28">
        <v>4918.76</v>
      </c>
    </row>
    <row r="19368" spans="12:16" x14ac:dyDescent="0.25">
      <c r="L19368" s="208">
        <v>45133.378472222219</v>
      </c>
      <c r="M19368" s="28">
        <v>4910.99</v>
      </c>
      <c r="N19368" s="28">
        <v>4918.25</v>
      </c>
      <c r="O19368" s="28">
        <v>4910.99</v>
      </c>
      <c r="P19368" s="28">
        <v>4914.62</v>
      </c>
    </row>
    <row r="19369" spans="12:16" x14ac:dyDescent="0.25">
      <c r="L19369" s="208">
        <v>45133.375</v>
      </c>
      <c r="M19369" s="28">
        <v>4924.46</v>
      </c>
      <c r="N19369" s="28">
        <v>4926.0200000000004</v>
      </c>
      <c r="O19369" s="28">
        <v>4905.8100000000004</v>
      </c>
      <c r="P19369" s="28">
        <v>4911.51</v>
      </c>
    </row>
    <row r="19370" spans="12:16" x14ac:dyDescent="0.25">
      <c r="L19370" s="208">
        <v>45132.746527777781</v>
      </c>
      <c r="M19370" s="28">
        <v>4928.09</v>
      </c>
      <c r="N19370" s="28">
        <v>4932.75</v>
      </c>
      <c r="O19370" s="28">
        <v>4926.54</v>
      </c>
      <c r="P19370" s="28">
        <v>4928.09</v>
      </c>
    </row>
    <row r="19371" spans="12:16" x14ac:dyDescent="0.25">
      <c r="L19371" s="208">
        <v>45132.743055555555</v>
      </c>
      <c r="M19371" s="28">
        <v>4927.57</v>
      </c>
      <c r="N19371" s="28">
        <v>4928.09</v>
      </c>
      <c r="O19371" s="28">
        <v>4927.05</v>
      </c>
      <c r="P19371" s="28">
        <v>4928.09</v>
      </c>
    </row>
    <row r="19372" spans="12:16" x14ac:dyDescent="0.25">
      <c r="L19372" s="208">
        <v>45132.739583333336</v>
      </c>
      <c r="M19372" s="28">
        <v>4926.54</v>
      </c>
      <c r="N19372" s="28">
        <v>4928.09</v>
      </c>
      <c r="O19372" s="28">
        <v>4926.54</v>
      </c>
      <c r="P19372" s="28">
        <v>4927.57</v>
      </c>
    </row>
    <row r="19373" spans="12:16" x14ac:dyDescent="0.25">
      <c r="L19373" s="208">
        <v>45132.736111111109</v>
      </c>
      <c r="M19373" s="28">
        <v>4926.54</v>
      </c>
      <c r="N19373" s="28">
        <v>4926.54</v>
      </c>
      <c r="O19373" s="28">
        <v>4925.5</v>
      </c>
      <c r="P19373" s="28">
        <v>4926.54</v>
      </c>
    </row>
    <row r="19374" spans="12:16" x14ac:dyDescent="0.25">
      <c r="L19374" s="208">
        <v>45132.732638888891</v>
      </c>
      <c r="M19374" s="28">
        <v>4926.0200000000004</v>
      </c>
      <c r="N19374" s="28">
        <v>4926.54</v>
      </c>
      <c r="O19374" s="28">
        <v>4925.5</v>
      </c>
      <c r="P19374" s="28">
        <v>4926.0200000000004</v>
      </c>
    </row>
    <row r="19375" spans="12:16" x14ac:dyDescent="0.25">
      <c r="L19375" s="208">
        <v>45132.729166666664</v>
      </c>
      <c r="M19375" s="28">
        <v>4927.05</v>
      </c>
      <c r="N19375" s="28">
        <v>4927.57</v>
      </c>
      <c r="O19375" s="28">
        <v>4925.5</v>
      </c>
      <c r="P19375" s="28">
        <v>4926.0200000000004</v>
      </c>
    </row>
    <row r="19376" spans="12:16" x14ac:dyDescent="0.25">
      <c r="L19376" s="208">
        <v>45132.725694444445</v>
      </c>
      <c r="M19376" s="28">
        <v>4927.57</v>
      </c>
      <c r="N19376" s="28">
        <v>4928.09</v>
      </c>
      <c r="O19376" s="28">
        <v>4926.54</v>
      </c>
      <c r="P19376" s="28">
        <v>4926.54</v>
      </c>
    </row>
    <row r="19377" spans="12:16" x14ac:dyDescent="0.25">
      <c r="L19377" s="208">
        <v>45132.722222222219</v>
      </c>
      <c r="M19377" s="28">
        <v>4927.57</v>
      </c>
      <c r="N19377" s="28">
        <v>4928.09</v>
      </c>
      <c r="O19377" s="28">
        <v>4927.05</v>
      </c>
      <c r="P19377" s="28">
        <v>4927.57</v>
      </c>
    </row>
    <row r="19378" spans="12:16" x14ac:dyDescent="0.25">
      <c r="L19378" s="208">
        <v>45132.71875</v>
      </c>
      <c r="M19378" s="28">
        <v>4926.54</v>
      </c>
      <c r="N19378" s="28">
        <v>4928.09</v>
      </c>
      <c r="O19378" s="28">
        <v>4926.0200000000004</v>
      </c>
      <c r="P19378" s="28">
        <v>4928.09</v>
      </c>
    </row>
    <row r="19379" spans="12:16" x14ac:dyDescent="0.25">
      <c r="L19379" s="208">
        <v>45132.715277777781</v>
      </c>
      <c r="M19379" s="28">
        <v>4926.0200000000004</v>
      </c>
      <c r="N19379" s="28">
        <v>4927.05</v>
      </c>
      <c r="O19379" s="28">
        <v>4926.0200000000004</v>
      </c>
      <c r="P19379" s="28">
        <v>4926.54</v>
      </c>
    </row>
    <row r="19380" spans="12:16" x14ac:dyDescent="0.25">
      <c r="L19380" s="208">
        <v>45132.711805555555</v>
      </c>
      <c r="M19380" s="28">
        <v>4926.54</v>
      </c>
      <c r="N19380" s="28">
        <v>4927.05</v>
      </c>
      <c r="O19380" s="28">
        <v>4925.5</v>
      </c>
      <c r="P19380" s="28">
        <v>4926.0200000000004</v>
      </c>
    </row>
    <row r="19381" spans="12:16" x14ac:dyDescent="0.25">
      <c r="L19381" s="208">
        <v>45132.708333333336</v>
      </c>
      <c r="M19381" s="28">
        <v>4928.09</v>
      </c>
      <c r="N19381" s="28">
        <v>4928.09</v>
      </c>
      <c r="O19381" s="28">
        <v>4926.0200000000004</v>
      </c>
      <c r="P19381" s="28">
        <v>4926.54</v>
      </c>
    </row>
    <row r="19382" spans="12:16" x14ac:dyDescent="0.25">
      <c r="L19382" s="208">
        <v>45132.704861111109</v>
      </c>
      <c r="M19382" s="28">
        <v>4927.05</v>
      </c>
      <c r="N19382" s="28">
        <v>4928.09</v>
      </c>
      <c r="O19382" s="28">
        <v>4926.54</v>
      </c>
      <c r="P19382" s="28">
        <v>4927.57</v>
      </c>
    </row>
    <row r="19383" spans="12:16" x14ac:dyDescent="0.25">
      <c r="L19383" s="208">
        <v>45132.701388888891</v>
      </c>
      <c r="M19383" s="28">
        <v>4927.05</v>
      </c>
      <c r="N19383" s="28">
        <v>4928.6099999999997</v>
      </c>
      <c r="O19383" s="28">
        <v>4926.0200000000004</v>
      </c>
      <c r="P19383" s="28">
        <v>4927.57</v>
      </c>
    </row>
    <row r="19384" spans="12:16" x14ac:dyDescent="0.25">
      <c r="L19384" s="208">
        <v>45132.697916666664</v>
      </c>
      <c r="M19384" s="28">
        <v>4925.5</v>
      </c>
      <c r="N19384" s="28">
        <v>4927.05</v>
      </c>
      <c r="O19384" s="28">
        <v>4925.5</v>
      </c>
      <c r="P19384" s="28">
        <v>4927.05</v>
      </c>
    </row>
    <row r="19385" spans="12:16" x14ac:dyDescent="0.25">
      <c r="L19385" s="208">
        <v>45132.694444444445</v>
      </c>
      <c r="M19385" s="28">
        <v>4925.5</v>
      </c>
      <c r="N19385" s="28">
        <v>4926.54</v>
      </c>
      <c r="O19385" s="28">
        <v>4923.95</v>
      </c>
      <c r="P19385" s="28">
        <v>4925.5</v>
      </c>
    </row>
    <row r="19386" spans="12:16" x14ac:dyDescent="0.25">
      <c r="L19386" s="208">
        <v>45132.690972222219</v>
      </c>
      <c r="M19386" s="28">
        <v>4926.0200000000004</v>
      </c>
      <c r="N19386" s="28">
        <v>4927.57</v>
      </c>
      <c r="O19386" s="28">
        <v>4925.5</v>
      </c>
      <c r="P19386" s="28">
        <v>4926.0200000000004</v>
      </c>
    </row>
    <row r="19387" spans="12:16" x14ac:dyDescent="0.25">
      <c r="L19387" s="208">
        <v>45132.6875</v>
      </c>
      <c r="M19387" s="28">
        <v>4930.68</v>
      </c>
      <c r="N19387" s="28">
        <v>4930.68</v>
      </c>
      <c r="O19387" s="28">
        <v>4924.46</v>
      </c>
      <c r="P19387" s="28">
        <v>4925.5</v>
      </c>
    </row>
    <row r="19388" spans="12:16" x14ac:dyDescent="0.25">
      <c r="L19388" s="208">
        <v>45132.684027777781</v>
      </c>
      <c r="M19388" s="28">
        <v>4928.6099999999997</v>
      </c>
      <c r="N19388" s="28">
        <v>4931.72</v>
      </c>
      <c r="O19388" s="28">
        <v>4928.09</v>
      </c>
      <c r="P19388" s="28">
        <v>4930.68</v>
      </c>
    </row>
    <row r="19389" spans="12:16" x14ac:dyDescent="0.25">
      <c r="L19389" s="208">
        <v>45132.680555555555</v>
      </c>
      <c r="M19389" s="28">
        <v>4928.09</v>
      </c>
      <c r="N19389" s="28">
        <v>4928.6099999999997</v>
      </c>
      <c r="O19389" s="28">
        <v>4926.54</v>
      </c>
      <c r="P19389" s="28">
        <v>4928.6099999999997</v>
      </c>
    </row>
    <row r="19390" spans="12:16" x14ac:dyDescent="0.25">
      <c r="L19390" s="208">
        <v>45132.677083333336</v>
      </c>
      <c r="M19390" s="28">
        <v>4928.09</v>
      </c>
      <c r="N19390" s="28">
        <v>4928.09</v>
      </c>
      <c r="O19390" s="28">
        <v>4926.54</v>
      </c>
      <c r="P19390" s="28">
        <v>4928.09</v>
      </c>
    </row>
    <row r="19391" spans="12:16" x14ac:dyDescent="0.25">
      <c r="L19391" s="208">
        <v>45132.673611111109</v>
      </c>
      <c r="M19391" s="28">
        <v>4928.09</v>
      </c>
      <c r="N19391" s="28">
        <v>4928.6099999999997</v>
      </c>
      <c r="O19391" s="28">
        <v>4927.57</v>
      </c>
      <c r="P19391" s="28">
        <v>4928.09</v>
      </c>
    </row>
    <row r="19392" spans="12:16" x14ac:dyDescent="0.25">
      <c r="L19392" s="208">
        <v>45132.670138888891</v>
      </c>
      <c r="M19392" s="28">
        <v>4929.6499999999996</v>
      </c>
      <c r="N19392" s="28">
        <v>4930.16</v>
      </c>
      <c r="O19392" s="28">
        <v>4928.09</v>
      </c>
      <c r="P19392" s="28">
        <v>4928.09</v>
      </c>
    </row>
    <row r="19393" spans="12:16" x14ac:dyDescent="0.25">
      <c r="L19393" s="208">
        <v>45132.666666666664</v>
      </c>
      <c r="M19393" s="28">
        <v>4931.2</v>
      </c>
      <c r="N19393" s="28">
        <v>4931.2</v>
      </c>
      <c r="O19393" s="28">
        <v>4929.13</v>
      </c>
      <c r="P19393" s="28">
        <v>4929.13</v>
      </c>
    </row>
    <row r="19394" spans="12:16" x14ac:dyDescent="0.25">
      <c r="L19394" s="208">
        <v>45132.663194444445</v>
      </c>
      <c r="M19394" s="28">
        <v>4929.6499999999996</v>
      </c>
      <c r="N19394" s="28">
        <v>4932.75</v>
      </c>
      <c r="O19394" s="28">
        <v>4929.6499999999996</v>
      </c>
      <c r="P19394" s="28">
        <v>4931.72</v>
      </c>
    </row>
    <row r="19395" spans="12:16" x14ac:dyDescent="0.25">
      <c r="L19395" s="208">
        <v>45132.659722222219</v>
      </c>
      <c r="M19395" s="28">
        <v>4928.6099999999997</v>
      </c>
      <c r="N19395" s="28">
        <v>4931.72</v>
      </c>
      <c r="O19395" s="28">
        <v>4927.05</v>
      </c>
      <c r="P19395" s="28">
        <v>4929.6499999999996</v>
      </c>
    </row>
    <row r="19396" spans="12:16" x14ac:dyDescent="0.25">
      <c r="L19396" s="208">
        <v>45132.65625</v>
      </c>
      <c r="M19396" s="28">
        <v>4926.54</v>
      </c>
      <c r="N19396" s="28">
        <v>4929.6499999999996</v>
      </c>
      <c r="O19396" s="28">
        <v>4926.0200000000004</v>
      </c>
      <c r="P19396" s="28">
        <v>4928.6099999999997</v>
      </c>
    </row>
    <row r="19397" spans="12:16" x14ac:dyDescent="0.25">
      <c r="L19397" s="208">
        <v>45132.652777777781</v>
      </c>
      <c r="M19397" s="28">
        <v>4927.05</v>
      </c>
      <c r="N19397" s="28">
        <v>4927.57</v>
      </c>
      <c r="O19397" s="28">
        <v>4926.0200000000004</v>
      </c>
      <c r="P19397" s="28">
        <v>4926.54</v>
      </c>
    </row>
    <row r="19398" spans="12:16" x14ac:dyDescent="0.25">
      <c r="L19398" s="208">
        <v>45132.649305555555</v>
      </c>
      <c r="M19398" s="28">
        <v>4923.95</v>
      </c>
      <c r="N19398" s="28">
        <v>4927.57</v>
      </c>
      <c r="O19398" s="28">
        <v>4922.91</v>
      </c>
      <c r="P19398" s="28">
        <v>4927.05</v>
      </c>
    </row>
    <row r="19399" spans="12:16" x14ac:dyDescent="0.25">
      <c r="L19399" s="208">
        <v>45132.645833333336</v>
      </c>
      <c r="M19399" s="28">
        <v>4922.3900000000003</v>
      </c>
      <c r="N19399" s="28">
        <v>4924.46</v>
      </c>
      <c r="O19399" s="28">
        <v>4921.3500000000004</v>
      </c>
      <c r="P19399" s="28">
        <v>4923.43</v>
      </c>
    </row>
    <row r="19400" spans="12:16" x14ac:dyDescent="0.25">
      <c r="L19400" s="208">
        <v>45132.642361111109</v>
      </c>
      <c r="M19400" s="28">
        <v>4926.0200000000004</v>
      </c>
      <c r="N19400" s="28">
        <v>4926.0200000000004</v>
      </c>
      <c r="O19400" s="28">
        <v>4922.3900000000003</v>
      </c>
      <c r="P19400" s="28">
        <v>4922.3900000000003</v>
      </c>
    </row>
    <row r="19401" spans="12:16" x14ac:dyDescent="0.25">
      <c r="L19401" s="208">
        <v>45132.638888888891</v>
      </c>
      <c r="M19401" s="28">
        <v>4922.91</v>
      </c>
      <c r="N19401" s="28">
        <v>4926.0200000000004</v>
      </c>
      <c r="O19401" s="28">
        <v>4922.91</v>
      </c>
      <c r="P19401" s="28">
        <v>4926.0200000000004</v>
      </c>
    </row>
    <row r="19402" spans="12:16" x14ac:dyDescent="0.25">
      <c r="L19402" s="208">
        <v>45132.635416666664</v>
      </c>
      <c r="M19402" s="28">
        <v>4920.84</v>
      </c>
      <c r="N19402" s="28">
        <v>4922.91</v>
      </c>
      <c r="O19402" s="28">
        <v>4920.32</v>
      </c>
      <c r="P19402" s="28">
        <v>4922.91</v>
      </c>
    </row>
    <row r="19403" spans="12:16" x14ac:dyDescent="0.25">
      <c r="L19403" s="208">
        <v>45132.631944444445</v>
      </c>
      <c r="M19403" s="28">
        <v>4923.43</v>
      </c>
      <c r="N19403" s="28">
        <v>4923.43</v>
      </c>
      <c r="O19403" s="28">
        <v>4920.32</v>
      </c>
      <c r="P19403" s="28">
        <v>4920.32</v>
      </c>
    </row>
    <row r="19404" spans="12:16" x14ac:dyDescent="0.25">
      <c r="L19404" s="208">
        <v>45132.628472222219</v>
      </c>
      <c r="M19404" s="28">
        <v>4923.95</v>
      </c>
      <c r="N19404" s="28">
        <v>4924.46</v>
      </c>
      <c r="O19404" s="28">
        <v>4922.91</v>
      </c>
      <c r="P19404" s="28">
        <v>4923.43</v>
      </c>
    </row>
    <row r="19405" spans="12:16" x14ac:dyDescent="0.25">
      <c r="L19405" s="208">
        <v>45132.625</v>
      </c>
      <c r="M19405" s="28">
        <v>4921.87</v>
      </c>
      <c r="N19405" s="28">
        <v>4924.9799999999996</v>
      </c>
      <c r="O19405" s="28">
        <v>4921.3500000000004</v>
      </c>
      <c r="P19405" s="28">
        <v>4923.43</v>
      </c>
    </row>
    <row r="19406" spans="12:16" x14ac:dyDescent="0.25">
      <c r="L19406" s="208">
        <v>45132.621527777781</v>
      </c>
      <c r="M19406" s="28">
        <v>4921.3500000000004</v>
      </c>
      <c r="N19406" s="28">
        <v>4924.9799999999996</v>
      </c>
      <c r="O19406" s="28">
        <v>4920.84</v>
      </c>
      <c r="P19406" s="28">
        <v>4922.3900000000003</v>
      </c>
    </row>
    <row r="19407" spans="12:16" x14ac:dyDescent="0.25">
      <c r="L19407" s="208">
        <v>45132.618055555555</v>
      </c>
      <c r="M19407" s="28">
        <v>4928.6099999999997</v>
      </c>
      <c r="N19407" s="28">
        <v>4929.13</v>
      </c>
      <c r="O19407" s="28">
        <v>4921.3500000000004</v>
      </c>
      <c r="P19407" s="28">
        <v>4921.3500000000004</v>
      </c>
    </row>
    <row r="19408" spans="12:16" x14ac:dyDescent="0.25">
      <c r="L19408" s="208">
        <v>45132.614583333336</v>
      </c>
      <c r="M19408" s="28">
        <v>4928.09</v>
      </c>
      <c r="N19408" s="28">
        <v>4929.13</v>
      </c>
      <c r="O19408" s="28">
        <v>4927.57</v>
      </c>
      <c r="P19408" s="28">
        <v>4928.6099999999997</v>
      </c>
    </row>
    <row r="19409" spans="12:16" x14ac:dyDescent="0.25">
      <c r="L19409" s="208">
        <v>45132.611111111109</v>
      </c>
      <c r="M19409" s="28">
        <v>4926.54</v>
      </c>
      <c r="N19409" s="28">
        <v>4928.09</v>
      </c>
      <c r="O19409" s="28">
        <v>4926.0200000000004</v>
      </c>
      <c r="P19409" s="28">
        <v>4928.09</v>
      </c>
    </row>
    <row r="19410" spans="12:16" x14ac:dyDescent="0.25">
      <c r="L19410" s="208">
        <v>45132.607638888891</v>
      </c>
      <c r="M19410" s="28">
        <v>4926.54</v>
      </c>
      <c r="N19410" s="28">
        <v>4928.6099999999997</v>
      </c>
      <c r="O19410" s="28">
        <v>4926.0200000000004</v>
      </c>
      <c r="P19410" s="28">
        <v>4926.54</v>
      </c>
    </row>
    <row r="19411" spans="12:16" x14ac:dyDescent="0.25">
      <c r="L19411" s="208">
        <v>45132.604166666664</v>
      </c>
      <c r="M19411" s="28">
        <v>4923.95</v>
      </c>
      <c r="N19411" s="28">
        <v>4927.57</v>
      </c>
      <c r="O19411" s="28">
        <v>4923.95</v>
      </c>
      <c r="P19411" s="28">
        <v>4926.0200000000004</v>
      </c>
    </row>
    <row r="19412" spans="12:16" x14ac:dyDescent="0.25">
      <c r="L19412" s="208">
        <v>45132.600694444445</v>
      </c>
      <c r="M19412" s="28">
        <v>4923.43</v>
      </c>
      <c r="N19412" s="28">
        <v>4925.5</v>
      </c>
      <c r="O19412" s="28">
        <v>4923.43</v>
      </c>
      <c r="P19412" s="28">
        <v>4924.9799999999996</v>
      </c>
    </row>
    <row r="19413" spans="12:16" x14ac:dyDescent="0.25">
      <c r="L19413" s="208">
        <v>45132.597222222219</v>
      </c>
      <c r="M19413" s="28">
        <v>4924.9799999999996</v>
      </c>
      <c r="N19413" s="28">
        <v>4926.0200000000004</v>
      </c>
      <c r="O19413" s="28">
        <v>4923.43</v>
      </c>
      <c r="P19413" s="28">
        <v>4923.43</v>
      </c>
    </row>
    <row r="19414" spans="12:16" x14ac:dyDescent="0.25">
      <c r="L19414" s="208">
        <v>45132.59375</v>
      </c>
      <c r="M19414" s="28">
        <v>4923.43</v>
      </c>
      <c r="N19414" s="28">
        <v>4925.5</v>
      </c>
      <c r="O19414" s="28">
        <v>4923.43</v>
      </c>
      <c r="P19414" s="28">
        <v>4924.46</v>
      </c>
    </row>
    <row r="19415" spans="12:16" x14ac:dyDescent="0.25">
      <c r="L19415" s="208">
        <v>45132.590277777781</v>
      </c>
      <c r="M19415" s="28">
        <v>4926.0200000000004</v>
      </c>
      <c r="N19415" s="28">
        <v>4926.54</v>
      </c>
      <c r="O19415" s="28">
        <v>4922.3900000000003</v>
      </c>
      <c r="P19415" s="28">
        <v>4923.43</v>
      </c>
    </row>
    <row r="19416" spans="12:16" x14ac:dyDescent="0.25">
      <c r="L19416" s="208">
        <v>45132.586805555555</v>
      </c>
      <c r="M19416" s="28">
        <v>4924.9799999999996</v>
      </c>
      <c r="N19416" s="28">
        <v>4927.05</v>
      </c>
      <c r="O19416" s="28">
        <v>4924.9799999999996</v>
      </c>
      <c r="P19416" s="28">
        <v>4925.5</v>
      </c>
    </row>
    <row r="19417" spans="12:16" x14ac:dyDescent="0.25">
      <c r="L19417" s="208">
        <v>45132.583333333336</v>
      </c>
      <c r="M19417" s="28">
        <v>4928.09</v>
      </c>
      <c r="N19417" s="28">
        <v>4928.6099999999997</v>
      </c>
      <c r="O19417" s="28">
        <v>4924.9799999999996</v>
      </c>
      <c r="P19417" s="28">
        <v>4924.9799999999996</v>
      </c>
    </row>
    <row r="19418" spans="12:16" x14ac:dyDescent="0.25">
      <c r="L19418" s="208">
        <v>45132.579861111109</v>
      </c>
      <c r="M19418" s="28">
        <v>4922.91</v>
      </c>
      <c r="N19418" s="28">
        <v>4930.16</v>
      </c>
      <c r="O19418" s="28">
        <v>4922.91</v>
      </c>
      <c r="P19418" s="28">
        <v>4928.09</v>
      </c>
    </row>
    <row r="19419" spans="12:16" x14ac:dyDescent="0.25">
      <c r="L19419" s="208">
        <v>45132.576388888891</v>
      </c>
      <c r="M19419" s="28">
        <v>4922.91</v>
      </c>
      <c r="N19419" s="28">
        <v>4923.95</v>
      </c>
      <c r="O19419" s="28">
        <v>4921.3500000000004</v>
      </c>
      <c r="P19419" s="28">
        <v>4922.3900000000003</v>
      </c>
    </row>
    <row r="19420" spans="12:16" x14ac:dyDescent="0.25">
      <c r="L19420" s="208">
        <v>45132.572916666664</v>
      </c>
      <c r="M19420" s="28">
        <v>4920.32</v>
      </c>
      <c r="N19420" s="28">
        <v>4925.5</v>
      </c>
      <c r="O19420" s="28">
        <v>4918.76</v>
      </c>
      <c r="P19420" s="28">
        <v>4923.43</v>
      </c>
    </row>
    <row r="19421" spans="12:16" x14ac:dyDescent="0.25">
      <c r="L19421" s="208">
        <v>45132.569444444445</v>
      </c>
      <c r="M19421" s="28">
        <v>4918.25</v>
      </c>
      <c r="N19421" s="28">
        <v>4920.84</v>
      </c>
      <c r="O19421" s="28">
        <v>4918.25</v>
      </c>
      <c r="P19421" s="28">
        <v>4919.8</v>
      </c>
    </row>
    <row r="19422" spans="12:16" x14ac:dyDescent="0.25">
      <c r="L19422" s="208">
        <v>45132.565972222219</v>
      </c>
      <c r="M19422" s="28">
        <v>4918.76</v>
      </c>
      <c r="N19422" s="28">
        <v>4919.28</v>
      </c>
      <c r="O19422" s="28">
        <v>4917.7299999999996</v>
      </c>
      <c r="P19422" s="28">
        <v>4918.76</v>
      </c>
    </row>
    <row r="19423" spans="12:16" x14ac:dyDescent="0.25">
      <c r="L19423" s="208">
        <v>45132.5625</v>
      </c>
      <c r="M19423" s="28">
        <v>4918.25</v>
      </c>
      <c r="N19423" s="28">
        <v>4919.8</v>
      </c>
      <c r="O19423" s="28">
        <v>4917.7299999999996</v>
      </c>
      <c r="P19423" s="28">
        <v>4918.25</v>
      </c>
    </row>
    <row r="19424" spans="12:16" x14ac:dyDescent="0.25">
      <c r="L19424" s="208">
        <v>45132.559027777781</v>
      </c>
      <c r="M19424" s="28">
        <v>4917.21</v>
      </c>
      <c r="N19424" s="28">
        <v>4918.76</v>
      </c>
      <c r="O19424" s="28">
        <v>4915.6499999999996</v>
      </c>
      <c r="P19424" s="28">
        <v>4917.7299999999996</v>
      </c>
    </row>
    <row r="19425" spans="12:16" x14ac:dyDescent="0.25">
      <c r="L19425" s="208">
        <v>45132.555555555555</v>
      </c>
      <c r="M19425" s="28">
        <v>4918.25</v>
      </c>
      <c r="N19425" s="28">
        <v>4920.32</v>
      </c>
      <c r="O19425" s="28">
        <v>4917.7299999999996</v>
      </c>
      <c r="P19425" s="28">
        <v>4917.7299999999996</v>
      </c>
    </row>
    <row r="19426" spans="12:16" x14ac:dyDescent="0.25">
      <c r="L19426" s="208">
        <v>45132.552083333336</v>
      </c>
      <c r="M19426" s="28">
        <v>4920.84</v>
      </c>
      <c r="N19426" s="28">
        <v>4920.84</v>
      </c>
      <c r="O19426" s="28">
        <v>4917.7299999999996</v>
      </c>
      <c r="P19426" s="28">
        <v>4918.25</v>
      </c>
    </row>
    <row r="19427" spans="12:16" x14ac:dyDescent="0.25">
      <c r="L19427" s="208">
        <v>45132.548611111109</v>
      </c>
      <c r="M19427" s="28">
        <v>4920.32</v>
      </c>
      <c r="N19427" s="28">
        <v>4921.3500000000004</v>
      </c>
      <c r="O19427" s="28">
        <v>4919.8</v>
      </c>
      <c r="P19427" s="28">
        <v>4920.84</v>
      </c>
    </row>
    <row r="19428" spans="12:16" x14ac:dyDescent="0.25">
      <c r="L19428" s="208">
        <v>45132.545138888891</v>
      </c>
      <c r="M19428" s="28">
        <v>4921.87</v>
      </c>
      <c r="N19428" s="28">
        <v>4922.91</v>
      </c>
      <c r="O19428" s="28">
        <v>4919.28</v>
      </c>
      <c r="P19428" s="28">
        <v>4919.8</v>
      </c>
    </row>
    <row r="19429" spans="12:16" x14ac:dyDescent="0.25">
      <c r="L19429" s="208">
        <v>45132.541666666664</v>
      </c>
      <c r="M19429" s="28">
        <v>4921.3500000000004</v>
      </c>
      <c r="N19429" s="28">
        <v>4924.46</v>
      </c>
      <c r="O19429" s="28">
        <v>4918.76</v>
      </c>
      <c r="P19429" s="28">
        <v>4921.87</v>
      </c>
    </row>
    <row r="19430" spans="12:16" x14ac:dyDescent="0.25">
      <c r="L19430" s="208">
        <v>45132.538194444445</v>
      </c>
      <c r="M19430" s="28">
        <v>4922.3900000000003</v>
      </c>
      <c r="N19430" s="28">
        <v>4924.9799999999996</v>
      </c>
      <c r="O19430" s="28">
        <v>4920.84</v>
      </c>
      <c r="P19430" s="28">
        <v>4921.3500000000004</v>
      </c>
    </row>
    <row r="19431" spans="12:16" x14ac:dyDescent="0.25">
      <c r="L19431" s="208">
        <v>45132.534722222219</v>
      </c>
      <c r="M19431" s="28">
        <v>4921.87</v>
      </c>
      <c r="N19431" s="28">
        <v>4925.5</v>
      </c>
      <c r="O19431" s="28">
        <v>4921.87</v>
      </c>
      <c r="P19431" s="28">
        <v>4922.3900000000003</v>
      </c>
    </row>
    <row r="19432" spans="12:16" x14ac:dyDescent="0.25">
      <c r="L19432" s="208">
        <v>45132.53125</v>
      </c>
      <c r="M19432" s="28">
        <v>4921.87</v>
      </c>
      <c r="N19432" s="28">
        <v>4922.3900000000003</v>
      </c>
      <c r="O19432" s="28">
        <v>4920.32</v>
      </c>
      <c r="P19432" s="28">
        <v>4922.3900000000003</v>
      </c>
    </row>
    <row r="19433" spans="12:16" x14ac:dyDescent="0.25">
      <c r="L19433" s="208">
        <v>45132.527777777781</v>
      </c>
      <c r="M19433" s="28">
        <v>4918.76</v>
      </c>
      <c r="N19433" s="28">
        <v>4921.87</v>
      </c>
      <c r="O19433" s="28">
        <v>4916.6899999999996</v>
      </c>
      <c r="P19433" s="28">
        <v>4921.87</v>
      </c>
    </row>
    <row r="19434" spans="12:16" x14ac:dyDescent="0.25">
      <c r="L19434" s="208">
        <v>45132.524305555555</v>
      </c>
      <c r="M19434" s="28">
        <v>4917.21</v>
      </c>
      <c r="N19434" s="28">
        <v>4919.8</v>
      </c>
      <c r="O19434" s="28">
        <v>4917.21</v>
      </c>
      <c r="P19434" s="28">
        <v>4918.76</v>
      </c>
    </row>
    <row r="19435" spans="12:16" x14ac:dyDescent="0.25">
      <c r="L19435" s="208">
        <v>45132.520833333336</v>
      </c>
      <c r="M19435" s="28">
        <v>4916.17</v>
      </c>
      <c r="N19435" s="28">
        <v>4917.7299999999996</v>
      </c>
      <c r="O19435" s="28">
        <v>4915.6499999999996</v>
      </c>
      <c r="P19435" s="28">
        <v>4917.7299999999996</v>
      </c>
    </row>
    <row r="19436" spans="12:16" x14ac:dyDescent="0.25">
      <c r="L19436" s="208">
        <v>45132.517361111109</v>
      </c>
      <c r="M19436" s="28">
        <v>4919.28</v>
      </c>
      <c r="N19436" s="28">
        <v>4920.32</v>
      </c>
      <c r="O19436" s="28">
        <v>4915.1400000000003</v>
      </c>
      <c r="P19436" s="28">
        <v>4916.17</v>
      </c>
    </row>
    <row r="19437" spans="12:16" x14ac:dyDescent="0.25">
      <c r="L19437" s="208">
        <v>45132.513888888891</v>
      </c>
      <c r="M19437" s="28">
        <v>4920.84</v>
      </c>
      <c r="N19437" s="28">
        <v>4920.84</v>
      </c>
      <c r="O19437" s="28">
        <v>4916.6899999999996</v>
      </c>
      <c r="P19437" s="28">
        <v>4919.28</v>
      </c>
    </row>
    <row r="19438" spans="12:16" x14ac:dyDescent="0.25">
      <c r="L19438" s="208">
        <v>45132.510416666664</v>
      </c>
      <c r="M19438" s="28">
        <v>4918.25</v>
      </c>
      <c r="N19438" s="28">
        <v>4921.87</v>
      </c>
      <c r="O19438" s="28">
        <v>4918.25</v>
      </c>
      <c r="P19438" s="28">
        <v>4920.84</v>
      </c>
    </row>
    <row r="19439" spans="12:16" x14ac:dyDescent="0.25">
      <c r="L19439" s="208">
        <v>45132.506944444445</v>
      </c>
      <c r="M19439" s="28">
        <v>4917.21</v>
      </c>
      <c r="N19439" s="28">
        <v>4919.28</v>
      </c>
      <c r="O19439" s="28">
        <v>4916.6899999999996</v>
      </c>
      <c r="P19439" s="28">
        <v>4917.7299999999996</v>
      </c>
    </row>
    <row r="19440" spans="12:16" x14ac:dyDescent="0.25">
      <c r="L19440" s="208">
        <v>45132.503472222219</v>
      </c>
      <c r="M19440" s="28">
        <v>4917.21</v>
      </c>
      <c r="N19440" s="28">
        <v>4918.25</v>
      </c>
      <c r="O19440" s="28">
        <v>4915.1400000000003</v>
      </c>
      <c r="P19440" s="28">
        <v>4916.6899999999996</v>
      </c>
    </row>
    <row r="19441" spans="12:16" x14ac:dyDescent="0.25">
      <c r="L19441" s="208">
        <v>45132.5</v>
      </c>
      <c r="M19441" s="28">
        <v>4915.1400000000003</v>
      </c>
      <c r="N19441" s="28">
        <v>4917.21</v>
      </c>
      <c r="O19441" s="28">
        <v>4914.62</v>
      </c>
      <c r="P19441" s="28">
        <v>4916.6899999999996</v>
      </c>
    </row>
    <row r="19442" spans="12:16" x14ac:dyDescent="0.25">
      <c r="L19442" s="208">
        <v>45132.496527777781</v>
      </c>
      <c r="M19442" s="28">
        <v>4913.0600000000004</v>
      </c>
      <c r="N19442" s="28">
        <v>4916.6899999999996</v>
      </c>
      <c r="O19442" s="28">
        <v>4913.0600000000004</v>
      </c>
      <c r="P19442" s="28">
        <v>4915.6499999999996</v>
      </c>
    </row>
    <row r="19443" spans="12:16" x14ac:dyDescent="0.25">
      <c r="L19443" s="208">
        <v>45132.493055555555</v>
      </c>
      <c r="M19443" s="28">
        <v>4912.03</v>
      </c>
      <c r="N19443" s="28">
        <v>4914.1000000000004</v>
      </c>
      <c r="O19443" s="28">
        <v>4909.4399999999996</v>
      </c>
      <c r="P19443" s="28">
        <v>4913.0600000000004</v>
      </c>
    </row>
    <row r="19444" spans="12:16" x14ac:dyDescent="0.25">
      <c r="L19444" s="208">
        <v>45132.489583333336</v>
      </c>
      <c r="M19444" s="28">
        <v>4910.99</v>
      </c>
      <c r="N19444" s="28">
        <v>4912.03</v>
      </c>
      <c r="O19444" s="28">
        <v>4909.4399999999996</v>
      </c>
      <c r="P19444" s="28">
        <v>4911.51</v>
      </c>
    </row>
    <row r="19445" spans="12:16" x14ac:dyDescent="0.25">
      <c r="L19445" s="208">
        <v>45132.486111111109</v>
      </c>
      <c r="M19445" s="28">
        <v>4908.92</v>
      </c>
      <c r="N19445" s="28">
        <v>4914.62</v>
      </c>
      <c r="O19445" s="28">
        <v>4908.92</v>
      </c>
      <c r="P19445" s="28">
        <v>4911.51</v>
      </c>
    </row>
    <row r="19446" spans="12:16" x14ac:dyDescent="0.25">
      <c r="L19446" s="208">
        <v>45132.482638888891</v>
      </c>
      <c r="M19446" s="28">
        <v>4916.17</v>
      </c>
      <c r="N19446" s="28">
        <v>4916.17</v>
      </c>
      <c r="O19446" s="28">
        <v>4907.88</v>
      </c>
      <c r="P19446" s="28">
        <v>4908.92</v>
      </c>
    </row>
    <row r="19447" spans="12:16" x14ac:dyDescent="0.25">
      <c r="L19447" s="208">
        <v>45132.479166666664</v>
      </c>
      <c r="M19447" s="28">
        <v>4913.58</v>
      </c>
      <c r="N19447" s="28">
        <v>4917.21</v>
      </c>
      <c r="O19447" s="28">
        <v>4913.58</v>
      </c>
      <c r="P19447" s="28">
        <v>4917.21</v>
      </c>
    </row>
    <row r="19448" spans="12:16" x14ac:dyDescent="0.25">
      <c r="L19448" s="208">
        <v>45132.475694444445</v>
      </c>
      <c r="M19448" s="28">
        <v>4905.8100000000004</v>
      </c>
      <c r="N19448" s="28">
        <v>4913.58</v>
      </c>
      <c r="O19448" s="28">
        <v>4905.8100000000004</v>
      </c>
      <c r="P19448" s="28">
        <v>4913.0600000000004</v>
      </c>
    </row>
    <row r="19449" spans="12:16" x14ac:dyDescent="0.25">
      <c r="L19449" s="208">
        <v>45132.472222222219</v>
      </c>
      <c r="M19449" s="28">
        <v>4907.88</v>
      </c>
      <c r="N19449" s="28">
        <v>4908.3999999999996</v>
      </c>
      <c r="O19449" s="28">
        <v>4905.29</v>
      </c>
      <c r="P19449" s="28">
        <v>4905.8100000000004</v>
      </c>
    </row>
    <row r="19450" spans="12:16" x14ac:dyDescent="0.25">
      <c r="L19450" s="208">
        <v>45132.46875</v>
      </c>
      <c r="M19450" s="28">
        <v>4916.6899999999996</v>
      </c>
      <c r="N19450" s="28">
        <v>4917.7299999999996</v>
      </c>
      <c r="O19450" s="28">
        <v>4906.84</v>
      </c>
      <c r="P19450" s="28">
        <v>4908.3999999999996</v>
      </c>
    </row>
    <row r="19451" spans="12:16" x14ac:dyDescent="0.25">
      <c r="L19451" s="208">
        <v>45132.465277777781</v>
      </c>
      <c r="M19451" s="28">
        <v>4922.91</v>
      </c>
      <c r="N19451" s="28">
        <v>4922.91</v>
      </c>
      <c r="O19451" s="28">
        <v>4916.17</v>
      </c>
      <c r="P19451" s="28">
        <v>4916.6899999999996</v>
      </c>
    </row>
    <row r="19452" spans="12:16" x14ac:dyDescent="0.25">
      <c r="L19452" s="208">
        <v>45132.461805555555</v>
      </c>
      <c r="M19452" s="28">
        <v>4925.5</v>
      </c>
      <c r="N19452" s="28">
        <v>4926.0200000000004</v>
      </c>
      <c r="O19452" s="28">
        <v>4920.84</v>
      </c>
      <c r="P19452" s="28">
        <v>4922.3900000000003</v>
      </c>
    </row>
    <row r="19453" spans="12:16" x14ac:dyDescent="0.25">
      <c r="L19453" s="208">
        <v>45132.458333333336</v>
      </c>
      <c r="M19453" s="28">
        <v>4928.6099999999997</v>
      </c>
      <c r="N19453" s="28">
        <v>4932.24</v>
      </c>
      <c r="O19453" s="28">
        <v>4923.95</v>
      </c>
      <c r="P19453" s="28">
        <v>4925.5</v>
      </c>
    </row>
    <row r="19454" spans="12:16" x14ac:dyDescent="0.25">
      <c r="L19454" s="208">
        <v>45132.454861111109</v>
      </c>
      <c r="M19454" s="28">
        <v>4927.57</v>
      </c>
      <c r="N19454" s="28">
        <v>4929.6499999999996</v>
      </c>
      <c r="O19454" s="28">
        <v>4925.5</v>
      </c>
      <c r="P19454" s="28">
        <v>4928.6099999999997</v>
      </c>
    </row>
    <row r="19455" spans="12:16" x14ac:dyDescent="0.25">
      <c r="L19455" s="208">
        <v>45132.451388888891</v>
      </c>
      <c r="M19455" s="28">
        <v>4924.9799999999996</v>
      </c>
      <c r="N19455" s="28">
        <v>4930.16</v>
      </c>
      <c r="O19455" s="28">
        <v>4924.46</v>
      </c>
      <c r="P19455" s="28">
        <v>4928.6099999999997</v>
      </c>
    </row>
    <row r="19456" spans="12:16" x14ac:dyDescent="0.25">
      <c r="L19456" s="208">
        <v>45132.447916666664</v>
      </c>
      <c r="M19456" s="28">
        <v>4921.87</v>
      </c>
      <c r="N19456" s="28">
        <v>4925.5</v>
      </c>
      <c r="O19456" s="28">
        <v>4919.28</v>
      </c>
      <c r="P19456" s="28">
        <v>4924.46</v>
      </c>
    </row>
    <row r="19457" spans="12:16" x14ac:dyDescent="0.25">
      <c r="L19457" s="208">
        <v>45132.444444444445</v>
      </c>
      <c r="M19457" s="28">
        <v>4917.7299999999996</v>
      </c>
      <c r="N19457" s="28">
        <v>4921.87</v>
      </c>
      <c r="O19457" s="28">
        <v>4915.1400000000003</v>
      </c>
      <c r="P19457" s="28">
        <v>4920.84</v>
      </c>
    </row>
    <row r="19458" spans="12:16" x14ac:dyDescent="0.25">
      <c r="L19458" s="208">
        <v>45132.440972222219</v>
      </c>
      <c r="M19458" s="28">
        <v>4922.3900000000003</v>
      </c>
      <c r="N19458" s="28">
        <v>4923.43</v>
      </c>
      <c r="O19458" s="28">
        <v>4917.7299999999996</v>
      </c>
      <c r="P19458" s="28">
        <v>4918.76</v>
      </c>
    </row>
    <row r="19459" spans="12:16" x14ac:dyDescent="0.25">
      <c r="L19459" s="208">
        <v>45132.4375</v>
      </c>
      <c r="M19459" s="28">
        <v>4924.46</v>
      </c>
      <c r="N19459" s="28">
        <v>4926.54</v>
      </c>
      <c r="O19459" s="28">
        <v>4921.87</v>
      </c>
      <c r="P19459" s="28">
        <v>4922.91</v>
      </c>
    </row>
    <row r="19460" spans="12:16" x14ac:dyDescent="0.25">
      <c r="L19460" s="208">
        <v>45132.434027777781</v>
      </c>
      <c r="M19460" s="28">
        <v>4921.3500000000004</v>
      </c>
      <c r="N19460" s="28">
        <v>4926.0200000000004</v>
      </c>
      <c r="O19460" s="28">
        <v>4919.8</v>
      </c>
      <c r="P19460" s="28">
        <v>4924.46</v>
      </c>
    </row>
    <row r="19461" spans="12:16" x14ac:dyDescent="0.25">
      <c r="L19461" s="208">
        <v>45132.430555555555</v>
      </c>
      <c r="M19461" s="28">
        <v>4928.6099999999997</v>
      </c>
      <c r="N19461" s="28">
        <v>4928.6099999999997</v>
      </c>
      <c r="O19461" s="28">
        <v>4920.32</v>
      </c>
      <c r="P19461" s="28">
        <v>4920.84</v>
      </c>
    </row>
    <row r="19462" spans="12:16" x14ac:dyDescent="0.25">
      <c r="L19462" s="208">
        <v>45132.427083333336</v>
      </c>
      <c r="M19462" s="28">
        <v>4933.79</v>
      </c>
      <c r="N19462" s="28">
        <v>4934.83</v>
      </c>
      <c r="O19462" s="28">
        <v>4926.54</v>
      </c>
      <c r="P19462" s="28">
        <v>4929.13</v>
      </c>
    </row>
    <row r="19463" spans="12:16" x14ac:dyDescent="0.25">
      <c r="L19463" s="208">
        <v>45132.423611111109</v>
      </c>
      <c r="M19463" s="28">
        <v>4931.72</v>
      </c>
      <c r="N19463" s="28">
        <v>4937.42</v>
      </c>
      <c r="O19463" s="28">
        <v>4931.72</v>
      </c>
      <c r="P19463" s="28">
        <v>4934.3100000000004</v>
      </c>
    </row>
    <row r="19464" spans="12:16" x14ac:dyDescent="0.25">
      <c r="L19464" s="208">
        <v>45132.420138888891</v>
      </c>
      <c r="M19464" s="28">
        <v>4935.3500000000004</v>
      </c>
      <c r="N19464" s="28">
        <v>4936.38</v>
      </c>
      <c r="O19464" s="28">
        <v>4931.72</v>
      </c>
      <c r="P19464" s="28">
        <v>4932.24</v>
      </c>
    </row>
    <row r="19465" spans="12:16" x14ac:dyDescent="0.25">
      <c r="L19465" s="208">
        <v>45132.416666666664</v>
      </c>
      <c r="M19465" s="28">
        <v>4928.6099999999997</v>
      </c>
      <c r="N19465" s="28">
        <v>4935.8599999999997</v>
      </c>
      <c r="O19465" s="28">
        <v>4927.57</v>
      </c>
      <c r="P19465" s="28">
        <v>4935.8599999999997</v>
      </c>
    </row>
    <row r="19466" spans="12:16" x14ac:dyDescent="0.25">
      <c r="L19466" s="208">
        <v>45132.413194444445</v>
      </c>
      <c r="M19466" s="28">
        <v>4925.5</v>
      </c>
      <c r="N19466" s="28">
        <v>4930.16</v>
      </c>
      <c r="O19466" s="28">
        <v>4922.3900000000003</v>
      </c>
      <c r="P19466" s="28">
        <v>4928.6099999999997</v>
      </c>
    </row>
    <row r="19467" spans="12:16" x14ac:dyDescent="0.25">
      <c r="L19467" s="208">
        <v>45132.409722222219</v>
      </c>
      <c r="M19467" s="28">
        <v>4928.6099999999997</v>
      </c>
      <c r="N19467" s="28">
        <v>4933.2700000000004</v>
      </c>
      <c r="O19467" s="28">
        <v>4925.5</v>
      </c>
      <c r="P19467" s="28">
        <v>4926.0200000000004</v>
      </c>
    </row>
    <row r="19468" spans="12:16" x14ac:dyDescent="0.25">
      <c r="L19468" s="208">
        <v>45132.40625</v>
      </c>
      <c r="M19468" s="28">
        <v>4927.05</v>
      </c>
      <c r="N19468" s="28">
        <v>4929.13</v>
      </c>
      <c r="O19468" s="28">
        <v>4923.95</v>
      </c>
      <c r="P19468" s="28">
        <v>4929.13</v>
      </c>
    </row>
    <row r="19469" spans="12:16" x14ac:dyDescent="0.25">
      <c r="L19469" s="208">
        <v>45132.402777777781</v>
      </c>
      <c r="M19469" s="28">
        <v>4922.3900000000003</v>
      </c>
      <c r="N19469" s="28">
        <v>4928.6099999999997</v>
      </c>
      <c r="O19469" s="28">
        <v>4922.3900000000003</v>
      </c>
      <c r="P19469" s="28">
        <v>4927.05</v>
      </c>
    </row>
    <row r="19470" spans="12:16" x14ac:dyDescent="0.25">
      <c r="L19470" s="208">
        <v>45132.399305555555</v>
      </c>
      <c r="M19470" s="28">
        <v>4921.3500000000004</v>
      </c>
      <c r="N19470" s="28">
        <v>4928.09</v>
      </c>
      <c r="O19470" s="28">
        <v>4920.84</v>
      </c>
      <c r="P19470" s="28">
        <v>4922.91</v>
      </c>
    </row>
    <row r="19471" spans="12:16" x14ac:dyDescent="0.25">
      <c r="L19471" s="208">
        <v>45132.395833333336</v>
      </c>
      <c r="M19471" s="28">
        <v>4915.1400000000003</v>
      </c>
      <c r="N19471" s="28">
        <v>4921.87</v>
      </c>
      <c r="O19471" s="28">
        <v>4915.1400000000003</v>
      </c>
      <c r="P19471" s="28">
        <v>4921.87</v>
      </c>
    </row>
    <row r="19472" spans="12:16" x14ac:dyDescent="0.25">
      <c r="L19472" s="208">
        <v>45132.392361111109</v>
      </c>
      <c r="M19472" s="28">
        <v>4913.58</v>
      </c>
      <c r="N19472" s="28">
        <v>4917.7299999999996</v>
      </c>
      <c r="O19472" s="28">
        <v>4910.47</v>
      </c>
      <c r="P19472" s="28">
        <v>4915.1400000000003</v>
      </c>
    </row>
    <row r="19473" spans="12:16" x14ac:dyDescent="0.25">
      <c r="L19473" s="208">
        <v>45132.388888888891</v>
      </c>
      <c r="M19473" s="28">
        <v>4898.04</v>
      </c>
      <c r="N19473" s="28">
        <v>4914.1000000000004</v>
      </c>
      <c r="O19473" s="28">
        <v>4897</v>
      </c>
      <c r="P19473" s="28">
        <v>4913.0600000000004</v>
      </c>
    </row>
    <row r="19474" spans="12:16" x14ac:dyDescent="0.25">
      <c r="L19474" s="208">
        <v>45132.385416666664</v>
      </c>
      <c r="M19474" s="28">
        <v>4899.59</v>
      </c>
      <c r="N19474" s="28">
        <v>4900.1099999999997</v>
      </c>
      <c r="O19474" s="28">
        <v>4897</v>
      </c>
      <c r="P19474" s="28">
        <v>4898.04</v>
      </c>
    </row>
    <row r="19475" spans="12:16" x14ac:dyDescent="0.25">
      <c r="L19475" s="208">
        <v>45132.381944444445</v>
      </c>
      <c r="M19475" s="28">
        <v>4899.07</v>
      </c>
      <c r="N19475" s="28">
        <v>4904.7700000000004</v>
      </c>
      <c r="O19475" s="28">
        <v>4898.04</v>
      </c>
      <c r="P19475" s="28">
        <v>4900.1099999999997</v>
      </c>
    </row>
    <row r="19476" spans="12:16" x14ac:dyDescent="0.25">
      <c r="L19476" s="208">
        <v>45132.378472222219</v>
      </c>
      <c r="M19476" s="28">
        <v>4905.29</v>
      </c>
      <c r="N19476" s="28">
        <v>4905.29</v>
      </c>
      <c r="O19476" s="28">
        <v>4894.93</v>
      </c>
      <c r="P19476" s="28">
        <v>4898.55</v>
      </c>
    </row>
    <row r="19477" spans="12:16" x14ac:dyDescent="0.25">
      <c r="L19477" s="208">
        <v>45132.375</v>
      </c>
      <c r="M19477" s="28">
        <v>4902.18</v>
      </c>
      <c r="N19477" s="28">
        <v>4907.88</v>
      </c>
      <c r="O19477" s="28">
        <v>4894.41</v>
      </c>
      <c r="P19477" s="28">
        <v>4905.29</v>
      </c>
    </row>
    <row r="19478" spans="12:16" x14ac:dyDescent="0.25">
      <c r="L19478" s="208">
        <v>45131.746527777781</v>
      </c>
      <c r="M19478" s="28">
        <v>4909.95</v>
      </c>
      <c r="N19478" s="28">
        <v>4909.95</v>
      </c>
      <c r="O19478" s="28">
        <v>4904.7700000000004</v>
      </c>
      <c r="P19478" s="28">
        <v>4904.7700000000004</v>
      </c>
    </row>
    <row r="19479" spans="12:16" x14ac:dyDescent="0.25">
      <c r="L19479" s="208">
        <v>45131.743055555555</v>
      </c>
      <c r="M19479" s="28">
        <v>4912.03</v>
      </c>
      <c r="N19479" s="28">
        <v>4912.55</v>
      </c>
      <c r="O19479" s="28">
        <v>4908.92</v>
      </c>
      <c r="P19479" s="28">
        <v>4909.95</v>
      </c>
    </row>
    <row r="19480" spans="12:16" x14ac:dyDescent="0.25">
      <c r="L19480" s="208">
        <v>45131.739583333336</v>
      </c>
      <c r="M19480" s="28">
        <v>4913.0600000000004</v>
      </c>
      <c r="N19480" s="28">
        <v>4913.58</v>
      </c>
      <c r="O19480" s="28">
        <v>4911.51</v>
      </c>
      <c r="P19480" s="28">
        <v>4912.55</v>
      </c>
    </row>
    <row r="19481" spans="12:16" x14ac:dyDescent="0.25">
      <c r="L19481" s="208">
        <v>45131.736111111109</v>
      </c>
      <c r="M19481" s="28">
        <v>4913.0600000000004</v>
      </c>
      <c r="N19481" s="28">
        <v>4914.1000000000004</v>
      </c>
      <c r="O19481" s="28">
        <v>4912.03</v>
      </c>
      <c r="P19481" s="28">
        <v>4913.58</v>
      </c>
    </row>
    <row r="19482" spans="12:16" x14ac:dyDescent="0.25">
      <c r="L19482" s="208">
        <v>45131.732638888891</v>
      </c>
      <c r="M19482" s="28">
        <v>4910.99</v>
      </c>
      <c r="N19482" s="28">
        <v>4913.58</v>
      </c>
      <c r="O19482" s="28">
        <v>4910.47</v>
      </c>
      <c r="P19482" s="28">
        <v>4913.0600000000004</v>
      </c>
    </row>
    <row r="19483" spans="12:16" x14ac:dyDescent="0.25">
      <c r="L19483" s="208">
        <v>45131.729166666664</v>
      </c>
      <c r="M19483" s="28">
        <v>4909.95</v>
      </c>
      <c r="N19483" s="28">
        <v>4911.51</v>
      </c>
      <c r="O19483" s="28">
        <v>4907.3599999999997</v>
      </c>
      <c r="P19483" s="28">
        <v>4911.51</v>
      </c>
    </row>
    <row r="19484" spans="12:16" x14ac:dyDescent="0.25">
      <c r="L19484" s="208">
        <v>45131.725694444445</v>
      </c>
      <c r="M19484" s="28">
        <v>4910.47</v>
      </c>
      <c r="N19484" s="28">
        <v>4910.99</v>
      </c>
      <c r="O19484" s="28">
        <v>4909.95</v>
      </c>
      <c r="P19484" s="28">
        <v>4909.95</v>
      </c>
    </row>
    <row r="19485" spans="12:16" x14ac:dyDescent="0.25">
      <c r="L19485" s="208">
        <v>45131.722222222219</v>
      </c>
      <c r="M19485" s="28">
        <v>4912.03</v>
      </c>
      <c r="N19485" s="28">
        <v>4912.03</v>
      </c>
      <c r="O19485" s="28">
        <v>4909.95</v>
      </c>
      <c r="P19485" s="28">
        <v>4910.47</v>
      </c>
    </row>
    <row r="19486" spans="12:16" x14ac:dyDescent="0.25">
      <c r="L19486" s="208">
        <v>45131.71875</v>
      </c>
      <c r="M19486" s="28">
        <v>4911.51</v>
      </c>
      <c r="N19486" s="28">
        <v>4912.03</v>
      </c>
      <c r="O19486" s="28">
        <v>4910.99</v>
      </c>
      <c r="P19486" s="28">
        <v>4912.03</v>
      </c>
    </row>
    <row r="19487" spans="12:16" x14ac:dyDescent="0.25">
      <c r="L19487" s="208">
        <v>45131.715277777781</v>
      </c>
      <c r="M19487" s="28">
        <v>4910.99</v>
      </c>
      <c r="N19487" s="28">
        <v>4912.03</v>
      </c>
      <c r="O19487" s="28">
        <v>4910.47</v>
      </c>
      <c r="P19487" s="28">
        <v>4911.51</v>
      </c>
    </row>
    <row r="19488" spans="12:16" x14ac:dyDescent="0.25">
      <c r="L19488" s="208">
        <v>45131.711805555555</v>
      </c>
      <c r="M19488" s="28">
        <v>4910.47</v>
      </c>
      <c r="N19488" s="28">
        <v>4910.99</v>
      </c>
      <c r="O19488" s="28">
        <v>4909.95</v>
      </c>
      <c r="P19488" s="28">
        <v>4910.99</v>
      </c>
    </row>
    <row r="19489" spans="12:16" x14ac:dyDescent="0.25">
      <c r="L19489" s="208">
        <v>45131.708333333336</v>
      </c>
      <c r="M19489" s="28">
        <v>4910.99</v>
      </c>
      <c r="N19489" s="28">
        <v>4911.51</v>
      </c>
      <c r="O19489" s="28">
        <v>4909.95</v>
      </c>
      <c r="P19489" s="28">
        <v>4910.47</v>
      </c>
    </row>
    <row r="19490" spans="12:16" x14ac:dyDescent="0.25">
      <c r="L19490" s="208">
        <v>45131.704861111109</v>
      </c>
      <c r="M19490" s="28">
        <v>4909.4399999999996</v>
      </c>
      <c r="N19490" s="28">
        <v>4911.51</v>
      </c>
      <c r="O19490" s="28">
        <v>4909.4399999999996</v>
      </c>
      <c r="P19490" s="28">
        <v>4910.99</v>
      </c>
    </row>
    <row r="19491" spans="12:16" x14ac:dyDescent="0.25">
      <c r="L19491" s="208">
        <v>45131.701388888891</v>
      </c>
      <c r="M19491" s="28">
        <v>4909.95</v>
      </c>
      <c r="N19491" s="28">
        <v>4910.99</v>
      </c>
      <c r="O19491" s="28">
        <v>4909.4399999999996</v>
      </c>
      <c r="P19491" s="28">
        <v>4909.95</v>
      </c>
    </row>
    <row r="19492" spans="12:16" x14ac:dyDescent="0.25">
      <c r="L19492" s="208">
        <v>45131.697916666664</v>
      </c>
      <c r="M19492" s="28">
        <v>4911.51</v>
      </c>
      <c r="N19492" s="28">
        <v>4912.03</v>
      </c>
      <c r="O19492" s="28">
        <v>4909.95</v>
      </c>
      <c r="P19492" s="28">
        <v>4910.47</v>
      </c>
    </row>
    <row r="19493" spans="12:16" x14ac:dyDescent="0.25">
      <c r="L19493" s="208">
        <v>45131.694444444445</v>
      </c>
      <c r="M19493" s="28">
        <v>4912.55</v>
      </c>
      <c r="N19493" s="28">
        <v>4912.55</v>
      </c>
      <c r="O19493" s="28">
        <v>4911.51</v>
      </c>
      <c r="P19493" s="28">
        <v>4912.03</v>
      </c>
    </row>
    <row r="19494" spans="12:16" x14ac:dyDescent="0.25">
      <c r="L19494" s="208">
        <v>45131.690972222219</v>
      </c>
      <c r="M19494" s="28">
        <v>4912.55</v>
      </c>
      <c r="N19494" s="28">
        <v>4912.55</v>
      </c>
      <c r="O19494" s="28">
        <v>4911.51</v>
      </c>
      <c r="P19494" s="28">
        <v>4912.55</v>
      </c>
    </row>
    <row r="19495" spans="12:16" x14ac:dyDescent="0.25">
      <c r="L19495" s="208">
        <v>45131.6875</v>
      </c>
      <c r="M19495" s="28">
        <v>4912.55</v>
      </c>
      <c r="N19495" s="28">
        <v>4913.58</v>
      </c>
      <c r="O19495" s="28">
        <v>4912.55</v>
      </c>
      <c r="P19495" s="28">
        <v>4912.55</v>
      </c>
    </row>
    <row r="19496" spans="12:16" x14ac:dyDescent="0.25">
      <c r="L19496" s="208">
        <v>45131.684027777781</v>
      </c>
      <c r="M19496" s="28">
        <v>4911.51</v>
      </c>
      <c r="N19496" s="28">
        <v>4912.55</v>
      </c>
      <c r="O19496" s="28">
        <v>4911.51</v>
      </c>
      <c r="P19496" s="28">
        <v>4912.55</v>
      </c>
    </row>
    <row r="19497" spans="12:16" x14ac:dyDescent="0.25">
      <c r="L19497" s="208">
        <v>45131.680555555555</v>
      </c>
      <c r="M19497" s="28">
        <v>4911.51</v>
      </c>
      <c r="N19497" s="28">
        <v>4912.55</v>
      </c>
      <c r="O19497" s="28">
        <v>4910.99</v>
      </c>
      <c r="P19497" s="28">
        <v>4911.51</v>
      </c>
    </row>
    <row r="19498" spans="12:16" x14ac:dyDescent="0.25">
      <c r="L19498" s="208">
        <v>45131.677083333336</v>
      </c>
      <c r="M19498" s="28">
        <v>4913.0600000000004</v>
      </c>
      <c r="N19498" s="28">
        <v>4914.1000000000004</v>
      </c>
      <c r="O19498" s="28">
        <v>4911.51</v>
      </c>
      <c r="P19498" s="28">
        <v>4912.03</v>
      </c>
    </row>
    <row r="19499" spans="12:16" x14ac:dyDescent="0.25">
      <c r="L19499" s="208">
        <v>45131.673611111109</v>
      </c>
      <c r="M19499" s="28">
        <v>4912.55</v>
      </c>
      <c r="N19499" s="28">
        <v>4913.58</v>
      </c>
      <c r="O19499" s="28">
        <v>4912.55</v>
      </c>
      <c r="P19499" s="28">
        <v>4913.58</v>
      </c>
    </row>
    <row r="19500" spans="12:16" x14ac:dyDescent="0.25">
      <c r="L19500" s="208">
        <v>45131.670138888891</v>
      </c>
      <c r="M19500" s="28">
        <v>4910.99</v>
      </c>
      <c r="N19500" s="28">
        <v>4913.0600000000004</v>
      </c>
      <c r="O19500" s="28">
        <v>4910.99</v>
      </c>
      <c r="P19500" s="28">
        <v>4913.0600000000004</v>
      </c>
    </row>
    <row r="19501" spans="12:16" x14ac:dyDescent="0.25">
      <c r="L19501" s="208">
        <v>45131.666666666664</v>
      </c>
      <c r="M19501" s="28">
        <v>4910.47</v>
      </c>
      <c r="N19501" s="28">
        <v>4911.51</v>
      </c>
      <c r="O19501" s="28">
        <v>4908.92</v>
      </c>
      <c r="P19501" s="28">
        <v>4910.99</v>
      </c>
    </row>
    <row r="19502" spans="12:16" x14ac:dyDescent="0.25">
      <c r="L19502" s="208">
        <v>45131.663194444445</v>
      </c>
      <c r="M19502" s="28">
        <v>4913.0600000000004</v>
      </c>
      <c r="N19502" s="28">
        <v>4914.1000000000004</v>
      </c>
      <c r="O19502" s="28">
        <v>4910.47</v>
      </c>
      <c r="P19502" s="28">
        <v>4910.47</v>
      </c>
    </row>
    <row r="19503" spans="12:16" x14ac:dyDescent="0.25">
      <c r="L19503" s="208">
        <v>45131.659722222219</v>
      </c>
      <c r="M19503" s="28">
        <v>4912.55</v>
      </c>
      <c r="N19503" s="28">
        <v>4913.58</v>
      </c>
      <c r="O19503" s="28">
        <v>4911.51</v>
      </c>
      <c r="P19503" s="28">
        <v>4913.0600000000004</v>
      </c>
    </row>
    <row r="19504" spans="12:16" x14ac:dyDescent="0.25">
      <c r="L19504" s="208">
        <v>45131.65625</v>
      </c>
      <c r="M19504" s="28">
        <v>4912.55</v>
      </c>
      <c r="N19504" s="28">
        <v>4913.0600000000004</v>
      </c>
      <c r="O19504" s="28">
        <v>4909.4399999999996</v>
      </c>
      <c r="P19504" s="28">
        <v>4912.55</v>
      </c>
    </row>
    <row r="19505" spans="12:16" x14ac:dyDescent="0.25">
      <c r="L19505" s="208">
        <v>45131.652777777781</v>
      </c>
      <c r="M19505" s="28">
        <v>4912.55</v>
      </c>
      <c r="N19505" s="28">
        <v>4914.1000000000004</v>
      </c>
      <c r="O19505" s="28">
        <v>4912.03</v>
      </c>
      <c r="P19505" s="28">
        <v>4912.55</v>
      </c>
    </row>
    <row r="19506" spans="12:16" x14ac:dyDescent="0.25">
      <c r="L19506" s="208">
        <v>45131.649305555555</v>
      </c>
      <c r="M19506" s="28">
        <v>4912.55</v>
      </c>
      <c r="N19506" s="28">
        <v>4913.0600000000004</v>
      </c>
      <c r="O19506" s="28">
        <v>4910.99</v>
      </c>
      <c r="P19506" s="28">
        <v>4912.55</v>
      </c>
    </row>
    <row r="19507" spans="12:16" x14ac:dyDescent="0.25">
      <c r="L19507" s="208">
        <v>45131.645833333336</v>
      </c>
      <c r="M19507" s="28">
        <v>4911.51</v>
      </c>
      <c r="N19507" s="28">
        <v>4912.55</v>
      </c>
      <c r="O19507" s="28">
        <v>4909.95</v>
      </c>
      <c r="P19507" s="28">
        <v>4912.03</v>
      </c>
    </row>
    <row r="19508" spans="12:16" x14ac:dyDescent="0.25">
      <c r="L19508" s="208">
        <v>45131.642361111109</v>
      </c>
      <c r="M19508" s="28">
        <v>4909.95</v>
      </c>
      <c r="N19508" s="28">
        <v>4911.51</v>
      </c>
      <c r="O19508" s="28">
        <v>4909.95</v>
      </c>
      <c r="P19508" s="28">
        <v>4910.99</v>
      </c>
    </row>
    <row r="19509" spans="12:16" x14ac:dyDescent="0.25">
      <c r="L19509" s="208">
        <v>45131.638888888891</v>
      </c>
      <c r="M19509" s="28">
        <v>4909.95</v>
      </c>
      <c r="N19509" s="28">
        <v>4911.51</v>
      </c>
      <c r="O19509" s="28">
        <v>4909.95</v>
      </c>
      <c r="P19509" s="28">
        <v>4910.47</v>
      </c>
    </row>
    <row r="19510" spans="12:16" x14ac:dyDescent="0.25">
      <c r="L19510" s="208">
        <v>45131.635416666664</v>
      </c>
      <c r="M19510" s="28">
        <v>4910.99</v>
      </c>
      <c r="N19510" s="28">
        <v>4911.51</v>
      </c>
      <c r="O19510" s="28">
        <v>4908.3999999999996</v>
      </c>
      <c r="P19510" s="28">
        <v>4910.47</v>
      </c>
    </row>
    <row r="19511" spans="12:16" x14ac:dyDescent="0.25">
      <c r="L19511" s="208">
        <v>45131.631944444445</v>
      </c>
      <c r="M19511" s="28">
        <v>4909.95</v>
      </c>
      <c r="N19511" s="28">
        <v>4911.51</v>
      </c>
      <c r="O19511" s="28">
        <v>4909.4399999999996</v>
      </c>
      <c r="P19511" s="28">
        <v>4910.99</v>
      </c>
    </row>
    <row r="19512" spans="12:16" x14ac:dyDescent="0.25">
      <c r="L19512" s="208">
        <v>45131.628472222219</v>
      </c>
      <c r="M19512" s="28">
        <v>4907.3599999999997</v>
      </c>
      <c r="N19512" s="28">
        <v>4909.95</v>
      </c>
      <c r="O19512" s="28">
        <v>4907.3599999999997</v>
      </c>
      <c r="P19512" s="28">
        <v>4909.95</v>
      </c>
    </row>
    <row r="19513" spans="12:16" x14ac:dyDescent="0.25">
      <c r="L19513" s="208">
        <v>45131.625</v>
      </c>
      <c r="M19513" s="28">
        <v>4910.99</v>
      </c>
      <c r="N19513" s="28">
        <v>4911.51</v>
      </c>
      <c r="O19513" s="28">
        <v>4905.8100000000004</v>
      </c>
      <c r="P19513" s="28">
        <v>4907.3599999999997</v>
      </c>
    </row>
    <row r="19514" spans="12:16" x14ac:dyDescent="0.25">
      <c r="L19514" s="208">
        <v>45131.621527777781</v>
      </c>
      <c r="M19514" s="28">
        <v>4909.95</v>
      </c>
      <c r="N19514" s="28">
        <v>4912.55</v>
      </c>
      <c r="O19514" s="28">
        <v>4909.4399999999996</v>
      </c>
      <c r="P19514" s="28">
        <v>4909.95</v>
      </c>
    </row>
    <row r="19515" spans="12:16" x14ac:dyDescent="0.25">
      <c r="L19515" s="208">
        <v>45131.618055555555</v>
      </c>
      <c r="M19515" s="28">
        <v>4909.95</v>
      </c>
      <c r="N19515" s="28">
        <v>4912.03</v>
      </c>
      <c r="O19515" s="28">
        <v>4908.92</v>
      </c>
      <c r="P19515" s="28">
        <v>4909.4399999999996</v>
      </c>
    </row>
    <row r="19516" spans="12:16" x14ac:dyDescent="0.25">
      <c r="L19516" s="208">
        <v>45131.614583333336</v>
      </c>
      <c r="M19516" s="28">
        <v>4909.95</v>
      </c>
      <c r="N19516" s="28">
        <v>4910.47</v>
      </c>
      <c r="O19516" s="28">
        <v>4908.92</v>
      </c>
      <c r="P19516" s="28">
        <v>4910.47</v>
      </c>
    </row>
    <row r="19517" spans="12:16" x14ac:dyDescent="0.25">
      <c r="L19517" s="208">
        <v>45131.611111111109</v>
      </c>
      <c r="M19517" s="28">
        <v>4910.47</v>
      </c>
      <c r="N19517" s="28">
        <v>4910.47</v>
      </c>
      <c r="O19517" s="28">
        <v>4909.4399999999996</v>
      </c>
      <c r="P19517" s="28">
        <v>4909.4399999999996</v>
      </c>
    </row>
    <row r="19518" spans="12:16" x14ac:dyDescent="0.25">
      <c r="L19518" s="208">
        <v>45131.607638888891</v>
      </c>
      <c r="M19518" s="28">
        <v>4909.4399999999996</v>
      </c>
      <c r="N19518" s="28">
        <v>4912.03</v>
      </c>
      <c r="O19518" s="28">
        <v>4908.92</v>
      </c>
      <c r="P19518" s="28">
        <v>4910.47</v>
      </c>
    </row>
    <row r="19519" spans="12:16" x14ac:dyDescent="0.25">
      <c r="L19519" s="208">
        <v>45131.604166666664</v>
      </c>
      <c r="M19519" s="28">
        <v>4908.3999999999996</v>
      </c>
      <c r="N19519" s="28">
        <v>4910.47</v>
      </c>
      <c r="O19519" s="28">
        <v>4908.3999999999996</v>
      </c>
      <c r="P19519" s="28">
        <v>4909.95</v>
      </c>
    </row>
    <row r="19520" spans="12:16" x14ac:dyDescent="0.25">
      <c r="L19520" s="208">
        <v>45131.600694444445</v>
      </c>
      <c r="M19520" s="28">
        <v>4908.92</v>
      </c>
      <c r="N19520" s="28">
        <v>4909.4399999999996</v>
      </c>
      <c r="O19520" s="28">
        <v>4907.88</v>
      </c>
      <c r="P19520" s="28">
        <v>4908.3999999999996</v>
      </c>
    </row>
    <row r="19521" spans="12:16" x14ac:dyDescent="0.25">
      <c r="L19521" s="208">
        <v>45131.597222222219</v>
      </c>
      <c r="M19521" s="28">
        <v>4908.3999999999996</v>
      </c>
      <c r="N19521" s="28">
        <v>4908.92</v>
      </c>
      <c r="O19521" s="28">
        <v>4907.88</v>
      </c>
      <c r="P19521" s="28">
        <v>4908.92</v>
      </c>
    </row>
    <row r="19522" spans="12:16" x14ac:dyDescent="0.25">
      <c r="L19522" s="208">
        <v>45131.59375</v>
      </c>
      <c r="M19522" s="28">
        <v>4905.8100000000004</v>
      </c>
      <c r="N19522" s="28">
        <v>4908.3999999999996</v>
      </c>
      <c r="O19522" s="28">
        <v>4905.29</v>
      </c>
      <c r="P19522" s="28">
        <v>4907.88</v>
      </c>
    </row>
    <row r="19523" spans="12:16" x14ac:dyDescent="0.25">
      <c r="L19523" s="208">
        <v>45131.590277777781</v>
      </c>
      <c r="M19523" s="28">
        <v>4907.3599999999997</v>
      </c>
      <c r="N19523" s="28">
        <v>4908.92</v>
      </c>
      <c r="O19523" s="28">
        <v>4905.29</v>
      </c>
      <c r="P19523" s="28">
        <v>4905.8100000000004</v>
      </c>
    </row>
    <row r="19524" spans="12:16" x14ac:dyDescent="0.25">
      <c r="L19524" s="208">
        <v>45131.586805555555</v>
      </c>
      <c r="M19524" s="28">
        <v>4909.4399999999996</v>
      </c>
      <c r="N19524" s="28">
        <v>4909.95</v>
      </c>
      <c r="O19524" s="28">
        <v>4907.88</v>
      </c>
      <c r="P19524" s="28">
        <v>4907.88</v>
      </c>
    </row>
    <row r="19525" spans="12:16" x14ac:dyDescent="0.25">
      <c r="L19525" s="208">
        <v>45131.583333333336</v>
      </c>
      <c r="M19525" s="28">
        <v>4909.4399999999996</v>
      </c>
      <c r="N19525" s="28">
        <v>4909.95</v>
      </c>
      <c r="O19525" s="28">
        <v>4908.3999999999996</v>
      </c>
      <c r="P19525" s="28">
        <v>4909.4399999999996</v>
      </c>
    </row>
    <row r="19526" spans="12:16" x14ac:dyDescent="0.25">
      <c r="L19526" s="208">
        <v>45131.579861111109</v>
      </c>
      <c r="M19526" s="28">
        <v>4908.3999999999996</v>
      </c>
      <c r="N19526" s="28">
        <v>4910.47</v>
      </c>
      <c r="O19526" s="28">
        <v>4906.84</v>
      </c>
      <c r="P19526" s="28">
        <v>4909.95</v>
      </c>
    </row>
    <row r="19527" spans="12:16" x14ac:dyDescent="0.25">
      <c r="L19527" s="208">
        <v>45131.576388888891</v>
      </c>
      <c r="M19527" s="28">
        <v>4911.51</v>
      </c>
      <c r="N19527" s="28">
        <v>4912.55</v>
      </c>
      <c r="O19527" s="28">
        <v>4908.92</v>
      </c>
      <c r="P19527" s="28">
        <v>4908.92</v>
      </c>
    </row>
    <row r="19528" spans="12:16" x14ac:dyDescent="0.25">
      <c r="L19528" s="208">
        <v>45131.572916666664</v>
      </c>
      <c r="M19528" s="28">
        <v>4909.4399999999996</v>
      </c>
      <c r="N19528" s="28">
        <v>4911.51</v>
      </c>
      <c r="O19528" s="28">
        <v>4909.4399999999996</v>
      </c>
      <c r="P19528" s="28">
        <v>4910.99</v>
      </c>
    </row>
    <row r="19529" spans="12:16" x14ac:dyDescent="0.25">
      <c r="L19529" s="208">
        <v>45131.569444444445</v>
      </c>
      <c r="M19529" s="28">
        <v>4908.3999999999996</v>
      </c>
      <c r="N19529" s="28">
        <v>4910.47</v>
      </c>
      <c r="O19529" s="28">
        <v>4907.88</v>
      </c>
      <c r="P19529" s="28">
        <v>4909.4399999999996</v>
      </c>
    </row>
    <row r="19530" spans="12:16" x14ac:dyDescent="0.25">
      <c r="L19530" s="208">
        <v>45131.565972222219</v>
      </c>
      <c r="M19530" s="28">
        <v>4906.33</v>
      </c>
      <c r="N19530" s="28">
        <v>4908.3999999999996</v>
      </c>
      <c r="O19530" s="28">
        <v>4905.8100000000004</v>
      </c>
      <c r="P19530" s="28">
        <v>4908.3999999999996</v>
      </c>
    </row>
    <row r="19531" spans="12:16" x14ac:dyDescent="0.25">
      <c r="L19531" s="208">
        <v>45131.5625</v>
      </c>
      <c r="M19531" s="28">
        <v>4907.3599999999997</v>
      </c>
      <c r="N19531" s="28">
        <v>4907.3599999999997</v>
      </c>
      <c r="O19531" s="28">
        <v>4905.8100000000004</v>
      </c>
      <c r="P19531" s="28">
        <v>4905.8100000000004</v>
      </c>
    </row>
    <row r="19532" spans="12:16" x14ac:dyDescent="0.25">
      <c r="L19532" s="208">
        <v>45131.559027777781</v>
      </c>
      <c r="M19532" s="28">
        <v>4908.3999999999996</v>
      </c>
      <c r="N19532" s="28">
        <v>4908.92</v>
      </c>
      <c r="O19532" s="28">
        <v>4906.84</v>
      </c>
      <c r="P19532" s="28">
        <v>4907.3599999999997</v>
      </c>
    </row>
    <row r="19533" spans="12:16" x14ac:dyDescent="0.25">
      <c r="L19533" s="208">
        <v>45131.555555555555</v>
      </c>
      <c r="M19533" s="28">
        <v>4908.3999999999996</v>
      </c>
      <c r="N19533" s="28">
        <v>4908.3999999999996</v>
      </c>
      <c r="O19533" s="28">
        <v>4907.3599999999997</v>
      </c>
      <c r="P19533" s="28">
        <v>4908.3999999999996</v>
      </c>
    </row>
    <row r="19534" spans="12:16" x14ac:dyDescent="0.25">
      <c r="L19534" s="208">
        <v>45131.552083333336</v>
      </c>
      <c r="M19534" s="28">
        <v>4909.95</v>
      </c>
      <c r="N19534" s="28">
        <v>4910.99</v>
      </c>
      <c r="O19534" s="28">
        <v>4907.3599999999997</v>
      </c>
      <c r="P19534" s="28">
        <v>4907.88</v>
      </c>
    </row>
    <row r="19535" spans="12:16" x14ac:dyDescent="0.25">
      <c r="L19535" s="208">
        <v>45131.548611111109</v>
      </c>
      <c r="M19535" s="28">
        <v>4911.51</v>
      </c>
      <c r="N19535" s="28">
        <v>4912.03</v>
      </c>
      <c r="O19535" s="28">
        <v>4909.4399999999996</v>
      </c>
      <c r="P19535" s="28">
        <v>4909.95</v>
      </c>
    </row>
    <row r="19536" spans="12:16" x14ac:dyDescent="0.25">
      <c r="L19536" s="208">
        <v>45131.545138888891</v>
      </c>
      <c r="M19536" s="28">
        <v>4908.3999999999996</v>
      </c>
      <c r="N19536" s="28">
        <v>4912.03</v>
      </c>
      <c r="O19536" s="28">
        <v>4908.3999999999996</v>
      </c>
      <c r="P19536" s="28">
        <v>4911.51</v>
      </c>
    </row>
    <row r="19537" spans="12:16" x14ac:dyDescent="0.25">
      <c r="L19537" s="208">
        <v>45131.541666666664</v>
      </c>
      <c r="M19537" s="28">
        <v>4909.95</v>
      </c>
      <c r="N19537" s="28">
        <v>4910.47</v>
      </c>
      <c r="O19537" s="28">
        <v>4908.3999999999996</v>
      </c>
      <c r="P19537" s="28">
        <v>4908.3999999999996</v>
      </c>
    </row>
    <row r="19538" spans="12:16" x14ac:dyDescent="0.25">
      <c r="L19538" s="208">
        <v>45131.538194444445</v>
      </c>
      <c r="M19538" s="28">
        <v>4910.99</v>
      </c>
      <c r="N19538" s="28">
        <v>4911.51</v>
      </c>
      <c r="O19538" s="28">
        <v>4908.3999999999996</v>
      </c>
      <c r="P19538" s="28">
        <v>4909.95</v>
      </c>
    </row>
    <row r="19539" spans="12:16" x14ac:dyDescent="0.25">
      <c r="L19539" s="208">
        <v>45131.534722222219</v>
      </c>
      <c r="M19539" s="28">
        <v>4907.88</v>
      </c>
      <c r="N19539" s="28">
        <v>4911.51</v>
      </c>
      <c r="O19539" s="28">
        <v>4907.3599999999997</v>
      </c>
      <c r="P19539" s="28">
        <v>4910.99</v>
      </c>
    </row>
    <row r="19540" spans="12:16" x14ac:dyDescent="0.25">
      <c r="L19540" s="208">
        <v>45131.53125</v>
      </c>
      <c r="M19540" s="28">
        <v>4905.29</v>
      </c>
      <c r="N19540" s="28">
        <v>4908.3999999999996</v>
      </c>
      <c r="O19540" s="28">
        <v>4904.25</v>
      </c>
      <c r="P19540" s="28">
        <v>4907.88</v>
      </c>
    </row>
    <row r="19541" spans="12:16" x14ac:dyDescent="0.25">
      <c r="L19541" s="208">
        <v>45131.527777777781</v>
      </c>
      <c r="M19541" s="28">
        <v>4904.7700000000004</v>
      </c>
      <c r="N19541" s="28">
        <v>4906.33</v>
      </c>
      <c r="O19541" s="28">
        <v>4903.74</v>
      </c>
      <c r="P19541" s="28">
        <v>4904.7700000000004</v>
      </c>
    </row>
    <row r="19542" spans="12:16" x14ac:dyDescent="0.25">
      <c r="L19542" s="208">
        <v>45131.524305555555</v>
      </c>
      <c r="M19542" s="28">
        <v>4906.33</v>
      </c>
      <c r="N19542" s="28">
        <v>4906.84</v>
      </c>
      <c r="O19542" s="28">
        <v>4903.22</v>
      </c>
      <c r="P19542" s="28">
        <v>4904.25</v>
      </c>
    </row>
    <row r="19543" spans="12:16" x14ac:dyDescent="0.25">
      <c r="L19543" s="208">
        <v>45131.520833333336</v>
      </c>
      <c r="M19543" s="28">
        <v>4906.84</v>
      </c>
      <c r="N19543" s="28">
        <v>4908.92</v>
      </c>
      <c r="O19543" s="28">
        <v>4903.74</v>
      </c>
      <c r="P19543" s="28">
        <v>4906.33</v>
      </c>
    </row>
    <row r="19544" spans="12:16" x14ac:dyDescent="0.25">
      <c r="L19544" s="208">
        <v>45131.517361111109</v>
      </c>
      <c r="M19544" s="28">
        <v>4903.22</v>
      </c>
      <c r="N19544" s="28">
        <v>4908.92</v>
      </c>
      <c r="O19544" s="28">
        <v>4902.7</v>
      </c>
      <c r="P19544" s="28">
        <v>4906.84</v>
      </c>
    </row>
    <row r="19545" spans="12:16" x14ac:dyDescent="0.25">
      <c r="L19545" s="208">
        <v>45131.513888888891</v>
      </c>
      <c r="M19545" s="28">
        <v>4910.99</v>
      </c>
      <c r="N19545" s="28">
        <v>4911.51</v>
      </c>
      <c r="O19545" s="28">
        <v>4901.1400000000003</v>
      </c>
      <c r="P19545" s="28">
        <v>4902.7</v>
      </c>
    </row>
    <row r="19546" spans="12:16" x14ac:dyDescent="0.25">
      <c r="L19546" s="208">
        <v>45131.510416666664</v>
      </c>
      <c r="M19546" s="28">
        <v>4914.62</v>
      </c>
      <c r="N19546" s="28">
        <v>4915.6499999999996</v>
      </c>
      <c r="O19546" s="28">
        <v>4909.95</v>
      </c>
      <c r="P19546" s="28">
        <v>4910.47</v>
      </c>
    </row>
    <row r="19547" spans="12:16" x14ac:dyDescent="0.25">
      <c r="L19547" s="208">
        <v>45131.506944444445</v>
      </c>
      <c r="M19547" s="28">
        <v>4913.0600000000004</v>
      </c>
      <c r="N19547" s="28">
        <v>4915.1400000000003</v>
      </c>
      <c r="O19547" s="28">
        <v>4909.95</v>
      </c>
      <c r="P19547" s="28">
        <v>4914.62</v>
      </c>
    </row>
    <row r="19548" spans="12:16" x14ac:dyDescent="0.25">
      <c r="L19548" s="208">
        <v>45131.503472222219</v>
      </c>
      <c r="M19548" s="28">
        <v>4911.51</v>
      </c>
      <c r="N19548" s="28">
        <v>4913.58</v>
      </c>
      <c r="O19548" s="28">
        <v>4911.51</v>
      </c>
      <c r="P19548" s="28">
        <v>4912.55</v>
      </c>
    </row>
    <row r="19549" spans="12:16" x14ac:dyDescent="0.25">
      <c r="L19549" s="208">
        <v>45131.5</v>
      </c>
      <c r="M19549" s="28">
        <v>4914.62</v>
      </c>
      <c r="N19549" s="28">
        <v>4915.1400000000003</v>
      </c>
      <c r="O19549" s="28">
        <v>4910.99</v>
      </c>
      <c r="P19549" s="28">
        <v>4912.03</v>
      </c>
    </row>
    <row r="19550" spans="12:16" x14ac:dyDescent="0.25">
      <c r="L19550" s="208">
        <v>45131.496527777781</v>
      </c>
      <c r="M19550" s="28">
        <v>4913.58</v>
      </c>
      <c r="N19550" s="28">
        <v>4914.62</v>
      </c>
      <c r="O19550" s="28">
        <v>4907.88</v>
      </c>
      <c r="P19550" s="28">
        <v>4914.62</v>
      </c>
    </row>
    <row r="19551" spans="12:16" x14ac:dyDescent="0.25">
      <c r="L19551" s="208">
        <v>45131.493055555555</v>
      </c>
      <c r="M19551" s="28">
        <v>4915.1400000000003</v>
      </c>
      <c r="N19551" s="28">
        <v>4919.28</v>
      </c>
      <c r="O19551" s="28">
        <v>4913.0600000000004</v>
      </c>
      <c r="P19551" s="28">
        <v>4913.0600000000004</v>
      </c>
    </row>
    <row r="19552" spans="12:16" x14ac:dyDescent="0.25">
      <c r="L19552" s="208">
        <v>45131.489583333336</v>
      </c>
      <c r="M19552" s="28">
        <v>4921.3500000000004</v>
      </c>
      <c r="N19552" s="28">
        <v>4922.91</v>
      </c>
      <c r="O19552" s="28">
        <v>4914.1000000000004</v>
      </c>
      <c r="P19552" s="28">
        <v>4914.62</v>
      </c>
    </row>
    <row r="19553" spans="12:16" x14ac:dyDescent="0.25">
      <c r="L19553" s="208">
        <v>45131.486111111109</v>
      </c>
      <c r="M19553" s="28">
        <v>4922.91</v>
      </c>
      <c r="N19553" s="28">
        <v>4924.9799999999996</v>
      </c>
      <c r="O19553" s="28">
        <v>4919.28</v>
      </c>
      <c r="P19553" s="28">
        <v>4921.3500000000004</v>
      </c>
    </row>
    <row r="19554" spans="12:16" x14ac:dyDescent="0.25">
      <c r="L19554" s="208">
        <v>45131.482638888891</v>
      </c>
      <c r="M19554" s="28">
        <v>4924.9799999999996</v>
      </c>
      <c r="N19554" s="28">
        <v>4926.54</v>
      </c>
      <c r="O19554" s="28">
        <v>4920.32</v>
      </c>
      <c r="P19554" s="28">
        <v>4923.43</v>
      </c>
    </row>
    <row r="19555" spans="12:16" x14ac:dyDescent="0.25">
      <c r="L19555" s="208">
        <v>45131.479166666664</v>
      </c>
      <c r="M19555" s="28">
        <v>4935.3500000000004</v>
      </c>
      <c r="N19555" s="28">
        <v>4935.8599999999997</v>
      </c>
      <c r="O19555" s="28">
        <v>4924.9799999999996</v>
      </c>
      <c r="P19555" s="28">
        <v>4924.9799999999996</v>
      </c>
    </row>
    <row r="19556" spans="12:16" x14ac:dyDescent="0.25">
      <c r="L19556" s="208">
        <v>45131.475694444445</v>
      </c>
      <c r="M19556" s="28">
        <v>4935.3500000000004</v>
      </c>
      <c r="N19556" s="28">
        <v>4937.42</v>
      </c>
      <c r="O19556" s="28">
        <v>4934.83</v>
      </c>
      <c r="P19556" s="28">
        <v>4935.3500000000004</v>
      </c>
    </row>
    <row r="19557" spans="12:16" x14ac:dyDescent="0.25">
      <c r="L19557" s="208">
        <v>45131.472222222219</v>
      </c>
      <c r="M19557" s="28">
        <v>4938.97</v>
      </c>
      <c r="N19557" s="28">
        <v>4941.05</v>
      </c>
      <c r="O19557" s="28">
        <v>4935.3500000000004</v>
      </c>
      <c r="P19557" s="28">
        <v>4935.8599999999997</v>
      </c>
    </row>
    <row r="19558" spans="12:16" x14ac:dyDescent="0.25">
      <c r="L19558" s="208">
        <v>45131.46875</v>
      </c>
      <c r="M19558" s="28">
        <v>4938.46</v>
      </c>
      <c r="N19558" s="28">
        <v>4940.53</v>
      </c>
      <c r="O19558" s="28">
        <v>4935.8599999999997</v>
      </c>
      <c r="P19558" s="28">
        <v>4938.97</v>
      </c>
    </row>
    <row r="19559" spans="12:16" x14ac:dyDescent="0.25">
      <c r="L19559" s="208">
        <v>45131.465277777781</v>
      </c>
      <c r="M19559" s="28">
        <v>4936.8999999999996</v>
      </c>
      <c r="N19559" s="28">
        <v>4939.49</v>
      </c>
      <c r="O19559" s="28">
        <v>4933.79</v>
      </c>
      <c r="P19559" s="28">
        <v>4937.9399999999996</v>
      </c>
    </row>
    <row r="19560" spans="12:16" x14ac:dyDescent="0.25">
      <c r="L19560" s="208">
        <v>45131.461805555555</v>
      </c>
      <c r="M19560" s="28">
        <v>4935.8599999999997</v>
      </c>
      <c r="N19560" s="28">
        <v>4938.97</v>
      </c>
      <c r="O19560" s="28">
        <v>4935.3500000000004</v>
      </c>
      <c r="P19560" s="28">
        <v>4937.42</v>
      </c>
    </row>
    <row r="19561" spans="12:16" x14ac:dyDescent="0.25">
      <c r="L19561" s="208">
        <v>45131.458333333336</v>
      </c>
      <c r="M19561" s="28">
        <v>4938.46</v>
      </c>
      <c r="N19561" s="28">
        <v>4938.97</v>
      </c>
      <c r="O19561" s="28">
        <v>4935.3500000000004</v>
      </c>
      <c r="P19561" s="28">
        <v>4935.8599999999997</v>
      </c>
    </row>
    <row r="19562" spans="12:16" x14ac:dyDescent="0.25">
      <c r="L19562" s="208">
        <v>45131.454861111109</v>
      </c>
      <c r="M19562" s="28">
        <v>4942.6000000000004</v>
      </c>
      <c r="N19562" s="28">
        <v>4943.12</v>
      </c>
      <c r="O19562" s="28">
        <v>4937.9399999999996</v>
      </c>
      <c r="P19562" s="28">
        <v>4938.97</v>
      </c>
    </row>
    <row r="19563" spans="12:16" x14ac:dyDescent="0.25">
      <c r="L19563" s="208">
        <v>45131.451388888891</v>
      </c>
      <c r="M19563" s="28">
        <v>4937.9399999999996</v>
      </c>
      <c r="N19563" s="28">
        <v>4944.16</v>
      </c>
      <c r="O19563" s="28">
        <v>4937.9399999999996</v>
      </c>
      <c r="P19563" s="28">
        <v>4942.6000000000004</v>
      </c>
    </row>
    <row r="19564" spans="12:16" x14ac:dyDescent="0.25">
      <c r="L19564" s="208">
        <v>45131.447916666664</v>
      </c>
      <c r="M19564" s="28">
        <v>4941.05</v>
      </c>
      <c r="N19564" s="28">
        <v>4948.3</v>
      </c>
      <c r="O19564" s="28">
        <v>4934.83</v>
      </c>
      <c r="P19564" s="28">
        <v>4937.9399999999996</v>
      </c>
    </row>
    <row r="19565" spans="12:16" x14ac:dyDescent="0.25">
      <c r="L19565" s="208">
        <v>45131.444444444445</v>
      </c>
      <c r="M19565" s="28">
        <v>4945.1899999999996</v>
      </c>
      <c r="N19565" s="28">
        <v>4945.1899999999996</v>
      </c>
      <c r="O19565" s="28">
        <v>4939.49</v>
      </c>
      <c r="P19565" s="28">
        <v>4940.53</v>
      </c>
    </row>
    <row r="19566" spans="12:16" x14ac:dyDescent="0.25">
      <c r="L19566" s="208">
        <v>45131.440972222219</v>
      </c>
      <c r="M19566" s="28">
        <v>4950.37</v>
      </c>
      <c r="N19566" s="28">
        <v>4950.37</v>
      </c>
      <c r="O19566" s="28">
        <v>4944.16</v>
      </c>
      <c r="P19566" s="28">
        <v>4945.1899999999996</v>
      </c>
    </row>
    <row r="19567" spans="12:16" x14ac:dyDescent="0.25">
      <c r="L19567" s="208">
        <v>45131.4375</v>
      </c>
      <c r="M19567" s="28">
        <v>4944.67</v>
      </c>
      <c r="N19567" s="28">
        <v>4950.8900000000003</v>
      </c>
      <c r="O19567" s="28">
        <v>4944.16</v>
      </c>
      <c r="P19567" s="28">
        <v>4950.8900000000003</v>
      </c>
    </row>
    <row r="19568" spans="12:16" x14ac:dyDescent="0.25">
      <c r="L19568" s="208">
        <v>45131.434027777781</v>
      </c>
      <c r="M19568" s="28">
        <v>4943.6400000000003</v>
      </c>
      <c r="N19568" s="28">
        <v>4949.34</v>
      </c>
      <c r="O19568" s="28">
        <v>4943.12</v>
      </c>
      <c r="P19568" s="28">
        <v>4944.67</v>
      </c>
    </row>
    <row r="19569" spans="12:16" x14ac:dyDescent="0.25">
      <c r="L19569" s="208">
        <v>45131.430555555555</v>
      </c>
      <c r="M19569" s="28">
        <v>4943.12</v>
      </c>
      <c r="N19569" s="28">
        <v>4945.71</v>
      </c>
      <c r="O19569" s="28">
        <v>4941.05</v>
      </c>
      <c r="P19569" s="28">
        <v>4943.12</v>
      </c>
    </row>
    <row r="19570" spans="12:16" x14ac:dyDescent="0.25">
      <c r="L19570" s="208">
        <v>45131.427083333336</v>
      </c>
      <c r="M19570" s="28">
        <v>4939.49</v>
      </c>
      <c r="N19570" s="28">
        <v>4945.1899999999996</v>
      </c>
      <c r="O19570" s="28">
        <v>4939.49</v>
      </c>
      <c r="P19570" s="28">
        <v>4943.12</v>
      </c>
    </row>
    <row r="19571" spans="12:16" x14ac:dyDescent="0.25">
      <c r="L19571" s="208">
        <v>45131.423611111109</v>
      </c>
      <c r="M19571" s="28">
        <v>4941.5600000000004</v>
      </c>
      <c r="N19571" s="28">
        <v>4941.5600000000004</v>
      </c>
      <c r="O19571" s="28">
        <v>4937.9399999999996</v>
      </c>
      <c r="P19571" s="28">
        <v>4940.01</v>
      </c>
    </row>
    <row r="19572" spans="12:16" x14ac:dyDescent="0.25">
      <c r="L19572" s="208">
        <v>45131.420138888891</v>
      </c>
      <c r="M19572" s="28">
        <v>4937.42</v>
      </c>
      <c r="N19572" s="28">
        <v>4942.08</v>
      </c>
      <c r="O19572" s="28">
        <v>4936.8999999999996</v>
      </c>
      <c r="P19572" s="28">
        <v>4941.05</v>
      </c>
    </row>
    <row r="19573" spans="12:16" x14ac:dyDescent="0.25">
      <c r="L19573" s="208">
        <v>45131.416666666664</v>
      </c>
      <c r="M19573" s="28">
        <v>4937.42</v>
      </c>
      <c r="N19573" s="28">
        <v>4938.97</v>
      </c>
      <c r="O19573" s="28">
        <v>4936.38</v>
      </c>
      <c r="P19573" s="28">
        <v>4937.42</v>
      </c>
    </row>
    <row r="19574" spans="12:16" x14ac:dyDescent="0.25">
      <c r="L19574" s="208">
        <v>45131.413194444445</v>
      </c>
      <c r="M19574" s="28">
        <v>4933.79</v>
      </c>
      <c r="N19574" s="28">
        <v>4938.97</v>
      </c>
      <c r="O19574" s="28">
        <v>4932.24</v>
      </c>
      <c r="P19574" s="28">
        <v>4937.42</v>
      </c>
    </row>
    <row r="19575" spans="12:16" x14ac:dyDescent="0.25">
      <c r="L19575" s="208">
        <v>45131.409722222219</v>
      </c>
      <c r="M19575" s="28">
        <v>4934.3100000000004</v>
      </c>
      <c r="N19575" s="28">
        <v>4935.8599999999997</v>
      </c>
      <c r="O19575" s="28">
        <v>4933.79</v>
      </c>
      <c r="P19575" s="28">
        <v>4933.79</v>
      </c>
    </row>
    <row r="19576" spans="12:16" x14ac:dyDescent="0.25">
      <c r="L19576" s="208">
        <v>45131.40625</v>
      </c>
      <c r="M19576" s="28">
        <v>4936.8999999999996</v>
      </c>
      <c r="N19576" s="28">
        <v>4938.97</v>
      </c>
      <c r="O19576" s="28">
        <v>4932.75</v>
      </c>
      <c r="P19576" s="28">
        <v>4934.83</v>
      </c>
    </row>
    <row r="19577" spans="12:16" x14ac:dyDescent="0.25">
      <c r="L19577" s="208">
        <v>45131.402777777781</v>
      </c>
      <c r="M19577" s="28">
        <v>4935.3500000000004</v>
      </c>
      <c r="N19577" s="28">
        <v>4937.42</v>
      </c>
      <c r="O19577" s="28">
        <v>4932.75</v>
      </c>
      <c r="P19577" s="28">
        <v>4936.38</v>
      </c>
    </row>
    <row r="19578" spans="12:16" x14ac:dyDescent="0.25">
      <c r="L19578" s="208">
        <v>45131.399305555555</v>
      </c>
      <c r="M19578" s="28">
        <v>4936.38</v>
      </c>
      <c r="N19578" s="28">
        <v>4936.8999999999996</v>
      </c>
      <c r="O19578" s="28">
        <v>4932.24</v>
      </c>
      <c r="P19578" s="28">
        <v>4934.83</v>
      </c>
    </row>
    <row r="19579" spans="12:16" x14ac:dyDescent="0.25">
      <c r="L19579" s="208">
        <v>45131.395833333336</v>
      </c>
      <c r="M19579" s="28">
        <v>4941.05</v>
      </c>
      <c r="N19579" s="28">
        <v>4942.08</v>
      </c>
      <c r="O19579" s="28">
        <v>4935.3500000000004</v>
      </c>
      <c r="P19579" s="28">
        <v>4935.8599999999997</v>
      </c>
    </row>
    <row r="19580" spans="12:16" x14ac:dyDescent="0.25">
      <c r="L19580" s="208">
        <v>45131.392361111109</v>
      </c>
      <c r="M19580" s="28">
        <v>4944.67</v>
      </c>
      <c r="N19580" s="28">
        <v>4947.26</v>
      </c>
      <c r="O19580" s="28">
        <v>4939.49</v>
      </c>
      <c r="P19580" s="28">
        <v>4941.05</v>
      </c>
    </row>
    <row r="19581" spans="12:16" x14ac:dyDescent="0.25">
      <c r="L19581" s="208">
        <v>45131.388888888891</v>
      </c>
      <c r="M19581" s="28">
        <v>4954</v>
      </c>
      <c r="N19581" s="28">
        <v>4955.5600000000004</v>
      </c>
      <c r="O19581" s="28">
        <v>4944.67</v>
      </c>
      <c r="P19581" s="28">
        <v>4944.67</v>
      </c>
    </row>
    <row r="19582" spans="12:16" x14ac:dyDescent="0.25">
      <c r="L19582" s="208">
        <v>45131.385416666664</v>
      </c>
      <c r="M19582" s="28">
        <v>4962.29</v>
      </c>
      <c r="N19582" s="28">
        <v>4962.8100000000004</v>
      </c>
      <c r="O19582" s="28">
        <v>4951.93</v>
      </c>
      <c r="P19582" s="28">
        <v>4954</v>
      </c>
    </row>
    <row r="19583" spans="12:16" x14ac:dyDescent="0.25">
      <c r="L19583" s="208">
        <v>45131.381944444445</v>
      </c>
      <c r="M19583" s="28">
        <v>4955.5600000000004</v>
      </c>
      <c r="N19583" s="28">
        <v>4962.8100000000004</v>
      </c>
      <c r="O19583" s="28">
        <v>4953.4799999999996</v>
      </c>
      <c r="P19583" s="28">
        <v>4962.29</v>
      </c>
    </row>
    <row r="19584" spans="12:16" x14ac:dyDescent="0.25">
      <c r="L19584" s="208">
        <v>45131.378472222219</v>
      </c>
      <c r="M19584" s="28">
        <v>4950.37</v>
      </c>
      <c r="N19584" s="28">
        <v>4957.63</v>
      </c>
      <c r="O19584" s="28">
        <v>4950.37</v>
      </c>
      <c r="P19584" s="28">
        <v>4955.04</v>
      </c>
    </row>
    <row r="19585" spans="12:16" x14ac:dyDescent="0.25">
      <c r="L19585" s="208">
        <v>45131.375</v>
      </c>
      <c r="M19585" s="28">
        <v>4947.78</v>
      </c>
      <c r="N19585" s="28">
        <v>4956.07</v>
      </c>
      <c r="O19585" s="28">
        <v>4946.75</v>
      </c>
      <c r="P19585" s="28">
        <v>4949.8599999999997</v>
      </c>
    </row>
    <row r="19586" spans="12:16" x14ac:dyDescent="0.25">
      <c r="L19586" s="208">
        <v>45128.746527777781</v>
      </c>
      <c r="M19586" s="28">
        <v>4961.26</v>
      </c>
      <c r="N19586" s="28">
        <v>4963.8500000000004</v>
      </c>
      <c r="O19586" s="28">
        <v>4960.74</v>
      </c>
      <c r="P19586" s="28">
        <v>4961.7700000000004</v>
      </c>
    </row>
    <row r="19587" spans="12:16" x14ac:dyDescent="0.25">
      <c r="L19587" s="208">
        <v>45128.743055555555</v>
      </c>
      <c r="M19587" s="28">
        <v>4961.26</v>
      </c>
      <c r="N19587" s="28">
        <v>4963.8500000000004</v>
      </c>
      <c r="O19587" s="28">
        <v>4961.26</v>
      </c>
      <c r="P19587" s="28">
        <v>4962.8100000000004</v>
      </c>
    </row>
    <row r="19588" spans="12:16" x14ac:dyDescent="0.25">
      <c r="L19588" s="208">
        <v>45128.739583333336</v>
      </c>
      <c r="M19588" s="28">
        <v>4960.22</v>
      </c>
      <c r="N19588" s="28">
        <v>4961.26</v>
      </c>
      <c r="O19588" s="28">
        <v>4959.18</v>
      </c>
      <c r="P19588" s="28">
        <v>4961.26</v>
      </c>
    </row>
    <row r="19589" spans="12:16" x14ac:dyDescent="0.25">
      <c r="L19589" s="208">
        <v>45128.736111111109</v>
      </c>
      <c r="M19589" s="28">
        <v>4960.22</v>
      </c>
      <c r="N19589" s="28">
        <v>4960.74</v>
      </c>
      <c r="O19589" s="28">
        <v>4959.7</v>
      </c>
      <c r="P19589" s="28">
        <v>4960.22</v>
      </c>
    </row>
    <row r="19590" spans="12:16" x14ac:dyDescent="0.25">
      <c r="L19590" s="208">
        <v>45128.732638888891</v>
      </c>
      <c r="M19590" s="28">
        <v>4959.7</v>
      </c>
      <c r="N19590" s="28">
        <v>4960.22</v>
      </c>
      <c r="O19590" s="28">
        <v>4959.7</v>
      </c>
      <c r="P19590" s="28">
        <v>4960.22</v>
      </c>
    </row>
    <row r="19591" spans="12:16" x14ac:dyDescent="0.25">
      <c r="L19591" s="208">
        <v>45128.729166666664</v>
      </c>
      <c r="M19591" s="28">
        <v>4957.63</v>
      </c>
      <c r="N19591" s="28">
        <v>4959.7</v>
      </c>
      <c r="O19591" s="28">
        <v>4956.59</v>
      </c>
      <c r="P19591" s="28">
        <v>4959.7</v>
      </c>
    </row>
    <row r="19592" spans="12:16" x14ac:dyDescent="0.25">
      <c r="L19592" s="208">
        <v>45128.725694444445</v>
      </c>
      <c r="M19592" s="28">
        <v>4957.1099999999997</v>
      </c>
      <c r="N19592" s="28">
        <v>4957.63</v>
      </c>
      <c r="O19592" s="28">
        <v>4956.07</v>
      </c>
      <c r="P19592" s="28">
        <v>4957.1099999999997</v>
      </c>
    </row>
    <row r="19593" spans="12:16" x14ac:dyDescent="0.25">
      <c r="L19593" s="208">
        <v>45128.722222222219</v>
      </c>
      <c r="M19593" s="28">
        <v>4958.1499999999996</v>
      </c>
      <c r="N19593" s="28">
        <v>4959.18</v>
      </c>
      <c r="O19593" s="28">
        <v>4955.04</v>
      </c>
      <c r="P19593" s="28">
        <v>4956.59</v>
      </c>
    </row>
    <row r="19594" spans="12:16" x14ac:dyDescent="0.25">
      <c r="L19594" s="208">
        <v>45128.71875</v>
      </c>
      <c r="M19594" s="28">
        <v>4959.7</v>
      </c>
      <c r="N19594" s="28">
        <v>4960.74</v>
      </c>
      <c r="O19594" s="28">
        <v>4957.63</v>
      </c>
      <c r="P19594" s="28">
        <v>4958.66</v>
      </c>
    </row>
    <row r="19595" spans="12:16" x14ac:dyDescent="0.25">
      <c r="L19595" s="208">
        <v>45128.715277777781</v>
      </c>
      <c r="M19595" s="28">
        <v>4960.74</v>
      </c>
      <c r="N19595" s="28">
        <v>4960.74</v>
      </c>
      <c r="O19595" s="28">
        <v>4958.66</v>
      </c>
      <c r="P19595" s="28">
        <v>4959.7</v>
      </c>
    </row>
    <row r="19596" spans="12:16" x14ac:dyDescent="0.25">
      <c r="L19596" s="208">
        <v>45128.711805555555</v>
      </c>
      <c r="M19596" s="28">
        <v>4960.74</v>
      </c>
      <c r="N19596" s="28">
        <v>4961.7700000000004</v>
      </c>
      <c r="O19596" s="28">
        <v>4960.74</v>
      </c>
      <c r="P19596" s="28">
        <v>4960.74</v>
      </c>
    </row>
    <row r="19597" spans="12:16" x14ac:dyDescent="0.25">
      <c r="L19597" s="208">
        <v>45128.708333333336</v>
      </c>
      <c r="M19597" s="28">
        <v>4961.26</v>
      </c>
      <c r="N19597" s="28">
        <v>4962.29</v>
      </c>
      <c r="O19597" s="28">
        <v>4960.22</v>
      </c>
      <c r="P19597" s="28">
        <v>4960.74</v>
      </c>
    </row>
    <row r="19598" spans="12:16" x14ac:dyDescent="0.25">
      <c r="L19598" s="208">
        <v>45128.704861111109</v>
      </c>
      <c r="M19598" s="28">
        <v>4958.1499999999996</v>
      </c>
      <c r="N19598" s="28">
        <v>4962.29</v>
      </c>
      <c r="O19598" s="28">
        <v>4957.63</v>
      </c>
      <c r="P19598" s="28">
        <v>4961.26</v>
      </c>
    </row>
    <row r="19599" spans="12:16" x14ac:dyDescent="0.25">
      <c r="L19599" s="208">
        <v>45128.701388888891</v>
      </c>
      <c r="M19599" s="28">
        <v>4958.1499999999996</v>
      </c>
      <c r="N19599" s="28">
        <v>4958.66</v>
      </c>
      <c r="O19599" s="28">
        <v>4957.63</v>
      </c>
      <c r="P19599" s="28">
        <v>4958.1499999999996</v>
      </c>
    </row>
    <row r="19600" spans="12:16" x14ac:dyDescent="0.25">
      <c r="L19600" s="208">
        <v>45128.697916666664</v>
      </c>
      <c r="M19600" s="28">
        <v>4958.1499999999996</v>
      </c>
      <c r="N19600" s="28">
        <v>4959.7</v>
      </c>
      <c r="O19600" s="28">
        <v>4957.63</v>
      </c>
      <c r="P19600" s="28">
        <v>4958.66</v>
      </c>
    </row>
    <row r="19601" spans="12:16" x14ac:dyDescent="0.25">
      <c r="L19601" s="208">
        <v>45128.694444444445</v>
      </c>
      <c r="M19601" s="28">
        <v>4957.63</v>
      </c>
      <c r="N19601" s="28">
        <v>4959.7</v>
      </c>
      <c r="O19601" s="28">
        <v>4957.63</v>
      </c>
      <c r="P19601" s="28">
        <v>4958.1499999999996</v>
      </c>
    </row>
    <row r="19602" spans="12:16" x14ac:dyDescent="0.25">
      <c r="L19602" s="208">
        <v>45128.690972222219</v>
      </c>
      <c r="M19602" s="28">
        <v>4958.66</v>
      </c>
      <c r="N19602" s="28">
        <v>4958.66</v>
      </c>
      <c r="O19602" s="28">
        <v>4957.63</v>
      </c>
      <c r="P19602" s="28">
        <v>4957.63</v>
      </c>
    </row>
    <row r="19603" spans="12:16" x14ac:dyDescent="0.25">
      <c r="L19603" s="208">
        <v>45128.6875</v>
      </c>
      <c r="M19603" s="28">
        <v>4956.07</v>
      </c>
      <c r="N19603" s="28">
        <v>4958.66</v>
      </c>
      <c r="O19603" s="28">
        <v>4955.5600000000004</v>
      </c>
      <c r="P19603" s="28">
        <v>4958.66</v>
      </c>
    </row>
    <row r="19604" spans="12:16" x14ac:dyDescent="0.25">
      <c r="L19604" s="208">
        <v>45128.684027777781</v>
      </c>
      <c r="M19604" s="28">
        <v>4956.59</v>
      </c>
      <c r="N19604" s="28">
        <v>4957.1099999999997</v>
      </c>
      <c r="O19604" s="28">
        <v>4956.07</v>
      </c>
      <c r="P19604" s="28">
        <v>4956.59</v>
      </c>
    </row>
    <row r="19605" spans="12:16" x14ac:dyDescent="0.25">
      <c r="L19605" s="208">
        <v>45128.680555555555</v>
      </c>
      <c r="M19605" s="28">
        <v>4958.1499999999996</v>
      </c>
      <c r="N19605" s="28">
        <v>4958.1499999999996</v>
      </c>
      <c r="O19605" s="28">
        <v>4957.1099999999997</v>
      </c>
      <c r="P19605" s="28">
        <v>4957.1099999999997</v>
      </c>
    </row>
    <row r="19606" spans="12:16" x14ac:dyDescent="0.25">
      <c r="L19606" s="208">
        <v>45128.677083333336</v>
      </c>
      <c r="M19606" s="28">
        <v>4958.1499999999996</v>
      </c>
      <c r="N19606" s="28">
        <v>4960.74</v>
      </c>
      <c r="O19606" s="28">
        <v>4958.1499999999996</v>
      </c>
      <c r="P19606" s="28">
        <v>4958.66</v>
      </c>
    </row>
    <row r="19607" spans="12:16" x14ac:dyDescent="0.25">
      <c r="L19607" s="208">
        <v>45128.673611111109</v>
      </c>
      <c r="M19607" s="28">
        <v>4956.59</v>
      </c>
      <c r="N19607" s="28">
        <v>4958.66</v>
      </c>
      <c r="O19607" s="28">
        <v>4956.59</v>
      </c>
      <c r="P19607" s="28">
        <v>4958.1499999999996</v>
      </c>
    </row>
    <row r="19608" spans="12:16" x14ac:dyDescent="0.25">
      <c r="L19608" s="208">
        <v>45128.670138888891</v>
      </c>
      <c r="M19608" s="28">
        <v>4956.07</v>
      </c>
      <c r="N19608" s="28">
        <v>4957.1099999999997</v>
      </c>
      <c r="O19608" s="28">
        <v>4956.07</v>
      </c>
      <c r="P19608" s="28">
        <v>4956.59</v>
      </c>
    </row>
    <row r="19609" spans="12:16" x14ac:dyDescent="0.25">
      <c r="L19609" s="208">
        <v>45128.666666666664</v>
      </c>
      <c r="M19609" s="28">
        <v>4954.5200000000004</v>
      </c>
      <c r="N19609" s="28">
        <v>4956.59</v>
      </c>
      <c r="O19609" s="28">
        <v>4954.5200000000004</v>
      </c>
      <c r="P19609" s="28">
        <v>4955.5600000000004</v>
      </c>
    </row>
    <row r="19610" spans="12:16" x14ac:dyDescent="0.25">
      <c r="L19610" s="208">
        <v>45128.663194444445</v>
      </c>
      <c r="M19610" s="28">
        <v>4952.96</v>
      </c>
      <c r="N19610" s="28">
        <v>4955.5600000000004</v>
      </c>
      <c r="O19610" s="28">
        <v>4951.93</v>
      </c>
      <c r="P19610" s="28">
        <v>4954</v>
      </c>
    </row>
    <row r="19611" spans="12:16" x14ac:dyDescent="0.25">
      <c r="L19611" s="208">
        <v>45128.659722222219</v>
      </c>
      <c r="M19611" s="28">
        <v>4954.5200000000004</v>
      </c>
      <c r="N19611" s="28">
        <v>4955.04</v>
      </c>
      <c r="O19611" s="28">
        <v>4952.96</v>
      </c>
      <c r="P19611" s="28">
        <v>4952.96</v>
      </c>
    </row>
    <row r="19612" spans="12:16" x14ac:dyDescent="0.25">
      <c r="L19612" s="208">
        <v>45128.65625</v>
      </c>
      <c r="M19612" s="28">
        <v>4955.04</v>
      </c>
      <c r="N19612" s="28">
        <v>4955.5600000000004</v>
      </c>
      <c r="O19612" s="28">
        <v>4954.5200000000004</v>
      </c>
      <c r="P19612" s="28">
        <v>4954.5200000000004</v>
      </c>
    </row>
    <row r="19613" spans="12:16" x14ac:dyDescent="0.25">
      <c r="L19613" s="208">
        <v>45128.652777777781</v>
      </c>
      <c r="M19613" s="28">
        <v>4954.5200000000004</v>
      </c>
      <c r="N19613" s="28">
        <v>4955.5600000000004</v>
      </c>
      <c r="O19613" s="28">
        <v>4954.5200000000004</v>
      </c>
      <c r="P19613" s="28">
        <v>4955.04</v>
      </c>
    </row>
    <row r="19614" spans="12:16" x14ac:dyDescent="0.25">
      <c r="L19614" s="208">
        <v>45128.649305555555</v>
      </c>
      <c r="M19614" s="28">
        <v>4955.04</v>
      </c>
      <c r="N19614" s="28">
        <v>4955.5600000000004</v>
      </c>
      <c r="O19614" s="28">
        <v>4954</v>
      </c>
      <c r="P19614" s="28">
        <v>4955.04</v>
      </c>
    </row>
    <row r="19615" spans="12:16" x14ac:dyDescent="0.25">
      <c r="L19615" s="208">
        <v>45128.645833333336</v>
      </c>
      <c r="M19615" s="28">
        <v>4951.41</v>
      </c>
      <c r="N19615" s="28">
        <v>4955.5600000000004</v>
      </c>
      <c r="O19615" s="28">
        <v>4951.41</v>
      </c>
      <c r="P19615" s="28">
        <v>4955.5600000000004</v>
      </c>
    </row>
    <row r="19616" spans="12:16" x14ac:dyDescent="0.25">
      <c r="L19616" s="208">
        <v>45128.642361111109</v>
      </c>
      <c r="M19616" s="28">
        <v>4951.41</v>
      </c>
      <c r="N19616" s="28">
        <v>4951.93</v>
      </c>
      <c r="O19616" s="28">
        <v>4950.37</v>
      </c>
      <c r="P19616" s="28">
        <v>4951.41</v>
      </c>
    </row>
    <row r="19617" spans="12:16" x14ac:dyDescent="0.25">
      <c r="L19617" s="208">
        <v>45128.638888888891</v>
      </c>
      <c r="M19617" s="28">
        <v>4951.41</v>
      </c>
      <c r="N19617" s="28">
        <v>4952.45</v>
      </c>
      <c r="O19617" s="28">
        <v>4950.37</v>
      </c>
      <c r="P19617" s="28">
        <v>4951.93</v>
      </c>
    </row>
    <row r="19618" spans="12:16" x14ac:dyDescent="0.25">
      <c r="L19618" s="208">
        <v>45128.635416666664</v>
      </c>
      <c r="M19618" s="28">
        <v>4949.8599999999997</v>
      </c>
      <c r="N19618" s="28">
        <v>4951.93</v>
      </c>
      <c r="O19618" s="28">
        <v>4948.82</v>
      </c>
      <c r="P19618" s="28">
        <v>4951.41</v>
      </c>
    </row>
    <row r="19619" spans="12:16" x14ac:dyDescent="0.25">
      <c r="L19619" s="208">
        <v>45128.631944444445</v>
      </c>
      <c r="M19619" s="28">
        <v>4949.8599999999997</v>
      </c>
      <c r="N19619" s="28">
        <v>4950.8900000000003</v>
      </c>
      <c r="O19619" s="28">
        <v>4949.34</v>
      </c>
      <c r="P19619" s="28">
        <v>4949.8599999999997</v>
      </c>
    </row>
    <row r="19620" spans="12:16" x14ac:dyDescent="0.25">
      <c r="L19620" s="208">
        <v>45128.628472222219</v>
      </c>
      <c r="M19620" s="28">
        <v>4950.37</v>
      </c>
      <c r="N19620" s="28">
        <v>4950.37</v>
      </c>
      <c r="O19620" s="28">
        <v>4947.78</v>
      </c>
      <c r="P19620" s="28">
        <v>4949.8599999999997</v>
      </c>
    </row>
    <row r="19621" spans="12:16" x14ac:dyDescent="0.25">
      <c r="L19621" s="208">
        <v>45128.625</v>
      </c>
      <c r="M19621" s="28">
        <v>4950.8900000000003</v>
      </c>
      <c r="N19621" s="28">
        <v>4951.41</v>
      </c>
      <c r="O19621" s="28">
        <v>4949.34</v>
      </c>
      <c r="P19621" s="28">
        <v>4950.37</v>
      </c>
    </row>
    <row r="19622" spans="12:16" x14ac:dyDescent="0.25">
      <c r="L19622" s="208">
        <v>45128.621527777781</v>
      </c>
      <c r="M19622" s="28">
        <v>4951.93</v>
      </c>
      <c r="N19622" s="28">
        <v>4953.4799999999996</v>
      </c>
      <c r="O19622" s="28">
        <v>4950.37</v>
      </c>
      <c r="P19622" s="28">
        <v>4950.37</v>
      </c>
    </row>
    <row r="19623" spans="12:16" x14ac:dyDescent="0.25">
      <c r="L19623" s="208">
        <v>45128.618055555555</v>
      </c>
      <c r="M19623" s="28">
        <v>4952.96</v>
      </c>
      <c r="N19623" s="28">
        <v>4953.4799999999996</v>
      </c>
      <c r="O19623" s="28">
        <v>4951.41</v>
      </c>
      <c r="P19623" s="28">
        <v>4951.93</v>
      </c>
    </row>
    <row r="19624" spans="12:16" x14ac:dyDescent="0.25">
      <c r="L19624" s="208">
        <v>45128.614583333336</v>
      </c>
      <c r="M19624" s="28">
        <v>4952.45</v>
      </c>
      <c r="N19624" s="28">
        <v>4953.4799999999996</v>
      </c>
      <c r="O19624" s="28">
        <v>4951.41</v>
      </c>
      <c r="P19624" s="28">
        <v>4952.96</v>
      </c>
    </row>
    <row r="19625" spans="12:16" x14ac:dyDescent="0.25">
      <c r="L19625" s="208">
        <v>45128.611111111109</v>
      </c>
      <c r="M19625" s="28">
        <v>4950.8900000000003</v>
      </c>
      <c r="N19625" s="28">
        <v>4952.45</v>
      </c>
      <c r="O19625" s="28">
        <v>4950.37</v>
      </c>
      <c r="P19625" s="28">
        <v>4952.45</v>
      </c>
    </row>
    <row r="19626" spans="12:16" x14ac:dyDescent="0.25">
      <c r="L19626" s="208">
        <v>45128.607638888891</v>
      </c>
      <c r="M19626" s="28">
        <v>4951.93</v>
      </c>
      <c r="N19626" s="28">
        <v>4952.45</v>
      </c>
      <c r="O19626" s="28">
        <v>4949.8599999999997</v>
      </c>
      <c r="P19626" s="28">
        <v>4950.8900000000003</v>
      </c>
    </row>
    <row r="19627" spans="12:16" x14ac:dyDescent="0.25">
      <c r="L19627" s="208">
        <v>45128.604166666664</v>
      </c>
      <c r="M19627" s="28">
        <v>4954.5200000000004</v>
      </c>
      <c r="N19627" s="28">
        <v>4955.5600000000004</v>
      </c>
      <c r="O19627" s="28">
        <v>4950.37</v>
      </c>
      <c r="P19627" s="28">
        <v>4951.41</v>
      </c>
    </row>
    <row r="19628" spans="12:16" x14ac:dyDescent="0.25">
      <c r="L19628" s="208">
        <v>45128.600694444445</v>
      </c>
      <c r="M19628" s="28">
        <v>4956.07</v>
      </c>
      <c r="N19628" s="28">
        <v>4956.07</v>
      </c>
      <c r="O19628" s="28">
        <v>4954.5200000000004</v>
      </c>
      <c r="P19628" s="28">
        <v>4955.04</v>
      </c>
    </row>
    <row r="19629" spans="12:16" x14ac:dyDescent="0.25">
      <c r="L19629" s="208">
        <v>45128.597222222219</v>
      </c>
      <c r="M19629" s="28">
        <v>4954.5200000000004</v>
      </c>
      <c r="N19629" s="28">
        <v>4956.59</v>
      </c>
      <c r="O19629" s="28">
        <v>4954.5200000000004</v>
      </c>
      <c r="P19629" s="28">
        <v>4955.5600000000004</v>
      </c>
    </row>
    <row r="19630" spans="12:16" x14ac:dyDescent="0.25">
      <c r="L19630" s="208">
        <v>45128.59375</v>
      </c>
      <c r="M19630" s="28">
        <v>4952.45</v>
      </c>
      <c r="N19630" s="28">
        <v>4954</v>
      </c>
      <c r="O19630" s="28">
        <v>4951.93</v>
      </c>
      <c r="P19630" s="28">
        <v>4954</v>
      </c>
    </row>
    <row r="19631" spans="12:16" x14ac:dyDescent="0.25">
      <c r="L19631" s="208">
        <v>45128.590277777781</v>
      </c>
      <c r="M19631" s="28">
        <v>4950.37</v>
      </c>
      <c r="N19631" s="28">
        <v>4951.93</v>
      </c>
      <c r="O19631" s="28">
        <v>4950.37</v>
      </c>
      <c r="P19631" s="28">
        <v>4951.93</v>
      </c>
    </row>
    <row r="19632" spans="12:16" x14ac:dyDescent="0.25">
      <c r="L19632" s="208">
        <v>45128.586805555555</v>
      </c>
      <c r="M19632" s="28">
        <v>4951.93</v>
      </c>
      <c r="N19632" s="28">
        <v>4951.93</v>
      </c>
      <c r="O19632" s="28">
        <v>4950.37</v>
      </c>
      <c r="P19632" s="28">
        <v>4950.8900000000003</v>
      </c>
    </row>
    <row r="19633" spans="12:16" x14ac:dyDescent="0.25">
      <c r="L19633" s="208">
        <v>45128.583333333336</v>
      </c>
      <c r="M19633" s="28">
        <v>4951.41</v>
      </c>
      <c r="N19633" s="28">
        <v>4952.45</v>
      </c>
      <c r="O19633" s="28">
        <v>4951.41</v>
      </c>
      <c r="P19633" s="28">
        <v>4951.93</v>
      </c>
    </row>
    <row r="19634" spans="12:16" x14ac:dyDescent="0.25">
      <c r="L19634" s="208">
        <v>45128.579861111109</v>
      </c>
      <c r="M19634" s="28">
        <v>4951.93</v>
      </c>
      <c r="N19634" s="28">
        <v>4952.96</v>
      </c>
      <c r="O19634" s="28">
        <v>4950.37</v>
      </c>
      <c r="P19634" s="28">
        <v>4950.8900000000003</v>
      </c>
    </row>
    <row r="19635" spans="12:16" x14ac:dyDescent="0.25">
      <c r="L19635" s="208">
        <v>45128.576388888891</v>
      </c>
      <c r="M19635" s="28">
        <v>4954.5200000000004</v>
      </c>
      <c r="N19635" s="28">
        <v>4955.04</v>
      </c>
      <c r="O19635" s="28">
        <v>4950.8900000000003</v>
      </c>
      <c r="P19635" s="28">
        <v>4951.41</v>
      </c>
    </row>
    <row r="19636" spans="12:16" x14ac:dyDescent="0.25">
      <c r="L19636" s="208">
        <v>45128.572916666664</v>
      </c>
      <c r="M19636" s="28">
        <v>4955.04</v>
      </c>
      <c r="N19636" s="28">
        <v>4956.07</v>
      </c>
      <c r="O19636" s="28">
        <v>4954</v>
      </c>
      <c r="P19636" s="28">
        <v>4954.5200000000004</v>
      </c>
    </row>
    <row r="19637" spans="12:16" x14ac:dyDescent="0.25">
      <c r="L19637" s="208">
        <v>45128.569444444445</v>
      </c>
      <c r="M19637" s="28">
        <v>4956.59</v>
      </c>
      <c r="N19637" s="28">
        <v>4958.1499999999996</v>
      </c>
      <c r="O19637" s="28">
        <v>4954.5200000000004</v>
      </c>
      <c r="P19637" s="28">
        <v>4954.5200000000004</v>
      </c>
    </row>
    <row r="19638" spans="12:16" x14ac:dyDescent="0.25">
      <c r="L19638" s="208">
        <v>45128.565972222219</v>
      </c>
      <c r="M19638" s="28">
        <v>4953.4799999999996</v>
      </c>
      <c r="N19638" s="28">
        <v>4959.18</v>
      </c>
      <c r="O19638" s="28">
        <v>4953.4799999999996</v>
      </c>
      <c r="P19638" s="28">
        <v>4956.07</v>
      </c>
    </row>
    <row r="19639" spans="12:16" x14ac:dyDescent="0.25">
      <c r="L19639" s="208">
        <v>45128.5625</v>
      </c>
      <c r="M19639" s="28">
        <v>4952.96</v>
      </c>
      <c r="N19639" s="28">
        <v>4954</v>
      </c>
      <c r="O19639" s="28">
        <v>4951.41</v>
      </c>
      <c r="P19639" s="28">
        <v>4953.4799999999996</v>
      </c>
    </row>
    <row r="19640" spans="12:16" x14ac:dyDescent="0.25">
      <c r="L19640" s="208">
        <v>45128.559027777781</v>
      </c>
      <c r="M19640" s="28">
        <v>4948.82</v>
      </c>
      <c r="N19640" s="28">
        <v>4952.96</v>
      </c>
      <c r="O19640" s="28">
        <v>4948.3</v>
      </c>
      <c r="P19640" s="28">
        <v>4952.45</v>
      </c>
    </row>
    <row r="19641" spans="12:16" x14ac:dyDescent="0.25">
      <c r="L19641" s="208">
        <v>45128.555555555555</v>
      </c>
      <c r="M19641" s="28">
        <v>4949.34</v>
      </c>
      <c r="N19641" s="28">
        <v>4951.41</v>
      </c>
      <c r="O19641" s="28">
        <v>4949.34</v>
      </c>
      <c r="P19641" s="28">
        <v>4949.34</v>
      </c>
    </row>
    <row r="19642" spans="12:16" x14ac:dyDescent="0.25">
      <c r="L19642" s="208">
        <v>45128.552083333336</v>
      </c>
      <c r="M19642" s="28">
        <v>4951.93</v>
      </c>
      <c r="N19642" s="28">
        <v>4952.45</v>
      </c>
      <c r="O19642" s="28">
        <v>4948.3</v>
      </c>
      <c r="P19642" s="28">
        <v>4948.3</v>
      </c>
    </row>
    <row r="19643" spans="12:16" x14ac:dyDescent="0.25">
      <c r="L19643" s="208">
        <v>45128.548611111109</v>
      </c>
      <c r="M19643" s="28">
        <v>4950.37</v>
      </c>
      <c r="N19643" s="28">
        <v>4952.45</v>
      </c>
      <c r="O19643" s="28">
        <v>4949.34</v>
      </c>
      <c r="P19643" s="28">
        <v>4951.93</v>
      </c>
    </row>
    <row r="19644" spans="12:16" x14ac:dyDescent="0.25">
      <c r="L19644" s="208">
        <v>45128.545138888891</v>
      </c>
      <c r="M19644" s="28">
        <v>4949.8599999999997</v>
      </c>
      <c r="N19644" s="28">
        <v>4950.8900000000003</v>
      </c>
      <c r="O19644" s="28">
        <v>4949.8599999999997</v>
      </c>
      <c r="P19644" s="28">
        <v>4950.37</v>
      </c>
    </row>
    <row r="19645" spans="12:16" x14ac:dyDescent="0.25">
      <c r="L19645" s="208">
        <v>45128.541666666664</v>
      </c>
      <c r="M19645" s="28">
        <v>4949.34</v>
      </c>
      <c r="N19645" s="28">
        <v>4949.8599999999997</v>
      </c>
      <c r="O19645" s="28">
        <v>4948.82</v>
      </c>
      <c r="P19645" s="28">
        <v>4949.8599999999997</v>
      </c>
    </row>
    <row r="19646" spans="12:16" x14ac:dyDescent="0.25">
      <c r="L19646" s="208">
        <v>45128.538194444445</v>
      </c>
      <c r="M19646" s="28">
        <v>4951.93</v>
      </c>
      <c r="N19646" s="28">
        <v>4951.93</v>
      </c>
      <c r="O19646" s="28">
        <v>4949.34</v>
      </c>
      <c r="P19646" s="28">
        <v>4949.8599999999997</v>
      </c>
    </row>
    <row r="19647" spans="12:16" x14ac:dyDescent="0.25">
      <c r="L19647" s="208">
        <v>45128.534722222219</v>
      </c>
      <c r="M19647" s="28">
        <v>4950.37</v>
      </c>
      <c r="N19647" s="28">
        <v>4951.41</v>
      </c>
      <c r="O19647" s="28">
        <v>4948.82</v>
      </c>
      <c r="P19647" s="28">
        <v>4951.41</v>
      </c>
    </row>
    <row r="19648" spans="12:16" x14ac:dyDescent="0.25">
      <c r="L19648" s="208">
        <v>45128.53125</v>
      </c>
      <c r="M19648" s="28">
        <v>4950.8900000000003</v>
      </c>
      <c r="N19648" s="28">
        <v>4951.41</v>
      </c>
      <c r="O19648" s="28">
        <v>4948.82</v>
      </c>
      <c r="P19648" s="28">
        <v>4950.37</v>
      </c>
    </row>
    <row r="19649" spans="12:16" x14ac:dyDescent="0.25">
      <c r="L19649" s="208">
        <v>45128.527777777781</v>
      </c>
      <c r="M19649" s="28">
        <v>4948.3</v>
      </c>
      <c r="N19649" s="28">
        <v>4950.8900000000003</v>
      </c>
      <c r="O19649" s="28">
        <v>4947.78</v>
      </c>
      <c r="P19649" s="28">
        <v>4950.37</v>
      </c>
    </row>
    <row r="19650" spans="12:16" x14ac:dyDescent="0.25">
      <c r="L19650" s="208">
        <v>45128.524305555555</v>
      </c>
      <c r="M19650" s="28">
        <v>4947.26</v>
      </c>
      <c r="N19650" s="28">
        <v>4950.37</v>
      </c>
      <c r="O19650" s="28">
        <v>4947.26</v>
      </c>
      <c r="P19650" s="28">
        <v>4948.3</v>
      </c>
    </row>
    <row r="19651" spans="12:16" x14ac:dyDescent="0.25">
      <c r="L19651" s="208">
        <v>45128.520833333336</v>
      </c>
      <c r="M19651" s="28">
        <v>4947.26</v>
      </c>
      <c r="N19651" s="28">
        <v>4948.82</v>
      </c>
      <c r="O19651" s="28">
        <v>4946.75</v>
      </c>
      <c r="P19651" s="28">
        <v>4946.75</v>
      </c>
    </row>
    <row r="19652" spans="12:16" x14ac:dyDescent="0.25">
      <c r="L19652" s="208">
        <v>45128.517361111109</v>
      </c>
      <c r="M19652" s="28">
        <v>4947.78</v>
      </c>
      <c r="N19652" s="28">
        <v>4948.3</v>
      </c>
      <c r="O19652" s="28">
        <v>4944.67</v>
      </c>
      <c r="P19652" s="28">
        <v>4947.78</v>
      </c>
    </row>
    <row r="19653" spans="12:16" x14ac:dyDescent="0.25">
      <c r="L19653" s="208">
        <v>45128.513888888891</v>
      </c>
      <c r="M19653" s="28">
        <v>4945.1899999999996</v>
      </c>
      <c r="N19653" s="28">
        <v>4948.82</v>
      </c>
      <c r="O19653" s="28">
        <v>4945.1899999999996</v>
      </c>
      <c r="P19653" s="28">
        <v>4947.78</v>
      </c>
    </row>
    <row r="19654" spans="12:16" x14ac:dyDescent="0.25">
      <c r="L19654" s="208">
        <v>45128.510416666664</v>
      </c>
      <c r="M19654" s="28">
        <v>4947.26</v>
      </c>
      <c r="N19654" s="28">
        <v>4947.26</v>
      </c>
      <c r="O19654" s="28">
        <v>4942.6000000000004</v>
      </c>
      <c r="P19654" s="28">
        <v>4945.1899999999996</v>
      </c>
    </row>
    <row r="19655" spans="12:16" x14ac:dyDescent="0.25">
      <c r="L19655" s="208">
        <v>45128.506944444445</v>
      </c>
      <c r="M19655" s="28">
        <v>4956.07</v>
      </c>
      <c r="N19655" s="28">
        <v>4956.07</v>
      </c>
      <c r="O19655" s="28">
        <v>4945.1899999999996</v>
      </c>
      <c r="P19655" s="28">
        <v>4946.75</v>
      </c>
    </row>
    <row r="19656" spans="12:16" x14ac:dyDescent="0.25">
      <c r="L19656" s="208">
        <v>45128.503472222219</v>
      </c>
      <c r="M19656" s="28">
        <v>4957.1099999999997</v>
      </c>
      <c r="N19656" s="28">
        <v>4957.63</v>
      </c>
      <c r="O19656" s="28">
        <v>4954</v>
      </c>
      <c r="P19656" s="28">
        <v>4956.59</v>
      </c>
    </row>
    <row r="19657" spans="12:16" x14ac:dyDescent="0.25">
      <c r="L19657" s="208">
        <v>45128.5</v>
      </c>
      <c r="M19657" s="28">
        <v>4955.5600000000004</v>
      </c>
      <c r="N19657" s="28">
        <v>4957.1099999999997</v>
      </c>
      <c r="O19657" s="28">
        <v>4954</v>
      </c>
      <c r="P19657" s="28">
        <v>4957.1099999999997</v>
      </c>
    </row>
    <row r="19658" spans="12:16" x14ac:dyDescent="0.25">
      <c r="L19658" s="208">
        <v>45128.496527777781</v>
      </c>
      <c r="M19658" s="28">
        <v>4956.07</v>
      </c>
      <c r="N19658" s="28">
        <v>4957.1099999999997</v>
      </c>
      <c r="O19658" s="28">
        <v>4954</v>
      </c>
      <c r="P19658" s="28">
        <v>4955.5600000000004</v>
      </c>
    </row>
    <row r="19659" spans="12:16" x14ac:dyDescent="0.25">
      <c r="L19659" s="208">
        <v>45128.493055555555</v>
      </c>
      <c r="M19659" s="28">
        <v>4955.04</v>
      </c>
      <c r="N19659" s="28">
        <v>4957.1099999999997</v>
      </c>
      <c r="O19659" s="28">
        <v>4950.37</v>
      </c>
      <c r="P19659" s="28">
        <v>4956.07</v>
      </c>
    </row>
    <row r="19660" spans="12:16" x14ac:dyDescent="0.25">
      <c r="L19660" s="208">
        <v>45128.489583333336</v>
      </c>
      <c r="M19660" s="28">
        <v>4956.59</v>
      </c>
      <c r="N19660" s="28">
        <v>4958.1499999999996</v>
      </c>
      <c r="O19660" s="28">
        <v>4955.04</v>
      </c>
      <c r="P19660" s="28">
        <v>4956.07</v>
      </c>
    </row>
    <row r="19661" spans="12:16" x14ac:dyDescent="0.25">
      <c r="L19661" s="208">
        <v>45128.486111111109</v>
      </c>
      <c r="M19661" s="28">
        <v>4955.04</v>
      </c>
      <c r="N19661" s="28">
        <v>4957.1099999999997</v>
      </c>
      <c r="O19661" s="28">
        <v>4952.45</v>
      </c>
      <c r="P19661" s="28">
        <v>4956.59</v>
      </c>
    </row>
    <row r="19662" spans="12:16" x14ac:dyDescent="0.25">
      <c r="L19662" s="208">
        <v>45128.482638888891</v>
      </c>
      <c r="M19662" s="28">
        <v>4956.07</v>
      </c>
      <c r="N19662" s="28">
        <v>4958.1499999999996</v>
      </c>
      <c r="O19662" s="28">
        <v>4954.5200000000004</v>
      </c>
      <c r="P19662" s="28">
        <v>4954.5200000000004</v>
      </c>
    </row>
    <row r="19663" spans="12:16" x14ac:dyDescent="0.25">
      <c r="L19663" s="208">
        <v>45128.479166666664</v>
      </c>
      <c r="M19663" s="28">
        <v>4954</v>
      </c>
      <c r="N19663" s="28">
        <v>4956.07</v>
      </c>
      <c r="O19663" s="28">
        <v>4953.4799999999996</v>
      </c>
      <c r="P19663" s="28">
        <v>4955.5600000000004</v>
      </c>
    </row>
    <row r="19664" spans="12:16" x14ac:dyDescent="0.25">
      <c r="L19664" s="208">
        <v>45128.475694444445</v>
      </c>
      <c r="M19664" s="28">
        <v>4950.37</v>
      </c>
      <c r="N19664" s="28">
        <v>4954.5200000000004</v>
      </c>
      <c r="O19664" s="28">
        <v>4949.34</v>
      </c>
      <c r="P19664" s="28">
        <v>4953.4799999999996</v>
      </c>
    </row>
    <row r="19665" spans="12:16" x14ac:dyDescent="0.25">
      <c r="L19665" s="208">
        <v>45128.472222222219</v>
      </c>
      <c r="M19665" s="28">
        <v>4946.75</v>
      </c>
      <c r="N19665" s="28">
        <v>4950.8900000000003</v>
      </c>
      <c r="O19665" s="28">
        <v>4945.71</v>
      </c>
      <c r="P19665" s="28">
        <v>4950.8900000000003</v>
      </c>
    </row>
    <row r="19666" spans="12:16" x14ac:dyDescent="0.25">
      <c r="L19666" s="208">
        <v>45128.46875</v>
      </c>
      <c r="M19666" s="28">
        <v>4946.75</v>
      </c>
      <c r="N19666" s="28">
        <v>4946.75</v>
      </c>
      <c r="O19666" s="28">
        <v>4943.6400000000003</v>
      </c>
      <c r="P19666" s="28">
        <v>4946.75</v>
      </c>
    </row>
    <row r="19667" spans="12:16" x14ac:dyDescent="0.25">
      <c r="L19667" s="208">
        <v>45128.465277777781</v>
      </c>
      <c r="M19667" s="28">
        <v>4951.41</v>
      </c>
      <c r="N19667" s="28">
        <v>4951.41</v>
      </c>
      <c r="O19667" s="28">
        <v>4945.71</v>
      </c>
      <c r="P19667" s="28">
        <v>4947.26</v>
      </c>
    </row>
    <row r="19668" spans="12:16" x14ac:dyDescent="0.25">
      <c r="L19668" s="208">
        <v>45128.461805555555</v>
      </c>
      <c r="M19668" s="28">
        <v>4948.82</v>
      </c>
      <c r="N19668" s="28">
        <v>4951.93</v>
      </c>
      <c r="O19668" s="28">
        <v>4944.67</v>
      </c>
      <c r="P19668" s="28">
        <v>4951.93</v>
      </c>
    </row>
    <row r="19669" spans="12:16" x14ac:dyDescent="0.25">
      <c r="L19669" s="208">
        <v>45128.458333333336</v>
      </c>
      <c r="M19669" s="28">
        <v>4944.67</v>
      </c>
      <c r="N19669" s="28">
        <v>4949.34</v>
      </c>
      <c r="O19669" s="28">
        <v>4944.16</v>
      </c>
      <c r="P19669" s="28">
        <v>4948.82</v>
      </c>
    </row>
    <row r="19670" spans="12:16" x14ac:dyDescent="0.25">
      <c r="L19670" s="208">
        <v>45128.454861111109</v>
      </c>
      <c r="M19670" s="28">
        <v>4951.93</v>
      </c>
      <c r="N19670" s="28">
        <v>4952.96</v>
      </c>
      <c r="O19670" s="28">
        <v>4940.53</v>
      </c>
      <c r="P19670" s="28">
        <v>4945.1899999999996</v>
      </c>
    </row>
    <row r="19671" spans="12:16" x14ac:dyDescent="0.25">
      <c r="L19671" s="208">
        <v>45128.451388888891</v>
      </c>
      <c r="M19671" s="28">
        <v>4954</v>
      </c>
      <c r="N19671" s="28">
        <v>4957.1099999999997</v>
      </c>
      <c r="O19671" s="28">
        <v>4951.41</v>
      </c>
      <c r="P19671" s="28">
        <v>4952.45</v>
      </c>
    </row>
    <row r="19672" spans="12:16" x14ac:dyDescent="0.25">
      <c r="L19672" s="208">
        <v>45128.447916666664</v>
      </c>
      <c r="M19672" s="28">
        <v>4950.37</v>
      </c>
      <c r="N19672" s="28">
        <v>4955.5600000000004</v>
      </c>
      <c r="O19672" s="28">
        <v>4949.8599999999997</v>
      </c>
      <c r="P19672" s="28">
        <v>4954.5200000000004</v>
      </c>
    </row>
    <row r="19673" spans="12:16" x14ac:dyDescent="0.25">
      <c r="L19673" s="208">
        <v>45128.444444444445</v>
      </c>
      <c r="M19673" s="28">
        <v>4947.26</v>
      </c>
      <c r="N19673" s="28">
        <v>4950.8900000000003</v>
      </c>
      <c r="O19673" s="28">
        <v>4947.26</v>
      </c>
      <c r="P19673" s="28">
        <v>4950.8900000000003</v>
      </c>
    </row>
    <row r="19674" spans="12:16" x14ac:dyDescent="0.25">
      <c r="L19674" s="208">
        <v>45128.440972222219</v>
      </c>
      <c r="M19674" s="28">
        <v>4952.45</v>
      </c>
      <c r="N19674" s="28">
        <v>4952.96</v>
      </c>
      <c r="O19674" s="28">
        <v>4947.26</v>
      </c>
      <c r="P19674" s="28">
        <v>4947.78</v>
      </c>
    </row>
    <row r="19675" spans="12:16" x14ac:dyDescent="0.25">
      <c r="L19675" s="208">
        <v>45128.4375</v>
      </c>
      <c r="M19675" s="28">
        <v>4950.37</v>
      </c>
      <c r="N19675" s="28">
        <v>4953.4799999999996</v>
      </c>
      <c r="O19675" s="28">
        <v>4946.75</v>
      </c>
      <c r="P19675" s="28">
        <v>4952.45</v>
      </c>
    </row>
    <row r="19676" spans="12:16" x14ac:dyDescent="0.25">
      <c r="L19676" s="208">
        <v>45128.434027777781</v>
      </c>
      <c r="M19676" s="28">
        <v>4946.75</v>
      </c>
      <c r="N19676" s="28">
        <v>4952.45</v>
      </c>
      <c r="O19676" s="28">
        <v>4946.2299999999996</v>
      </c>
      <c r="P19676" s="28">
        <v>4950.37</v>
      </c>
    </row>
    <row r="19677" spans="12:16" x14ac:dyDescent="0.25">
      <c r="L19677" s="208">
        <v>45128.430555555555</v>
      </c>
      <c r="M19677" s="28">
        <v>4955.04</v>
      </c>
      <c r="N19677" s="28">
        <v>4956.07</v>
      </c>
      <c r="O19677" s="28">
        <v>4945.71</v>
      </c>
      <c r="P19677" s="28">
        <v>4947.26</v>
      </c>
    </row>
    <row r="19678" spans="12:16" x14ac:dyDescent="0.25">
      <c r="L19678" s="208">
        <v>45128.427083333336</v>
      </c>
      <c r="M19678" s="28">
        <v>4960.22</v>
      </c>
      <c r="N19678" s="28">
        <v>4960.22</v>
      </c>
      <c r="O19678" s="28">
        <v>4952.45</v>
      </c>
      <c r="P19678" s="28">
        <v>4955.5600000000004</v>
      </c>
    </row>
    <row r="19679" spans="12:16" x14ac:dyDescent="0.25">
      <c r="L19679" s="208">
        <v>45128.423611111109</v>
      </c>
      <c r="M19679" s="28">
        <v>4963.8500000000004</v>
      </c>
      <c r="N19679" s="28">
        <v>4965.3999999999996</v>
      </c>
      <c r="O19679" s="28">
        <v>4959.7</v>
      </c>
      <c r="P19679" s="28">
        <v>4960.22</v>
      </c>
    </row>
    <row r="19680" spans="12:16" x14ac:dyDescent="0.25">
      <c r="L19680" s="208">
        <v>45128.420138888891</v>
      </c>
      <c r="M19680" s="28">
        <v>4962.8100000000004</v>
      </c>
      <c r="N19680" s="28">
        <v>4964.88</v>
      </c>
      <c r="O19680" s="28">
        <v>4960.22</v>
      </c>
      <c r="P19680" s="28">
        <v>4963.33</v>
      </c>
    </row>
    <row r="19681" spans="12:16" x14ac:dyDescent="0.25">
      <c r="L19681" s="208">
        <v>45128.416666666664</v>
      </c>
      <c r="M19681" s="28">
        <v>4964.37</v>
      </c>
      <c r="N19681" s="28">
        <v>4964.88</v>
      </c>
      <c r="O19681" s="28">
        <v>4960.74</v>
      </c>
      <c r="P19681" s="28">
        <v>4962.8100000000004</v>
      </c>
    </row>
    <row r="19682" spans="12:16" x14ac:dyDescent="0.25">
      <c r="L19682" s="208">
        <v>45128.413194444445</v>
      </c>
      <c r="M19682" s="28">
        <v>4958.66</v>
      </c>
      <c r="N19682" s="28">
        <v>4964.37</v>
      </c>
      <c r="O19682" s="28">
        <v>4955.5600000000004</v>
      </c>
      <c r="P19682" s="28">
        <v>4964.37</v>
      </c>
    </row>
    <row r="19683" spans="12:16" x14ac:dyDescent="0.25">
      <c r="L19683" s="208">
        <v>45128.409722222219</v>
      </c>
      <c r="M19683" s="28">
        <v>4963.8500000000004</v>
      </c>
      <c r="N19683" s="28">
        <v>4967.47</v>
      </c>
      <c r="O19683" s="28">
        <v>4957.63</v>
      </c>
      <c r="P19683" s="28">
        <v>4958.1499999999996</v>
      </c>
    </row>
    <row r="19684" spans="12:16" x14ac:dyDescent="0.25">
      <c r="L19684" s="208">
        <v>45128.40625</v>
      </c>
      <c r="M19684" s="28">
        <v>4971.1000000000004</v>
      </c>
      <c r="N19684" s="28">
        <v>4972.66</v>
      </c>
      <c r="O19684" s="28">
        <v>4962.8100000000004</v>
      </c>
      <c r="P19684" s="28">
        <v>4963.8500000000004</v>
      </c>
    </row>
    <row r="19685" spans="12:16" x14ac:dyDescent="0.25">
      <c r="L19685" s="208">
        <v>45128.402777777781</v>
      </c>
      <c r="M19685" s="28">
        <v>4969.55</v>
      </c>
      <c r="N19685" s="28">
        <v>4972.66</v>
      </c>
      <c r="O19685" s="28">
        <v>4967.99</v>
      </c>
      <c r="P19685" s="28">
        <v>4971.62</v>
      </c>
    </row>
    <row r="19686" spans="12:16" x14ac:dyDescent="0.25">
      <c r="L19686" s="208">
        <v>45128.399305555555</v>
      </c>
      <c r="M19686" s="28">
        <v>4967.99</v>
      </c>
      <c r="N19686" s="28">
        <v>4971.1000000000004</v>
      </c>
      <c r="O19686" s="28">
        <v>4967.47</v>
      </c>
      <c r="P19686" s="28">
        <v>4970.07</v>
      </c>
    </row>
    <row r="19687" spans="12:16" x14ac:dyDescent="0.25">
      <c r="L19687" s="208">
        <v>45128.395833333336</v>
      </c>
      <c r="M19687" s="28">
        <v>4964.88</v>
      </c>
      <c r="N19687" s="28">
        <v>4969.03</v>
      </c>
      <c r="O19687" s="28">
        <v>4961.7700000000004</v>
      </c>
      <c r="P19687" s="28">
        <v>4967.47</v>
      </c>
    </row>
    <row r="19688" spans="12:16" x14ac:dyDescent="0.25">
      <c r="L19688" s="208">
        <v>45128.392361111109</v>
      </c>
      <c r="M19688" s="28">
        <v>4967.47</v>
      </c>
      <c r="N19688" s="28">
        <v>4970.58</v>
      </c>
      <c r="O19688" s="28">
        <v>4962.29</v>
      </c>
      <c r="P19688" s="28">
        <v>4964.37</v>
      </c>
    </row>
    <row r="19689" spans="12:16" x14ac:dyDescent="0.25">
      <c r="L19689" s="208">
        <v>45128.388888888891</v>
      </c>
      <c r="M19689" s="28">
        <v>4973.17</v>
      </c>
      <c r="N19689" s="28">
        <v>4973.17</v>
      </c>
      <c r="O19689" s="28">
        <v>4966.4399999999996</v>
      </c>
      <c r="P19689" s="28">
        <v>4967.47</v>
      </c>
    </row>
    <row r="19690" spans="12:16" x14ac:dyDescent="0.25">
      <c r="L19690" s="208">
        <v>45128.385416666664</v>
      </c>
      <c r="M19690" s="28">
        <v>4981.9799999999996</v>
      </c>
      <c r="N19690" s="28">
        <v>4983.54</v>
      </c>
      <c r="O19690" s="28">
        <v>4971.1000000000004</v>
      </c>
      <c r="P19690" s="28">
        <v>4974.7299999999996</v>
      </c>
    </row>
    <row r="19691" spans="12:16" x14ac:dyDescent="0.25">
      <c r="L19691" s="208">
        <v>45128.381944444445</v>
      </c>
      <c r="M19691" s="28">
        <v>4986.6499999999996</v>
      </c>
      <c r="N19691" s="28">
        <v>4986.6499999999996</v>
      </c>
      <c r="O19691" s="28">
        <v>4980.95</v>
      </c>
      <c r="P19691" s="28">
        <v>4981.9799999999996</v>
      </c>
    </row>
    <row r="19692" spans="12:16" x14ac:dyDescent="0.25">
      <c r="L19692" s="208">
        <v>45128.378472222219</v>
      </c>
      <c r="M19692" s="28">
        <v>4993.8999999999996</v>
      </c>
      <c r="N19692" s="28">
        <v>4994.42</v>
      </c>
      <c r="O19692" s="28">
        <v>4984.0600000000004</v>
      </c>
      <c r="P19692" s="28">
        <v>4985.6099999999997</v>
      </c>
    </row>
    <row r="19693" spans="12:16" x14ac:dyDescent="0.25">
      <c r="L19693" s="208">
        <v>45128.375</v>
      </c>
      <c r="M19693" s="28">
        <v>5007.8900000000003</v>
      </c>
      <c r="N19693" s="28">
        <v>5011.5200000000004</v>
      </c>
      <c r="O19693" s="28">
        <v>4993.38</v>
      </c>
      <c r="P19693" s="28">
        <v>4993.8999999999996</v>
      </c>
    </row>
    <row r="19694" spans="12:16" x14ac:dyDescent="0.25">
      <c r="L19694" s="208">
        <v>45127.746527777781</v>
      </c>
      <c r="M19694" s="28">
        <v>4983.0200000000004</v>
      </c>
      <c r="N19694" s="28">
        <v>4985.09</v>
      </c>
      <c r="O19694" s="28">
        <v>4980.43</v>
      </c>
      <c r="P19694" s="28">
        <v>4982.5</v>
      </c>
    </row>
    <row r="19695" spans="12:16" x14ac:dyDescent="0.25">
      <c r="L19695" s="208">
        <v>45127.743055555555</v>
      </c>
      <c r="M19695" s="28">
        <v>4985.6099999999997</v>
      </c>
      <c r="N19695" s="28">
        <v>4986.13</v>
      </c>
      <c r="O19695" s="28">
        <v>4982.5</v>
      </c>
      <c r="P19695" s="28">
        <v>4982.5</v>
      </c>
    </row>
    <row r="19696" spans="12:16" x14ac:dyDescent="0.25">
      <c r="L19696" s="208">
        <v>45127.739583333336</v>
      </c>
      <c r="M19696" s="28">
        <v>4987.17</v>
      </c>
      <c r="N19696" s="28">
        <v>4989.76</v>
      </c>
      <c r="O19696" s="28">
        <v>4985.6099999999997</v>
      </c>
      <c r="P19696" s="28">
        <v>4985.6099999999997</v>
      </c>
    </row>
    <row r="19697" spans="12:16" x14ac:dyDescent="0.25">
      <c r="L19697" s="208">
        <v>45127.736111111109</v>
      </c>
      <c r="M19697" s="28">
        <v>4986.13</v>
      </c>
      <c r="N19697" s="28">
        <v>4988.2</v>
      </c>
      <c r="O19697" s="28">
        <v>4986.13</v>
      </c>
      <c r="P19697" s="28">
        <v>4987.68</v>
      </c>
    </row>
    <row r="19698" spans="12:16" x14ac:dyDescent="0.25">
      <c r="L19698" s="208">
        <v>45127.732638888891</v>
      </c>
      <c r="M19698" s="28">
        <v>4985.6099999999997</v>
      </c>
      <c r="N19698" s="28">
        <v>4986.6499999999996</v>
      </c>
      <c r="O19698" s="28">
        <v>4985.09</v>
      </c>
      <c r="P19698" s="28">
        <v>4986.6499999999996</v>
      </c>
    </row>
    <row r="19699" spans="12:16" x14ac:dyDescent="0.25">
      <c r="L19699" s="208">
        <v>45127.729166666664</v>
      </c>
      <c r="M19699" s="28">
        <v>4987.17</v>
      </c>
      <c r="N19699" s="28">
        <v>4988.2</v>
      </c>
      <c r="O19699" s="28">
        <v>4985.6099999999997</v>
      </c>
      <c r="P19699" s="28">
        <v>4985.6099999999997</v>
      </c>
    </row>
    <row r="19700" spans="12:16" x14ac:dyDescent="0.25">
      <c r="L19700" s="208">
        <v>45127.725694444445</v>
      </c>
      <c r="M19700" s="28">
        <v>4987.17</v>
      </c>
      <c r="N19700" s="28">
        <v>4987.68</v>
      </c>
      <c r="O19700" s="28">
        <v>4986.6499999999996</v>
      </c>
      <c r="P19700" s="28">
        <v>4987.68</v>
      </c>
    </row>
    <row r="19701" spans="12:16" x14ac:dyDescent="0.25">
      <c r="L19701" s="208">
        <v>45127.722222222219</v>
      </c>
      <c r="M19701" s="28">
        <v>4985.6099999999997</v>
      </c>
      <c r="N19701" s="28">
        <v>4987.17</v>
      </c>
      <c r="O19701" s="28">
        <v>4985.6099999999997</v>
      </c>
      <c r="P19701" s="28">
        <v>4986.6499999999996</v>
      </c>
    </row>
    <row r="19702" spans="12:16" x14ac:dyDescent="0.25">
      <c r="L19702" s="208">
        <v>45127.71875</v>
      </c>
      <c r="M19702" s="28">
        <v>4987.17</v>
      </c>
      <c r="N19702" s="28">
        <v>4987.68</v>
      </c>
      <c r="O19702" s="28">
        <v>4986.13</v>
      </c>
      <c r="P19702" s="28">
        <v>4986.13</v>
      </c>
    </row>
    <row r="19703" spans="12:16" x14ac:dyDescent="0.25">
      <c r="L19703" s="208">
        <v>45127.715277777781</v>
      </c>
      <c r="M19703" s="28">
        <v>4986.6499999999996</v>
      </c>
      <c r="N19703" s="28">
        <v>4987.68</v>
      </c>
      <c r="O19703" s="28">
        <v>4986.13</v>
      </c>
      <c r="P19703" s="28">
        <v>4987.68</v>
      </c>
    </row>
    <row r="19704" spans="12:16" x14ac:dyDescent="0.25">
      <c r="L19704" s="208">
        <v>45127.711805555555</v>
      </c>
      <c r="M19704" s="28">
        <v>4985.6099999999997</v>
      </c>
      <c r="N19704" s="28">
        <v>4987.68</v>
      </c>
      <c r="O19704" s="28">
        <v>4985.09</v>
      </c>
      <c r="P19704" s="28">
        <v>4987.17</v>
      </c>
    </row>
    <row r="19705" spans="12:16" x14ac:dyDescent="0.25">
      <c r="L19705" s="208">
        <v>45127.708333333336</v>
      </c>
      <c r="M19705" s="28">
        <v>4985.6099999999997</v>
      </c>
      <c r="N19705" s="28">
        <v>4987.68</v>
      </c>
      <c r="O19705" s="28">
        <v>4984.57</v>
      </c>
      <c r="P19705" s="28">
        <v>4986.13</v>
      </c>
    </row>
    <row r="19706" spans="12:16" x14ac:dyDescent="0.25">
      <c r="L19706" s="208">
        <v>45127.704861111109</v>
      </c>
      <c r="M19706" s="28">
        <v>4986.6499999999996</v>
      </c>
      <c r="N19706" s="28">
        <v>4986.6499999999996</v>
      </c>
      <c r="O19706" s="28">
        <v>4984.57</v>
      </c>
      <c r="P19706" s="28">
        <v>4986.13</v>
      </c>
    </row>
    <row r="19707" spans="12:16" x14ac:dyDescent="0.25">
      <c r="L19707" s="208">
        <v>45127.701388888891</v>
      </c>
      <c r="M19707" s="28">
        <v>4984.0600000000004</v>
      </c>
      <c r="N19707" s="28">
        <v>4986.6499999999996</v>
      </c>
      <c r="O19707" s="28">
        <v>4984.0600000000004</v>
      </c>
      <c r="P19707" s="28">
        <v>4986.6499999999996</v>
      </c>
    </row>
    <row r="19708" spans="12:16" x14ac:dyDescent="0.25">
      <c r="L19708" s="208">
        <v>45127.697916666664</v>
      </c>
      <c r="M19708" s="28">
        <v>4984.57</v>
      </c>
      <c r="N19708" s="28">
        <v>4985.09</v>
      </c>
      <c r="O19708" s="28">
        <v>4983.0200000000004</v>
      </c>
      <c r="P19708" s="28">
        <v>4984.0600000000004</v>
      </c>
    </row>
    <row r="19709" spans="12:16" x14ac:dyDescent="0.25">
      <c r="L19709" s="208">
        <v>45127.694444444445</v>
      </c>
      <c r="M19709" s="28">
        <v>4985.6099999999997</v>
      </c>
      <c r="N19709" s="28">
        <v>4985.6099999999997</v>
      </c>
      <c r="O19709" s="28">
        <v>4983.54</v>
      </c>
      <c r="P19709" s="28">
        <v>4984.57</v>
      </c>
    </row>
    <row r="19710" spans="12:16" x14ac:dyDescent="0.25">
      <c r="L19710" s="208">
        <v>45127.690972222219</v>
      </c>
      <c r="M19710" s="28">
        <v>4985.09</v>
      </c>
      <c r="N19710" s="28">
        <v>4986.13</v>
      </c>
      <c r="O19710" s="28">
        <v>4984.0600000000004</v>
      </c>
      <c r="P19710" s="28">
        <v>4986.13</v>
      </c>
    </row>
    <row r="19711" spans="12:16" x14ac:dyDescent="0.25">
      <c r="L19711" s="208">
        <v>45127.6875</v>
      </c>
      <c r="M19711" s="28">
        <v>4986.13</v>
      </c>
      <c r="N19711" s="28">
        <v>4986.13</v>
      </c>
      <c r="O19711" s="28">
        <v>4984.57</v>
      </c>
      <c r="P19711" s="28">
        <v>4985.09</v>
      </c>
    </row>
    <row r="19712" spans="12:16" x14ac:dyDescent="0.25">
      <c r="L19712" s="208">
        <v>45127.684027777781</v>
      </c>
      <c r="M19712" s="28">
        <v>4987.68</v>
      </c>
      <c r="N19712" s="28">
        <v>4988.2</v>
      </c>
      <c r="O19712" s="28">
        <v>4986.13</v>
      </c>
      <c r="P19712" s="28">
        <v>4986.13</v>
      </c>
    </row>
    <row r="19713" spans="12:16" x14ac:dyDescent="0.25">
      <c r="L19713" s="208">
        <v>45127.680555555555</v>
      </c>
      <c r="M19713" s="28">
        <v>4989.24</v>
      </c>
      <c r="N19713" s="28">
        <v>4989.24</v>
      </c>
      <c r="O19713" s="28">
        <v>4986.6499999999996</v>
      </c>
      <c r="P19713" s="28">
        <v>4987.68</v>
      </c>
    </row>
    <row r="19714" spans="12:16" x14ac:dyDescent="0.25">
      <c r="L19714" s="208">
        <v>45127.677083333336</v>
      </c>
      <c r="M19714" s="28">
        <v>4990.28</v>
      </c>
      <c r="N19714" s="28">
        <v>4991.3100000000004</v>
      </c>
      <c r="O19714" s="28">
        <v>4988.72</v>
      </c>
      <c r="P19714" s="28">
        <v>4988.72</v>
      </c>
    </row>
    <row r="19715" spans="12:16" x14ac:dyDescent="0.25">
      <c r="L19715" s="208">
        <v>45127.673611111109</v>
      </c>
      <c r="M19715" s="28">
        <v>4989.24</v>
      </c>
      <c r="N19715" s="28">
        <v>4990.79</v>
      </c>
      <c r="O19715" s="28">
        <v>4988.72</v>
      </c>
      <c r="P19715" s="28">
        <v>4989.76</v>
      </c>
    </row>
    <row r="19716" spans="12:16" x14ac:dyDescent="0.25">
      <c r="L19716" s="208">
        <v>45127.670138888891</v>
      </c>
      <c r="M19716" s="28">
        <v>4988.72</v>
      </c>
      <c r="N19716" s="28">
        <v>4989.76</v>
      </c>
      <c r="O19716" s="28">
        <v>4988.2</v>
      </c>
      <c r="P19716" s="28">
        <v>4989.24</v>
      </c>
    </row>
    <row r="19717" spans="12:16" x14ac:dyDescent="0.25">
      <c r="L19717" s="208">
        <v>45127.666666666664</v>
      </c>
      <c r="M19717" s="28">
        <v>4988.72</v>
      </c>
      <c r="N19717" s="28">
        <v>4989.24</v>
      </c>
      <c r="O19717" s="28">
        <v>4987.17</v>
      </c>
      <c r="P19717" s="28">
        <v>4988.72</v>
      </c>
    </row>
    <row r="19718" spans="12:16" x14ac:dyDescent="0.25">
      <c r="L19718" s="208">
        <v>45127.663194444445</v>
      </c>
      <c r="M19718" s="28">
        <v>4983.0200000000004</v>
      </c>
      <c r="N19718" s="28">
        <v>4990.28</v>
      </c>
      <c r="O19718" s="28">
        <v>4983.0200000000004</v>
      </c>
      <c r="P19718" s="28">
        <v>4989.24</v>
      </c>
    </row>
    <row r="19719" spans="12:16" x14ac:dyDescent="0.25">
      <c r="L19719" s="208">
        <v>45127.659722222219</v>
      </c>
      <c r="M19719" s="28">
        <v>4979.3900000000003</v>
      </c>
      <c r="N19719" s="28">
        <v>4983.54</v>
      </c>
      <c r="O19719" s="28">
        <v>4978.3599999999997</v>
      </c>
      <c r="P19719" s="28">
        <v>4983.0200000000004</v>
      </c>
    </row>
    <row r="19720" spans="12:16" x14ac:dyDescent="0.25">
      <c r="L19720" s="208">
        <v>45127.65625</v>
      </c>
      <c r="M19720" s="28">
        <v>4978.87</v>
      </c>
      <c r="N19720" s="28">
        <v>4979.3900000000003</v>
      </c>
      <c r="O19720" s="28">
        <v>4976.8</v>
      </c>
      <c r="P19720" s="28">
        <v>4979.3900000000003</v>
      </c>
    </row>
    <row r="19721" spans="12:16" x14ac:dyDescent="0.25">
      <c r="L19721" s="208">
        <v>45127.652777777781</v>
      </c>
      <c r="M19721" s="28">
        <v>4981.47</v>
      </c>
      <c r="N19721" s="28">
        <v>4981.47</v>
      </c>
      <c r="O19721" s="28">
        <v>4976.28</v>
      </c>
      <c r="P19721" s="28">
        <v>4979.3900000000003</v>
      </c>
    </row>
    <row r="19722" spans="12:16" x14ac:dyDescent="0.25">
      <c r="L19722" s="208">
        <v>45127.649305555555</v>
      </c>
      <c r="M19722" s="28">
        <v>4983.54</v>
      </c>
      <c r="N19722" s="28">
        <v>4984.57</v>
      </c>
      <c r="O19722" s="28">
        <v>4980.95</v>
      </c>
      <c r="P19722" s="28">
        <v>4981.47</v>
      </c>
    </row>
    <row r="19723" spans="12:16" x14ac:dyDescent="0.25">
      <c r="L19723" s="208">
        <v>45127.645833333336</v>
      </c>
      <c r="M19723" s="28">
        <v>4982.5</v>
      </c>
      <c r="N19723" s="28">
        <v>4984.57</v>
      </c>
      <c r="O19723" s="28">
        <v>4981.47</v>
      </c>
      <c r="P19723" s="28">
        <v>4983.54</v>
      </c>
    </row>
    <row r="19724" spans="12:16" x14ac:dyDescent="0.25">
      <c r="L19724" s="208">
        <v>45127.642361111109</v>
      </c>
      <c r="M19724" s="28">
        <v>4978.87</v>
      </c>
      <c r="N19724" s="28">
        <v>4982.5</v>
      </c>
      <c r="O19724" s="28">
        <v>4978.3599999999997</v>
      </c>
      <c r="P19724" s="28">
        <v>4982.5</v>
      </c>
    </row>
    <row r="19725" spans="12:16" x14ac:dyDescent="0.25">
      <c r="L19725" s="208">
        <v>45127.638888888891</v>
      </c>
      <c r="M19725" s="28">
        <v>4980.43</v>
      </c>
      <c r="N19725" s="28">
        <v>4981.47</v>
      </c>
      <c r="O19725" s="28">
        <v>4975.25</v>
      </c>
      <c r="P19725" s="28">
        <v>4978.3599999999997</v>
      </c>
    </row>
    <row r="19726" spans="12:16" x14ac:dyDescent="0.25">
      <c r="L19726" s="208">
        <v>45127.635416666664</v>
      </c>
      <c r="M19726" s="28">
        <v>4982.5</v>
      </c>
      <c r="N19726" s="28">
        <v>4982.5</v>
      </c>
      <c r="O19726" s="28">
        <v>4978.87</v>
      </c>
      <c r="P19726" s="28">
        <v>4981.47</v>
      </c>
    </row>
    <row r="19727" spans="12:16" x14ac:dyDescent="0.25">
      <c r="L19727" s="208">
        <v>45127.631944444445</v>
      </c>
      <c r="M19727" s="28">
        <v>4982.5</v>
      </c>
      <c r="N19727" s="28">
        <v>4984.0600000000004</v>
      </c>
      <c r="O19727" s="28">
        <v>4981.47</v>
      </c>
      <c r="P19727" s="28">
        <v>4982.5</v>
      </c>
    </row>
    <row r="19728" spans="12:16" x14ac:dyDescent="0.25">
      <c r="L19728" s="208">
        <v>45127.628472222219</v>
      </c>
      <c r="M19728" s="28">
        <v>4985.09</v>
      </c>
      <c r="N19728" s="28">
        <v>4985.6099999999997</v>
      </c>
      <c r="O19728" s="28">
        <v>4979.91</v>
      </c>
      <c r="P19728" s="28">
        <v>4982.5</v>
      </c>
    </row>
    <row r="19729" spans="12:16" x14ac:dyDescent="0.25">
      <c r="L19729" s="208">
        <v>45127.625</v>
      </c>
      <c r="M19729" s="28">
        <v>4983.54</v>
      </c>
      <c r="N19729" s="28">
        <v>4985.09</v>
      </c>
      <c r="O19729" s="28">
        <v>4981.9799999999996</v>
      </c>
      <c r="P19729" s="28">
        <v>4984.57</v>
      </c>
    </row>
    <row r="19730" spans="12:16" x14ac:dyDescent="0.25">
      <c r="L19730" s="208">
        <v>45127.621527777781</v>
      </c>
      <c r="M19730" s="28">
        <v>4986.6499999999996</v>
      </c>
      <c r="N19730" s="28">
        <v>4986.6499999999996</v>
      </c>
      <c r="O19730" s="28">
        <v>4981.9799999999996</v>
      </c>
      <c r="P19730" s="28">
        <v>4983.54</v>
      </c>
    </row>
    <row r="19731" spans="12:16" x14ac:dyDescent="0.25">
      <c r="L19731" s="208">
        <v>45127.618055555555</v>
      </c>
      <c r="M19731" s="28">
        <v>4985.09</v>
      </c>
      <c r="N19731" s="28">
        <v>4987.17</v>
      </c>
      <c r="O19731" s="28">
        <v>4984.57</v>
      </c>
      <c r="P19731" s="28">
        <v>4986.6499999999996</v>
      </c>
    </row>
    <row r="19732" spans="12:16" x14ac:dyDescent="0.25">
      <c r="L19732" s="208">
        <v>45127.614583333336</v>
      </c>
      <c r="M19732" s="28">
        <v>4984.0600000000004</v>
      </c>
      <c r="N19732" s="28">
        <v>4986.13</v>
      </c>
      <c r="O19732" s="28">
        <v>4984.0600000000004</v>
      </c>
      <c r="P19732" s="28">
        <v>4985.6099999999997</v>
      </c>
    </row>
    <row r="19733" spans="12:16" x14ac:dyDescent="0.25">
      <c r="L19733" s="208">
        <v>45127.611111111109</v>
      </c>
      <c r="M19733" s="28">
        <v>4986.6499999999996</v>
      </c>
      <c r="N19733" s="28">
        <v>4987.68</v>
      </c>
      <c r="O19733" s="28">
        <v>4983.54</v>
      </c>
      <c r="P19733" s="28">
        <v>4983.54</v>
      </c>
    </row>
    <row r="19734" spans="12:16" x14ac:dyDescent="0.25">
      <c r="L19734" s="208">
        <v>45127.607638888891</v>
      </c>
      <c r="M19734" s="28">
        <v>4986.13</v>
      </c>
      <c r="N19734" s="28">
        <v>4987.17</v>
      </c>
      <c r="O19734" s="28">
        <v>4984.0600000000004</v>
      </c>
      <c r="P19734" s="28">
        <v>4986.13</v>
      </c>
    </row>
    <row r="19735" spans="12:16" x14ac:dyDescent="0.25">
      <c r="L19735" s="208">
        <v>45127.604166666664</v>
      </c>
      <c r="M19735" s="28">
        <v>4988.2</v>
      </c>
      <c r="N19735" s="28">
        <v>4989.24</v>
      </c>
      <c r="O19735" s="28">
        <v>4985.09</v>
      </c>
      <c r="P19735" s="28">
        <v>4985.6099999999997</v>
      </c>
    </row>
    <row r="19736" spans="12:16" x14ac:dyDescent="0.25">
      <c r="L19736" s="208">
        <v>45127.600694444445</v>
      </c>
      <c r="M19736" s="28">
        <v>4988.72</v>
      </c>
      <c r="N19736" s="28">
        <v>4991.3100000000004</v>
      </c>
      <c r="O19736" s="28">
        <v>4987.68</v>
      </c>
      <c r="P19736" s="28">
        <v>4987.68</v>
      </c>
    </row>
    <row r="19737" spans="12:16" x14ac:dyDescent="0.25">
      <c r="L19737" s="208">
        <v>45127.597222222219</v>
      </c>
      <c r="M19737" s="28">
        <v>4989.24</v>
      </c>
      <c r="N19737" s="28">
        <v>4989.76</v>
      </c>
      <c r="O19737" s="28">
        <v>4988.72</v>
      </c>
      <c r="P19737" s="28">
        <v>4988.72</v>
      </c>
    </row>
    <row r="19738" spans="12:16" x14ac:dyDescent="0.25">
      <c r="L19738" s="208">
        <v>45127.59375</v>
      </c>
      <c r="M19738" s="28">
        <v>4990.28</v>
      </c>
      <c r="N19738" s="28">
        <v>4990.79</v>
      </c>
      <c r="O19738" s="28">
        <v>4988.2</v>
      </c>
      <c r="P19738" s="28">
        <v>4989.24</v>
      </c>
    </row>
    <row r="19739" spans="12:16" x14ac:dyDescent="0.25">
      <c r="L19739" s="208">
        <v>45127.590277777781</v>
      </c>
      <c r="M19739" s="28">
        <v>4992.3500000000004</v>
      </c>
      <c r="N19739" s="28">
        <v>4992.3500000000004</v>
      </c>
      <c r="O19739" s="28">
        <v>4987.17</v>
      </c>
      <c r="P19739" s="28">
        <v>4989.76</v>
      </c>
    </row>
    <row r="19740" spans="12:16" x14ac:dyDescent="0.25">
      <c r="L19740" s="208">
        <v>45127.586805555555</v>
      </c>
      <c r="M19740" s="28">
        <v>4992.3500000000004</v>
      </c>
      <c r="N19740" s="28">
        <v>4992.3500000000004</v>
      </c>
      <c r="O19740" s="28">
        <v>4990.28</v>
      </c>
      <c r="P19740" s="28">
        <v>4992.3500000000004</v>
      </c>
    </row>
    <row r="19741" spans="12:16" x14ac:dyDescent="0.25">
      <c r="L19741" s="208">
        <v>45127.583333333336</v>
      </c>
      <c r="M19741" s="28">
        <v>4992.87</v>
      </c>
      <c r="N19741" s="28">
        <v>4995.9799999999996</v>
      </c>
      <c r="O19741" s="28">
        <v>4991.83</v>
      </c>
      <c r="P19741" s="28">
        <v>4991.83</v>
      </c>
    </row>
    <row r="19742" spans="12:16" x14ac:dyDescent="0.25">
      <c r="L19742" s="208">
        <v>45127.579861111109</v>
      </c>
      <c r="M19742" s="28">
        <v>4989.24</v>
      </c>
      <c r="N19742" s="28">
        <v>4993.8999999999996</v>
      </c>
      <c r="O19742" s="28">
        <v>4987.68</v>
      </c>
      <c r="P19742" s="28">
        <v>4992.87</v>
      </c>
    </row>
    <row r="19743" spans="12:16" x14ac:dyDescent="0.25">
      <c r="L19743" s="208">
        <v>45127.576388888891</v>
      </c>
      <c r="M19743" s="28">
        <v>4986.6499999999996</v>
      </c>
      <c r="N19743" s="28">
        <v>4989.76</v>
      </c>
      <c r="O19743" s="28">
        <v>4986.6499999999996</v>
      </c>
      <c r="P19743" s="28">
        <v>4989.24</v>
      </c>
    </row>
    <row r="19744" spans="12:16" x14ac:dyDescent="0.25">
      <c r="L19744" s="208">
        <v>45127.572916666664</v>
      </c>
      <c r="M19744" s="28">
        <v>4986.6499999999996</v>
      </c>
      <c r="N19744" s="28">
        <v>4988.72</v>
      </c>
      <c r="O19744" s="28">
        <v>4986.13</v>
      </c>
      <c r="P19744" s="28">
        <v>4987.17</v>
      </c>
    </row>
    <row r="19745" spans="12:16" x14ac:dyDescent="0.25">
      <c r="L19745" s="208">
        <v>45127.569444444445</v>
      </c>
      <c r="M19745" s="28">
        <v>4986.13</v>
      </c>
      <c r="N19745" s="28">
        <v>4987.17</v>
      </c>
      <c r="O19745" s="28">
        <v>4984.0600000000004</v>
      </c>
      <c r="P19745" s="28">
        <v>4986.6499999999996</v>
      </c>
    </row>
    <row r="19746" spans="12:16" x14ac:dyDescent="0.25">
      <c r="L19746" s="208">
        <v>45127.565972222219</v>
      </c>
      <c r="M19746" s="28">
        <v>4983.54</v>
      </c>
      <c r="N19746" s="28">
        <v>4986.6499999999996</v>
      </c>
      <c r="O19746" s="28">
        <v>4981.47</v>
      </c>
      <c r="P19746" s="28">
        <v>4986.6499999999996</v>
      </c>
    </row>
    <row r="19747" spans="12:16" x14ac:dyDescent="0.25">
      <c r="L19747" s="208">
        <v>45127.5625</v>
      </c>
      <c r="M19747" s="28">
        <v>4987.68</v>
      </c>
      <c r="N19747" s="28">
        <v>4987.68</v>
      </c>
      <c r="O19747" s="28">
        <v>4983.0200000000004</v>
      </c>
      <c r="P19747" s="28">
        <v>4984.0600000000004</v>
      </c>
    </row>
    <row r="19748" spans="12:16" x14ac:dyDescent="0.25">
      <c r="L19748" s="208">
        <v>45127.559027777781</v>
      </c>
      <c r="M19748" s="28">
        <v>4986.13</v>
      </c>
      <c r="N19748" s="28">
        <v>4988.72</v>
      </c>
      <c r="O19748" s="28">
        <v>4985.09</v>
      </c>
      <c r="P19748" s="28">
        <v>4987.68</v>
      </c>
    </row>
    <row r="19749" spans="12:16" x14ac:dyDescent="0.25">
      <c r="L19749" s="208">
        <v>45127.555555555555</v>
      </c>
      <c r="M19749" s="28">
        <v>4984.57</v>
      </c>
      <c r="N19749" s="28">
        <v>4986.6499999999996</v>
      </c>
      <c r="O19749" s="28">
        <v>4983.54</v>
      </c>
      <c r="P19749" s="28">
        <v>4986.13</v>
      </c>
    </row>
    <row r="19750" spans="12:16" x14ac:dyDescent="0.25">
      <c r="L19750" s="208">
        <v>45127.552083333336</v>
      </c>
      <c r="M19750" s="28">
        <v>4988.72</v>
      </c>
      <c r="N19750" s="28">
        <v>4988.72</v>
      </c>
      <c r="O19750" s="28">
        <v>4984.0600000000004</v>
      </c>
      <c r="P19750" s="28">
        <v>4984.57</v>
      </c>
    </row>
    <row r="19751" spans="12:16" x14ac:dyDescent="0.25">
      <c r="L19751" s="208">
        <v>45127.548611111109</v>
      </c>
      <c r="M19751" s="28">
        <v>4988.2</v>
      </c>
      <c r="N19751" s="28">
        <v>4990.79</v>
      </c>
      <c r="O19751" s="28">
        <v>4985.6099999999997</v>
      </c>
      <c r="P19751" s="28">
        <v>4988.2</v>
      </c>
    </row>
    <row r="19752" spans="12:16" x14ac:dyDescent="0.25">
      <c r="L19752" s="208">
        <v>45127.545138888891</v>
      </c>
      <c r="M19752" s="28">
        <v>4989.76</v>
      </c>
      <c r="N19752" s="28">
        <v>4989.76</v>
      </c>
      <c r="O19752" s="28">
        <v>4985.6099999999997</v>
      </c>
      <c r="P19752" s="28">
        <v>4987.68</v>
      </c>
    </row>
    <row r="19753" spans="12:16" x14ac:dyDescent="0.25">
      <c r="L19753" s="208">
        <v>45127.541666666664</v>
      </c>
      <c r="M19753" s="28">
        <v>4992.3500000000004</v>
      </c>
      <c r="N19753" s="28">
        <v>4992.3500000000004</v>
      </c>
      <c r="O19753" s="28">
        <v>4988.72</v>
      </c>
      <c r="P19753" s="28">
        <v>4989.24</v>
      </c>
    </row>
    <row r="19754" spans="12:16" x14ac:dyDescent="0.25">
      <c r="L19754" s="208">
        <v>45127.538194444445</v>
      </c>
      <c r="M19754" s="28">
        <v>4994.9399999999996</v>
      </c>
      <c r="N19754" s="28">
        <v>4994.9399999999996</v>
      </c>
      <c r="O19754" s="28">
        <v>4990.28</v>
      </c>
      <c r="P19754" s="28">
        <v>4992.3500000000004</v>
      </c>
    </row>
    <row r="19755" spans="12:16" x14ac:dyDescent="0.25">
      <c r="L19755" s="208">
        <v>45127.534722222219</v>
      </c>
      <c r="M19755" s="28">
        <v>4993.38</v>
      </c>
      <c r="N19755" s="28">
        <v>4994.42</v>
      </c>
      <c r="O19755" s="28">
        <v>4990.28</v>
      </c>
      <c r="P19755" s="28">
        <v>4994.42</v>
      </c>
    </row>
    <row r="19756" spans="12:16" x14ac:dyDescent="0.25">
      <c r="L19756" s="208">
        <v>45127.53125</v>
      </c>
      <c r="M19756" s="28">
        <v>4988.2</v>
      </c>
      <c r="N19756" s="28">
        <v>4993.38</v>
      </c>
      <c r="O19756" s="28">
        <v>4987.17</v>
      </c>
      <c r="P19756" s="28">
        <v>4993.38</v>
      </c>
    </row>
    <row r="19757" spans="12:16" x14ac:dyDescent="0.25">
      <c r="L19757" s="208">
        <v>45127.527777777781</v>
      </c>
      <c r="M19757" s="28">
        <v>4992.3500000000004</v>
      </c>
      <c r="N19757" s="28">
        <v>4993.8999999999996</v>
      </c>
      <c r="O19757" s="28">
        <v>4987.68</v>
      </c>
      <c r="P19757" s="28">
        <v>4988.2</v>
      </c>
    </row>
    <row r="19758" spans="12:16" x14ac:dyDescent="0.25">
      <c r="L19758" s="208">
        <v>45127.524305555555</v>
      </c>
      <c r="M19758" s="28">
        <v>4987.17</v>
      </c>
      <c r="N19758" s="28">
        <v>4995.46</v>
      </c>
      <c r="O19758" s="28">
        <v>4987.17</v>
      </c>
      <c r="P19758" s="28">
        <v>4991.83</v>
      </c>
    </row>
    <row r="19759" spans="12:16" x14ac:dyDescent="0.25">
      <c r="L19759" s="208">
        <v>45127.520833333336</v>
      </c>
      <c r="M19759" s="28">
        <v>4981.47</v>
      </c>
      <c r="N19759" s="28">
        <v>4987.68</v>
      </c>
      <c r="O19759" s="28">
        <v>4980.43</v>
      </c>
      <c r="P19759" s="28">
        <v>4987.68</v>
      </c>
    </row>
    <row r="19760" spans="12:16" x14ac:dyDescent="0.25">
      <c r="L19760" s="208">
        <v>45127.517361111109</v>
      </c>
      <c r="M19760" s="28">
        <v>4982.5</v>
      </c>
      <c r="N19760" s="28">
        <v>4982.5</v>
      </c>
      <c r="O19760" s="28">
        <v>4979.91</v>
      </c>
      <c r="P19760" s="28">
        <v>4981.47</v>
      </c>
    </row>
    <row r="19761" spans="12:16" x14ac:dyDescent="0.25">
      <c r="L19761" s="208">
        <v>45127.513888888891</v>
      </c>
      <c r="M19761" s="28">
        <v>4982.5</v>
      </c>
      <c r="N19761" s="28">
        <v>4984.57</v>
      </c>
      <c r="O19761" s="28">
        <v>4982.5</v>
      </c>
      <c r="P19761" s="28">
        <v>4982.5</v>
      </c>
    </row>
    <row r="19762" spans="12:16" x14ac:dyDescent="0.25">
      <c r="L19762" s="208">
        <v>45127.510416666664</v>
      </c>
      <c r="M19762" s="28">
        <v>4979.3900000000003</v>
      </c>
      <c r="N19762" s="28">
        <v>4981.9799999999996</v>
      </c>
      <c r="O19762" s="28">
        <v>4978.87</v>
      </c>
      <c r="P19762" s="28">
        <v>4981.9799999999996</v>
      </c>
    </row>
    <row r="19763" spans="12:16" x14ac:dyDescent="0.25">
      <c r="L19763" s="208">
        <v>45127.506944444445</v>
      </c>
      <c r="M19763" s="28">
        <v>4982.5</v>
      </c>
      <c r="N19763" s="28">
        <v>4982.5</v>
      </c>
      <c r="O19763" s="28">
        <v>4978.3599999999997</v>
      </c>
      <c r="P19763" s="28">
        <v>4979.3900000000003</v>
      </c>
    </row>
    <row r="19764" spans="12:16" x14ac:dyDescent="0.25">
      <c r="L19764" s="208">
        <v>45127.503472222219</v>
      </c>
      <c r="M19764" s="28">
        <v>4984.57</v>
      </c>
      <c r="N19764" s="28">
        <v>4985.09</v>
      </c>
      <c r="O19764" s="28">
        <v>4980.95</v>
      </c>
      <c r="P19764" s="28">
        <v>4982.5</v>
      </c>
    </row>
    <row r="19765" spans="12:16" x14ac:dyDescent="0.25">
      <c r="L19765" s="208">
        <v>45127.5</v>
      </c>
      <c r="M19765" s="28">
        <v>4984.57</v>
      </c>
      <c r="N19765" s="28">
        <v>4986.6499999999996</v>
      </c>
      <c r="O19765" s="28">
        <v>4981.9799999999996</v>
      </c>
      <c r="P19765" s="28">
        <v>4985.09</v>
      </c>
    </row>
    <row r="19766" spans="12:16" x14ac:dyDescent="0.25">
      <c r="L19766" s="208">
        <v>45127.496527777781</v>
      </c>
      <c r="M19766" s="28">
        <v>4986.6499999999996</v>
      </c>
      <c r="N19766" s="28">
        <v>4988.2</v>
      </c>
      <c r="O19766" s="28">
        <v>4983.54</v>
      </c>
      <c r="P19766" s="28">
        <v>4985.09</v>
      </c>
    </row>
    <row r="19767" spans="12:16" x14ac:dyDescent="0.25">
      <c r="L19767" s="208">
        <v>45127.493055555555</v>
      </c>
      <c r="M19767" s="28">
        <v>4990.28</v>
      </c>
      <c r="N19767" s="28">
        <v>4990.28</v>
      </c>
      <c r="O19767" s="28">
        <v>4984.57</v>
      </c>
      <c r="P19767" s="28">
        <v>4986.6499999999996</v>
      </c>
    </row>
    <row r="19768" spans="12:16" x14ac:dyDescent="0.25">
      <c r="L19768" s="208">
        <v>45127.489583333336</v>
      </c>
      <c r="M19768" s="28">
        <v>4989.24</v>
      </c>
      <c r="N19768" s="28">
        <v>4994.42</v>
      </c>
      <c r="O19768" s="28">
        <v>4987.17</v>
      </c>
      <c r="P19768" s="28">
        <v>4990.79</v>
      </c>
    </row>
    <row r="19769" spans="12:16" x14ac:dyDescent="0.25">
      <c r="L19769" s="208">
        <v>45127.486111111109</v>
      </c>
      <c r="M19769" s="28">
        <v>4987.17</v>
      </c>
      <c r="N19769" s="28">
        <v>4992.3500000000004</v>
      </c>
      <c r="O19769" s="28">
        <v>4986.13</v>
      </c>
      <c r="P19769" s="28">
        <v>4988.72</v>
      </c>
    </row>
    <row r="19770" spans="12:16" x14ac:dyDescent="0.25">
      <c r="L19770" s="208">
        <v>45127.482638888891</v>
      </c>
      <c r="M19770" s="28">
        <v>4979.3900000000003</v>
      </c>
      <c r="N19770" s="28">
        <v>4988.2</v>
      </c>
      <c r="O19770" s="28">
        <v>4978.3599999999997</v>
      </c>
      <c r="P19770" s="28">
        <v>4987.68</v>
      </c>
    </row>
    <row r="19771" spans="12:16" x14ac:dyDescent="0.25">
      <c r="L19771" s="208">
        <v>45127.479166666664</v>
      </c>
      <c r="M19771" s="28">
        <v>4975.7700000000004</v>
      </c>
      <c r="N19771" s="28">
        <v>4980.95</v>
      </c>
      <c r="O19771" s="28">
        <v>4974.7299999999996</v>
      </c>
      <c r="P19771" s="28">
        <v>4978.87</v>
      </c>
    </row>
    <row r="19772" spans="12:16" x14ac:dyDescent="0.25">
      <c r="L19772" s="208">
        <v>45127.475694444445</v>
      </c>
      <c r="M19772" s="28">
        <v>4965.92</v>
      </c>
      <c r="N19772" s="28">
        <v>4977.32</v>
      </c>
      <c r="O19772" s="28">
        <v>4965.3999999999996</v>
      </c>
      <c r="P19772" s="28">
        <v>4975.7700000000004</v>
      </c>
    </row>
    <row r="19773" spans="12:16" x14ac:dyDescent="0.25">
      <c r="L19773" s="208">
        <v>45127.472222222219</v>
      </c>
      <c r="M19773" s="28">
        <v>4960.22</v>
      </c>
      <c r="N19773" s="28">
        <v>4966.96</v>
      </c>
      <c r="O19773" s="28">
        <v>4959.7</v>
      </c>
      <c r="P19773" s="28">
        <v>4965.92</v>
      </c>
    </row>
    <row r="19774" spans="12:16" x14ac:dyDescent="0.25">
      <c r="L19774" s="208">
        <v>45127.46875</v>
      </c>
      <c r="M19774" s="28">
        <v>4958.1499999999996</v>
      </c>
      <c r="N19774" s="28">
        <v>4962.29</v>
      </c>
      <c r="O19774" s="28">
        <v>4957.63</v>
      </c>
      <c r="P19774" s="28">
        <v>4960.22</v>
      </c>
    </row>
    <row r="19775" spans="12:16" x14ac:dyDescent="0.25">
      <c r="L19775" s="208">
        <v>45127.465277777781</v>
      </c>
      <c r="M19775" s="28">
        <v>4955.5600000000004</v>
      </c>
      <c r="N19775" s="28">
        <v>4960.74</v>
      </c>
      <c r="O19775" s="28">
        <v>4955.5600000000004</v>
      </c>
      <c r="P19775" s="28">
        <v>4957.63</v>
      </c>
    </row>
    <row r="19776" spans="12:16" x14ac:dyDescent="0.25">
      <c r="L19776" s="208">
        <v>45127.461805555555</v>
      </c>
      <c r="M19776" s="28">
        <v>4954</v>
      </c>
      <c r="N19776" s="28">
        <v>4959.7</v>
      </c>
      <c r="O19776" s="28">
        <v>4952.96</v>
      </c>
      <c r="P19776" s="28">
        <v>4955.5600000000004</v>
      </c>
    </row>
    <row r="19777" spans="12:16" x14ac:dyDescent="0.25">
      <c r="L19777" s="208">
        <v>45127.458333333336</v>
      </c>
      <c r="M19777" s="28">
        <v>4953.4799999999996</v>
      </c>
      <c r="N19777" s="28">
        <v>4955.04</v>
      </c>
      <c r="O19777" s="28">
        <v>4951.93</v>
      </c>
      <c r="P19777" s="28">
        <v>4953.4799999999996</v>
      </c>
    </row>
    <row r="19778" spans="12:16" x14ac:dyDescent="0.25">
      <c r="L19778" s="208">
        <v>45127.454861111109</v>
      </c>
      <c r="M19778" s="28">
        <v>4954.5200000000004</v>
      </c>
      <c r="N19778" s="28">
        <v>4956.07</v>
      </c>
      <c r="O19778" s="28">
        <v>4951.93</v>
      </c>
      <c r="P19778" s="28">
        <v>4953.4799999999996</v>
      </c>
    </row>
    <row r="19779" spans="12:16" x14ac:dyDescent="0.25">
      <c r="L19779" s="208">
        <v>45127.451388888891</v>
      </c>
      <c r="M19779" s="28">
        <v>4961.7700000000004</v>
      </c>
      <c r="N19779" s="28">
        <v>4961.7700000000004</v>
      </c>
      <c r="O19779" s="28">
        <v>4954</v>
      </c>
      <c r="P19779" s="28">
        <v>4954</v>
      </c>
    </row>
    <row r="19780" spans="12:16" x14ac:dyDescent="0.25">
      <c r="L19780" s="208">
        <v>45127.447916666664</v>
      </c>
      <c r="M19780" s="28">
        <v>4963.8500000000004</v>
      </c>
      <c r="N19780" s="28">
        <v>4964.88</v>
      </c>
      <c r="O19780" s="28">
        <v>4961.7700000000004</v>
      </c>
      <c r="P19780" s="28">
        <v>4962.29</v>
      </c>
    </row>
    <row r="19781" spans="12:16" x14ac:dyDescent="0.25">
      <c r="L19781" s="208">
        <v>45127.444444444445</v>
      </c>
      <c r="M19781" s="28">
        <v>4966.4399999999996</v>
      </c>
      <c r="N19781" s="28">
        <v>4966.96</v>
      </c>
      <c r="O19781" s="28">
        <v>4960.74</v>
      </c>
      <c r="P19781" s="28">
        <v>4964.37</v>
      </c>
    </row>
    <row r="19782" spans="12:16" x14ac:dyDescent="0.25">
      <c r="L19782" s="208">
        <v>45127.440972222219</v>
      </c>
      <c r="M19782" s="28">
        <v>4965.3999999999996</v>
      </c>
      <c r="N19782" s="28">
        <v>4970.58</v>
      </c>
      <c r="O19782" s="28">
        <v>4964.88</v>
      </c>
      <c r="P19782" s="28">
        <v>4966.96</v>
      </c>
    </row>
    <row r="19783" spans="12:16" x14ac:dyDescent="0.25">
      <c r="L19783" s="208">
        <v>45127.4375</v>
      </c>
      <c r="M19783" s="28">
        <v>4958.66</v>
      </c>
      <c r="N19783" s="28">
        <v>4965.3999999999996</v>
      </c>
      <c r="O19783" s="28">
        <v>4957.1099999999997</v>
      </c>
      <c r="P19783" s="28">
        <v>4965.3999999999996</v>
      </c>
    </row>
    <row r="19784" spans="12:16" x14ac:dyDescent="0.25">
      <c r="L19784" s="208">
        <v>45127.434027777781</v>
      </c>
      <c r="M19784" s="28">
        <v>4960.22</v>
      </c>
      <c r="N19784" s="28">
        <v>4961.26</v>
      </c>
      <c r="O19784" s="28">
        <v>4958.66</v>
      </c>
      <c r="P19784" s="28">
        <v>4959.18</v>
      </c>
    </row>
    <row r="19785" spans="12:16" x14ac:dyDescent="0.25">
      <c r="L19785" s="208">
        <v>45127.430555555555</v>
      </c>
      <c r="M19785" s="28">
        <v>4960.74</v>
      </c>
      <c r="N19785" s="28">
        <v>4963.8500000000004</v>
      </c>
      <c r="O19785" s="28">
        <v>4959.18</v>
      </c>
      <c r="P19785" s="28">
        <v>4959.18</v>
      </c>
    </row>
    <row r="19786" spans="12:16" x14ac:dyDescent="0.25">
      <c r="L19786" s="208">
        <v>45127.427083333336</v>
      </c>
      <c r="M19786" s="28">
        <v>4965.92</v>
      </c>
      <c r="N19786" s="28">
        <v>4965.92</v>
      </c>
      <c r="O19786" s="28">
        <v>4957.63</v>
      </c>
      <c r="P19786" s="28">
        <v>4961.26</v>
      </c>
    </row>
    <row r="19787" spans="12:16" x14ac:dyDescent="0.25">
      <c r="L19787" s="208">
        <v>45127.423611111109</v>
      </c>
      <c r="M19787" s="28">
        <v>4964.37</v>
      </c>
      <c r="N19787" s="28">
        <v>4966.4399999999996</v>
      </c>
      <c r="O19787" s="28">
        <v>4961.7700000000004</v>
      </c>
      <c r="P19787" s="28">
        <v>4965.92</v>
      </c>
    </row>
    <row r="19788" spans="12:16" x14ac:dyDescent="0.25">
      <c r="L19788" s="208">
        <v>45127.420138888891</v>
      </c>
      <c r="M19788" s="28">
        <v>4960.74</v>
      </c>
      <c r="N19788" s="28">
        <v>4965.92</v>
      </c>
      <c r="O19788" s="28">
        <v>4959.7</v>
      </c>
      <c r="P19788" s="28">
        <v>4964.88</v>
      </c>
    </row>
    <row r="19789" spans="12:16" x14ac:dyDescent="0.25">
      <c r="L19789" s="208">
        <v>45127.416666666664</v>
      </c>
      <c r="M19789" s="28">
        <v>4973.17</v>
      </c>
      <c r="N19789" s="28">
        <v>4975.7700000000004</v>
      </c>
      <c r="O19789" s="28">
        <v>4961.26</v>
      </c>
      <c r="P19789" s="28">
        <v>4961.26</v>
      </c>
    </row>
    <row r="19790" spans="12:16" x14ac:dyDescent="0.25">
      <c r="L19790" s="208">
        <v>45127.413194444445</v>
      </c>
      <c r="M19790" s="28">
        <v>4973.6899999999996</v>
      </c>
      <c r="N19790" s="28">
        <v>4975.7700000000004</v>
      </c>
      <c r="O19790" s="28">
        <v>4972.66</v>
      </c>
      <c r="P19790" s="28">
        <v>4972.66</v>
      </c>
    </row>
    <row r="19791" spans="12:16" x14ac:dyDescent="0.25">
      <c r="L19791" s="208">
        <v>45127.409722222219</v>
      </c>
      <c r="M19791" s="28">
        <v>4972.66</v>
      </c>
      <c r="N19791" s="28">
        <v>4976.28</v>
      </c>
      <c r="O19791" s="28">
        <v>4971.62</v>
      </c>
      <c r="P19791" s="28">
        <v>4973.6899999999996</v>
      </c>
    </row>
    <row r="19792" spans="12:16" x14ac:dyDescent="0.25">
      <c r="L19792" s="208">
        <v>45127.40625</v>
      </c>
      <c r="M19792" s="28">
        <v>4976.8</v>
      </c>
      <c r="N19792" s="28">
        <v>4977.84</v>
      </c>
      <c r="O19792" s="28">
        <v>4973.17</v>
      </c>
      <c r="P19792" s="28">
        <v>4973.17</v>
      </c>
    </row>
    <row r="19793" spans="12:16" x14ac:dyDescent="0.25">
      <c r="L19793" s="208">
        <v>45127.402777777781</v>
      </c>
      <c r="M19793" s="28">
        <v>4975.25</v>
      </c>
      <c r="N19793" s="28">
        <v>4979.3900000000003</v>
      </c>
      <c r="O19793" s="28">
        <v>4973.17</v>
      </c>
      <c r="P19793" s="28">
        <v>4977.84</v>
      </c>
    </row>
    <row r="19794" spans="12:16" x14ac:dyDescent="0.25">
      <c r="L19794" s="208">
        <v>45127.399305555555</v>
      </c>
      <c r="M19794" s="28">
        <v>4973.6899999999996</v>
      </c>
      <c r="N19794" s="28">
        <v>4976.8</v>
      </c>
      <c r="O19794" s="28">
        <v>4970.07</v>
      </c>
      <c r="P19794" s="28">
        <v>4974.21</v>
      </c>
    </row>
    <row r="19795" spans="12:16" x14ac:dyDescent="0.25">
      <c r="L19795" s="208">
        <v>45127.395833333336</v>
      </c>
      <c r="M19795" s="28">
        <v>4982.5</v>
      </c>
      <c r="N19795" s="28">
        <v>4984.0600000000004</v>
      </c>
      <c r="O19795" s="28">
        <v>4971.1000000000004</v>
      </c>
      <c r="P19795" s="28">
        <v>4974.7299999999996</v>
      </c>
    </row>
    <row r="19796" spans="12:16" x14ac:dyDescent="0.25">
      <c r="L19796" s="208">
        <v>45127.392361111109</v>
      </c>
      <c r="M19796" s="28">
        <v>4980.95</v>
      </c>
      <c r="N19796" s="28">
        <v>4984.57</v>
      </c>
      <c r="O19796" s="28">
        <v>4977.84</v>
      </c>
      <c r="P19796" s="28">
        <v>4981.9799999999996</v>
      </c>
    </row>
    <row r="19797" spans="12:16" x14ac:dyDescent="0.25">
      <c r="L19797" s="208">
        <v>45127.388888888891</v>
      </c>
      <c r="M19797" s="28">
        <v>4977.32</v>
      </c>
      <c r="N19797" s="28">
        <v>4986.13</v>
      </c>
      <c r="O19797" s="28">
        <v>4976.8</v>
      </c>
      <c r="P19797" s="28">
        <v>4980.43</v>
      </c>
    </row>
    <row r="19798" spans="12:16" x14ac:dyDescent="0.25">
      <c r="L19798" s="208">
        <v>45127.385416666664</v>
      </c>
      <c r="M19798" s="28">
        <v>4983.0200000000004</v>
      </c>
      <c r="N19798" s="28">
        <v>4984.0600000000004</v>
      </c>
      <c r="O19798" s="28">
        <v>4976.28</v>
      </c>
      <c r="P19798" s="28">
        <v>4976.8</v>
      </c>
    </row>
    <row r="19799" spans="12:16" x14ac:dyDescent="0.25">
      <c r="L19799" s="208">
        <v>45127.381944444445</v>
      </c>
      <c r="M19799" s="28">
        <v>4976.8</v>
      </c>
      <c r="N19799" s="28">
        <v>4983.54</v>
      </c>
      <c r="O19799" s="28">
        <v>4974.7299999999996</v>
      </c>
      <c r="P19799" s="28">
        <v>4983.0200000000004</v>
      </c>
    </row>
    <row r="19800" spans="12:16" x14ac:dyDescent="0.25">
      <c r="L19800" s="208">
        <v>45127.378472222219</v>
      </c>
      <c r="M19800" s="28">
        <v>4981.47</v>
      </c>
      <c r="N19800" s="28">
        <v>4981.9799999999996</v>
      </c>
      <c r="O19800" s="28">
        <v>4976.28</v>
      </c>
      <c r="P19800" s="28">
        <v>4976.28</v>
      </c>
    </row>
    <row r="19801" spans="12:16" x14ac:dyDescent="0.25">
      <c r="L19801" s="208">
        <v>45127.375</v>
      </c>
      <c r="M19801" s="28">
        <v>4971.1000000000004</v>
      </c>
      <c r="N19801" s="28">
        <v>4981.9799999999996</v>
      </c>
      <c r="O19801" s="28">
        <v>4971.1000000000004</v>
      </c>
      <c r="P19801" s="28">
        <v>4981.9799999999996</v>
      </c>
    </row>
    <row r="19802" spans="12:16" x14ac:dyDescent="0.25">
      <c r="L19802" s="208">
        <v>45126.746527777781</v>
      </c>
      <c r="M19802" s="28">
        <v>4975.25</v>
      </c>
      <c r="N19802" s="28">
        <v>4978.3599999999997</v>
      </c>
      <c r="O19802" s="28">
        <v>4974.7299999999996</v>
      </c>
      <c r="P19802" s="28">
        <v>4974.7299999999996</v>
      </c>
    </row>
    <row r="19803" spans="12:16" x14ac:dyDescent="0.25">
      <c r="L19803" s="208">
        <v>45126.743055555555</v>
      </c>
      <c r="M19803" s="28">
        <v>4971.62</v>
      </c>
      <c r="N19803" s="28">
        <v>4976.28</v>
      </c>
      <c r="O19803" s="28">
        <v>4971.62</v>
      </c>
      <c r="P19803" s="28">
        <v>4974.7299999999996</v>
      </c>
    </row>
    <row r="19804" spans="12:16" x14ac:dyDescent="0.25">
      <c r="L19804" s="208">
        <v>45126.739583333336</v>
      </c>
      <c r="M19804" s="28">
        <v>4970.58</v>
      </c>
      <c r="N19804" s="28">
        <v>4971.62</v>
      </c>
      <c r="O19804" s="28">
        <v>4969.55</v>
      </c>
      <c r="P19804" s="28">
        <v>4971.62</v>
      </c>
    </row>
    <row r="19805" spans="12:16" x14ac:dyDescent="0.25">
      <c r="L19805" s="208">
        <v>45126.736111111109</v>
      </c>
      <c r="M19805" s="28">
        <v>4968.51</v>
      </c>
      <c r="N19805" s="28">
        <v>4970.58</v>
      </c>
      <c r="O19805" s="28">
        <v>4968.51</v>
      </c>
      <c r="P19805" s="28">
        <v>4970.58</v>
      </c>
    </row>
    <row r="19806" spans="12:16" x14ac:dyDescent="0.25">
      <c r="L19806" s="208">
        <v>45126.732638888891</v>
      </c>
      <c r="M19806" s="28">
        <v>4969.03</v>
      </c>
      <c r="N19806" s="28">
        <v>4969.55</v>
      </c>
      <c r="O19806" s="28">
        <v>4968.51</v>
      </c>
      <c r="P19806" s="28">
        <v>4969.03</v>
      </c>
    </row>
    <row r="19807" spans="12:16" x14ac:dyDescent="0.25">
      <c r="L19807" s="208">
        <v>45126.729166666664</v>
      </c>
      <c r="M19807" s="28">
        <v>4968.51</v>
      </c>
      <c r="N19807" s="28">
        <v>4970.58</v>
      </c>
      <c r="O19807" s="28">
        <v>4967.99</v>
      </c>
      <c r="P19807" s="28">
        <v>4969.55</v>
      </c>
    </row>
    <row r="19808" spans="12:16" x14ac:dyDescent="0.25">
      <c r="L19808" s="208">
        <v>45126.725694444445</v>
      </c>
      <c r="M19808" s="28">
        <v>4970.07</v>
      </c>
      <c r="N19808" s="28">
        <v>4970.58</v>
      </c>
      <c r="O19808" s="28">
        <v>4968.51</v>
      </c>
      <c r="P19808" s="28">
        <v>4968.51</v>
      </c>
    </row>
    <row r="19809" spans="12:16" x14ac:dyDescent="0.25">
      <c r="L19809" s="208">
        <v>45126.722222222219</v>
      </c>
      <c r="M19809" s="28">
        <v>4969.55</v>
      </c>
      <c r="N19809" s="28">
        <v>4971.1000000000004</v>
      </c>
      <c r="O19809" s="28">
        <v>4969.55</v>
      </c>
      <c r="P19809" s="28">
        <v>4970.58</v>
      </c>
    </row>
    <row r="19810" spans="12:16" x14ac:dyDescent="0.25">
      <c r="L19810" s="208">
        <v>45126.71875</v>
      </c>
      <c r="M19810" s="28">
        <v>4970.07</v>
      </c>
      <c r="N19810" s="28">
        <v>4970.07</v>
      </c>
      <c r="O19810" s="28">
        <v>4969.03</v>
      </c>
      <c r="P19810" s="28">
        <v>4969.55</v>
      </c>
    </row>
    <row r="19811" spans="12:16" x14ac:dyDescent="0.25">
      <c r="L19811" s="208">
        <v>45126.715277777781</v>
      </c>
      <c r="M19811" s="28">
        <v>4969.03</v>
      </c>
      <c r="N19811" s="28">
        <v>4969.55</v>
      </c>
      <c r="O19811" s="28">
        <v>4968.51</v>
      </c>
      <c r="P19811" s="28">
        <v>4969.55</v>
      </c>
    </row>
    <row r="19812" spans="12:16" x14ac:dyDescent="0.25">
      <c r="L19812" s="208">
        <v>45126.711805555555</v>
      </c>
      <c r="M19812" s="28">
        <v>4969.03</v>
      </c>
      <c r="N19812" s="28">
        <v>4969.55</v>
      </c>
      <c r="O19812" s="28">
        <v>4967.47</v>
      </c>
      <c r="P19812" s="28">
        <v>4968.51</v>
      </c>
    </row>
    <row r="19813" spans="12:16" x14ac:dyDescent="0.25">
      <c r="L19813" s="208">
        <v>45126.708333333336</v>
      </c>
      <c r="M19813" s="28">
        <v>4969.55</v>
      </c>
      <c r="N19813" s="28">
        <v>4970.07</v>
      </c>
      <c r="O19813" s="28">
        <v>4969.03</v>
      </c>
      <c r="P19813" s="28">
        <v>4969.03</v>
      </c>
    </row>
    <row r="19814" spans="12:16" x14ac:dyDescent="0.25">
      <c r="L19814" s="208">
        <v>45126.704861111109</v>
      </c>
      <c r="M19814" s="28">
        <v>4967.47</v>
      </c>
      <c r="N19814" s="28">
        <v>4969.55</v>
      </c>
      <c r="O19814" s="28">
        <v>4966.96</v>
      </c>
      <c r="P19814" s="28">
        <v>4969.55</v>
      </c>
    </row>
    <row r="19815" spans="12:16" x14ac:dyDescent="0.25">
      <c r="L19815" s="208">
        <v>45126.701388888891</v>
      </c>
      <c r="M19815" s="28">
        <v>4968.51</v>
      </c>
      <c r="N19815" s="28">
        <v>4969.03</v>
      </c>
      <c r="O19815" s="28">
        <v>4967.99</v>
      </c>
      <c r="P19815" s="28">
        <v>4967.99</v>
      </c>
    </row>
    <row r="19816" spans="12:16" x14ac:dyDescent="0.25">
      <c r="L19816" s="208">
        <v>45126.697916666664</v>
      </c>
      <c r="M19816" s="28">
        <v>4969.55</v>
      </c>
      <c r="N19816" s="28">
        <v>4970.07</v>
      </c>
      <c r="O19816" s="28">
        <v>4969.03</v>
      </c>
      <c r="P19816" s="28">
        <v>4969.03</v>
      </c>
    </row>
    <row r="19817" spans="12:16" x14ac:dyDescent="0.25">
      <c r="L19817" s="208">
        <v>45126.694444444445</v>
      </c>
      <c r="M19817" s="28">
        <v>4968.51</v>
      </c>
      <c r="N19817" s="28">
        <v>4970.07</v>
      </c>
      <c r="O19817" s="28">
        <v>4968.51</v>
      </c>
      <c r="P19817" s="28">
        <v>4970.07</v>
      </c>
    </row>
    <row r="19818" spans="12:16" x14ac:dyDescent="0.25">
      <c r="L19818" s="208">
        <v>45126.690972222219</v>
      </c>
      <c r="M19818" s="28">
        <v>4968.51</v>
      </c>
      <c r="N19818" s="28">
        <v>4969.03</v>
      </c>
      <c r="O19818" s="28">
        <v>4967.99</v>
      </c>
      <c r="P19818" s="28">
        <v>4968.51</v>
      </c>
    </row>
    <row r="19819" spans="12:16" x14ac:dyDescent="0.25">
      <c r="L19819" s="208">
        <v>45126.6875</v>
      </c>
      <c r="M19819" s="28">
        <v>4968.51</v>
      </c>
      <c r="N19819" s="28">
        <v>4968.51</v>
      </c>
      <c r="O19819" s="28">
        <v>4967.47</v>
      </c>
      <c r="P19819" s="28">
        <v>4967.99</v>
      </c>
    </row>
    <row r="19820" spans="12:16" x14ac:dyDescent="0.25">
      <c r="L19820" s="208">
        <v>45126.684027777781</v>
      </c>
      <c r="M19820" s="28">
        <v>4967.47</v>
      </c>
      <c r="N19820" s="28">
        <v>4969.55</v>
      </c>
      <c r="O19820" s="28">
        <v>4967.47</v>
      </c>
      <c r="P19820" s="28">
        <v>4969.03</v>
      </c>
    </row>
    <row r="19821" spans="12:16" x14ac:dyDescent="0.25">
      <c r="L19821" s="208">
        <v>45126.680555555555</v>
      </c>
      <c r="M19821" s="28">
        <v>4967.47</v>
      </c>
      <c r="N19821" s="28">
        <v>4968.51</v>
      </c>
      <c r="O19821" s="28">
        <v>4966.4399999999996</v>
      </c>
      <c r="P19821" s="28">
        <v>4967.47</v>
      </c>
    </row>
    <row r="19822" spans="12:16" x14ac:dyDescent="0.25">
      <c r="L19822" s="208">
        <v>45126.677083333336</v>
      </c>
      <c r="M19822" s="28">
        <v>4967.99</v>
      </c>
      <c r="N19822" s="28">
        <v>4968.51</v>
      </c>
      <c r="O19822" s="28">
        <v>4967.47</v>
      </c>
      <c r="P19822" s="28">
        <v>4967.47</v>
      </c>
    </row>
    <row r="19823" spans="12:16" x14ac:dyDescent="0.25">
      <c r="L19823" s="208">
        <v>45126.673611111109</v>
      </c>
      <c r="M19823" s="28">
        <v>4969.03</v>
      </c>
      <c r="N19823" s="28">
        <v>4969.55</v>
      </c>
      <c r="O19823" s="28">
        <v>4965.92</v>
      </c>
      <c r="P19823" s="28">
        <v>4967.47</v>
      </c>
    </row>
    <row r="19824" spans="12:16" x14ac:dyDescent="0.25">
      <c r="L19824" s="208">
        <v>45126.670138888891</v>
      </c>
      <c r="M19824" s="28">
        <v>4969.03</v>
      </c>
      <c r="N19824" s="28">
        <v>4969.55</v>
      </c>
      <c r="O19824" s="28">
        <v>4967.47</v>
      </c>
      <c r="P19824" s="28">
        <v>4968.51</v>
      </c>
    </row>
    <row r="19825" spans="12:16" x14ac:dyDescent="0.25">
      <c r="L19825" s="208">
        <v>45126.666666666664</v>
      </c>
      <c r="M19825" s="28">
        <v>4969.03</v>
      </c>
      <c r="N19825" s="28">
        <v>4969.03</v>
      </c>
      <c r="O19825" s="28">
        <v>4967.47</v>
      </c>
      <c r="P19825" s="28">
        <v>4968.51</v>
      </c>
    </row>
    <row r="19826" spans="12:16" x14ac:dyDescent="0.25">
      <c r="L19826" s="208">
        <v>45126.663194444445</v>
      </c>
      <c r="M19826" s="28">
        <v>4967.99</v>
      </c>
      <c r="N19826" s="28">
        <v>4969.03</v>
      </c>
      <c r="O19826" s="28">
        <v>4965.3999999999996</v>
      </c>
      <c r="P19826" s="28">
        <v>4968.51</v>
      </c>
    </row>
    <row r="19827" spans="12:16" x14ac:dyDescent="0.25">
      <c r="L19827" s="208">
        <v>45126.659722222219</v>
      </c>
      <c r="M19827" s="28">
        <v>4969.03</v>
      </c>
      <c r="N19827" s="28">
        <v>4970.58</v>
      </c>
      <c r="O19827" s="28">
        <v>4965.3999999999996</v>
      </c>
      <c r="P19827" s="28">
        <v>4967.47</v>
      </c>
    </row>
    <row r="19828" spans="12:16" x14ac:dyDescent="0.25">
      <c r="L19828" s="208">
        <v>45126.65625</v>
      </c>
      <c r="M19828" s="28">
        <v>4969.03</v>
      </c>
      <c r="N19828" s="28">
        <v>4970.07</v>
      </c>
      <c r="O19828" s="28">
        <v>4967.99</v>
      </c>
      <c r="P19828" s="28">
        <v>4969.03</v>
      </c>
    </row>
    <row r="19829" spans="12:16" x14ac:dyDescent="0.25">
      <c r="L19829" s="208">
        <v>45126.652777777781</v>
      </c>
      <c r="M19829" s="28">
        <v>4972.1400000000003</v>
      </c>
      <c r="N19829" s="28">
        <v>4972.66</v>
      </c>
      <c r="O19829" s="28">
        <v>4967.47</v>
      </c>
      <c r="P19829" s="28">
        <v>4969.55</v>
      </c>
    </row>
    <row r="19830" spans="12:16" x14ac:dyDescent="0.25">
      <c r="L19830" s="208">
        <v>45126.649305555555</v>
      </c>
      <c r="M19830" s="28">
        <v>4973.17</v>
      </c>
      <c r="N19830" s="28">
        <v>4974.21</v>
      </c>
      <c r="O19830" s="28">
        <v>4972.1400000000003</v>
      </c>
      <c r="P19830" s="28">
        <v>4972.1400000000003</v>
      </c>
    </row>
    <row r="19831" spans="12:16" x14ac:dyDescent="0.25">
      <c r="L19831" s="208">
        <v>45126.645833333336</v>
      </c>
      <c r="M19831" s="28">
        <v>4974.21</v>
      </c>
      <c r="N19831" s="28">
        <v>4974.21</v>
      </c>
      <c r="O19831" s="28">
        <v>4971.62</v>
      </c>
      <c r="P19831" s="28">
        <v>4973.17</v>
      </c>
    </row>
    <row r="19832" spans="12:16" x14ac:dyDescent="0.25">
      <c r="L19832" s="208">
        <v>45126.642361111109</v>
      </c>
      <c r="M19832" s="28">
        <v>4975.7700000000004</v>
      </c>
      <c r="N19832" s="28">
        <v>4976.28</v>
      </c>
      <c r="O19832" s="28">
        <v>4972.66</v>
      </c>
      <c r="P19832" s="28">
        <v>4973.6899999999996</v>
      </c>
    </row>
    <row r="19833" spans="12:16" x14ac:dyDescent="0.25">
      <c r="L19833" s="208">
        <v>45126.638888888891</v>
      </c>
      <c r="M19833" s="28">
        <v>4976.28</v>
      </c>
      <c r="N19833" s="28">
        <v>4977.32</v>
      </c>
      <c r="O19833" s="28">
        <v>4974.7299999999996</v>
      </c>
      <c r="P19833" s="28">
        <v>4976.28</v>
      </c>
    </row>
    <row r="19834" spans="12:16" x14ac:dyDescent="0.25">
      <c r="L19834" s="208">
        <v>45126.635416666664</v>
      </c>
      <c r="M19834" s="28">
        <v>4979.3900000000003</v>
      </c>
      <c r="N19834" s="28">
        <v>4980.43</v>
      </c>
      <c r="O19834" s="28">
        <v>4976.8</v>
      </c>
      <c r="P19834" s="28">
        <v>4977.32</v>
      </c>
    </row>
    <row r="19835" spans="12:16" x14ac:dyDescent="0.25">
      <c r="L19835" s="208">
        <v>45126.631944444445</v>
      </c>
      <c r="M19835" s="28">
        <v>4978.3599999999997</v>
      </c>
      <c r="N19835" s="28">
        <v>4980.43</v>
      </c>
      <c r="O19835" s="28">
        <v>4976.28</v>
      </c>
      <c r="P19835" s="28">
        <v>4979.3900000000003</v>
      </c>
    </row>
    <row r="19836" spans="12:16" x14ac:dyDescent="0.25">
      <c r="L19836" s="208">
        <v>45126.628472222219</v>
      </c>
      <c r="M19836" s="28">
        <v>4978.3599999999997</v>
      </c>
      <c r="N19836" s="28">
        <v>4978.87</v>
      </c>
      <c r="O19836" s="28">
        <v>4976.8</v>
      </c>
      <c r="P19836" s="28">
        <v>4978.3599999999997</v>
      </c>
    </row>
    <row r="19837" spans="12:16" x14ac:dyDescent="0.25">
      <c r="L19837" s="208">
        <v>45126.625</v>
      </c>
      <c r="M19837" s="28">
        <v>4978.3599999999997</v>
      </c>
      <c r="N19837" s="28">
        <v>4979.3900000000003</v>
      </c>
      <c r="O19837" s="28">
        <v>4977.32</v>
      </c>
      <c r="P19837" s="28">
        <v>4978.3599999999997</v>
      </c>
    </row>
    <row r="19838" spans="12:16" x14ac:dyDescent="0.25">
      <c r="L19838" s="208">
        <v>45126.621527777781</v>
      </c>
      <c r="M19838" s="28">
        <v>4977.32</v>
      </c>
      <c r="N19838" s="28">
        <v>4980.43</v>
      </c>
      <c r="O19838" s="28">
        <v>4976.8</v>
      </c>
      <c r="P19838" s="28">
        <v>4978.3599999999997</v>
      </c>
    </row>
    <row r="19839" spans="12:16" x14ac:dyDescent="0.25">
      <c r="L19839" s="208">
        <v>45126.618055555555</v>
      </c>
      <c r="M19839" s="28">
        <v>4977.32</v>
      </c>
      <c r="N19839" s="28">
        <v>4978.3599999999997</v>
      </c>
      <c r="O19839" s="28">
        <v>4976.28</v>
      </c>
      <c r="P19839" s="28">
        <v>4977.32</v>
      </c>
    </row>
    <row r="19840" spans="12:16" x14ac:dyDescent="0.25">
      <c r="L19840" s="208">
        <v>45126.614583333336</v>
      </c>
      <c r="M19840" s="28">
        <v>4975.25</v>
      </c>
      <c r="N19840" s="28">
        <v>4977.84</v>
      </c>
      <c r="O19840" s="28">
        <v>4975.25</v>
      </c>
      <c r="P19840" s="28">
        <v>4977.32</v>
      </c>
    </row>
    <row r="19841" spans="12:16" x14ac:dyDescent="0.25">
      <c r="L19841" s="208">
        <v>45126.611111111109</v>
      </c>
      <c r="M19841" s="28">
        <v>4976.8</v>
      </c>
      <c r="N19841" s="28">
        <v>4976.8</v>
      </c>
      <c r="O19841" s="28">
        <v>4974.7299999999996</v>
      </c>
      <c r="P19841" s="28">
        <v>4975.7700000000004</v>
      </c>
    </row>
    <row r="19842" spans="12:16" x14ac:dyDescent="0.25">
      <c r="L19842" s="208">
        <v>45126.607638888891</v>
      </c>
      <c r="M19842" s="28">
        <v>4975.25</v>
      </c>
      <c r="N19842" s="28">
        <v>4978.3599999999997</v>
      </c>
      <c r="O19842" s="28">
        <v>4975.25</v>
      </c>
      <c r="P19842" s="28">
        <v>4977.32</v>
      </c>
    </row>
    <row r="19843" spans="12:16" x14ac:dyDescent="0.25">
      <c r="L19843" s="208">
        <v>45126.604166666664</v>
      </c>
      <c r="M19843" s="28">
        <v>4976.8</v>
      </c>
      <c r="N19843" s="28">
        <v>4977.32</v>
      </c>
      <c r="O19843" s="28">
        <v>4974.21</v>
      </c>
      <c r="P19843" s="28">
        <v>4975.25</v>
      </c>
    </row>
    <row r="19844" spans="12:16" x14ac:dyDescent="0.25">
      <c r="L19844" s="208">
        <v>45126.600694444445</v>
      </c>
      <c r="M19844" s="28">
        <v>4982.5</v>
      </c>
      <c r="N19844" s="28">
        <v>4982.5</v>
      </c>
      <c r="O19844" s="28">
        <v>4975.7700000000004</v>
      </c>
      <c r="P19844" s="28">
        <v>4977.84</v>
      </c>
    </row>
    <row r="19845" spans="12:16" x14ac:dyDescent="0.25">
      <c r="L19845" s="208">
        <v>45126.597222222219</v>
      </c>
      <c r="M19845" s="28">
        <v>4982.5</v>
      </c>
      <c r="N19845" s="28">
        <v>4983.54</v>
      </c>
      <c r="O19845" s="28">
        <v>4981.9799999999996</v>
      </c>
      <c r="P19845" s="28">
        <v>4982.5</v>
      </c>
    </row>
    <row r="19846" spans="12:16" x14ac:dyDescent="0.25">
      <c r="L19846" s="208">
        <v>45126.59375</v>
      </c>
      <c r="M19846" s="28">
        <v>4984.0600000000004</v>
      </c>
      <c r="N19846" s="28">
        <v>4984.57</v>
      </c>
      <c r="O19846" s="28">
        <v>4982.5</v>
      </c>
      <c r="P19846" s="28">
        <v>4983.0200000000004</v>
      </c>
    </row>
    <row r="19847" spans="12:16" x14ac:dyDescent="0.25">
      <c r="L19847" s="208">
        <v>45126.590277777781</v>
      </c>
      <c r="M19847" s="28">
        <v>4984.57</v>
      </c>
      <c r="N19847" s="28">
        <v>4985.6099999999997</v>
      </c>
      <c r="O19847" s="28">
        <v>4984.0600000000004</v>
      </c>
      <c r="P19847" s="28">
        <v>4984.57</v>
      </c>
    </row>
    <row r="19848" spans="12:16" x14ac:dyDescent="0.25">
      <c r="L19848" s="208">
        <v>45126.586805555555</v>
      </c>
      <c r="M19848" s="28">
        <v>4985.09</v>
      </c>
      <c r="N19848" s="28">
        <v>4985.09</v>
      </c>
      <c r="O19848" s="28">
        <v>4983.54</v>
      </c>
      <c r="P19848" s="28">
        <v>4984.0600000000004</v>
      </c>
    </row>
    <row r="19849" spans="12:16" x14ac:dyDescent="0.25">
      <c r="L19849" s="208">
        <v>45126.583333333336</v>
      </c>
      <c r="M19849" s="28">
        <v>4983.54</v>
      </c>
      <c r="N19849" s="28">
        <v>4986.13</v>
      </c>
      <c r="O19849" s="28">
        <v>4983.54</v>
      </c>
      <c r="P19849" s="28">
        <v>4985.09</v>
      </c>
    </row>
    <row r="19850" spans="12:16" x14ac:dyDescent="0.25">
      <c r="L19850" s="208">
        <v>45126.579861111109</v>
      </c>
      <c r="M19850" s="28">
        <v>4985.6099999999997</v>
      </c>
      <c r="N19850" s="28">
        <v>4985.6099999999997</v>
      </c>
      <c r="O19850" s="28">
        <v>4983.54</v>
      </c>
      <c r="P19850" s="28">
        <v>4984.0600000000004</v>
      </c>
    </row>
    <row r="19851" spans="12:16" x14ac:dyDescent="0.25">
      <c r="L19851" s="208">
        <v>45126.576388888891</v>
      </c>
      <c r="M19851" s="28">
        <v>4986.6499999999996</v>
      </c>
      <c r="N19851" s="28">
        <v>4987.68</v>
      </c>
      <c r="O19851" s="28">
        <v>4985.6099999999997</v>
      </c>
      <c r="P19851" s="28">
        <v>4986.13</v>
      </c>
    </row>
    <row r="19852" spans="12:16" x14ac:dyDescent="0.25">
      <c r="L19852" s="208">
        <v>45126.572916666664</v>
      </c>
      <c r="M19852" s="28">
        <v>4984.57</v>
      </c>
      <c r="N19852" s="28">
        <v>4986.6499999999996</v>
      </c>
      <c r="O19852" s="28">
        <v>4981.9799999999996</v>
      </c>
      <c r="P19852" s="28">
        <v>4986.6499999999996</v>
      </c>
    </row>
    <row r="19853" spans="12:16" x14ac:dyDescent="0.25">
      <c r="L19853" s="208">
        <v>45126.569444444445</v>
      </c>
      <c r="M19853" s="28">
        <v>4987.17</v>
      </c>
      <c r="N19853" s="28">
        <v>4987.17</v>
      </c>
      <c r="O19853" s="28">
        <v>4984.57</v>
      </c>
      <c r="P19853" s="28">
        <v>4985.09</v>
      </c>
    </row>
    <row r="19854" spans="12:16" x14ac:dyDescent="0.25">
      <c r="L19854" s="208">
        <v>45126.565972222219</v>
      </c>
      <c r="M19854" s="28">
        <v>4984.57</v>
      </c>
      <c r="N19854" s="28">
        <v>4987.17</v>
      </c>
      <c r="O19854" s="28">
        <v>4984.57</v>
      </c>
      <c r="P19854" s="28">
        <v>4987.17</v>
      </c>
    </row>
    <row r="19855" spans="12:16" x14ac:dyDescent="0.25">
      <c r="L19855" s="208">
        <v>45126.5625</v>
      </c>
      <c r="M19855" s="28">
        <v>4985.09</v>
      </c>
      <c r="N19855" s="28">
        <v>4986.6499999999996</v>
      </c>
      <c r="O19855" s="28">
        <v>4984.0600000000004</v>
      </c>
      <c r="P19855" s="28">
        <v>4985.09</v>
      </c>
    </row>
    <row r="19856" spans="12:16" x14ac:dyDescent="0.25">
      <c r="L19856" s="208">
        <v>45126.559027777781</v>
      </c>
      <c r="M19856" s="28">
        <v>4987.68</v>
      </c>
      <c r="N19856" s="28">
        <v>4987.68</v>
      </c>
      <c r="O19856" s="28">
        <v>4985.09</v>
      </c>
      <c r="P19856" s="28">
        <v>4985.09</v>
      </c>
    </row>
    <row r="19857" spans="12:16" x14ac:dyDescent="0.25">
      <c r="L19857" s="208">
        <v>45126.555555555555</v>
      </c>
      <c r="M19857" s="28">
        <v>4988.72</v>
      </c>
      <c r="N19857" s="28">
        <v>4989.24</v>
      </c>
      <c r="O19857" s="28">
        <v>4986.6499999999996</v>
      </c>
      <c r="P19857" s="28">
        <v>4987.17</v>
      </c>
    </row>
    <row r="19858" spans="12:16" x14ac:dyDescent="0.25">
      <c r="L19858" s="208">
        <v>45126.552083333336</v>
      </c>
      <c r="M19858" s="28">
        <v>4986.6499999999996</v>
      </c>
      <c r="N19858" s="28">
        <v>4988.72</v>
      </c>
      <c r="O19858" s="28">
        <v>4986.13</v>
      </c>
      <c r="P19858" s="28">
        <v>4988.72</v>
      </c>
    </row>
    <row r="19859" spans="12:16" x14ac:dyDescent="0.25">
      <c r="L19859" s="208">
        <v>45126.548611111109</v>
      </c>
      <c r="M19859" s="28">
        <v>4987.17</v>
      </c>
      <c r="N19859" s="28">
        <v>4987.68</v>
      </c>
      <c r="O19859" s="28">
        <v>4986.13</v>
      </c>
      <c r="P19859" s="28">
        <v>4987.17</v>
      </c>
    </row>
    <row r="19860" spans="12:16" x14ac:dyDescent="0.25">
      <c r="L19860" s="208">
        <v>45126.545138888891</v>
      </c>
      <c r="M19860" s="28">
        <v>4989.24</v>
      </c>
      <c r="N19860" s="28">
        <v>4989.76</v>
      </c>
      <c r="O19860" s="28">
        <v>4986.13</v>
      </c>
      <c r="P19860" s="28">
        <v>4987.17</v>
      </c>
    </row>
    <row r="19861" spans="12:16" x14ac:dyDescent="0.25">
      <c r="L19861" s="208">
        <v>45126.541666666664</v>
      </c>
      <c r="M19861" s="28">
        <v>4987.17</v>
      </c>
      <c r="N19861" s="28">
        <v>4988.72</v>
      </c>
      <c r="O19861" s="28">
        <v>4985.6099999999997</v>
      </c>
      <c r="P19861" s="28">
        <v>4988.72</v>
      </c>
    </row>
    <row r="19862" spans="12:16" x14ac:dyDescent="0.25">
      <c r="L19862" s="208">
        <v>45126.538194444445</v>
      </c>
      <c r="M19862" s="28">
        <v>4986.6499999999996</v>
      </c>
      <c r="N19862" s="28">
        <v>4988.2</v>
      </c>
      <c r="O19862" s="28">
        <v>4984.57</v>
      </c>
      <c r="P19862" s="28">
        <v>4987.17</v>
      </c>
    </row>
    <row r="19863" spans="12:16" x14ac:dyDescent="0.25">
      <c r="L19863" s="208">
        <v>45126.534722222219</v>
      </c>
      <c r="M19863" s="28">
        <v>4981.9799999999996</v>
      </c>
      <c r="N19863" s="28">
        <v>4986.6499999999996</v>
      </c>
      <c r="O19863" s="28">
        <v>4981.9799999999996</v>
      </c>
      <c r="P19863" s="28">
        <v>4986.6499999999996</v>
      </c>
    </row>
    <row r="19864" spans="12:16" x14ac:dyDescent="0.25">
      <c r="L19864" s="208">
        <v>45126.53125</v>
      </c>
      <c r="M19864" s="28">
        <v>4981.9799999999996</v>
      </c>
      <c r="N19864" s="28">
        <v>4983.0200000000004</v>
      </c>
      <c r="O19864" s="28">
        <v>4980.95</v>
      </c>
      <c r="P19864" s="28">
        <v>4981.9799999999996</v>
      </c>
    </row>
    <row r="19865" spans="12:16" x14ac:dyDescent="0.25">
      <c r="L19865" s="208">
        <v>45126.527777777781</v>
      </c>
      <c r="M19865" s="28">
        <v>4980.95</v>
      </c>
      <c r="N19865" s="28">
        <v>4982.5</v>
      </c>
      <c r="O19865" s="28">
        <v>4980.43</v>
      </c>
      <c r="P19865" s="28">
        <v>4981.9799999999996</v>
      </c>
    </row>
    <row r="19866" spans="12:16" x14ac:dyDescent="0.25">
      <c r="L19866" s="208">
        <v>45126.524305555555</v>
      </c>
      <c r="M19866" s="28">
        <v>4983.54</v>
      </c>
      <c r="N19866" s="28">
        <v>4984.0600000000004</v>
      </c>
      <c r="O19866" s="28">
        <v>4980.95</v>
      </c>
      <c r="P19866" s="28">
        <v>4981.47</v>
      </c>
    </row>
    <row r="19867" spans="12:16" x14ac:dyDescent="0.25">
      <c r="L19867" s="208">
        <v>45126.520833333336</v>
      </c>
      <c r="M19867" s="28">
        <v>4980.43</v>
      </c>
      <c r="N19867" s="28">
        <v>4984.0600000000004</v>
      </c>
      <c r="O19867" s="28">
        <v>4977.84</v>
      </c>
      <c r="P19867" s="28">
        <v>4983.54</v>
      </c>
    </row>
    <row r="19868" spans="12:16" x14ac:dyDescent="0.25">
      <c r="L19868" s="208">
        <v>45126.517361111109</v>
      </c>
      <c r="M19868" s="28">
        <v>4983.0200000000004</v>
      </c>
      <c r="N19868" s="28">
        <v>4983.0200000000004</v>
      </c>
      <c r="O19868" s="28">
        <v>4980.43</v>
      </c>
      <c r="P19868" s="28">
        <v>4980.43</v>
      </c>
    </row>
    <row r="19869" spans="12:16" x14ac:dyDescent="0.25">
      <c r="L19869" s="208">
        <v>45126.513888888891</v>
      </c>
      <c r="M19869" s="28">
        <v>4984.0600000000004</v>
      </c>
      <c r="N19869" s="28">
        <v>4985.09</v>
      </c>
      <c r="O19869" s="28">
        <v>4983.0200000000004</v>
      </c>
      <c r="P19869" s="28">
        <v>4983.54</v>
      </c>
    </row>
    <row r="19870" spans="12:16" x14ac:dyDescent="0.25">
      <c r="L19870" s="208">
        <v>45126.510416666664</v>
      </c>
      <c r="M19870" s="28">
        <v>4981.9799999999996</v>
      </c>
      <c r="N19870" s="28">
        <v>4984.57</v>
      </c>
      <c r="O19870" s="28">
        <v>4981.47</v>
      </c>
      <c r="P19870" s="28">
        <v>4984.0600000000004</v>
      </c>
    </row>
    <row r="19871" spans="12:16" x14ac:dyDescent="0.25">
      <c r="L19871" s="208">
        <v>45126.506944444445</v>
      </c>
      <c r="M19871" s="28">
        <v>4982.5</v>
      </c>
      <c r="N19871" s="28">
        <v>4983.0200000000004</v>
      </c>
      <c r="O19871" s="28">
        <v>4979.3900000000003</v>
      </c>
      <c r="P19871" s="28">
        <v>4981.9799999999996</v>
      </c>
    </row>
    <row r="19872" spans="12:16" x14ac:dyDescent="0.25">
      <c r="L19872" s="208">
        <v>45126.503472222219</v>
      </c>
      <c r="M19872" s="28">
        <v>4983.0200000000004</v>
      </c>
      <c r="N19872" s="28">
        <v>4983.0200000000004</v>
      </c>
      <c r="O19872" s="28">
        <v>4980.95</v>
      </c>
      <c r="P19872" s="28">
        <v>4982.5</v>
      </c>
    </row>
    <row r="19873" spans="12:16" x14ac:dyDescent="0.25">
      <c r="L19873" s="208">
        <v>45126.5</v>
      </c>
      <c r="M19873" s="28">
        <v>4979.91</v>
      </c>
      <c r="N19873" s="28">
        <v>4983.54</v>
      </c>
      <c r="O19873" s="28">
        <v>4979.91</v>
      </c>
      <c r="P19873" s="28">
        <v>4982.5</v>
      </c>
    </row>
    <row r="19874" spans="12:16" x14ac:dyDescent="0.25">
      <c r="L19874" s="208">
        <v>45126.496527777781</v>
      </c>
      <c r="M19874" s="28">
        <v>4978.87</v>
      </c>
      <c r="N19874" s="28">
        <v>4980.43</v>
      </c>
      <c r="O19874" s="28">
        <v>4974.21</v>
      </c>
      <c r="P19874" s="28">
        <v>4979.91</v>
      </c>
    </row>
    <row r="19875" spans="12:16" x14ac:dyDescent="0.25">
      <c r="L19875" s="208">
        <v>45126.493055555555</v>
      </c>
      <c r="M19875" s="28">
        <v>4984.0600000000004</v>
      </c>
      <c r="N19875" s="28">
        <v>4985.09</v>
      </c>
      <c r="O19875" s="28">
        <v>4977.32</v>
      </c>
      <c r="P19875" s="28">
        <v>4978.3599999999997</v>
      </c>
    </row>
    <row r="19876" spans="12:16" x14ac:dyDescent="0.25">
      <c r="L19876" s="208">
        <v>45126.489583333336</v>
      </c>
      <c r="M19876" s="28">
        <v>4981.47</v>
      </c>
      <c r="N19876" s="28">
        <v>4985.6099999999997</v>
      </c>
      <c r="O19876" s="28">
        <v>4981.47</v>
      </c>
      <c r="P19876" s="28">
        <v>4984.0600000000004</v>
      </c>
    </row>
    <row r="19877" spans="12:16" x14ac:dyDescent="0.25">
      <c r="L19877" s="208">
        <v>45126.486111111109</v>
      </c>
      <c r="M19877" s="28">
        <v>4980.95</v>
      </c>
      <c r="N19877" s="28">
        <v>4983.54</v>
      </c>
      <c r="O19877" s="28">
        <v>4978.87</v>
      </c>
      <c r="P19877" s="28">
        <v>4981.9799999999996</v>
      </c>
    </row>
    <row r="19878" spans="12:16" x14ac:dyDescent="0.25">
      <c r="L19878" s="208">
        <v>45126.482638888891</v>
      </c>
      <c r="M19878" s="28">
        <v>4980.95</v>
      </c>
      <c r="N19878" s="28">
        <v>4983.54</v>
      </c>
      <c r="O19878" s="28">
        <v>4978.87</v>
      </c>
      <c r="P19878" s="28">
        <v>4981.47</v>
      </c>
    </row>
    <row r="19879" spans="12:16" x14ac:dyDescent="0.25">
      <c r="L19879" s="208">
        <v>45126.479166666664</v>
      </c>
      <c r="M19879" s="28">
        <v>4977.32</v>
      </c>
      <c r="N19879" s="28">
        <v>4981.47</v>
      </c>
      <c r="O19879" s="28">
        <v>4976.28</v>
      </c>
      <c r="P19879" s="28">
        <v>4980.95</v>
      </c>
    </row>
    <row r="19880" spans="12:16" x14ac:dyDescent="0.25">
      <c r="L19880" s="208">
        <v>45126.475694444445</v>
      </c>
      <c r="M19880" s="28">
        <v>4974.21</v>
      </c>
      <c r="N19880" s="28">
        <v>4977.84</v>
      </c>
      <c r="O19880" s="28">
        <v>4971.1000000000004</v>
      </c>
      <c r="P19880" s="28">
        <v>4977.32</v>
      </c>
    </row>
    <row r="19881" spans="12:16" x14ac:dyDescent="0.25">
      <c r="L19881" s="208">
        <v>45126.472222222219</v>
      </c>
      <c r="M19881" s="28">
        <v>4976.28</v>
      </c>
      <c r="N19881" s="28">
        <v>4978.87</v>
      </c>
      <c r="O19881" s="28">
        <v>4973.6899999999996</v>
      </c>
      <c r="P19881" s="28">
        <v>4973.6899999999996</v>
      </c>
    </row>
    <row r="19882" spans="12:16" x14ac:dyDescent="0.25">
      <c r="L19882" s="208">
        <v>45126.46875</v>
      </c>
      <c r="M19882" s="28">
        <v>4975.7700000000004</v>
      </c>
      <c r="N19882" s="28">
        <v>4977.32</v>
      </c>
      <c r="O19882" s="28">
        <v>4973.6899999999996</v>
      </c>
      <c r="P19882" s="28">
        <v>4975.7700000000004</v>
      </c>
    </row>
    <row r="19883" spans="12:16" x14ac:dyDescent="0.25">
      <c r="L19883" s="208">
        <v>45126.465277777781</v>
      </c>
      <c r="M19883" s="28">
        <v>4975.25</v>
      </c>
      <c r="N19883" s="28">
        <v>4979.3900000000003</v>
      </c>
      <c r="O19883" s="28">
        <v>4973.6899999999996</v>
      </c>
      <c r="P19883" s="28">
        <v>4975.25</v>
      </c>
    </row>
    <row r="19884" spans="12:16" x14ac:dyDescent="0.25">
      <c r="L19884" s="208">
        <v>45126.461805555555</v>
      </c>
      <c r="M19884" s="28">
        <v>4972.1400000000003</v>
      </c>
      <c r="N19884" s="28">
        <v>4975.25</v>
      </c>
      <c r="O19884" s="28">
        <v>4969.03</v>
      </c>
      <c r="P19884" s="28">
        <v>4975.25</v>
      </c>
    </row>
    <row r="19885" spans="12:16" x14ac:dyDescent="0.25">
      <c r="L19885" s="208">
        <v>45126.458333333336</v>
      </c>
      <c r="M19885" s="28">
        <v>4972.1400000000003</v>
      </c>
      <c r="N19885" s="28">
        <v>4974.21</v>
      </c>
      <c r="O19885" s="28">
        <v>4971.1000000000004</v>
      </c>
      <c r="P19885" s="28">
        <v>4972.1400000000003</v>
      </c>
    </row>
    <row r="19886" spans="12:16" x14ac:dyDescent="0.25">
      <c r="L19886" s="208">
        <v>45126.454861111109</v>
      </c>
      <c r="M19886" s="28">
        <v>4969.55</v>
      </c>
      <c r="N19886" s="28">
        <v>4972.66</v>
      </c>
      <c r="O19886" s="28">
        <v>4968.51</v>
      </c>
      <c r="P19886" s="28">
        <v>4971.62</v>
      </c>
    </row>
    <row r="19887" spans="12:16" x14ac:dyDescent="0.25">
      <c r="L19887" s="208">
        <v>45126.451388888891</v>
      </c>
      <c r="M19887" s="28">
        <v>4974.7299999999996</v>
      </c>
      <c r="N19887" s="28">
        <v>4974.7299999999996</v>
      </c>
      <c r="O19887" s="28">
        <v>4967.47</v>
      </c>
      <c r="P19887" s="28">
        <v>4970.07</v>
      </c>
    </row>
    <row r="19888" spans="12:16" x14ac:dyDescent="0.25">
      <c r="L19888" s="208">
        <v>45126.447916666664</v>
      </c>
      <c r="M19888" s="28">
        <v>4972.66</v>
      </c>
      <c r="N19888" s="28">
        <v>4976.8</v>
      </c>
      <c r="O19888" s="28">
        <v>4972.1400000000003</v>
      </c>
      <c r="P19888" s="28">
        <v>4974.7299999999996</v>
      </c>
    </row>
    <row r="19889" spans="12:16" x14ac:dyDescent="0.25">
      <c r="L19889" s="208">
        <v>45126.444444444445</v>
      </c>
      <c r="M19889" s="28">
        <v>4981.47</v>
      </c>
      <c r="N19889" s="28">
        <v>4983.54</v>
      </c>
      <c r="O19889" s="28">
        <v>4970.07</v>
      </c>
      <c r="P19889" s="28">
        <v>4972.66</v>
      </c>
    </row>
    <row r="19890" spans="12:16" x14ac:dyDescent="0.25">
      <c r="L19890" s="208">
        <v>45126.440972222219</v>
      </c>
      <c r="M19890" s="28">
        <v>4985.6099999999997</v>
      </c>
      <c r="N19890" s="28">
        <v>4985.6099999999997</v>
      </c>
      <c r="O19890" s="28">
        <v>4978.3599999999997</v>
      </c>
      <c r="P19890" s="28">
        <v>4981.9799999999996</v>
      </c>
    </row>
    <row r="19891" spans="12:16" x14ac:dyDescent="0.25">
      <c r="L19891" s="208">
        <v>45126.4375</v>
      </c>
      <c r="M19891" s="28">
        <v>4988.2</v>
      </c>
      <c r="N19891" s="28">
        <v>4989.24</v>
      </c>
      <c r="O19891" s="28">
        <v>4984.57</v>
      </c>
      <c r="P19891" s="28">
        <v>4985.6099999999997</v>
      </c>
    </row>
    <row r="19892" spans="12:16" x14ac:dyDescent="0.25">
      <c r="L19892" s="208">
        <v>45126.434027777781</v>
      </c>
      <c r="M19892" s="28">
        <v>4990.28</v>
      </c>
      <c r="N19892" s="28">
        <v>4990.79</v>
      </c>
      <c r="O19892" s="28">
        <v>4986.13</v>
      </c>
      <c r="P19892" s="28">
        <v>4988.72</v>
      </c>
    </row>
    <row r="19893" spans="12:16" x14ac:dyDescent="0.25">
      <c r="L19893" s="208">
        <v>45126.430555555555</v>
      </c>
      <c r="M19893" s="28">
        <v>4992.3500000000004</v>
      </c>
      <c r="N19893" s="28">
        <v>4992.3500000000004</v>
      </c>
      <c r="O19893" s="28">
        <v>4987.68</v>
      </c>
      <c r="P19893" s="28">
        <v>4989.76</v>
      </c>
    </row>
    <row r="19894" spans="12:16" x14ac:dyDescent="0.25">
      <c r="L19894" s="208">
        <v>45126.427083333336</v>
      </c>
      <c r="M19894" s="28">
        <v>4992.3500000000004</v>
      </c>
      <c r="N19894" s="28">
        <v>4993.8999999999996</v>
      </c>
      <c r="O19894" s="28">
        <v>4991.83</v>
      </c>
      <c r="P19894" s="28">
        <v>4992.87</v>
      </c>
    </row>
    <row r="19895" spans="12:16" x14ac:dyDescent="0.25">
      <c r="L19895" s="208">
        <v>45126.423611111109</v>
      </c>
      <c r="M19895" s="28">
        <v>4995.46</v>
      </c>
      <c r="N19895" s="28">
        <v>4995.46</v>
      </c>
      <c r="O19895" s="28">
        <v>4991.83</v>
      </c>
      <c r="P19895" s="28">
        <v>4992.87</v>
      </c>
    </row>
    <row r="19896" spans="12:16" x14ac:dyDescent="0.25">
      <c r="L19896" s="208">
        <v>45126.420138888891</v>
      </c>
      <c r="M19896" s="28">
        <v>4992.3500000000004</v>
      </c>
      <c r="N19896" s="28">
        <v>4997.01</v>
      </c>
      <c r="O19896" s="28">
        <v>4990.79</v>
      </c>
      <c r="P19896" s="28">
        <v>4995.46</v>
      </c>
    </row>
    <row r="19897" spans="12:16" x14ac:dyDescent="0.25">
      <c r="L19897" s="208">
        <v>45126.416666666664</v>
      </c>
      <c r="M19897" s="28">
        <v>4994.42</v>
      </c>
      <c r="N19897" s="28">
        <v>4994.9399999999996</v>
      </c>
      <c r="O19897" s="28">
        <v>4989.24</v>
      </c>
      <c r="P19897" s="28">
        <v>4991.3100000000004</v>
      </c>
    </row>
    <row r="19898" spans="12:16" x14ac:dyDescent="0.25">
      <c r="L19898" s="208">
        <v>45126.413194444445</v>
      </c>
      <c r="M19898" s="28">
        <v>4992.3500000000004</v>
      </c>
      <c r="N19898" s="28">
        <v>4995.9799999999996</v>
      </c>
      <c r="O19898" s="28">
        <v>4992.3500000000004</v>
      </c>
      <c r="P19898" s="28">
        <v>4994.42</v>
      </c>
    </row>
    <row r="19899" spans="12:16" x14ac:dyDescent="0.25">
      <c r="L19899" s="208">
        <v>45126.409722222219</v>
      </c>
      <c r="M19899" s="28">
        <v>4994.9399999999996</v>
      </c>
      <c r="N19899" s="28">
        <v>4995.46</v>
      </c>
      <c r="O19899" s="28">
        <v>4991.3100000000004</v>
      </c>
      <c r="P19899" s="28">
        <v>4992.87</v>
      </c>
    </row>
    <row r="19900" spans="12:16" x14ac:dyDescent="0.25">
      <c r="L19900" s="208">
        <v>45126.40625</v>
      </c>
      <c r="M19900" s="28">
        <v>4999.08</v>
      </c>
      <c r="N19900" s="28">
        <v>4999.6000000000004</v>
      </c>
      <c r="O19900" s="28">
        <v>4994.42</v>
      </c>
      <c r="P19900" s="28">
        <v>4995.9799999999996</v>
      </c>
    </row>
    <row r="19901" spans="12:16" x14ac:dyDescent="0.25">
      <c r="L19901" s="208">
        <v>45126.402777777781</v>
      </c>
      <c r="M19901" s="28">
        <v>5005.82</v>
      </c>
      <c r="N19901" s="28">
        <v>5005.82</v>
      </c>
      <c r="O19901" s="28">
        <v>4998.57</v>
      </c>
      <c r="P19901" s="28">
        <v>4998.57</v>
      </c>
    </row>
    <row r="19902" spans="12:16" x14ac:dyDescent="0.25">
      <c r="L19902" s="208">
        <v>45126.399305555555</v>
      </c>
      <c r="M19902" s="28">
        <v>4994.42</v>
      </c>
      <c r="N19902" s="28">
        <v>5005.82</v>
      </c>
      <c r="O19902" s="28">
        <v>4994.42</v>
      </c>
      <c r="P19902" s="28">
        <v>5005.3</v>
      </c>
    </row>
    <row r="19903" spans="12:16" x14ac:dyDescent="0.25">
      <c r="L19903" s="208">
        <v>45126.395833333336</v>
      </c>
      <c r="M19903" s="28">
        <v>4994.9399999999996</v>
      </c>
      <c r="N19903" s="28">
        <v>4997.53</v>
      </c>
      <c r="O19903" s="28">
        <v>4993.38</v>
      </c>
      <c r="P19903" s="28">
        <v>4993.8999999999996</v>
      </c>
    </row>
    <row r="19904" spans="12:16" x14ac:dyDescent="0.25">
      <c r="L19904" s="208">
        <v>45126.392361111109</v>
      </c>
      <c r="M19904" s="28">
        <v>4992.3500000000004</v>
      </c>
      <c r="N19904" s="28">
        <v>4995.46</v>
      </c>
      <c r="O19904" s="28">
        <v>4991.83</v>
      </c>
      <c r="P19904" s="28">
        <v>4995.46</v>
      </c>
    </row>
    <row r="19905" spans="12:16" x14ac:dyDescent="0.25">
      <c r="L19905" s="208">
        <v>45126.388888888891</v>
      </c>
      <c r="M19905" s="28">
        <v>4994.9399999999996</v>
      </c>
      <c r="N19905" s="28">
        <v>4995.9799999999996</v>
      </c>
      <c r="O19905" s="28">
        <v>4991.3100000000004</v>
      </c>
      <c r="P19905" s="28">
        <v>4991.83</v>
      </c>
    </row>
    <row r="19906" spans="12:16" x14ac:dyDescent="0.25">
      <c r="L19906" s="208">
        <v>45126.385416666664</v>
      </c>
      <c r="M19906" s="28">
        <v>5000.6400000000003</v>
      </c>
      <c r="N19906" s="28">
        <v>5002.1899999999996</v>
      </c>
      <c r="O19906" s="28">
        <v>4990.79</v>
      </c>
      <c r="P19906" s="28">
        <v>4993.8999999999996</v>
      </c>
    </row>
    <row r="19907" spans="12:16" x14ac:dyDescent="0.25">
      <c r="L19907" s="208">
        <v>45126.381944444445</v>
      </c>
      <c r="M19907" s="28">
        <v>4998.57</v>
      </c>
      <c r="N19907" s="28">
        <v>5000.6400000000003</v>
      </c>
      <c r="O19907" s="28">
        <v>4993.8999999999996</v>
      </c>
      <c r="P19907" s="28">
        <v>5000.12</v>
      </c>
    </row>
    <row r="19908" spans="12:16" x14ac:dyDescent="0.25">
      <c r="L19908" s="208">
        <v>45126.378472222219</v>
      </c>
      <c r="M19908" s="28">
        <v>4995.9799999999996</v>
      </c>
      <c r="N19908" s="28">
        <v>5001.16</v>
      </c>
      <c r="O19908" s="28">
        <v>4993.38</v>
      </c>
      <c r="P19908" s="28">
        <v>4998.05</v>
      </c>
    </row>
    <row r="19909" spans="12:16" x14ac:dyDescent="0.25">
      <c r="L19909" s="208">
        <v>45126.375</v>
      </c>
      <c r="M19909" s="28">
        <v>5003.2299999999996</v>
      </c>
      <c r="N19909" s="28">
        <v>5008.41</v>
      </c>
      <c r="O19909" s="28">
        <v>4995.9799999999996</v>
      </c>
      <c r="P19909" s="28">
        <v>4997.01</v>
      </c>
    </row>
    <row r="19910" spans="12:16" x14ac:dyDescent="0.25">
      <c r="L19910" s="208">
        <v>45125.746527777781</v>
      </c>
      <c r="M19910" s="28">
        <v>5000.12</v>
      </c>
      <c r="N19910" s="28">
        <v>5002.71</v>
      </c>
      <c r="O19910" s="28">
        <v>4997.53</v>
      </c>
      <c r="P19910" s="28">
        <v>5000.6400000000003</v>
      </c>
    </row>
    <row r="19911" spans="12:16" x14ac:dyDescent="0.25">
      <c r="L19911" s="208">
        <v>45125.743055555555</v>
      </c>
      <c r="M19911" s="28">
        <v>4997.53</v>
      </c>
      <c r="N19911" s="28">
        <v>5000.12</v>
      </c>
      <c r="O19911" s="28">
        <v>4995.9799999999996</v>
      </c>
      <c r="P19911" s="28">
        <v>4999.6000000000004</v>
      </c>
    </row>
    <row r="19912" spans="12:16" x14ac:dyDescent="0.25">
      <c r="L19912" s="208">
        <v>45125.739583333336</v>
      </c>
      <c r="M19912" s="28">
        <v>4998.05</v>
      </c>
      <c r="N19912" s="28">
        <v>4999.08</v>
      </c>
      <c r="O19912" s="28">
        <v>4997.01</v>
      </c>
      <c r="P19912" s="28">
        <v>4997.53</v>
      </c>
    </row>
    <row r="19913" spans="12:16" x14ac:dyDescent="0.25">
      <c r="L19913" s="208">
        <v>45125.736111111109</v>
      </c>
      <c r="M19913" s="28">
        <v>4995.9799999999996</v>
      </c>
      <c r="N19913" s="28">
        <v>4998.05</v>
      </c>
      <c r="O19913" s="28">
        <v>4995.9799999999996</v>
      </c>
      <c r="P19913" s="28">
        <v>4997.53</v>
      </c>
    </row>
    <row r="19914" spans="12:16" x14ac:dyDescent="0.25">
      <c r="L19914" s="208">
        <v>45125.732638888891</v>
      </c>
      <c r="M19914" s="28">
        <v>4996.49</v>
      </c>
      <c r="N19914" s="28">
        <v>4997.01</v>
      </c>
      <c r="O19914" s="28">
        <v>4994.9399999999996</v>
      </c>
      <c r="P19914" s="28">
        <v>4995.46</v>
      </c>
    </row>
    <row r="19915" spans="12:16" x14ac:dyDescent="0.25">
      <c r="L19915" s="208">
        <v>45125.729166666664</v>
      </c>
      <c r="M19915" s="28">
        <v>4999.6000000000004</v>
      </c>
      <c r="N19915" s="28">
        <v>4999.6000000000004</v>
      </c>
      <c r="O19915" s="28">
        <v>4994.42</v>
      </c>
      <c r="P19915" s="28">
        <v>4995.9799999999996</v>
      </c>
    </row>
    <row r="19916" spans="12:16" x14ac:dyDescent="0.25">
      <c r="L19916" s="208">
        <v>45125.725694444445</v>
      </c>
      <c r="M19916" s="28">
        <v>4999.08</v>
      </c>
      <c r="N19916" s="28">
        <v>5000.12</v>
      </c>
      <c r="O19916" s="28">
        <v>4999.08</v>
      </c>
      <c r="P19916" s="28">
        <v>4999.6000000000004</v>
      </c>
    </row>
    <row r="19917" spans="12:16" x14ac:dyDescent="0.25">
      <c r="L19917" s="208">
        <v>45125.722222222219</v>
      </c>
      <c r="M19917" s="28">
        <v>4999.6000000000004</v>
      </c>
      <c r="N19917" s="28">
        <v>5000.6400000000003</v>
      </c>
      <c r="O19917" s="28">
        <v>4997.53</v>
      </c>
      <c r="P19917" s="28">
        <v>4999.6000000000004</v>
      </c>
    </row>
    <row r="19918" spans="12:16" x14ac:dyDescent="0.25">
      <c r="L19918" s="208">
        <v>45125.71875</v>
      </c>
      <c r="M19918" s="28">
        <v>4998.05</v>
      </c>
      <c r="N19918" s="28">
        <v>4999.08</v>
      </c>
      <c r="O19918" s="28">
        <v>4997.01</v>
      </c>
      <c r="P19918" s="28">
        <v>4999.08</v>
      </c>
    </row>
    <row r="19919" spans="12:16" x14ac:dyDescent="0.25">
      <c r="L19919" s="208">
        <v>45125.715277777781</v>
      </c>
      <c r="M19919" s="28">
        <v>4996.49</v>
      </c>
      <c r="N19919" s="28">
        <v>4997.53</v>
      </c>
      <c r="O19919" s="28">
        <v>4995.46</v>
      </c>
      <c r="P19919" s="28">
        <v>4997.53</v>
      </c>
    </row>
    <row r="19920" spans="12:16" x14ac:dyDescent="0.25">
      <c r="L19920" s="208">
        <v>45125.711805555555</v>
      </c>
      <c r="M19920" s="28">
        <v>4996.49</v>
      </c>
      <c r="N19920" s="28">
        <v>4997.53</v>
      </c>
      <c r="O19920" s="28">
        <v>4995.46</v>
      </c>
      <c r="P19920" s="28">
        <v>4996.49</v>
      </c>
    </row>
    <row r="19921" spans="12:16" x14ac:dyDescent="0.25">
      <c r="L19921" s="208">
        <v>45125.708333333336</v>
      </c>
      <c r="M19921" s="28">
        <v>4995.46</v>
      </c>
      <c r="N19921" s="28">
        <v>4996.49</v>
      </c>
      <c r="O19921" s="28">
        <v>4994.9399999999996</v>
      </c>
      <c r="P19921" s="28">
        <v>4996.49</v>
      </c>
    </row>
    <row r="19922" spans="12:16" x14ac:dyDescent="0.25">
      <c r="L19922" s="208">
        <v>45125.704861111109</v>
      </c>
      <c r="M19922" s="28">
        <v>4996.49</v>
      </c>
      <c r="N19922" s="28">
        <v>4996.49</v>
      </c>
      <c r="O19922" s="28">
        <v>4993.8999999999996</v>
      </c>
      <c r="P19922" s="28">
        <v>4995.46</v>
      </c>
    </row>
    <row r="19923" spans="12:16" x14ac:dyDescent="0.25">
      <c r="L19923" s="208">
        <v>45125.701388888891</v>
      </c>
      <c r="M19923" s="28">
        <v>4995.9799999999996</v>
      </c>
      <c r="N19923" s="28">
        <v>4996.49</v>
      </c>
      <c r="O19923" s="28">
        <v>4995.46</v>
      </c>
      <c r="P19923" s="28">
        <v>4995.9799999999996</v>
      </c>
    </row>
    <row r="19924" spans="12:16" x14ac:dyDescent="0.25">
      <c r="L19924" s="208">
        <v>45125.697916666664</v>
      </c>
      <c r="M19924" s="28">
        <v>4995.9799999999996</v>
      </c>
      <c r="N19924" s="28">
        <v>4995.9799999999996</v>
      </c>
      <c r="O19924" s="28">
        <v>4994.42</v>
      </c>
      <c r="P19924" s="28">
        <v>4995.46</v>
      </c>
    </row>
    <row r="19925" spans="12:16" x14ac:dyDescent="0.25">
      <c r="L19925" s="208">
        <v>45125.694444444445</v>
      </c>
      <c r="M19925" s="28">
        <v>4993.8999999999996</v>
      </c>
      <c r="N19925" s="28">
        <v>4996.49</v>
      </c>
      <c r="O19925" s="28">
        <v>4993.8999999999996</v>
      </c>
      <c r="P19925" s="28">
        <v>4996.49</v>
      </c>
    </row>
    <row r="19926" spans="12:16" x14ac:dyDescent="0.25">
      <c r="L19926" s="208">
        <v>45125.690972222219</v>
      </c>
      <c r="M19926" s="28">
        <v>4994.42</v>
      </c>
      <c r="N19926" s="28">
        <v>4994.9399999999996</v>
      </c>
      <c r="O19926" s="28">
        <v>4993.38</v>
      </c>
      <c r="P19926" s="28">
        <v>4993.8999999999996</v>
      </c>
    </row>
    <row r="19927" spans="12:16" x14ac:dyDescent="0.25">
      <c r="L19927" s="208">
        <v>45125.6875</v>
      </c>
      <c r="M19927" s="28">
        <v>4994.9399999999996</v>
      </c>
      <c r="N19927" s="28">
        <v>4995.46</v>
      </c>
      <c r="O19927" s="28">
        <v>4993.8999999999996</v>
      </c>
      <c r="P19927" s="28">
        <v>4993.8999999999996</v>
      </c>
    </row>
    <row r="19928" spans="12:16" x14ac:dyDescent="0.25">
      <c r="L19928" s="208">
        <v>45125.684027777781</v>
      </c>
      <c r="M19928" s="28">
        <v>4995.9799999999996</v>
      </c>
      <c r="N19928" s="28">
        <v>4996.49</v>
      </c>
      <c r="O19928" s="28">
        <v>4993.8999999999996</v>
      </c>
      <c r="P19928" s="28">
        <v>4994.9399999999996</v>
      </c>
    </row>
    <row r="19929" spans="12:16" x14ac:dyDescent="0.25">
      <c r="L19929" s="208">
        <v>45125.680555555555</v>
      </c>
      <c r="M19929" s="28">
        <v>4995.9799999999996</v>
      </c>
      <c r="N19929" s="28">
        <v>4996.49</v>
      </c>
      <c r="O19929" s="28">
        <v>4995.46</v>
      </c>
      <c r="P19929" s="28">
        <v>4995.46</v>
      </c>
    </row>
    <row r="19930" spans="12:16" x14ac:dyDescent="0.25">
      <c r="L19930" s="208">
        <v>45125.677083333336</v>
      </c>
      <c r="M19930" s="28">
        <v>4995.9799999999996</v>
      </c>
      <c r="N19930" s="28">
        <v>4997.53</v>
      </c>
      <c r="O19930" s="28">
        <v>4995.46</v>
      </c>
      <c r="P19930" s="28">
        <v>4996.49</v>
      </c>
    </row>
    <row r="19931" spans="12:16" x14ac:dyDescent="0.25">
      <c r="L19931" s="208">
        <v>45125.673611111109</v>
      </c>
      <c r="M19931" s="28">
        <v>4994.42</v>
      </c>
      <c r="N19931" s="28">
        <v>4997.53</v>
      </c>
      <c r="O19931" s="28">
        <v>4993.38</v>
      </c>
      <c r="P19931" s="28">
        <v>4996.49</v>
      </c>
    </row>
    <row r="19932" spans="12:16" x14ac:dyDescent="0.25">
      <c r="L19932" s="208">
        <v>45125.670138888891</v>
      </c>
      <c r="M19932" s="28">
        <v>4998.05</v>
      </c>
      <c r="N19932" s="28">
        <v>4998.57</v>
      </c>
      <c r="O19932" s="28">
        <v>4993.38</v>
      </c>
      <c r="P19932" s="28">
        <v>4994.42</v>
      </c>
    </row>
    <row r="19933" spans="12:16" x14ac:dyDescent="0.25">
      <c r="L19933" s="208">
        <v>45125.666666666664</v>
      </c>
      <c r="M19933" s="28">
        <v>4998.05</v>
      </c>
      <c r="N19933" s="28">
        <v>5001.16</v>
      </c>
      <c r="O19933" s="28">
        <v>4998.05</v>
      </c>
      <c r="P19933" s="28">
        <v>4998.57</v>
      </c>
    </row>
    <row r="19934" spans="12:16" x14ac:dyDescent="0.25">
      <c r="L19934" s="208">
        <v>45125.663194444445</v>
      </c>
      <c r="M19934" s="28">
        <v>4994.9399999999996</v>
      </c>
      <c r="N19934" s="28">
        <v>4999.08</v>
      </c>
      <c r="O19934" s="28">
        <v>4993.8999999999996</v>
      </c>
      <c r="P19934" s="28">
        <v>4998.05</v>
      </c>
    </row>
    <row r="19935" spans="12:16" x14ac:dyDescent="0.25">
      <c r="L19935" s="208">
        <v>45125.659722222219</v>
      </c>
      <c r="M19935" s="28">
        <v>4997.53</v>
      </c>
      <c r="N19935" s="28">
        <v>4998.57</v>
      </c>
      <c r="O19935" s="28">
        <v>4993.38</v>
      </c>
      <c r="P19935" s="28">
        <v>4994.42</v>
      </c>
    </row>
    <row r="19936" spans="12:16" x14ac:dyDescent="0.25">
      <c r="L19936" s="208">
        <v>45125.65625</v>
      </c>
      <c r="M19936" s="28">
        <v>4998.05</v>
      </c>
      <c r="N19936" s="28">
        <v>4998.57</v>
      </c>
      <c r="O19936" s="28">
        <v>4997.01</v>
      </c>
      <c r="P19936" s="28">
        <v>4997.53</v>
      </c>
    </row>
    <row r="19937" spans="12:16" x14ac:dyDescent="0.25">
      <c r="L19937" s="208">
        <v>45125.652777777781</v>
      </c>
      <c r="M19937" s="28">
        <v>4995.9799999999996</v>
      </c>
      <c r="N19937" s="28">
        <v>4999.08</v>
      </c>
      <c r="O19937" s="28">
        <v>4994.42</v>
      </c>
      <c r="P19937" s="28">
        <v>4998.05</v>
      </c>
    </row>
    <row r="19938" spans="12:16" x14ac:dyDescent="0.25">
      <c r="L19938" s="208">
        <v>45125.649305555555</v>
      </c>
      <c r="M19938" s="28">
        <v>4997.01</v>
      </c>
      <c r="N19938" s="28">
        <v>4997.53</v>
      </c>
      <c r="O19938" s="28">
        <v>4996.49</v>
      </c>
      <c r="P19938" s="28">
        <v>4996.49</v>
      </c>
    </row>
    <row r="19939" spans="12:16" x14ac:dyDescent="0.25">
      <c r="L19939" s="208">
        <v>45125.645833333336</v>
      </c>
      <c r="M19939" s="28">
        <v>5000.6400000000003</v>
      </c>
      <c r="N19939" s="28">
        <v>5001.16</v>
      </c>
      <c r="O19939" s="28">
        <v>4997.01</v>
      </c>
      <c r="P19939" s="28">
        <v>4997.01</v>
      </c>
    </row>
    <row r="19940" spans="12:16" x14ac:dyDescent="0.25">
      <c r="L19940" s="208">
        <v>45125.642361111109</v>
      </c>
      <c r="M19940" s="28">
        <v>5000.12</v>
      </c>
      <c r="N19940" s="28">
        <v>5001.16</v>
      </c>
      <c r="O19940" s="28">
        <v>5000.12</v>
      </c>
      <c r="P19940" s="28">
        <v>5000.6400000000003</v>
      </c>
    </row>
    <row r="19941" spans="12:16" x14ac:dyDescent="0.25">
      <c r="L19941" s="208">
        <v>45125.638888888891</v>
      </c>
      <c r="M19941" s="28">
        <v>5000.12</v>
      </c>
      <c r="N19941" s="28">
        <v>5000.6400000000003</v>
      </c>
      <c r="O19941" s="28">
        <v>4999.08</v>
      </c>
      <c r="P19941" s="28">
        <v>5000.12</v>
      </c>
    </row>
    <row r="19942" spans="12:16" x14ac:dyDescent="0.25">
      <c r="L19942" s="208">
        <v>45125.635416666664</v>
      </c>
      <c r="M19942" s="28">
        <v>5000.6400000000003</v>
      </c>
      <c r="N19942" s="28">
        <v>5001.16</v>
      </c>
      <c r="O19942" s="28">
        <v>4999.08</v>
      </c>
      <c r="P19942" s="28">
        <v>4999.6000000000004</v>
      </c>
    </row>
    <row r="19943" spans="12:16" x14ac:dyDescent="0.25">
      <c r="L19943" s="208">
        <v>45125.631944444445</v>
      </c>
      <c r="M19943" s="28">
        <v>5002.1899999999996</v>
      </c>
      <c r="N19943" s="28">
        <v>5002.1899999999996</v>
      </c>
      <c r="O19943" s="28">
        <v>5000.12</v>
      </c>
      <c r="P19943" s="28">
        <v>5000.6400000000003</v>
      </c>
    </row>
    <row r="19944" spans="12:16" x14ac:dyDescent="0.25">
      <c r="L19944" s="208">
        <v>45125.628472222219</v>
      </c>
      <c r="M19944" s="28">
        <v>5003.2299999999996</v>
      </c>
      <c r="N19944" s="28">
        <v>5004.78</v>
      </c>
      <c r="O19944" s="28">
        <v>5000.12</v>
      </c>
      <c r="P19944" s="28">
        <v>5002.1899999999996</v>
      </c>
    </row>
    <row r="19945" spans="12:16" x14ac:dyDescent="0.25">
      <c r="L19945" s="208">
        <v>45125.625</v>
      </c>
      <c r="M19945" s="28">
        <v>5002.1899999999996</v>
      </c>
      <c r="N19945" s="28">
        <v>5004.78</v>
      </c>
      <c r="O19945" s="28">
        <v>5000.12</v>
      </c>
      <c r="P19945" s="28">
        <v>5003.2299999999996</v>
      </c>
    </row>
    <row r="19946" spans="12:16" x14ac:dyDescent="0.25">
      <c r="L19946" s="208">
        <v>45125.621527777781</v>
      </c>
      <c r="M19946" s="28">
        <v>4997.01</v>
      </c>
      <c r="N19946" s="28">
        <v>5001.68</v>
      </c>
      <c r="O19946" s="28">
        <v>4996.49</v>
      </c>
      <c r="P19946" s="28">
        <v>5001.68</v>
      </c>
    </row>
    <row r="19947" spans="12:16" x14ac:dyDescent="0.25">
      <c r="L19947" s="208">
        <v>45125.618055555555</v>
      </c>
      <c r="M19947" s="28">
        <v>4997.53</v>
      </c>
      <c r="N19947" s="28">
        <v>4999.08</v>
      </c>
      <c r="O19947" s="28">
        <v>4997.01</v>
      </c>
      <c r="P19947" s="28">
        <v>4997.01</v>
      </c>
    </row>
    <row r="19948" spans="12:16" x14ac:dyDescent="0.25">
      <c r="L19948" s="208">
        <v>45125.614583333336</v>
      </c>
      <c r="M19948" s="28">
        <v>4999.08</v>
      </c>
      <c r="N19948" s="28">
        <v>4999.6000000000004</v>
      </c>
      <c r="O19948" s="28">
        <v>4995.46</v>
      </c>
      <c r="P19948" s="28">
        <v>4997.01</v>
      </c>
    </row>
    <row r="19949" spans="12:16" x14ac:dyDescent="0.25">
      <c r="L19949" s="208">
        <v>45125.611111111109</v>
      </c>
      <c r="M19949" s="28">
        <v>5002.1899999999996</v>
      </c>
      <c r="N19949" s="28">
        <v>5003.75</v>
      </c>
      <c r="O19949" s="28">
        <v>4998.05</v>
      </c>
      <c r="P19949" s="28">
        <v>4999.6000000000004</v>
      </c>
    </row>
    <row r="19950" spans="12:16" x14ac:dyDescent="0.25">
      <c r="L19950" s="208">
        <v>45125.607638888891</v>
      </c>
      <c r="M19950" s="28">
        <v>5002.1899999999996</v>
      </c>
      <c r="N19950" s="28">
        <v>5003.2299999999996</v>
      </c>
      <c r="O19950" s="28">
        <v>5000.12</v>
      </c>
      <c r="P19950" s="28">
        <v>5002.71</v>
      </c>
    </row>
    <row r="19951" spans="12:16" x14ac:dyDescent="0.25">
      <c r="L19951" s="208">
        <v>45125.604166666664</v>
      </c>
      <c r="M19951" s="28">
        <v>5003.75</v>
      </c>
      <c r="N19951" s="28">
        <v>5004.2700000000004</v>
      </c>
      <c r="O19951" s="28">
        <v>5001.16</v>
      </c>
      <c r="P19951" s="28">
        <v>5002.71</v>
      </c>
    </row>
    <row r="19952" spans="12:16" x14ac:dyDescent="0.25">
      <c r="L19952" s="208">
        <v>45125.600694444445</v>
      </c>
      <c r="M19952" s="28">
        <v>5003.2299999999996</v>
      </c>
      <c r="N19952" s="28">
        <v>5004.78</v>
      </c>
      <c r="O19952" s="28">
        <v>5001.16</v>
      </c>
      <c r="P19952" s="28">
        <v>5003.75</v>
      </c>
    </row>
    <row r="19953" spans="12:16" x14ac:dyDescent="0.25">
      <c r="L19953" s="208">
        <v>45125.597222222219</v>
      </c>
      <c r="M19953" s="28">
        <v>5003.75</v>
      </c>
      <c r="N19953" s="28">
        <v>5007.38</v>
      </c>
      <c r="O19953" s="28">
        <v>5002.1899999999996</v>
      </c>
      <c r="P19953" s="28">
        <v>5003.2299999999996</v>
      </c>
    </row>
    <row r="19954" spans="12:16" x14ac:dyDescent="0.25">
      <c r="L19954" s="208">
        <v>45125.59375</v>
      </c>
      <c r="M19954" s="28">
        <v>5002.1899999999996</v>
      </c>
      <c r="N19954" s="28">
        <v>5006.8599999999997</v>
      </c>
      <c r="O19954" s="28">
        <v>5001.16</v>
      </c>
      <c r="P19954" s="28">
        <v>5003.75</v>
      </c>
    </row>
    <row r="19955" spans="12:16" x14ac:dyDescent="0.25">
      <c r="L19955" s="208">
        <v>45125.590277777781</v>
      </c>
      <c r="M19955" s="28">
        <v>5003.2299999999996</v>
      </c>
      <c r="N19955" s="28">
        <v>5003.75</v>
      </c>
      <c r="O19955" s="28">
        <v>4998.57</v>
      </c>
      <c r="P19955" s="28">
        <v>5002.1899999999996</v>
      </c>
    </row>
    <row r="19956" spans="12:16" x14ac:dyDescent="0.25">
      <c r="L19956" s="208">
        <v>45125.586805555555</v>
      </c>
      <c r="M19956" s="28">
        <v>5001.68</v>
      </c>
      <c r="N19956" s="28">
        <v>5003.75</v>
      </c>
      <c r="O19956" s="28">
        <v>5001.16</v>
      </c>
      <c r="P19956" s="28">
        <v>5002.71</v>
      </c>
    </row>
    <row r="19957" spans="12:16" x14ac:dyDescent="0.25">
      <c r="L19957" s="208">
        <v>45125.583333333336</v>
      </c>
      <c r="M19957" s="28">
        <v>4998.57</v>
      </c>
      <c r="N19957" s="28">
        <v>5003.2299999999996</v>
      </c>
      <c r="O19957" s="28">
        <v>4997.53</v>
      </c>
      <c r="P19957" s="28">
        <v>5002.1899999999996</v>
      </c>
    </row>
    <row r="19958" spans="12:16" x14ac:dyDescent="0.25">
      <c r="L19958" s="208">
        <v>45125.579861111109</v>
      </c>
      <c r="M19958" s="28">
        <v>4994.42</v>
      </c>
      <c r="N19958" s="28">
        <v>4999.08</v>
      </c>
      <c r="O19958" s="28">
        <v>4993.38</v>
      </c>
      <c r="P19958" s="28">
        <v>4998.57</v>
      </c>
    </row>
    <row r="19959" spans="12:16" x14ac:dyDescent="0.25">
      <c r="L19959" s="208">
        <v>45125.576388888891</v>
      </c>
      <c r="M19959" s="28">
        <v>4993.38</v>
      </c>
      <c r="N19959" s="28">
        <v>4995.9799999999996</v>
      </c>
      <c r="O19959" s="28">
        <v>4991.83</v>
      </c>
      <c r="P19959" s="28">
        <v>4993.8999999999996</v>
      </c>
    </row>
    <row r="19960" spans="12:16" x14ac:dyDescent="0.25">
      <c r="L19960" s="208">
        <v>45125.572916666664</v>
      </c>
      <c r="M19960" s="28">
        <v>4990.28</v>
      </c>
      <c r="N19960" s="28">
        <v>4993.38</v>
      </c>
      <c r="O19960" s="28">
        <v>4990.28</v>
      </c>
      <c r="P19960" s="28">
        <v>4992.87</v>
      </c>
    </row>
    <row r="19961" spans="12:16" x14ac:dyDescent="0.25">
      <c r="L19961" s="208">
        <v>45125.569444444445</v>
      </c>
      <c r="M19961" s="28">
        <v>4987.68</v>
      </c>
      <c r="N19961" s="28">
        <v>4990.79</v>
      </c>
      <c r="O19961" s="28">
        <v>4986.6499999999996</v>
      </c>
      <c r="P19961" s="28">
        <v>4990.28</v>
      </c>
    </row>
    <row r="19962" spans="12:16" x14ac:dyDescent="0.25">
      <c r="L19962" s="208">
        <v>45125.565972222219</v>
      </c>
      <c r="M19962" s="28">
        <v>4988.2</v>
      </c>
      <c r="N19962" s="28">
        <v>4989.76</v>
      </c>
      <c r="O19962" s="28">
        <v>4986.6499999999996</v>
      </c>
      <c r="P19962" s="28">
        <v>4987.17</v>
      </c>
    </row>
    <row r="19963" spans="12:16" x14ac:dyDescent="0.25">
      <c r="L19963" s="208">
        <v>45125.5625</v>
      </c>
      <c r="M19963" s="28">
        <v>4985.09</v>
      </c>
      <c r="N19963" s="28">
        <v>4988.2</v>
      </c>
      <c r="O19963" s="28">
        <v>4985.09</v>
      </c>
      <c r="P19963" s="28">
        <v>4987.68</v>
      </c>
    </row>
    <row r="19964" spans="12:16" x14ac:dyDescent="0.25">
      <c r="L19964" s="208">
        <v>45125.559027777781</v>
      </c>
      <c r="M19964" s="28">
        <v>4984.57</v>
      </c>
      <c r="N19964" s="28">
        <v>4985.09</v>
      </c>
      <c r="O19964" s="28">
        <v>4982.5</v>
      </c>
      <c r="P19964" s="28">
        <v>4984.57</v>
      </c>
    </row>
    <row r="19965" spans="12:16" x14ac:dyDescent="0.25">
      <c r="L19965" s="208">
        <v>45125.555555555555</v>
      </c>
      <c r="M19965" s="28">
        <v>4986.13</v>
      </c>
      <c r="N19965" s="28">
        <v>4986.6499999999996</v>
      </c>
      <c r="O19965" s="28">
        <v>4981.9799999999996</v>
      </c>
      <c r="P19965" s="28">
        <v>4984.57</v>
      </c>
    </row>
    <row r="19966" spans="12:16" x14ac:dyDescent="0.25">
      <c r="L19966" s="208">
        <v>45125.552083333336</v>
      </c>
      <c r="M19966" s="28">
        <v>4987.68</v>
      </c>
      <c r="N19966" s="28">
        <v>4988.72</v>
      </c>
      <c r="O19966" s="28">
        <v>4985.6099999999997</v>
      </c>
      <c r="P19966" s="28">
        <v>4986.13</v>
      </c>
    </row>
    <row r="19967" spans="12:16" x14ac:dyDescent="0.25">
      <c r="L19967" s="208">
        <v>45125.548611111109</v>
      </c>
      <c r="M19967" s="28">
        <v>4989.24</v>
      </c>
      <c r="N19967" s="28">
        <v>4989.24</v>
      </c>
      <c r="O19967" s="28">
        <v>4988.2</v>
      </c>
      <c r="P19967" s="28">
        <v>4988.2</v>
      </c>
    </row>
    <row r="19968" spans="12:16" x14ac:dyDescent="0.25">
      <c r="L19968" s="208">
        <v>45125.545138888891</v>
      </c>
      <c r="M19968" s="28">
        <v>4989.24</v>
      </c>
      <c r="N19968" s="28">
        <v>4989.76</v>
      </c>
      <c r="O19968" s="28">
        <v>4988.2</v>
      </c>
      <c r="P19968" s="28">
        <v>4989.76</v>
      </c>
    </row>
    <row r="19969" spans="12:16" x14ac:dyDescent="0.25">
      <c r="L19969" s="208">
        <v>45125.541666666664</v>
      </c>
      <c r="M19969" s="28">
        <v>4986.13</v>
      </c>
      <c r="N19969" s="28">
        <v>4989.76</v>
      </c>
      <c r="O19969" s="28">
        <v>4985.6099999999997</v>
      </c>
      <c r="P19969" s="28">
        <v>4989.24</v>
      </c>
    </row>
    <row r="19970" spans="12:16" x14ac:dyDescent="0.25">
      <c r="L19970" s="208">
        <v>45125.538194444445</v>
      </c>
      <c r="M19970" s="28">
        <v>4986.13</v>
      </c>
      <c r="N19970" s="28">
        <v>4987.17</v>
      </c>
      <c r="O19970" s="28">
        <v>4983.0200000000004</v>
      </c>
      <c r="P19970" s="28">
        <v>4986.13</v>
      </c>
    </row>
    <row r="19971" spans="12:16" x14ac:dyDescent="0.25">
      <c r="L19971" s="208">
        <v>45125.534722222219</v>
      </c>
      <c r="M19971" s="28">
        <v>4986.13</v>
      </c>
      <c r="N19971" s="28">
        <v>4988.2</v>
      </c>
      <c r="O19971" s="28">
        <v>4985.6099999999997</v>
      </c>
      <c r="P19971" s="28">
        <v>4986.13</v>
      </c>
    </row>
    <row r="19972" spans="12:16" x14ac:dyDescent="0.25">
      <c r="L19972" s="208">
        <v>45125.53125</v>
      </c>
      <c r="M19972" s="28">
        <v>4988.72</v>
      </c>
      <c r="N19972" s="28">
        <v>4988.72</v>
      </c>
      <c r="O19972" s="28">
        <v>4983.54</v>
      </c>
      <c r="P19972" s="28">
        <v>4985.6099999999997</v>
      </c>
    </row>
    <row r="19973" spans="12:16" x14ac:dyDescent="0.25">
      <c r="L19973" s="208">
        <v>45125.527777777781</v>
      </c>
      <c r="M19973" s="28">
        <v>4988.2</v>
      </c>
      <c r="N19973" s="28">
        <v>4990.79</v>
      </c>
      <c r="O19973" s="28">
        <v>4987.68</v>
      </c>
      <c r="P19973" s="28">
        <v>4988.72</v>
      </c>
    </row>
    <row r="19974" spans="12:16" x14ac:dyDescent="0.25">
      <c r="L19974" s="208">
        <v>45125.524305555555</v>
      </c>
      <c r="M19974" s="28">
        <v>4988.72</v>
      </c>
      <c r="N19974" s="28">
        <v>4990.79</v>
      </c>
      <c r="O19974" s="28">
        <v>4987.17</v>
      </c>
      <c r="P19974" s="28">
        <v>4987.68</v>
      </c>
    </row>
    <row r="19975" spans="12:16" x14ac:dyDescent="0.25">
      <c r="L19975" s="208">
        <v>45125.520833333336</v>
      </c>
      <c r="M19975" s="28">
        <v>4990.28</v>
      </c>
      <c r="N19975" s="28">
        <v>4991.3100000000004</v>
      </c>
      <c r="O19975" s="28">
        <v>4987.68</v>
      </c>
      <c r="P19975" s="28">
        <v>4989.24</v>
      </c>
    </row>
    <row r="19976" spans="12:16" x14ac:dyDescent="0.25">
      <c r="L19976" s="208">
        <v>45125.517361111109</v>
      </c>
      <c r="M19976" s="28">
        <v>4984.0600000000004</v>
      </c>
      <c r="N19976" s="28">
        <v>4990.79</v>
      </c>
      <c r="O19976" s="28">
        <v>4984.0600000000004</v>
      </c>
      <c r="P19976" s="28">
        <v>4989.76</v>
      </c>
    </row>
    <row r="19977" spans="12:16" x14ac:dyDescent="0.25">
      <c r="L19977" s="208">
        <v>45125.513888888891</v>
      </c>
      <c r="M19977" s="28">
        <v>4983.0200000000004</v>
      </c>
      <c r="N19977" s="28">
        <v>4985.09</v>
      </c>
      <c r="O19977" s="28">
        <v>4981.9799999999996</v>
      </c>
      <c r="P19977" s="28">
        <v>4984.57</v>
      </c>
    </row>
    <row r="19978" spans="12:16" x14ac:dyDescent="0.25">
      <c r="L19978" s="208">
        <v>45125.510416666664</v>
      </c>
      <c r="M19978" s="28">
        <v>4986.13</v>
      </c>
      <c r="N19978" s="28">
        <v>4987.68</v>
      </c>
      <c r="O19978" s="28">
        <v>4981.47</v>
      </c>
      <c r="P19978" s="28">
        <v>4983.0200000000004</v>
      </c>
    </row>
    <row r="19979" spans="12:16" x14ac:dyDescent="0.25">
      <c r="L19979" s="208">
        <v>45125.506944444445</v>
      </c>
      <c r="M19979" s="28">
        <v>4986.6499999999996</v>
      </c>
      <c r="N19979" s="28">
        <v>4987.68</v>
      </c>
      <c r="O19979" s="28">
        <v>4984.0600000000004</v>
      </c>
      <c r="P19979" s="28">
        <v>4986.6499999999996</v>
      </c>
    </row>
    <row r="19980" spans="12:16" x14ac:dyDescent="0.25">
      <c r="L19980" s="208">
        <v>45125.503472222219</v>
      </c>
      <c r="M19980" s="28">
        <v>4987.17</v>
      </c>
      <c r="N19980" s="28">
        <v>4989.24</v>
      </c>
      <c r="O19980" s="28">
        <v>4985.6099999999997</v>
      </c>
      <c r="P19980" s="28">
        <v>4986.6499999999996</v>
      </c>
    </row>
    <row r="19981" spans="12:16" x14ac:dyDescent="0.25">
      <c r="L19981" s="208">
        <v>45125.5</v>
      </c>
      <c r="M19981" s="28">
        <v>4986.6499999999996</v>
      </c>
      <c r="N19981" s="28">
        <v>4989.76</v>
      </c>
      <c r="O19981" s="28">
        <v>4985.6099999999997</v>
      </c>
      <c r="P19981" s="28">
        <v>4987.17</v>
      </c>
    </row>
    <row r="19982" spans="12:16" x14ac:dyDescent="0.25">
      <c r="L19982" s="208">
        <v>45125.496527777781</v>
      </c>
      <c r="M19982" s="28">
        <v>4984.57</v>
      </c>
      <c r="N19982" s="28">
        <v>4987.17</v>
      </c>
      <c r="O19982" s="28">
        <v>4983.0200000000004</v>
      </c>
      <c r="P19982" s="28">
        <v>4986.6499999999996</v>
      </c>
    </row>
    <row r="19983" spans="12:16" x14ac:dyDescent="0.25">
      <c r="L19983" s="208">
        <v>45125.493055555555</v>
      </c>
      <c r="M19983" s="28">
        <v>4986.13</v>
      </c>
      <c r="N19983" s="28">
        <v>4988.2</v>
      </c>
      <c r="O19983" s="28">
        <v>4981.47</v>
      </c>
      <c r="P19983" s="28">
        <v>4984.57</v>
      </c>
    </row>
    <row r="19984" spans="12:16" x14ac:dyDescent="0.25">
      <c r="L19984" s="208">
        <v>45125.489583333336</v>
      </c>
      <c r="M19984" s="28">
        <v>4990.28</v>
      </c>
      <c r="N19984" s="28">
        <v>4994.9399999999996</v>
      </c>
      <c r="O19984" s="28">
        <v>4986.13</v>
      </c>
      <c r="P19984" s="28">
        <v>4986.13</v>
      </c>
    </row>
    <row r="19985" spans="12:16" x14ac:dyDescent="0.25">
      <c r="L19985" s="208">
        <v>45125.486111111109</v>
      </c>
      <c r="M19985" s="28">
        <v>4990.79</v>
      </c>
      <c r="N19985" s="28">
        <v>4992.87</v>
      </c>
      <c r="O19985" s="28">
        <v>4987.17</v>
      </c>
      <c r="P19985" s="28">
        <v>4989.24</v>
      </c>
    </row>
    <row r="19986" spans="12:16" x14ac:dyDescent="0.25">
      <c r="L19986" s="208">
        <v>45125.482638888891</v>
      </c>
      <c r="M19986" s="28">
        <v>4996.49</v>
      </c>
      <c r="N19986" s="28">
        <v>4997.01</v>
      </c>
      <c r="O19986" s="28">
        <v>4989.24</v>
      </c>
      <c r="P19986" s="28">
        <v>4989.24</v>
      </c>
    </row>
    <row r="19987" spans="12:16" x14ac:dyDescent="0.25">
      <c r="L19987" s="208">
        <v>45125.479166666664</v>
      </c>
      <c r="M19987" s="28">
        <v>4999.08</v>
      </c>
      <c r="N19987" s="28">
        <v>5000.6400000000003</v>
      </c>
      <c r="O19987" s="28">
        <v>4995.9799999999996</v>
      </c>
      <c r="P19987" s="28">
        <v>4997.53</v>
      </c>
    </row>
    <row r="19988" spans="12:16" x14ac:dyDescent="0.25">
      <c r="L19988" s="208">
        <v>45125.475694444445</v>
      </c>
      <c r="M19988" s="28">
        <v>5000.6400000000003</v>
      </c>
      <c r="N19988" s="28">
        <v>5003.2299999999996</v>
      </c>
      <c r="O19988" s="28">
        <v>4998.05</v>
      </c>
      <c r="P19988" s="28">
        <v>4999.08</v>
      </c>
    </row>
    <row r="19989" spans="12:16" x14ac:dyDescent="0.25">
      <c r="L19989" s="208">
        <v>45125.472222222219</v>
      </c>
      <c r="M19989" s="28">
        <v>5003.2299999999996</v>
      </c>
      <c r="N19989" s="28">
        <v>5004.2700000000004</v>
      </c>
      <c r="O19989" s="28">
        <v>4999.6000000000004</v>
      </c>
      <c r="P19989" s="28">
        <v>4999.6000000000004</v>
      </c>
    </row>
    <row r="19990" spans="12:16" x14ac:dyDescent="0.25">
      <c r="L19990" s="208">
        <v>45125.46875</v>
      </c>
      <c r="M19990" s="28">
        <v>5002.1899999999996</v>
      </c>
      <c r="N19990" s="28">
        <v>5005.3</v>
      </c>
      <c r="O19990" s="28">
        <v>5001.68</v>
      </c>
      <c r="P19990" s="28">
        <v>5003.2299999999996</v>
      </c>
    </row>
    <row r="19991" spans="12:16" x14ac:dyDescent="0.25">
      <c r="L19991" s="208">
        <v>45125.465277777781</v>
      </c>
      <c r="M19991" s="28">
        <v>4995.46</v>
      </c>
      <c r="N19991" s="28">
        <v>5003.2299999999996</v>
      </c>
      <c r="O19991" s="28">
        <v>4992.87</v>
      </c>
      <c r="P19991" s="28">
        <v>5002.1899999999996</v>
      </c>
    </row>
    <row r="19992" spans="12:16" x14ac:dyDescent="0.25">
      <c r="L19992" s="208">
        <v>45125.461805555555</v>
      </c>
      <c r="M19992" s="28">
        <v>4993.8999999999996</v>
      </c>
      <c r="N19992" s="28">
        <v>4997.53</v>
      </c>
      <c r="O19992" s="28">
        <v>4993.38</v>
      </c>
      <c r="P19992" s="28">
        <v>4995.9799999999996</v>
      </c>
    </row>
    <row r="19993" spans="12:16" x14ac:dyDescent="0.25">
      <c r="L19993" s="208">
        <v>45125.458333333336</v>
      </c>
      <c r="M19993" s="28">
        <v>4990.28</v>
      </c>
      <c r="N19993" s="28">
        <v>4995.9799999999996</v>
      </c>
      <c r="O19993" s="28">
        <v>4986.6499999999996</v>
      </c>
      <c r="P19993" s="28">
        <v>4993.8999999999996</v>
      </c>
    </row>
    <row r="19994" spans="12:16" x14ac:dyDescent="0.25">
      <c r="L19994" s="208">
        <v>45125.454861111109</v>
      </c>
      <c r="M19994" s="28">
        <v>5000.6400000000003</v>
      </c>
      <c r="N19994" s="28">
        <v>5000.6400000000003</v>
      </c>
      <c r="O19994" s="28">
        <v>4988.72</v>
      </c>
      <c r="P19994" s="28">
        <v>4990.28</v>
      </c>
    </row>
    <row r="19995" spans="12:16" x14ac:dyDescent="0.25">
      <c r="L19995" s="208">
        <v>45125.451388888891</v>
      </c>
      <c r="M19995" s="28">
        <v>5003.2299999999996</v>
      </c>
      <c r="N19995" s="28">
        <v>5007.38</v>
      </c>
      <c r="O19995" s="28">
        <v>4998.05</v>
      </c>
      <c r="P19995" s="28">
        <v>5001.16</v>
      </c>
    </row>
    <row r="19996" spans="12:16" x14ac:dyDescent="0.25">
      <c r="L19996" s="208">
        <v>45125.447916666664</v>
      </c>
      <c r="M19996" s="28">
        <v>5000.6400000000003</v>
      </c>
      <c r="N19996" s="28">
        <v>5006.8599999999997</v>
      </c>
      <c r="O19996" s="28">
        <v>4997.53</v>
      </c>
      <c r="P19996" s="28">
        <v>5002.71</v>
      </c>
    </row>
    <row r="19997" spans="12:16" x14ac:dyDescent="0.25">
      <c r="L19997" s="208">
        <v>45125.444444444445</v>
      </c>
      <c r="M19997" s="28">
        <v>4994.42</v>
      </c>
      <c r="N19997" s="28">
        <v>5002.1899999999996</v>
      </c>
      <c r="O19997" s="28">
        <v>4992.87</v>
      </c>
      <c r="P19997" s="28">
        <v>5000.12</v>
      </c>
    </row>
    <row r="19998" spans="12:16" x14ac:dyDescent="0.25">
      <c r="L19998" s="208">
        <v>45125.440972222219</v>
      </c>
      <c r="M19998" s="28">
        <v>5004.2700000000004</v>
      </c>
      <c r="N19998" s="28">
        <v>5005.3</v>
      </c>
      <c r="O19998" s="28">
        <v>4992.87</v>
      </c>
      <c r="P19998" s="28">
        <v>4994.42</v>
      </c>
    </row>
    <row r="19999" spans="12:16" x14ac:dyDescent="0.25">
      <c r="L19999" s="208">
        <v>45125.4375</v>
      </c>
      <c r="M19999" s="28">
        <v>5001.68</v>
      </c>
      <c r="N19999" s="28">
        <v>5009.45</v>
      </c>
      <c r="O19999" s="28">
        <v>5001.68</v>
      </c>
      <c r="P19999" s="28">
        <v>5004.2700000000004</v>
      </c>
    </row>
    <row r="20000" spans="12:16" x14ac:dyDescent="0.25">
      <c r="L20000" s="208">
        <v>45125.434027777781</v>
      </c>
      <c r="M20000" s="28">
        <v>5003.75</v>
      </c>
      <c r="N20000" s="28">
        <v>5005.3</v>
      </c>
      <c r="O20000" s="28">
        <v>5001.16</v>
      </c>
      <c r="P20000" s="28">
        <v>5001.68</v>
      </c>
    </row>
    <row r="20001" spans="12:16" x14ac:dyDescent="0.25">
      <c r="L20001" s="208">
        <v>45125.430555555555</v>
      </c>
      <c r="M20001" s="28">
        <v>5004.2700000000004</v>
      </c>
      <c r="N20001" s="28">
        <v>5007.8900000000003</v>
      </c>
      <c r="O20001" s="28">
        <v>5003.2299999999996</v>
      </c>
      <c r="P20001" s="28">
        <v>5004.2700000000004</v>
      </c>
    </row>
    <row r="20002" spans="12:16" x14ac:dyDescent="0.25">
      <c r="L20002" s="208">
        <v>45125.427083333336</v>
      </c>
      <c r="M20002" s="28">
        <v>4998.57</v>
      </c>
      <c r="N20002" s="28">
        <v>5005.3</v>
      </c>
      <c r="O20002" s="28">
        <v>4995.46</v>
      </c>
      <c r="P20002" s="28">
        <v>5004.78</v>
      </c>
    </row>
    <row r="20003" spans="12:16" x14ac:dyDescent="0.25">
      <c r="L20003" s="208">
        <v>45125.423611111109</v>
      </c>
      <c r="M20003" s="28">
        <v>5001.16</v>
      </c>
      <c r="N20003" s="28">
        <v>5001.16</v>
      </c>
      <c r="O20003" s="28">
        <v>4997.01</v>
      </c>
      <c r="P20003" s="28">
        <v>4998.57</v>
      </c>
    </row>
  </sheetData>
  <sortState xmlns:xlrd2="http://schemas.microsoft.com/office/spreadsheetml/2017/richdata2" ref="R19:U23">
    <sortCondition ref="R18:R2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31FB5-536B-45F3-A1AC-4DF689E6EAB6}">
  <dimension ref="G7:R10"/>
  <sheetViews>
    <sheetView workbookViewId="0">
      <selection activeCell="G17" sqref="G17"/>
    </sheetView>
  </sheetViews>
  <sheetFormatPr defaultRowHeight="15" x14ac:dyDescent="0.25"/>
  <cols>
    <col min="7" max="7" width="15.7109375" customWidth="1"/>
  </cols>
  <sheetData>
    <row r="7" spans="7:18" x14ac:dyDescent="0.25">
      <c r="G7" t="s">
        <v>183</v>
      </c>
      <c r="H7">
        <v>1.6180000000000001</v>
      </c>
      <c r="J7">
        <v>1</v>
      </c>
      <c r="K7">
        <v>1</v>
      </c>
      <c r="L7">
        <v>2</v>
      </c>
      <c r="M7">
        <v>3</v>
      </c>
      <c r="N7" s="194">
        <v>5</v>
      </c>
      <c r="O7" s="194">
        <v>8</v>
      </c>
      <c r="P7" s="194">
        <v>13</v>
      </c>
      <c r="Q7">
        <v>21</v>
      </c>
      <c r="R7">
        <v>34</v>
      </c>
    </row>
    <row r="8" spans="7:18" x14ac:dyDescent="0.25">
      <c r="L8">
        <f>L7/K7</f>
        <v>2</v>
      </c>
      <c r="M8">
        <f t="shared" ref="M8:R8" si="0">M7/L7</f>
        <v>1.5</v>
      </c>
      <c r="N8">
        <f t="shared" si="0"/>
        <v>1.6666666666666667</v>
      </c>
      <c r="O8">
        <f t="shared" si="0"/>
        <v>1.6</v>
      </c>
      <c r="P8">
        <f t="shared" si="0"/>
        <v>1.625</v>
      </c>
      <c r="Q8">
        <f t="shared" si="0"/>
        <v>1.6153846153846154</v>
      </c>
      <c r="R8">
        <f t="shared" si="0"/>
        <v>1.6190476190476191</v>
      </c>
    </row>
    <row r="10" spans="7:18" x14ac:dyDescent="0.25">
      <c r="O10">
        <f>SUM(N7:P7)</f>
        <v>26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C6C19-5622-418E-8020-8D81D5C1FE61}">
  <sheetPr>
    <tabColor rgb="FF00FF00"/>
  </sheetPr>
  <dimension ref="B1:AG295"/>
  <sheetViews>
    <sheetView topLeftCell="A27" zoomScaleNormal="100" workbookViewId="0">
      <selection activeCell="B1" sqref="B1:V1"/>
    </sheetView>
  </sheetViews>
  <sheetFormatPr defaultRowHeight="15" x14ac:dyDescent="0.25"/>
  <cols>
    <col min="2" max="2" width="40" bestFit="1" customWidth="1"/>
    <col min="3" max="3" width="5.5703125" bestFit="1" customWidth="1"/>
    <col min="4" max="4" width="11.5703125" customWidth="1"/>
    <col min="5" max="5" width="15.7109375" bestFit="1" customWidth="1"/>
    <col min="11" max="11" width="12" bestFit="1" customWidth="1"/>
    <col min="13" max="13" width="18.28515625" customWidth="1"/>
    <col min="14" max="14" width="11" customWidth="1"/>
    <col min="20" max="20" width="6.28515625" bestFit="1" customWidth="1"/>
    <col min="21" max="21" width="11.5703125" bestFit="1" customWidth="1"/>
    <col min="22" max="22" width="7" bestFit="1" customWidth="1"/>
  </cols>
  <sheetData>
    <row r="1" spans="2:33" ht="15.75" thickBot="1" x14ac:dyDescent="0.3"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</row>
    <row r="2" spans="2:33" ht="15.75" thickBot="1" x14ac:dyDescent="0.3">
      <c r="B2" s="212" t="s">
        <v>187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4"/>
    </row>
    <row r="3" spans="2:33" s="83" customFormat="1" x14ac:dyDescent="0.25"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</row>
    <row r="4" spans="2:33" s="83" customFormat="1" x14ac:dyDescent="0.25"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</row>
    <row r="5" spans="2:33" ht="15.75" thickBot="1" x14ac:dyDescent="0.3"/>
    <row r="6" spans="2:33" ht="15.75" thickBot="1" x14ac:dyDescent="0.3">
      <c r="B6" s="254" t="s">
        <v>41</v>
      </c>
      <c r="C6" s="255">
        <f>'Atualizar Dados'!C9</f>
        <v>5.157</v>
      </c>
      <c r="D6" s="83">
        <f>1/C6</f>
        <v>0.19391118867558657</v>
      </c>
      <c r="E6" s="15" t="s">
        <v>25</v>
      </c>
      <c r="F6" s="149" t="str">
        <f>[2]Deltas!D1</f>
        <v>Último</v>
      </c>
      <c r="G6" s="149" t="str">
        <f>[2]Deltas!E1</f>
        <v>Abertura</v>
      </c>
      <c r="H6" s="149" t="str">
        <f>[2]Deltas!F1</f>
        <v>Máximo</v>
      </c>
      <c r="I6" s="149" t="str">
        <f>[2]Deltas!G1</f>
        <v>Mínimo</v>
      </c>
      <c r="J6" s="149" t="s">
        <v>26</v>
      </c>
      <c r="K6" s="149" t="s">
        <v>10</v>
      </c>
      <c r="L6" s="150" t="s">
        <v>27</v>
      </c>
      <c r="M6" s="212" t="s">
        <v>186</v>
      </c>
      <c r="N6" s="213"/>
      <c r="O6" s="214"/>
      <c r="P6" s="59" t="str">
        <f>[2]Superfície!D2</f>
        <v/>
      </c>
      <c r="Q6" s="60" t="str">
        <f>[2]Superfície!E2</f>
        <v>ABERTURA</v>
      </c>
      <c r="R6" s="60" t="str">
        <f>[2]Superfície!G2</f>
        <v>VTC</v>
      </c>
      <c r="S6" s="60" t="s">
        <v>26</v>
      </c>
      <c r="T6" s="60" t="str">
        <f>[2]Superfície!I2</f>
        <v>AJUSTE</v>
      </c>
      <c r="U6" s="60" t="str">
        <f>[2]Superfície!J2</f>
        <v>FECHAMENTO</v>
      </c>
      <c r="V6" s="61" t="str">
        <f>[2]Superfície!K2</f>
        <v>ÍNDICE</v>
      </c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</row>
    <row r="7" spans="2:33" ht="15.75" thickBot="1" x14ac:dyDescent="0.3">
      <c r="B7" s="256" t="s">
        <v>42</v>
      </c>
      <c r="C7" s="257">
        <f>'Atualizar Dados'!C10</f>
        <v>5.1740000000000004</v>
      </c>
      <c r="D7" s="83">
        <f>1/C7</f>
        <v>0.19327406262079627</v>
      </c>
      <c r="E7" s="64" t="str">
        <f>[2]Deltas!A2</f>
        <v>DOLFUT</v>
      </c>
      <c r="F7" s="151" t="e" cm="1">
        <f t="array" ref="F7">[3]!DOLFUT.ULT</f>
        <v>#REF!</v>
      </c>
      <c r="G7" s="151" t="e" cm="1">
        <f t="array" ref="G7">[3]!DOLFUT.ABE</f>
        <v>#REF!</v>
      </c>
      <c r="H7" s="151" t="e" cm="1">
        <f t="array" ref="H7">[3]!DOLFUT.MAX</f>
        <v>#REF!</v>
      </c>
      <c r="I7" s="151" t="e" cm="1">
        <f t="array" ref="I7">[3]!DOLFUT.MIN</f>
        <v>#REF!</v>
      </c>
      <c r="J7" s="152" t="e" cm="1">
        <f t="array" ref="J7">[3]!DOLFUT.MED</f>
        <v>#REF!</v>
      </c>
      <c r="K7" s="152" t="e" cm="1">
        <f t="array" ref="K7">[3]!DOLFUT.FEC</f>
        <v>#REF!</v>
      </c>
      <c r="L7" s="67" t="e" cm="1">
        <f t="array" ref="L7">[3]!DOLFUT.AJA</f>
        <v>#REF!</v>
      </c>
      <c r="M7" s="10"/>
      <c r="N7" s="11"/>
      <c r="O7" s="20">
        <f>O8+F17</f>
        <v>5148.4089808285134</v>
      </c>
      <c r="P7" s="62" t="s">
        <v>28</v>
      </c>
      <c r="Q7" s="63" t="e">
        <f>Q12*(('Atualizar Dados'!$Y$6/SQRT(252)))%/2</f>
        <v>#REF!</v>
      </c>
      <c r="R7" s="63">
        <f>R12*(('Atualizar Dados'!$Y$6/SQRT(252)))%/2</f>
        <v>15.737039037850144</v>
      </c>
      <c r="S7" s="63" t="e">
        <f>S12*(('Atualizar Dados'!$Y$6/SQRT(252)))%/2</f>
        <v>#REF!</v>
      </c>
      <c r="T7" s="63" t="e">
        <f>T12*(('Atualizar Dados'!$Y$6/SQRT(252)))%/2</f>
        <v>#REF!</v>
      </c>
      <c r="U7" s="63" t="e">
        <f>U12*(('Atualizar Dados'!$Y$6/SQRT(252)))%/2</f>
        <v>#REF!</v>
      </c>
      <c r="V7" s="63">
        <f>V12*(('Atualizar Dados'!$Y$6/SQRT(252)))%/2</f>
        <v>389.30400564325294</v>
      </c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</row>
    <row r="8" spans="2:33" ht="15.75" thickBot="1" x14ac:dyDescent="0.3">
      <c r="B8" s="145" t="s">
        <v>29</v>
      </c>
      <c r="C8" s="146">
        <f>'Cálculos de paridade'!B13</f>
        <v>5188.7698009152655</v>
      </c>
      <c r="D8" s="83"/>
      <c r="E8" s="50" t="s">
        <v>46</v>
      </c>
      <c r="F8" s="153" t="e" cm="1">
        <f t="array" ref="F8">[3]!INDFUT.ULT</f>
        <v>#REF!</v>
      </c>
      <c r="G8" s="153" t="e" cm="1">
        <f t="array" ref="G8">[3]!INDFUT.ABE</f>
        <v>#REF!</v>
      </c>
      <c r="H8" s="153" t="e" cm="1">
        <f t="array" ref="H8">[3]!INDFUT.MAX</f>
        <v>#REF!</v>
      </c>
      <c r="I8" s="153" t="e" cm="1">
        <f t="array" ref="I8">[3]!INDFUT.MIN</f>
        <v>#REF!</v>
      </c>
      <c r="J8" s="154" t="e" cm="1">
        <f t="array" ref="J8">[3]!INDFUT.MED</f>
        <v>#REF!</v>
      </c>
      <c r="K8" s="154" t="e" cm="1">
        <f t="array" ref="K8">[3]!INDFUT.FEC</f>
        <v>#REF!</v>
      </c>
      <c r="L8" s="68" t="e" cm="1">
        <f t="array" ref="L8">[3]!INDFUT.AJA</f>
        <v>#REF!</v>
      </c>
      <c r="M8" s="10"/>
      <c r="N8" s="11"/>
      <c r="O8" s="22">
        <f>O9+F17</f>
        <v>5140.0567356213851</v>
      </c>
      <c r="P8" s="18">
        <f>[2]Superfície!D4</f>
        <v>4</v>
      </c>
      <c r="Q8" s="42" t="e">
        <f t="shared" ref="Q8:V8" si="0">Q9+Q7</f>
        <v>#REF!</v>
      </c>
      <c r="R8" s="42">
        <f t="shared" si="0"/>
        <v>5197.9481561514003</v>
      </c>
      <c r="S8" s="42" t="e">
        <f t="shared" si="0"/>
        <v>#REF!</v>
      </c>
      <c r="T8" s="42" t="e">
        <f t="shared" si="0"/>
        <v>#REF!</v>
      </c>
      <c r="U8" s="42" t="e">
        <f t="shared" si="0"/>
        <v>#REF!</v>
      </c>
      <c r="V8" s="19">
        <f t="shared" si="0"/>
        <v>128587.216022573</v>
      </c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</row>
    <row r="9" spans="2:33" ht="15.75" thickBot="1" x14ac:dyDescent="0.3">
      <c r="B9" s="111" t="s">
        <v>30</v>
      </c>
      <c r="C9" s="109">
        <f>'Cálculos de paridade'!B12</f>
        <v>5195.9970396507333</v>
      </c>
      <c r="D9" s="83"/>
      <c r="E9" s="50" t="s">
        <v>0</v>
      </c>
      <c r="F9" s="153" t="e" cm="1">
        <f t="array" ref="F9">[3]!'USD/BRL.ULT'</f>
        <v>#REF!</v>
      </c>
      <c r="G9" s="153" t="e" cm="1">
        <f t="array" ref="G9">[3]!'USD/BRL.ABE'</f>
        <v>#REF!</v>
      </c>
      <c r="H9" s="153" t="e" cm="1">
        <f t="array" ref="H9">[3]!'USD/BRL.MAX'</f>
        <v>#REF!</v>
      </c>
      <c r="I9" s="153" t="e" cm="1">
        <f t="array" ref="I9">[3]!'USD/BRL.MIN'</f>
        <v>#REF!</v>
      </c>
      <c r="J9" s="153" t="e" cm="1">
        <f t="array" ref="J9">[3]!'USD/BRL.MED'</f>
        <v>#REF!</v>
      </c>
      <c r="K9" s="153" t="e" cm="1">
        <f t="array" ref="K9">[3]!'USD/BRL.FEC'</f>
        <v>#REF!</v>
      </c>
      <c r="L9" s="68" t="e" cm="1">
        <f t="array" ref="L9">[3]!INDFUT.AJA</f>
        <v>#REF!</v>
      </c>
      <c r="M9" s="10"/>
      <c r="O9" s="23">
        <f>O10+F17</f>
        <v>5131.7044904142567</v>
      </c>
      <c r="P9" s="70">
        <f>[2]Superfície!D5</f>
        <v>3</v>
      </c>
      <c r="Q9" s="42" t="e">
        <f t="shared" ref="Q9:V9" si="1">Q10+Q7</f>
        <v>#REF!</v>
      </c>
      <c r="R9" s="42">
        <f t="shared" si="1"/>
        <v>5182.2111171135502</v>
      </c>
      <c r="S9" s="42" t="e">
        <f t="shared" si="1"/>
        <v>#REF!</v>
      </c>
      <c r="T9" s="42" t="e">
        <f t="shared" si="1"/>
        <v>#REF!</v>
      </c>
      <c r="U9" s="42" t="e">
        <f t="shared" si="1"/>
        <v>#REF!</v>
      </c>
      <c r="V9" s="19">
        <f t="shared" si="1"/>
        <v>128197.91201692975</v>
      </c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</row>
    <row r="10" spans="2:33" ht="15.75" thickBot="1" x14ac:dyDescent="0.3">
      <c r="B10" s="112" t="s">
        <v>32</v>
      </c>
      <c r="C10" s="110">
        <f>'Cálculos de paridade'!B29</f>
        <v>5207.600682103649</v>
      </c>
      <c r="D10" s="83"/>
      <c r="E10" s="83"/>
      <c r="F10" s="83"/>
      <c r="G10" s="83"/>
      <c r="H10" s="83"/>
      <c r="I10" s="83"/>
      <c r="J10" s="83"/>
      <c r="K10" s="83"/>
      <c r="L10" s="83"/>
      <c r="M10" s="38">
        <f>N10-F17</f>
        <v>5106.6477547928716</v>
      </c>
      <c r="N10" s="24">
        <f>H17</f>
        <v>5115</v>
      </c>
      <c r="O10" s="38">
        <f>N10+F17</f>
        <v>5123.3522452071284</v>
      </c>
      <c r="P10" s="70">
        <f>[2]Superfície!D6</f>
        <v>2</v>
      </c>
      <c r="Q10" s="42" t="e">
        <f t="shared" ref="Q10:V10" si="2">Q11+Q7</f>
        <v>#REF!</v>
      </c>
      <c r="R10" s="42">
        <f t="shared" si="2"/>
        <v>5166.4740780757002</v>
      </c>
      <c r="S10" s="42" t="e">
        <f t="shared" si="2"/>
        <v>#REF!</v>
      </c>
      <c r="T10" s="42" t="e">
        <f t="shared" si="2"/>
        <v>#REF!</v>
      </c>
      <c r="U10" s="42" t="e">
        <f t="shared" si="2"/>
        <v>#REF!</v>
      </c>
      <c r="V10" s="19">
        <f t="shared" si="2"/>
        <v>127808.6080112865</v>
      </c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</row>
    <row r="11" spans="2:33" ht="15.75" thickBot="1" x14ac:dyDescent="0.3">
      <c r="B11" s="113" t="s">
        <v>33</v>
      </c>
      <c r="C11" s="211">
        <f>'Atualizar Dados'!C11</f>
        <v>5188</v>
      </c>
      <c r="D11" s="83"/>
      <c r="E11" s="83"/>
      <c r="F11" s="83"/>
      <c r="G11" s="83"/>
      <c r="H11" s="83"/>
      <c r="I11" s="83"/>
      <c r="J11" s="83"/>
      <c r="K11" s="83"/>
      <c r="L11" s="83"/>
      <c r="M11" s="41">
        <f>M10-F17</f>
        <v>5098.2955095857433</v>
      </c>
      <c r="N11" s="11"/>
      <c r="O11" s="12"/>
      <c r="P11" s="70">
        <f>[2]Superfície!D7</f>
        <v>1</v>
      </c>
      <c r="Q11" s="42" t="e">
        <f t="shared" ref="Q11:V11" si="3">Q12+Q7</f>
        <v>#REF!</v>
      </c>
      <c r="R11" s="170">
        <f t="shared" si="3"/>
        <v>5150.7370390378501</v>
      </c>
      <c r="S11" s="42" t="e">
        <f t="shared" si="3"/>
        <v>#REF!</v>
      </c>
      <c r="T11" s="42" t="e">
        <f t="shared" si="3"/>
        <v>#REF!</v>
      </c>
      <c r="U11" s="42" t="e">
        <f t="shared" si="3"/>
        <v>#REF!</v>
      </c>
      <c r="V11" s="19">
        <f t="shared" si="3"/>
        <v>127419.30400564325</v>
      </c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</row>
    <row r="12" spans="2:33" ht="15.75" thickBot="1" x14ac:dyDescent="0.3">
      <c r="B12" s="114" t="s">
        <v>65</v>
      </c>
      <c r="C12" s="209">
        <f>'Cálculos de paridade'!B14</f>
        <v>15.457117073624364</v>
      </c>
      <c r="D12" s="83"/>
      <c r="E12" s="83"/>
      <c r="F12" s="83"/>
      <c r="G12" s="83"/>
      <c r="H12" s="83"/>
      <c r="I12" s="172"/>
      <c r="J12" s="83"/>
      <c r="K12" s="83"/>
      <c r="L12" s="83"/>
      <c r="M12" s="40">
        <f>M11-F17</f>
        <v>5089.9432643786149</v>
      </c>
      <c r="N12" s="11"/>
      <c r="O12" s="12"/>
      <c r="P12" s="17" t="str">
        <f>[2]Superfície!D8</f>
        <v>EIXO</v>
      </c>
      <c r="Q12" s="71" t="e">
        <f>G7</f>
        <v>#REF!</v>
      </c>
      <c r="R12" s="204">
        <f>'Atualizar Dados'!C33</f>
        <v>5135</v>
      </c>
      <c r="S12" s="204" t="e">
        <f>J7</f>
        <v>#REF!</v>
      </c>
      <c r="T12" s="71" t="e">
        <f>L7</f>
        <v>#REF!</v>
      </c>
      <c r="U12" s="72" t="e">
        <f>K7</f>
        <v>#REF!</v>
      </c>
      <c r="V12" s="73">
        <f>[2]Superfície!K8</f>
        <v>127030</v>
      </c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</row>
    <row r="13" spans="2:33" ht="15.75" thickBot="1" x14ac:dyDescent="0.3">
      <c r="B13" s="83"/>
      <c r="C13" s="69"/>
      <c r="D13" s="83"/>
      <c r="E13" s="275" t="s">
        <v>11</v>
      </c>
      <c r="F13" s="276">
        <f>AVERAGE('Atualizar Dados'!Q3:Q7)</f>
        <v>63.1</v>
      </c>
      <c r="G13" s="213" t="s">
        <v>31</v>
      </c>
      <c r="H13" s="213"/>
      <c r="I13" s="214"/>
      <c r="J13" s="212" t="s">
        <v>47</v>
      </c>
      <c r="K13" s="213"/>
      <c r="L13" s="214"/>
      <c r="M13" s="39">
        <f>M12-F17</f>
        <v>5081.5910191714866</v>
      </c>
      <c r="N13" s="13"/>
      <c r="O13" s="14"/>
      <c r="P13" s="70">
        <f>[2]Superfície!D9</f>
        <v>1</v>
      </c>
      <c r="Q13" s="42" t="e">
        <f t="shared" ref="Q13:V13" si="4">Q12-Q7</f>
        <v>#REF!</v>
      </c>
      <c r="R13" s="170">
        <f t="shared" si="4"/>
        <v>5119.2629609621499</v>
      </c>
      <c r="S13" s="42" t="e">
        <f t="shared" si="4"/>
        <v>#REF!</v>
      </c>
      <c r="T13" s="42" t="e">
        <f t="shared" si="4"/>
        <v>#REF!</v>
      </c>
      <c r="U13" s="42" t="e">
        <f t="shared" si="4"/>
        <v>#REF!</v>
      </c>
      <c r="V13" s="19">
        <f t="shared" si="4"/>
        <v>126640.69599435675</v>
      </c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</row>
    <row r="14" spans="2:33" x14ac:dyDescent="0.25">
      <c r="B14" s="83"/>
      <c r="C14" s="84"/>
      <c r="D14" s="83"/>
      <c r="E14" s="277" t="s">
        <v>38</v>
      </c>
      <c r="F14" s="278">
        <f>_xlfn.STDEV.P('Atualizar Dados'!Q3:Q7)</f>
        <v>16.704490414256881</v>
      </c>
      <c r="G14" s="253"/>
      <c r="H14" s="11"/>
      <c r="I14" s="20">
        <f>I15+F14</f>
        <v>5181.8179616570269</v>
      </c>
      <c r="J14" s="10"/>
      <c r="K14" s="11"/>
      <c r="L14" s="20" t="e">
        <f>L15+N14</f>
        <v>#REF!</v>
      </c>
      <c r="M14" s="35" t="s">
        <v>38</v>
      </c>
      <c r="N14" s="34">
        <f>_xlfn.STDEV.P('Atualizar Dados'!J3:J7)</f>
        <v>302.97524651363847</v>
      </c>
      <c r="O14" s="83"/>
      <c r="P14" s="70">
        <f>[2]Superfície!D10</f>
        <v>2</v>
      </c>
      <c r="Q14" s="42" t="e">
        <f t="shared" ref="Q14:V14" si="5">Q13-Q7</f>
        <v>#REF!</v>
      </c>
      <c r="R14" s="42">
        <f t="shared" si="5"/>
        <v>5103.5259219242998</v>
      </c>
      <c r="S14" s="205" t="e">
        <f t="shared" si="5"/>
        <v>#REF!</v>
      </c>
      <c r="T14" s="42" t="e">
        <f t="shared" si="5"/>
        <v>#REF!</v>
      </c>
      <c r="U14" s="42" t="e">
        <f t="shared" si="5"/>
        <v>#REF!</v>
      </c>
      <c r="V14" s="19">
        <f t="shared" si="5"/>
        <v>126251.3919887135</v>
      </c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</row>
    <row r="15" spans="2:33" x14ac:dyDescent="0.25">
      <c r="B15" s="83"/>
      <c r="C15" s="85"/>
      <c r="D15" s="83"/>
      <c r="E15" s="277" t="s">
        <v>40</v>
      </c>
      <c r="F15" s="278">
        <f>_xlfn.CONFIDENCE.NORM(0.05,F14,5)</f>
        <v>14.641862376941591</v>
      </c>
      <c r="G15" s="253"/>
      <c r="H15" s="11"/>
      <c r="I15" s="22">
        <f>I16+F14</f>
        <v>5165.1134712427702</v>
      </c>
      <c r="J15" s="10"/>
      <c r="K15" s="11"/>
      <c r="L15" s="22" t="e">
        <f>L16+N14</f>
        <v>#REF!</v>
      </c>
      <c r="M15" s="35" t="s">
        <v>40</v>
      </c>
      <c r="N15" s="34">
        <f>_xlfn.CONFIDENCE.NORM(0.05,N14,5)</f>
        <v>265.5646328059504</v>
      </c>
      <c r="O15" s="83"/>
      <c r="P15" s="70">
        <f>[2]Superfície!D11</f>
        <v>3</v>
      </c>
      <c r="Q15" s="42" t="e">
        <f t="shared" ref="Q15:V15" si="6">Q14-Q7</f>
        <v>#REF!</v>
      </c>
      <c r="R15" s="42">
        <f t="shared" si="6"/>
        <v>5087.7888828864498</v>
      </c>
      <c r="S15" s="42" t="e">
        <f t="shared" si="6"/>
        <v>#REF!</v>
      </c>
      <c r="T15" s="42" t="e">
        <f t="shared" si="6"/>
        <v>#REF!</v>
      </c>
      <c r="U15" s="42" t="e">
        <f t="shared" si="6"/>
        <v>#REF!</v>
      </c>
      <c r="V15" s="19">
        <f t="shared" si="6"/>
        <v>125862.08798307025</v>
      </c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</row>
    <row r="16" spans="2:33" ht="15.75" thickBot="1" x14ac:dyDescent="0.3">
      <c r="B16" s="83"/>
      <c r="C16" s="86"/>
      <c r="D16" s="83"/>
      <c r="E16" s="277" t="s">
        <v>39</v>
      </c>
      <c r="F16" s="279">
        <f>F14-F15</f>
        <v>2.0626280373152905</v>
      </c>
      <c r="G16" s="253"/>
      <c r="I16" s="23">
        <f>I17+F14</f>
        <v>5148.4089808285134</v>
      </c>
      <c r="J16" s="10"/>
      <c r="L16" s="23" t="e">
        <f>L17+N14</f>
        <v>#REF!</v>
      </c>
      <c r="M16" s="35" t="s">
        <v>39</v>
      </c>
      <c r="N16" s="65">
        <f>N14-N15</f>
        <v>37.410613707688071</v>
      </c>
      <c r="O16" s="83"/>
      <c r="P16" s="74">
        <f>[2]Superfície!D12</f>
        <v>4</v>
      </c>
      <c r="Q16" s="25" t="e">
        <f t="shared" ref="Q16:V16" si="7">Q15-Q7</f>
        <v>#REF!</v>
      </c>
      <c r="R16" s="25">
        <f t="shared" si="7"/>
        <v>5072.0518438485997</v>
      </c>
      <c r="S16" s="25" t="e">
        <f t="shared" si="7"/>
        <v>#REF!</v>
      </c>
      <c r="T16" s="25" t="e">
        <f t="shared" si="7"/>
        <v>#REF!</v>
      </c>
      <c r="U16" s="25" t="e">
        <f t="shared" si="7"/>
        <v>#REF!</v>
      </c>
      <c r="V16" s="26">
        <f t="shared" si="7"/>
        <v>125472.783977427</v>
      </c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</row>
    <row r="17" spans="2:33" ht="15.75" thickBot="1" x14ac:dyDescent="0.3">
      <c r="B17" s="83"/>
      <c r="C17" s="86"/>
      <c r="D17" s="83"/>
      <c r="E17" s="280"/>
      <c r="F17" s="281">
        <f>F14/2</f>
        <v>8.3522452071284405</v>
      </c>
      <c r="G17" s="274">
        <f>H17-F14</f>
        <v>5098.2955095857433</v>
      </c>
      <c r="H17" s="24">
        <v>5115</v>
      </c>
      <c r="I17" s="38">
        <f>H17+F14</f>
        <v>5131.7044904142567</v>
      </c>
      <c r="J17" s="38" t="e">
        <f>K17-N14</f>
        <v>#REF!</v>
      </c>
      <c r="K17" s="24" t="e">
        <f>G8</f>
        <v>#REF!</v>
      </c>
      <c r="L17" s="38" t="e">
        <f>K17+N14</f>
        <v>#REF!</v>
      </c>
      <c r="M17" s="33"/>
      <c r="N17" s="34"/>
      <c r="O17" s="83"/>
      <c r="P17" s="85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</row>
    <row r="18" spans="2:33" x14ac:dyDescent="0.25">
      <c r="B18" s="83"/>
      <c r="C18" s="86"/>
      <c r="D18" s="83"/>
      <c r="E18" s="33"/>
      <c r="F18" s="32"/>
      <c r="G18" s="41">
        <f>G17-F14</f>
        <v>5081.5910191714866</v>
      </c>
      <c r="H18" s="11"/>
      <c r="I18" s="12"/>
      <c r="J18" s="41" t="e">
        <f>J17-N14</f>
        <v>#REF!</v>
      </c>
      <c r="K18" s="11"/>
      <c r="L18" s="12"/>
      <c r="M18" s="33"/>
      <c r="N18" s="34"/>
      <c r="O18" s="83"/>
      <c r="P18" s="85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</row>
    <row r="19" spans="2:33" x14ac:dyDescent="0.25">
      <c r="B19" s="83"/>
      <c r="C19" s="206"/>
      <c r="D19" s="83"/>
      <c r="E19" s="33"/>
      <c r="F19" s="32"/>
      <c r="G19" s="40">
        <f>G18-F14</f>
        <v>5064.8865287572298</v>
      </c>
      <c r="H19" s="11"/>
      <c r="I19" s="12"/>
      <c r="J19" s="40" t="e">
        <f>J18-N14</f>
        <v>#REF!</v>
      </c>
      <c r="K19" s="11"/>
      <c r="L19" s="12"/>
      <c r="M19" s="33"/>
      <c r="N19" s="34"/>
      <c r="O19" s="83"/>
      <c r="P19" s="85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</row>
    <row r="20" spans="2:33" ht="15.75" thickBot="1" x14ac:dyDescent="0.3">
      <c r="B20" s="83"/>
      <c r="C20" s="206"/>
      <c r="D20" s="83"/>
      <c r="E20" s="36"/>
      <c r="F20" s="37">
        <f>F19/SQRT(5)</f>
        <v>0</v>
      </c>
      <c r="G20" s="39">
        <f>G19-F14</f>
        <v>5048.1820383429731</v>
      </c>
      <c r="H20" s="13"/>
      <c r="I20" s="14"/>
      <c r="J20" s="39" t="e">
        <f>J19-N14</f>
        <v>#REF!</v>
      </c>
      <c r="K20" s="13"/>
      <c r="L20" s="14"/>
      <c r="M20" s="36"/>
      <c r="N20" s="66">
        <f>N19/SQRT(5)</f>
        <v>0</v>
      </c>
      <c r="O20" s="83"/>
      <c r="P20" s="85"/>
      <c r="Q20" s="86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</row>
    <row r="21" spans="2:33" x14ac:dyDescent="0.25">
      <c r="B21" s="83"/>
      <c r="C21" s="86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5"/>
      <c r="Q21" s="86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</row>
    <row r="22" spans="2:33" x14ac:dyDescent="0.25">
      <c r="B22" s="83"/>
      <c r="C22" s="83"/>
      <c r="D22" s="83"/>
      <c r="E22" s="267" t="s">
        <v>68</v>
      </c>
      <c r="F22" s="268" t="s">
        <v>69</v>
      </c>
      <c r="G22" s="268" t="s">
        <v>70</v>
      </c>
      <c r="H22" s="268" t="s">
        <v>34</v>
      </c>
      <c r="I22" s="268" t="s">
        <v>35</v>
      </c>
      <c r="J22" s="268" t="s">
        <v>36</v>
      </c>
      <c r="K22" s="268" t="s">
        <v>37</v>
      </c>
      <c r="L22" s="268" t="s">
        <v>71</v>
      </c>
      <c r="M22" s="83"/>
      <c r="N22" s="83"/>
      <c r="O22" s="83"/>
      <c r="P22" s="85"/>
      <c r="Q22" s="86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</row>
    <row r="23" spans="2:33" x14ac:dyDescent="0.25">
      <c r="B23" s="87"/>
      <c r="C23" s="88"/>
      <c r="D23" s="83"/>
      <c r="E23" s="269" t="s">
        <v>21</v>
      </c>
      <c r="F23" s="270">
        <v>5256</v>
      </c>
      <c r="G23" s="271">
        <f>F23</f>
        <v>5256</v>
      </c>
      <c r="H23" s="272" t="e">
        <f>F31</f>
        <v>#REF!</v>
      </c>
      <c r="I23" s="272">
        <f>F23</f>
        <v>5256</v>
      </c>
      <c r="J23" s="272">
        <f>F23</f>
        <v>5256</v>
      </c>
      <c r="K23" s="272">
        <f>F23</f>
        <v>5256</v>
      </c>
      <c r="L23" s="272">
        <f>F23</f>
        <v>5256</v>
      </c>
      <c r="M23" s="83"/>
      <c r="N23" s="83"/>
      <c r="O23" s="83"/>
      <c r="P23" s="85"/>
      <c r="Q23" s="86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</row>
    <row r="24" spans="2:33" x14ac:dyDescent="0.25">
      <c r="B24" s="89"/>
      <c r="C24" s="90"/>
      <c r="D24" s="83"/>
      <c r="E24" s="269" t="s">
        <v>22</v>
      </c>
      <c r="F24" s="270">
        <v>5240</v>
      </c>
      <c r="G24" s="271">
        <f>(F23+F24)/2</f>
        <v>5248</v>
      </c>
      <c r="H24" s="272"/>
      <c r="I24" s="272" t="e">
        <f>F31</f>
        <v>#REF!</v>
      </c>
      <c r="J24" s="272">
        <f>F24</f>
        <v>5240</v>
      </c>
      <c r="K24" s="272">
        <f>F24</f>
        <v>5240</v>
      </c>
      <c r="L24" s="272">
        <f>F24</f>
        <v>5240</v>
      </c>
      <c r="M24" s="83"/>
      <c r="N24" s="83"/>
      <c r="O24" s="83"/>
      <c r="P24" s="85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</row>
    <row r="25" spans="2:33" x14ac:dyDescent="0.25">
      <c r="B25" s="83"/>
      <c r="C25" s="83"/>
      <c r="D25" s="83"/>
      <c r="E25" s="269" t="s">
        <v>23</v>
      </c>
      <c r="F25" s="270">
        <v>5215</v>
      </c>
      <c r="G25" s="271">
        <f>(F23+F24+F25)/3</f>
        <v>5237</v>
      </c>
      <c r="H25" s="272"/>
      <c r="I25" s="272"/>
      <c r="J25" s="272" t="e">
        <f>F31</f>
        <v>#REF!</v>
      </c>
      <c r="K25" s="272">
        <f>F25</f>
        <v>5215</v>
      </c>
      <c r="L25" s="272">
        <f>F25</f>
        <v>5215</v>
      </c>
      <c r="M25" s="83"/>
      <c r="N25" s="83"/>
      <c r="O25" s="83"/>
      <c r="P25" s="85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</row>
    <row r="26" spans="2:33" x14ac:dyDescent="0.25">
      <c r="B26" s="83"/>
      <c r="C26" s="83"/>
      <c r="D26" s="83"/>
      <c r="E26" s="269" t="s">
        <v>24</v>
      </c>
      <c r="F26" s="270" t="e">
        <f>F31</f>
        <v>#REF!</v>
      </c>
      <c r="G26" s="271" t="e">
        <f>SUM(F23:F26)/4</f>
        <v>#REF!</v>
      </c>
      <c r="H26" s="272"/>
      <c r="I26" s="272"/>
      <c r="J26" s="272"/>
      <c r="K26" s="272" t="e">
        <f>F31</f>
        <v>#REF!</v>
      </c>
      <c r="L26" s="272" t="e">
        <f>F26</f>
        <v>#REF!</v>
      </c>
      <c r="M26" s="83"/>
      <c r="N26" s="83">
        <f>N50</f>
        <v>0</v>
      </c>
      <c r="O26" s="83"/>
      <c r="P26" s="85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</row>
    <row r="27" spans="2:33" x14ac:dyDescent="0.25">
      <c r="B27" s="83"/>
      <c r="C27" s="83"/>
      <c r="D27" s="83"/>
      <c r="E27" s="267" t="s">
        <v>72</v>
      </c>
      <c r="F27" s="272" t="e">
        <f>G26</f>
        <v>#REF!</v>
      </c>
      <c r="G27" s="273" t="s">
        <v>73</v>
      </c>
      <c r="H27" s="273" t="e">
        <f>F30</f>
        <v>#REF!</v>
      </c>
      <c r="I27" s="273" t="e">
        <f>(F30*2)-I23</f>
        <v>#REF!</v>
      </c>
      <c r="J27" s="273" t="e">
        <f>(F30*3)-J23-J24</f>
        <v>#REF!</v>
      </c>
      <c r="K27" s="273" t="e">
        <f>(F30*4)-K23-K24-K25</f>
        <v>#REF!</v>
      </c>
      <c r="L27" s="272" t="e">
        <f>SUM(L23:L26)/4-F29</f>
        <v>#REF!</v>
      </c>
      <c r="M27" s="83"/>
      <c r="N27" s="83"/>
      <c r="O27" s="83"/>
      <c r="P27" s="85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</row>
    <row r="28" spans="2:33" x14ac:dyDescent="0.25">
      <c r="B28" s="83"/>
      <c r="C28" s="83"/>
      <c r="D28" s="83"/>
      <c r="E28" s="258"/>
      <c r="F28" s="259"/>
      <c r="G28" s="260"/>
      <c r="H28" s="260"/>
      <c r="I28" s="260"/>
      <c r="J28" s="260"/>
      <c r="K28" s="260"/>
      <c r="L28" s="260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</row>
    <row r="29" spans="2:33" x14ac:dyDescent="0.25">
      <c r="B29" s="83"/>
      <c r="C29" s="83"/>
      <c r="D29" s="83"/>
      <c r="E29" s="261" t="s">
        <v>62</v>
      </c>
      <c r="F29" s="262">
        <f>C12</f>
        <v>15.457117073624364</v>
      </c>
      <c r="G29" s="264"/>
      <c r="H29" s="264" t="s">
        <v>74</v>
      </c>
      <c r="I29" s="264"/>
      <c r="J29" s="264"/>
      <c r="K29" s="264" t="s">
        <v>74</v>
      </c>
      <c r="L29" s="264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</row>
    <row r="30" spans="2:33" x14ac:dyDescent="0.25">
      <c r="B30" s="83"/>
      <c r="C30" s="83"/>
      <c r="D30" s="83"/>
      <c r="E30" s="261" t="s">
        <v>75</v>
      </c>
      <c r="F30" s="263" t="e">
        <f>J7</f>
        <v>#REF!</v>
      </c>
      <c r="G30" s="264" t="s">
        <v>21</v>
      </c>
      <c r="H30" s="265" t="e">
        <f>G23-F30</f>
        <v>#REF!</v>
      </c>
      <c r="I30" s="264"/>
      <c r="J30" s="264"/>
      <c r="K30" s="265" t="e">
        <f>K27-F31</f>
        <v>#REF!</v>
      </c>
      <c r="L30" s="264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</row>
    <row r="31" spans="2:33" x14ac:dyDescent="0.25">
      <c r="B31" s="83"/>
      <c r="C31" s="83"/>
      <c r="D31" s="83"/>
      <c r="E31" s="261" t="s">
        <v>76</v>
      </c>
      <c r="F31" s="263" t="e">
        <f>F7</f>
        <v>#REF!</v>
      </c>
      <c r="G31" s="264" t="s">
        <v>22</v>
      </c>
      <c r="H31" s="265" t="e">
        <f>G24-F30</f>
        <v>#REF!</v>
      </c>
      <c r="I31" s="264"/>
      <c r="J31" s="264"/>
      <c r="K31" s="265" t="e">
        <f>L27-F31</f>
        <v>#REF!</v>
      </c>
      <c r="L31" s="264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</row>
    <row r="32" spans="2:33" x14ac:dyDescent="0.25">
      <c r="B32" s="83"/>
      <c r="C32" s="83"/>
      <c r="D32" s="83"/>
      <c r="E32" s="1"/>
      <c r="F32" s="11"/>
      <c r="G32" s="264" t="s">
        <v>23</v>
      </c>
      <c r="H32" s="265" t="e">
        <f>G25-F30</f>
        <v>#REF!</v>
      </c>
      <c r="I32" s="264"/>
      <c r="J32" s="264"/>
      <c r="K32" s="264"/>
      <c r="L32" s="264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</row>
    <row r="33" spans="2:33" x14ac:dyDescent="0.25">
      <c r="B33" s="171" t="s">
        <v>157</v>
      </c>
      <c r="C33" s="171"/>
      <c r="D33" s="83"/>
      <c r="E33" s="1"/>
      <c r="F33" s="11"/>
      <c r="G33" s="264" t="s">
        <v>24</v>
      </c>
      <c r="H33" s="265" t="e">
        <f>G26-F30</f>
        <v>#REF!</v>
      </c>
      <c r="I33" s="264"/>
      <c r="J33" s="264"/>
      <c r="K33" s="264"/>
      <c r="L33" s="264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</row>
    <row r="34" spans="2:33" x14ac:dyDescent="0.25">
      <c r="B34" s="83"/>
      <c r="C34" s="83"/>
      <c r="D34" s="83"/>
      <c r="E34" s="1"/>
      <c r="F34" s="1"/>
      <c r="G34" s="266"/>
      <c r="H34" s="266"/>
      <c r="I34" s="266"/>
      <c r="J34" s="266"/>
      <c r="K34" s="266"/>
      <c r="L34" s="266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</row>
    <row r="35" spans="2:33" x14ac:dyDescent="0.25"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</row>
    <row r="36" spans="2:33" x14ac:dyDescent="0.25">
      <c r="B36" s="83"/>
      <c r="C36" s="83"/>
      <c r="D36" s="83"/>
      <c r="E36" s="83"/>
      <c r="F36" s="83"/>
      <c r="G36" s="83"/>
      <c r="H36" s="83"/>
      <c r="I36" s="83"/>
      <c r="J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</row>
    <row r="37" spans="2:33" x14ac:dyDescent="0.25">
      <c r="B37" s="83"/>
      <c r="C37" s="83"/>
      <c r="D37" s="83"/>
      <c r="E37" s="83"/>
      <c r="F37" s="83"/>
      <c r="G37" s="83"/>
      <c r="H37" s="83"/>
      <c r="I37" s="83"/>
      <c r="J37" s="207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</row>
    <row r="38" spans="2:33" x14ac:dyDescent="0.25"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</row>
    <row r="39" spans="2:33" x14ac:dyDescent="0.25"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</row>
    <row r="40" spans="2:33" x14ac:dyDescent="0.25"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</row>
    <row r="41" spans="2:33" x14ac:dyDescent="0.25"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</row>
    <row r="42" spans="2:33" x14ac:dyDescent="0.25"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</row>
    <row r="43" spans="2:33" x14ac:dyDescent="0.25"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</row>
    <row r="44" spans="2:33" x14ac:dyDescent="0.25"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</row>
    <row r="45" spans="2:33" x14ac:dyDescent="0.25"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</row>
    <row r="46" spans="2:33" x14ac:dyDescent="0.25"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</row>
    <row r="47" spans="2:33" x14ac:dyDescent="0.25"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</row>
    <row r="48" spans="2:33" x14ac:dyDescent="0.25"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</row>
    <row r="49" spans="5:24" x14ac:dyDescent="0.25"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</row>
    <row r="50" spans="5:24" x14ac:dyDescent="0.25"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</row>
    <row r="51" spans="5:24" x14ac:dyDescent="0.25"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</row>
    <row r="52" spans="5:24" x14ac:dyDescent="0.25"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3" spans="5:24" x14ac:dyDescent="0.25"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</row>
    <row r="54" spans="5:24" x14ac:dyDescent="0.25"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</row>
    <row r="55" spans="5:24" x14ac:dyDescent="0.25"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</row>
    <row r="56" spans="5:24" x14ac:dyDescent="0.25"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</row>
    <row r="57" spans="5:24" x14ac:dyDescent="0.25"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</row>
    <row r="58" spans="5:24" x14ac:dyDescent="0.25"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</row>
    <row r="59" spans="5:24" x14ac:dyDescent="0.25"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</row>
    <row r="60" spans="5:24" x14ac:dyDescent="0.25"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</row>
    <row r="61" spans="5:24" x14ac:dyDescent="0.25"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</row>
    <row r="62" spans="5:24" x14ac:dyDescent="0.25"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</row>
    <row r="63" spans="5:24" x14ac:dyDescent="0.25"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</row>
    <row r="64" spans="5:24" x14ac:dyDescent="0.25"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</row>
    <row r="65" spans="5:24" x14ac:dyDescent="0.25"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</row>
    <row r="66" spans="5:24" x14ac:dyDescent="0.25"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</row>
    <row r="67" spans="5:24" x14ac:dyDescent="0.25"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</row>
    <row r="68" spans="5:24" x14ac:dyDescent="0.25"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</row>
    <row r="69" spans="5:24" x14ac:dyDescent="0.25"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</row>
    <row r="70" spans="5:24" x14ac:dyDescent="0.25"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</row>
    <row r="71" spans="5:24" x14ac:dyDescent="0.25"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</row>
    <row r="72" spans="5:24" x14ac:dyDescent="0.25"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</row>
    <row r="73" spans="5:24" x14ac:dyDescent="0.25"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</row>
    <row r="74" spans="5:24" x14ac:dyDescent="0.25"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</row>
    <row r="75" spans="5:24" x14ac:dyDescent="0.25"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</row>
    <row r="76" spans="5:24" x14ac:dyDescent="0.25"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</row>
    <row r="77" spans="5:24" x14ac:dyDescent="0.25"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</row>
    <row r="78" spans="5:24" x14ac:dyDescent="0.25"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</row>
    <row r="79" spans="5:24" x14ac:dyDescent="0.25"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</row>
    <row r="80" spans="5:24" x14ac:dyDescent="0.25"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</row>
    <row r="81" spans="5:24" x14ac:dyDescent="0.25"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</row>
    <row r="82" spans="5:24" x14ac:dyDescent="0.25"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</row>
    <row r="83" spans="5:24" x14ac:dyDescent="0.25"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</row>
    <row r="84" spans="5:24" x14ac:dyDescent="0.25"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</row>
    <row r="85" spans="5:24" x14ac:dyDescent="0.25"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</row>
    <row r="86" spans="5:24" x14ac:dyDescent="0.25"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</row>
    <row r="87" spans="5:24" x14ac:dyDescent="0.25"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</row>
    <row r="88" spans="5:24" x14ac:dyDescent="0.25"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</row>
    <row r="89" spans="5:24" x14ac:dyDescent="0.25"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</row>
    <row r="90" spans="5:24" x14ac:dyDescent="0.25"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</row>
    <row r="91" spans="5:24" x14ac:dyDescent="0.25"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</row>
    <row r="92" spans="5:24" x14ac:dyDescent="0.25"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</row>
    <row r="93" spans="5:24" x14ac:dyDescent="0.25"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</row>
    <row r="94" spans="5:24" x14ac:dyDescent="0.25"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</row>
    <row r="95" spans="5:24" x14ac:dyDescent="0.25"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</row>
    <row r="96" spans="5:24" x14ac:dyDescent="0.25"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</row>
    <row r="97" spans="5:24" x14ac:dyDescent="0.25"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</row>
    <row r="98" spans="5:24" x14ac:dyDescent="0.25"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</row>
    <row r="99" spans="5:24" x14ac:dyDescent="0.25"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</row>
    <row r="100" spans="5:24" x14ac:dyDescent="0.25"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</row>
    <row r="101" spans="5:24" x14ac:dyDescent="0.25"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</row>
    <row r="102" spans="5:24" x14ac:dyDescent="0.25"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</row>
    <row r="103" spans="5:24" x14ac:dyDescent="0.25"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</row>
    <row r="104" spans="5:24" x14ac:dyDescent="0.25"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</row>
    <row r="105" spans="5:24" x14ac:dyDescent="0.25"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</row>
    <row r="106" spans="5:24" x14ac:dyDescent="0.25"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</row>
    <row r="107" spans="5:24" x14ac:dyDescent="0.25"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</row>
    <row r="108" spans="5:24" x14ac:dyDescent="0.25"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</row>
    <row r="109" spans="5:24" x14ac:dyDescent="0.25"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</row>
    <row r="110" spans="5:24" x14ac:dyDescent="0.25"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</row>
    <row r="111" spans="5:24" x14ac:dyDescent="0.25"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</row>
    <row r="112" spans="5:24" x14ac:dyDescent="0.25"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</row>
    <row r="113" spans="5:24" x14ac:dyDescent="0.25"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</row>
    <row r="114" spans="5:24" x14ac:dyDescent="0.25"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</row>
    <row r="115" spans="5:24" x14ac:dyDescent="0.25"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</row>
    <row r="116" spans="5:24" x14ac:dyDescent="0.25"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</row>
    <row r="117" spans="5:24" x14ac:dyDescent="0.25"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</row>
    <row r="118" spans="5:24" x14ac:dyDescent="0.25"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</row>
    <row r="119" spans="5:24" x14ac:dyDescent="0.25"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</row>
    <row r="120" spans="5:24" x14ac:dyDescent="0.25"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</row>
    <row r="121" spans="5:24" x14ac:dyDescent="0.25"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</row>
    <row r="122" spans="5:24" x14ac:dyDescent="0.25"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</row>
    <row r="123" spans="5:24" x14ac:dyDescent="0.25"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</row>
    <row r="124" spans="5:24" x14ac:dyDescent="0.25"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</row>
    <row r="125" spans="5:24" x14ac:dyDescent="0.25"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</row>
    <row r="126" spans="5:24" x14ac:dyDescent="0.25"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</row>
    <row r="127" spans="5:24" x14ac:dyDescent="0.25"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</row>
    <row r="128" spans="5:24" x14ac:dyDescent="0.25"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</row>
    <row r="129" spans="5:24" x14ac:dyDescent="0.25"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</row>
    <row r="130" spans="5:24" x14ac:dyDescent="0.25"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</row>
    <row r="131" spans="5:24" x14ac:dyDescent="0.25"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</row>
    <row r="132" spans="5:24" x14ac:dyDescent="0.25"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</row>
    <row r="133" spans="5:24" x14ac:dyDescent="0.25"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</row>
    <row r="134" spans="5:24" x14ac:dyDescent="0.25"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</row>
    <row r="135" spans="5:24" x14ac:dyDescent="0.25"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</row>
    <row r="136" spans="5:24" x14ac:dyDescent="0.25"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</row>
    <row r="137" spans="5:24" x14ac:dyDescent="0.25"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</row>
    <row r="138" spans="5:24" x14ac:dyDescent="0.25"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</row>
    <row r="139" spans="5:24" x14ac:dyDescent="0.25"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</row>
    <row r="140" spans="5:24" x14ac:dyDescent="0.25"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</row>
    <row r="141" spans="5:24" x14ac:dyDescent="0.25"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</row>
    <row r="142" spans="5:24" x14ac:dyDescent="0.25"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</row>
    <row r="143" spans="5:24" x14ac:dyDescent="0.25"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</row>
    <row r="144" spans="5:24" x14ac:dyDescent="0.25"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</row>
    <row r="145" spans="5:24" x14ac:dyDescent="0.25"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</row>
    <row r="146" spans="5:24" x14ac:dyDescent="0.25"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</row>
    <row r="147" spans="5:24" x14ac:dyDescent="0.25"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</row>
    <row r="148" spans="5:24" x14ac:dyDescent="0.25"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</row>
    <row r="149" spans="5:24" x14ac:dyDescent="0.25"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</row>
    <row r="150" spans="5:24" x14ac:dyDescent="0.25"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</row>
    <row r="151" spans="5:24" x14ac:dyDescent="0.25"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</row>
    <row r="152" spans="5:24" x14ac:dyDescent="0.25"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</row>
    <row r="153" spans="5:24" x14ac:dyDescent="0.25"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</row>
    <row r="154" spans="5:24" x14ac:dyDescent="0.25"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</row>
    <row r="155" spans="5:24" x14ac:dyDescent="0.25"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</row>
    <row r="156" spans="5:24" x14ac:dyDescent="0.25"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</row>
    <row r="157" spans="5:24" x14ac:dyDescent="0.25"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</row>
    <row r="158" spans="5:24" x14ac:dyDescent="0.25"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</row>
    <row r="159" spans="5:24" x14ac:dyDescent="0.25"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</row>
    <row r="160" spans="5:24" x14ac:dyDescent="0.25"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</row>
    <row r="161" spans="5:24" x14ac:dyDescent="0.25"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</row>
    <row r="162" spans="5:24" x14ac:dyDescent="0.25"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</row>
    <row r="163" spans="5:24" x14ac:dyDescent="0.25"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</row>
    <row r="164" spans="5:24" x14ac:dyDescent="0.25"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</row>
    <row r="165" spans="5:24" x14ac:dyDescent="0.25"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</row>
    <row r="166" spans="5:24" x14ac:dyDescent="0.25"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</row>
    <row r="167" spans="5:24" x14ac:dyDescent="0.25"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</row>
    <row r="168" spans="5:24" x14ac:dyDescent="0.25"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</row>
    <row r="169" spans="5:24" x14ac:dyDescent="0.25"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</row>
    <row r="170" spans="5:24" x14ac:dyDescent="0.25"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</row>
    <row r="171" spans="5:24" x14ac:dyDescent="0.25"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</row>
    <row r="172" spans="5:24" x14ac:dyDescent="0.25"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</row>
    <row r="173" spans="5:24" x14ac:dyDescent="0.25"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</row>
    <row r="174" spans="5:24" x14ac:dyDescent="0.25"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</row>
    <row r="175" spans="5:24" x14ac:dyDescent="0.25"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</row>
    <row r="176" spans="5:24" x14ac:dyDescent="0.25"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</row>
    <row r="177" spans="5:24" x14ac:dyDescent="0.25"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</row>
    <row r="178" spans="5:24" x14ac:dyDescent="0.25"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</row>
    <row r="179" spans="5:24" x14ac:dyDescent="0.25"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</row>
    <row r="180" spans="5:24" x14ac:dyDescent="0.25"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</row>
    <row r="181" spans="5:24" x14ac:dyDescent="0.25"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</row>
    <row r="182" spans="5:24" x14ac:dyDescent="0.25"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</row>
    <row r="183" spans="5:24" x14ac:dyDescent="0.25"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</row>
    <row r="184" spans="5:24" x14ac:dyDescent="0.25"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</row>
    <row r="185" spans="5:24" x14ac:dyDescent="0.25"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</row>
    <row r="186" spans="5:24" x14ac:dyDescent="0.25"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</row>
    <row r="187" spans="5:24" x14ac:dyDescent="0.25"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</row>
    <row r="188" spans="5:24" x14ac:dyDescent="0.25"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</row>
    <row r="189" spans="5:24" x14ac:dyDescent="0.25"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</row>
    <row r="190" spans="5:24" x14ac:dyDescent="0.25"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</row>
    <row r="191" spans="5:24" x14ac:dyDescent="0.25"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</row>
    <row r="192" spans="5:24" x14ac:dyDescent="0.25"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</row>
    <row r="193" spans="5:24" x14ac:dyDescent="0.25"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</row>
    <row r="194" spans="5:24" x14ac:dyDescent="0.25"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</row>
    <row r="195" spans="5:24" x14ac:dyDescent="0.25"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</row>
    <row r="196" spans="5:24" x14ac:dyDescent="0.25"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</row>
    <row r="197" spans="5:24" x14ac:dyDescent="0.25"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</row>
    <row r="198" spans="5:24" x14ac:dyDescent="0.25"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</row>
    <row r="199" spans="5:24" x14ac:dyDescent="0.25"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</row>
    <row r="200" spans="5:24" x14ac:dyDescent="0.25"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</row>
    <row r="201" spans="5:24" x14ac:dyDescent="0.25"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</row>
    <row r="202" spans="5:24" x14ac:dyDescent="0.25"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</row>
    <row r="203" spans="5:24" x14ac:dyDescent="0.25"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</row>
    <row r="204" spans="5:24" x14ac:dyDescent="0.25"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</row>
    <row r="205" spans="5:24" x14ac:dyDescent="0.25"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</row>
    <row r="206" spans="5:24" x14ac:dyDescent="0.25"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</row>
    <row r="207" spans="5:24" x14ac:dyDescent="0.25"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</row>
    <row r="208" spans="5:24" x14ac:dyDescent="0.25"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</row>
    <row r="209" spans="5:24" x14ac:dyDescent="0.25"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</row>
    <row r="210" spans="5:24" x14ac:dyDescent="0.25"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</row>
    <row r="211" spans="5:24" x14ac:dyDescent="0.25"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</row>
    <row r="212" spans="5:24" x14ac:dyDescent="0.25"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</row>
    <row r="213" spans="5:24" x14ac:dyDescent="0.25"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</row>
    <row r="214" spans="5:24" x14ac:dyDescent="0.25"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</row>
    <row r="215" spans="5:24" x14ac:dyDescent="0.25"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</row>
    <row r="216" spans="5:24" x14ac:dyDescent="0.25"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</row>
    <row r="217" spans="5:24" x14ac:dyDescent="0.25"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</row>
    <row r="218" spans="5:24" x14ac:dyDescent="0.25"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</row>
    <row r="219" spans="5:24" x14ac:dyDescent="0.25"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</row>
    <row r="220" spans="5:24" x14ac:dyDescent="0.25"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</row>
    <row r="221" spans="5:24" x14ac:dyDescent="0.25"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</row>
    <row r="222" spans="5:24" x14ac:dyDescent="0.25"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</row>
    <row r="223" spans="5:24" x14ac:dyDescent="0.25"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</row>
    <row r="224" spans="5:24" x14ac:dyDescent="0.25"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</row>
    <row r="225" spans="5:24" x14ac:dyDescent="0.25"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</row>
    <row r="226" spans="5:24" x14ac:dyDescent="0.25"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</row>
    <row r="227" spans="5:24" x14ac:dyDescent="0.25"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</row>
    <row r="228" spans="5:24" x14ac:dyDescent="0.25"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</row>
    <row r="229" spans="5:24" x14ac:dyDescent="0.25"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</row>
    <row r="230" spans="5:24" x14ac:dyDescent="0.25"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</row>
    <row r="231" spans="5:24" x14ac:dyDescent="0.25"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</row>
    <row r="232" spans="5:24" x14ac:dyDescent="0.25"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</row>
    <row r="233" spans="5:24" x14ac:dyDescent="0.25"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</row>
    <row r="234" spans="5:24" x14ac:dyDescent="0.25"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</row>
    <row r="235" spans="5:24" x14ac:dyDescent="0.25"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</row>
    <row r="236" spans="5:24" x14ac:dyDescent="0.25"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</row>
    <row r="237" spans="5:24" x14ac:dyDescent="0.25"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</row>
    <row r="238" spans="5:24" x14ac:dyDescent="0.25"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</row>
    <row r="239" spans="5:24" x14ac:dyDescent="0.25"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</row>
    <row r="240" spans="5:24" x14ac:dyDescent="0.25"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</row>
    <row r="241" spans="5:24" x14ac:dyDescent="0.25"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</row>
    <row r="242" spans="5:24" x14ac:dyDescent="0.25"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</row>
    <row r="243" spans="5:24" x14ac:dyDescent="0.25"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</row>
    <row r="244" spans="5:24" x14ac:dyDescent="0.25"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</row>
    <row r="245" spans="5:24" x14ac:dyDescent="0.25"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</row>
    <row r="246" spans="5:24" x14ac:dyDescent="0.25"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</row>
    <row r="247" spans="5:24" x14ac:dyDescent="0.25"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</row>
    <row r="248" spans="5:24" x14ac:dyDescent="0.25"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</row>
    <row r="249" spans="5:24" x14ac:dyDescent="0.25"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</row>
    <row r="250" spans="5:24" x14ac:dyDescent="0.25"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</row>
    <row r="251" spans="5:24" x14ac:dyDescent="0.25"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</row>
    <row r="252" spans="5:24" x14ac:dyDescent="0.25"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</row>
    <row r="253" spans="5:24" x14ac:dyDescent="0.25"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</row>
    <row r="254" spans="5:24" x14ac:dyDescent="0.25"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</row>
    <row r="255" spans="5:24" x14ac:dyDescent="0.25"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</row>
    <row r="256" spans="5:24" x14ac:dyDescent="0.25"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</row>
    <row r="257" spans="5:24" x14ac:dyDescent="0.25"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</row>
    <row r="258" spans="5:24" x14ac:dyDescent="0.25"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</row>
    <row r="259" spans="5:24" x14ac:dyDescent="0.25"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</row>
    <row r="260" spans="5:24" x14ac:dyDescent="0.25"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</row>
    <row r="261" spans="5:24" x14ac:dyDescent="0.25"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</row>
    <row r="262" spans="5:24" x14ac:dyDescent="0.25"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</row>
    <row r="263" spans="5:24" x14ac:dyDescent="0.25"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</row>
    <row r="264" spans="5:24" x14ac:dyDescent="0.25"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</row>
    <row r="265" spans="5:24" x14ac:dyDescent="0.25"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</row>
    <row r="266" spans="5:24" x14ac:dyDescent="0.25"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</row>
    <row r="267" spans="5:24" x14ac:dyDescent="0.25"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</row>
    <row r="268" spans="5:24" x14ac:dyDescent="0.25"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</row>
    <row r="269" spans="5:24" x14ac:dyDescent="0.25"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</row>
    <row r="270" spans="5:24" x14ac:dyDescent="0.25"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</row>
    <row r="271" spans="5:24" x14ac:dyDescent="0.25"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</row>
    <row r="272" spans="5:24" x14ac:dyDescent="0.25"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</row>
    <row r="273" spans="5:24" x14ac:dyDescent="0.25"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</row>
    <row r="274" spans="5:24" x14ac:dyDescent="0.25"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</row>
    <row r="275" spans="5:24" x14ac:dyDescent="0.25"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</row>
    <row r="276" spans="5:24" x14ac:dyDescent="0.25"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</row>
    <row r="277" spans="5:24" x14ac:dyDescent="0.25"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</row>
    <row r="278" spans="5:24" x14ac:dyDescent="0.25"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</row>
    <row r="279" spans="5:24" x14ac:dyDescent="0.25"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</row>
    <row r="280" spans="5:24" x14ac:dyDescent="0.25"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</row>
    <row r="281" spans="5:24" x14ac:dyDescent="0.25"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</row>
    <row r="282" spans="5:24" x14ac:dyDescent="0.25"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</row>
    <row r="283" spans="5:24" x14ac:dyDescent="0.25"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</row>
    <row r="284" spans="5:24" x14ac:dyDescent="0.25"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</row>
    <row r="285" spans="5:24" x14ac:dyDescent="0.25"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</row>
    <row r="286" spans="5:24" x14ac:dyDescent="0.25"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</row>
    <row r="287" spans="5:24" x14ac:dyDescent="0.25"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</row>
    <row r="288" spans="5:24" x14ac:dyDescent="0.25"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</row>
    <row r="289" spans="5:24" x14ac:dyDescent="0.25"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</row>
    <row r="290" spans="5:24" x14ac:dyDescent="0.25"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</row>
    <row r="291" spans="5:24" x14ac:dyDescent="0.25"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</row>
    <row r="292" spans="5:24" x14ac:dyDescent="0.25"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</row>
    <row r="293" spans="5:24" x14ac:dyDescent="0.25"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</row>
    <row r="294" spans="5:24" x14ac:dyDescent="0.25"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</row>
    <row r="295" spans="5:24" x14ac:dyDescent="0.25"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</row>
  </sheetData>
  <mergeCells count="4">
    <mergeCell ref="G13:I13"/>
    <mergeCell ref="J13:L13"/>
    <mergeCell ref="M6:O6"/>
    <mergeCell ref="B2:V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A9D3F-84DE-4524-A123-E9B66721FC5A}">
  <sheetPr>
    <tabColor rgb="FF00FF00"/>
  </sheetPr>
  <dimension ref="B1:H10"/>
  <sheetViews>
    <sheetView zoomScaleNormal="100" workbookViewId="0">
      <selection activeCell="D5" sqref="D5"/>
    </sheetView>
  </sheetViews>
  <sheetFormatPr defaultRowHeight="15" x14ac:dyDescent="0.25"/>
  <sheetData>
    <row r="1" spans="2:8" x14ac:dyDescent="0.25">
      <c r="B1" s="83"/>
      <c r="C1" s="83"/>
      <c r="D1" s="83"/>
      <c r="E1" s="83"/>
      <c r="F1" s="83"/>
      <c r="G1" s="83"/>
      <c r="H1" s="83"/>
    </row>
    <row r="2" spans="2:8" ht="15.75" thickBot="1" x14ac:dyDescent="0.3">
      <c r="B2" s="83"/>
      <c r="C2" s="83"/>
      <c r="D2" s="83"/>
      <c r="E2" s="83"/>
      <c r="F2" s="83"/>
      <c r="G2" s="83"/>
      <c r="H2" s="83"/>
    </row>
    <row r="3" spans="2:8" ht="15.75" thickBot="1" x14ac:dyDescent="0.3">
      <c r="B3" s="83"/>
      <c r="C3" s="83"/>
      <c r="D3" s="290" t="s">
        <v>184</v>
      </c>
      <c r="E3" s="291"/>
      <c r="F3" s="85"/>
      <c r="G3" s="85"/>
      <c r="H3" s="83"/>
    </row>
    <row r="4" spans="2:8" x14ac:dyDescent="0.25">
      <c r="B4" s="83"/>
      <c r="C4" s="83"/>
      <c r="D4" s="282" t="s">
        <v>180</v>
      </c>
      <c r="E4" s="283">
        <v>0.73</v>
      </c>
      <c r="F4" s="284">
        <f>E4*15</f>
        <v>10.95</v>
      </c>
      <c r="G4" s="85"/>
      <c r="H4" s="83"/>
    </row>
    <row r="5" spans="2:8" x14ac:dyDescent="0.25">
      <c r="B5" s="83"/>
      <c r="C5" s="83"/>
      <c r="D5" s="282" t="s">
        <v>181</v>
      </c>
      <c r="E5" s="283">
        <v>0.83</v>
      </c>
      <c r="F5" s="285">
        <f>E5*65</f>
        <v>53.949999999999996</v>
      </c>
      <c r="G5" s="85"/>
      <c r="H5" s="83"/>
    </row>
    <row r="6" spans="2:8" ht="15.75" thickBot="1" x14ac:dyDescent="0.3">
      <c r="B6" s="83"/>
      <c r="C6" s="83"/>
      <c r="D6" s="286" t="s">
        <v>182</v>
      </c>
      <c r="E6" s="287">
        <v>0.77</v>
      </c>
      <c r="F6" s="285">
        <f>E6*0.2</f>
        <v>0.15400000000000003</v>
      </c>
      <c r="G6" s="85"/>
      <c r="H6" s="83"/>
    </row>
    <row r="7" spans="2:8" ht="15.75" thickBot="1" x14ac:dyDescent="0.3">
      <c r="B7" s="83"/>
      <c r="C7" s="83"/>
      <c r="D7" s="85"/>
      <c r="E7" s="85"/>
      <c r="F7" s="288">
        <f>SUM(F4:F6)/100</f>
        <v>0.6505399999999999</v>
      </c>
      <c r="G7" s="289">
        <v>0.5</v>
      </c>
      <c r="H7" s="83"/>
    </row>
    <row r="8" spans="2:8" x14ac:dyDescent="0.25">
      <c r="B8" s="83"/>
      <c r="C8" s="83"/>
      <c r="D8" s="83"/>
      <c r="E8" s="83"/>
      <c r="F8" s="83"/>
      <c r="G8" s="83"/>
      <c r="H8" s="83"/>
    </row>
    <row r="9" spans="2:8" x14ac:dyDescent="0.25">
      <c r="B9" s="83"/>
      <c r="C9" s="83"/>
      <c r="D9" s="83"/>
      <c r="E9" s="83"/>
      <c r="F9" s="83"/>
      <c r="G9" s="83"/>
      <c r="H9" s="83"/>
    </row>
    <row r="10" spans="2:8" x14ac:dyDescent="0.25">
      <c r="B10" s="83"/>
      <c r="C10" s="83"/>
      <c r="D10" s="83"/>
      <c r="E10" s="83"/>
      <c r="F10" s="83"/>
      <c r="G10" s="83"/>
      <c r="H10" s="83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AE4E8-61B4-4933-9313-C2C23F759397}">
  <sheetPr>
    <tabColor rgb="FF00FF00"/>
  </sheetPr>
  <dimension ref="A1:K15"/>
  <sheetViews>
    <sheetView tabSelected="1" zoomScale="140" zoomScaleNormal="140" workbookViewId="0">
      <selection activeCell="D3" sqref="D3"/>
    </sheetView>
  </sheetViews>
  <sheetFormatPr defaultRowHeight="15" x14ac:dyDescent="0.25"/>
  <cols>
    <col min="2" max="2" width="11.5703125" bestFit="1" customWidth="1"/>
    <col min="3" max="3" width="10.85546875" customWidth="1"/>
    <col min="4" max="5" width="10.5703125" bestFit="1" customWidth="1"/>
  </cols>
  <sheetData>
    <row r="1" spans="1:11" x14ac:dyDescent="0.25">
      <c r="A1" s="178" t="s">
        <v>164</v>
      </c>
      <c r="B1" s="179" t="s">
        <v>166</v>
      </c>
      <c r="C1" s="179" t="s">
        <v>48</v>
      </c>
      <c r="D1" s="179" t="s">
        <v>165</v>
      </c>
      <c r="E1" s="180" t="s">
        <v>51</v>
      </c>
      <c r="I1" s="2" t="s">
        <v>162</v>
      </c>
      <c r="J1" s="91"/>
      <c r="K1" s="3"/>
    </row>
    <row r="2" spans="1:11" x14ac:dyDescent="0.25">
      <c r="A2" s="282" t="s">
        <v>158</v>
      </c>
      <c r="B2" s="282">
        <v>12.05</v>
      </c>
      <c r="C2" s="282">
        <f>B2/B4</f>
        <v>5.7463042441583214</v>
      </c>
      <c r="D2" s="282" t="s">
        <v>161</v>
      </c>
      <c r="E2" s="282">
        <v>2023</v>
      </c>
      <c r="I2" s="4" t="s">
        <v>158</v>
      </c>
      <c r="J2">
        <v>4.07</v>
      </c>
      <c r="K2" s="5">
        <v>4.07</v>
      </c>
    </row>
    <row r="3" spans="1:11" ht="15.75" thickBot="1" x14ac:dyDescent="0.3">
      <c r="A3" s="282" t="s">
        <v>159</v>
      </c>
      <c r="B3" s="282">
        <v>8.2469999999999999</v>
      </c>
      <c r="C3" s="282">
        <f>B3/B4</f>
        <v>3.9327610872675249</v>
      </c>
      <c r="D3" s="29" t="s">
        <v>161</v>
      </c>
      <c r="E3" s="282">
        <v>2023</v>
      </c>
      <c r="I3" s="4" t="s">
        <v>159</v>
      </c>
      <c r="J3">
        <v>3.9</v>
      </c>
      <c r="K3" s="5">
        <v>3.9</v>
      </c>
    </row>
    <row r="4" spans="1:11" ht="15.75" thickBot="1" x14ac:dyDescent="0.3">
      <c r="A4" s="282" t="s">
        <v>160</v>
      </c>
      <c r="B4" s="282">
        <v>2.097</v>
      </c>
      <c r="C4" s="181">
        <f>(C2+C3)/2</f>
        <v>4.8395326657129232</v>
      </c>
      <c r="D4" s="29" t="s">
        <v>161</v>
      </c>
      <c r="E4" s="6">
        <v>2023</v>
      </c>
      <c r="I4" s="58" t="s">
        <v>160</v>
      </c>
      <c r="J4" s="29">
        <v>2.5</v>
      </c>
      <c r="K4" s="6">
        <v>3.1</v>
      </c>
    </row>
    <row r="5" spans="1:11" ht="15.75" thickBot="1" x14ac:dyDescent="0.3"/>
    <row r="6" spans="1:11" ht="15.75" thickBot="1" x14ac:dyDescent="0.3">
      <c r="A6" s="215" t="s">
        <v>163</v>
      </c>
      <c r="B6" s="216"/>
      <c r="C6" s="216"/>
      <c r="D6" s="216"/>
      <c r="E6" s="217"/>
    </row>
    <row r="7" spans="1:11" x14ac:dyDescent="0.25">
      <c r="A7" s="4" t="s">
        <v>158</v>
      </c>
      <c r="B7" s="155">
        <f>(B2*J2%)+B2</f>
        <v>12.540435</v>
      </c>
      <c r="C7" s="155">
        <f>(B2*K2%)+B2</f>
        <v>12.540435</v>
      </c>
      <c r="D7" s="155">
        <f>B7/B9</f>
        <v>5.8343208067273808</v>
      </c>
      <c r="E7" s="184">
        <f>C7/C9</f>
        <v>5.8003674363681528</v>
      </c>
    </row>
    <row r="8" spans="1:11" x14ac:dyDescent="0.25">
      <c r="A8" s="4" t="s">
        <v>159</v>
      </c>
      <c r="B8" s="155">
        <f>(B3*J3%)+B3</f>
        <v>8.5686330000000002</v>
      </c>
      <c r="C8" s="155">
        <f t="shared" ref="C8:C9" si="0">(B3*K3%)+B3</f>
        <v>8.5686330000000002</v>
      </c>
      <c r="D8" s="155">
        <f>B8/B9</f>
        <v>3.9864768484594721</v>
      </c>
      <c r="E8" s="184">
        <f>C8/C9</f>
        <v>3.9632771771784272</v>
      </c>
    </row>
    <row r="9" spans="1:11" x14ac:dyDescent="0.25">
      <c r="A9" s="4" t="s">
        <v>160</v>
      </c>
      <c r="B9" s="155">
        <f t="shared" ref="B9" si="1">(B4*J4%)+B4</f>
        <v>2.1494249999999999</v>
      </c>
      <c r="C9" s="155">
        <f t="shared" si="0"/>
        <v>2.162007</v>
      </c>
      <c r="D9" s="185">
        <f>(D7+D8)/2</f>
        <v>4.9103988275934265</v>
      </c>
      <c r="E9" s="186">
        <f>(E7+E8)/2</f>
        <v>4.88182230677329</v>
      </c>
    </row>
    <row r="10" spans="1:11" ht="15.75" thickBot="1" x14ac:dyDescent="0.3">
      <c r="A10" s="4"/>
      <c r="E10" s="5"/>
    </row>
    <row r="11" spans="1:11" ht="15.75" thickBot="1" x14ac:dyDescent="0.3">
      <c r="A11" s="58"/>
      <c r="B11" s="29"/>
      <c r="C11" s="29"/>
      <c r="D11" s="29"/>
      <c r="E11" s="187">
        <f>(D9+E9)/2</f>
        <v>4.8961105671833582</v>
      </c>
    </row>
    <row r="12" spans="1:11" x14ac:dyDescent="0.25">
      <c r="J12" s="188"/>
    </row>
    <row r="13" spans="1:11" ht="15.75" thickBot="1" x14ac:dyDescent="0.3">
      <c r="A13" s="182"/>
      <c r="B13" t="s">
        <v>167</v>
      </c>
      <c r="J13" s="189"/>
    </row>
    <row r="14" spans="1:11" x14ac:dyDescent="0.25">
      <c r="A14" s="125"/>
      <c r="B14" t="s">
        <v>168</v>
      </c>
      <c r="I14" s="194"/>
    </row>
    <row r="15" spans="1:11" x14ac:dyDescent="0.25">
      <c r="A15" s="183"/>
      <c r="B15" t="s">
        <v>169</v>
      </c>
    </row>
  </sheetData>
  <mergeCells count="1">
    <mergeCell ref="A6:E6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3DFA6-5E2A-460F-888B-AD21F857A981}">
  <sheetPr>
    <tabColor rgb="FF00FF00"/>
  </sheetPr>
  <dimension ref="A1:N19"/>
  <sheetViews>
    <sheetView workbookViewId="0">
      <selection activeCell="I24" sqref="I24:I25"/>
    </sheetView>
  </sheetViews>
  <sheetFormatPr defaultRowHeight="15" x14ac:dyDescent="0.25"/>
  <cols>
    <col min="1" max="1" width="19.5703125" customWidth="1"/>
    <col min="2" max="2" width="10.7109375" bestFit="1" customWidth="1"/>
    <col min="3" max="3" width="17.7109375" bestFit="1" customWidth="1"/>
    <col min="4" max="4" width="10.7109375" bestFit="1" customWidth="1"/>
    <col min="6" max="6" width="8.28515625" bestFit="1" customWidth="1"/>
    <col min="7" max="7" width="11.85546875" bestFit="1" customWidth="1"/>
    <col min="8" max="8" width="15.42578125" bestFit="1" customWidth="1"/>
    <col min="14" max="14" width="12.28515625" customWidth="1"/>
  </cols>
  <sheetData>
    <row r="1" spans="1:14" x14ac:dyDescent="0.25">
      <c r="A1" t="s">
        <v>116</v>
      </c>
      <c r="B1" s="156">
        <f ca="1">TODAY()+1</f>
        <v>45416</v>
      </c>
    </row>
    <row r="3" spans="1:14" x14ac:dyDescent="0.25">
      <c r="A3" t="s">
        <v>100</v>
      </c>
      <c r="B3" s="156">
        <f>H4</f>
        <v>45293</v>
      </c>
      <c r="C3" t="s">
        <v>100</v>
      </c>
      <c r="D3" s="156">
        <f ca="1">B1</f>
        <v>45416</v>
      </c>
      <c r="F3" t="s">
        <v>120</v>
      </c>
      <c r="G3" t="s">
        <v>100</v>
      </c>
      <c r="H3" t="s">
        <v>117</v>
      </c>
      <c r="I3" t="s">
        <v>121</v>
      </c>
      <c r="J3" t="s">
        <v>122</v>
      </c>
      <c r="K3" t="s">
        <v>123</v>
      </c>
      <c r="L3" t="s">
        <v>124</v>
      </c>
      <c r="M3" t="s">
        <v>125</v>
      </c>
      <c r="N3" t="s">
        <v>126</v>
      </c>
    </row>
    <row r="4" spans="1:14" x14ac:dyDescent="0.25">
      <c r="A4" t="s">
        <v>117</v>
      </c>
      <c r="B4" s="156">
        <f>H4</f>
        <v>45293</v>
      </c>
      <c r="C4" t="s">
        <v>117</v>
      </c>
      <c r="D4" s="156">
        <f ca="1">B1</f>
        <v>45416</v>
      </c>
      <c r="F4" t="s">
        <v>101</v>
      </c>
      <c r="G4" s="156">
        <v>45292</v>
      </c>
      <c r="H4" s="156">
        <v>45293</v>
      </c>
      <c r="I4">
        <f ca="1">NETWORKDAYS($B$1,H4,'CALENDÁRIO AMBIMA'!$A$2:$A$1189)</f>
        <v>-85</v>
      </c>
      <c r="J4">
        <f ca="1">H4-$B$1</f>
        <v>-123</v>
      </c>
      <c r="K4">
        <v>11.875999999999999</v>
      </c>
      <c r="L4">
        <v>6.52</v>
      </c>
      <c r="M4">
        <v>4945.188378324121</v>
      </c>
      <c r="N4">
        <v>12.299816371707493</v>
      </c>
    </row>
    <row r="5" spans="1:14" x14ac:dyDescent="0.25">
      <c r="A5" t="s">
        <v>118</v>
      </c>
      <c r="B5">
        <f ca="1">NETWORKDAYS($B$1,B4,'CALENDÁRIO AMBIMA'!A2:A1189)</f>
        <v>-85</v>
      </c>
      <c r="C5" t="s">
        <v>118</v>
      </c>
      <c r="D5">
        <f ca="1">NETWORKDAYS($B$1,D4,'CALENDÁRIO AMBIMA'!A2:A1189)</f>
        <v>0</v>
      </c>
      <c r="F5" t="s">
        <v>108</v>
      </c>
      <c r="G5" s="156">
        <v>45323</v>
      </c>
      <c r="H5" s="156">
        <v>45323</v>
      </c>
      <c r="I5">
        <f ca="1">NETWORKDAYS($B$1,H5,'CALENDÁRIO AMBIMA'!$A$2:$A$1189)</f>
        <v>-63</v>
      </c>
      <c r="J5">
        <f t="shared" ref="J5:J19" ca="1" si="0">H5-$B$1</f>
        <v>-93</v>
      </c>
      <c r="K5">
        <v>11.757999999999999</v>
      </c>
      <c r="L5">
        <v>6.72</v>
      </c>
      <c r="M5">
        <v>4963.2621798698174</v>
      </c>
      <c r="N5">
        <v>18.073801545696369</v>
      </c>
    </row>
    <row r="6" spans="1:14" x14ac:dyDescent="0.25">
      <c r="A6" t="s">
        <v>119</v>
      </c>
      <c r="B6">
        <f ca="1">B4-B1</f>
        <v>-123</v>
      </c>
      <c r="C6" t="s">
        <v>119</v>
      </c>
      <c r="D6">
        <f ca="1">D4-B1</f>
        <v>0</v>
      </c>
      <c r="F6" t="s">
        <v>109</v>
      </c>
      <c r="G6" s="156">
        <v>45352</v>
      </c>
      <c r="H6" s="156">
        <v>45352</v>
      </c>
      <c r="I6">
        <f ca="1">NETWORKDAYS($B$1,H6,'CALENDÁRIO AMBIMA'!$A$2:$A$1189)</f>
        <v>-44</v>
      </c>
      <c r="J6">
        <f t="shared" ca="1" si="0"/>
        <v>-64</v>
      </c>
      <c r="K6">
        <v>11.56</v>
      </c>
      <c r="L6">
        <v>6.8</v>
      </c>
      <c r="M6">
        <v>4972.8897119041094</v>
      </c>
      <c r="N6">
        <v>9.6275320342920168</v>
      </c>
    </row>
    <row r="7" spans="1:14" x14ac:dyDescent="0.25">
      <c r="F7" t="s">
        <v>110</v>
      </c>
      <c r="G7" s="156">
        <v>45383</v>
      </c>
      <c r="H7" s="156">
        <v>45383</v>
      </c>
      <c r="I7">
        <f ca="1">NETWORKDAYS($B$1,H7,'CALENDÁRIO AMBIMA'!$A$2:$A$1189)</f>
        <v>-24</v>
      </c>
      <c r="J7">
        <f t="shared" ca="1" si="0"/>
        <v>-33</v>
      </c>
      <c r="K7">
        <v>11.41</v>
      </c>
      <c r="L7">
        <v>6.51</v>
      </c>
      <c r="M7">
        <v>4991.272215113866</v>
      </c>
      <c r="N7">
        <v>18.382503209756578</v>
      </c>
    </row>
    <row r="8" spans="1:14" x14ac:dyDescent="0.25">
      <c r="A8" t="s">
        <v>153</v>
      </c>
      <c r="B8">
        <f>K4</f>
        <v>11.875999999999999</v>
      </c>
      <c r="F8" t="s">
        <v>111</v>
      </c>
      <c r="G8" s="156">
        <v>45413</v>
      </c>
      <c r="H8" s="156">
        <v>45414</v>
      </c>
      <c r="I8">
        <f ca="1">NETWORKDAYS($B$1,H8,'CALENDÁRIO AMBIMA'!$A$2:$A$1189)</f>
        <v>-2</v>
      </c>
      <c r="J8">
        <f t="shared" ca="1" si="0"/>
        <v>-2</v>
      </c>
      <c r="K8">
        <v>11.225</v>
      </c>
      <c r="L8">
        <v>6.46</v>
      </c>
      <c r="M8">
        <v>5006.2492061821749</v>
      </c>
      <c r="N8">
        <v>14.976991068308962</v>
      </c>
    </row>
    <row r="9" spans="1:14" x14ac:dyDescent="0.25">
      <c r="A9" t="s">
        <v>154</v>
      </c>
      <c r="B9">
        <f>M4</f>
        <v>4945.188378324121</v>
      </c>
      <c r="F9" t="s">
        <v>112</v>
      </c>
      <c r="G9" s="156">
        <v>45444</v>
      </c>
      <c r="H9" s="156">
        <v>45446</v>
      </c>
      <c r="I9">
        <f ca="1">NETWORKDAYS($B$1,H9,'CALENDÁRIO AMBIMA'!$A$2:$A$1189)</f>
        <v>20</v>
      </c>
      <c r="J9">
        <f t="shared" ca="1" si="0"/>
        <v>30</v>
      </c>
      <c r="K9">
        <v>11.06</v>
      </c>
      <c r="L9">
        <v>6.42</v>
      </c>
      <c r="M9">
        <v>5019.8606368548826</v>
      </c>
      <c r="N9">
        <v>13.611430672707684</v>
      </c>
    </row>
    <row r="10" spans="1:14" x14ac:dyDescent="0.25">
      <c r="A10" t="s">
        <v>155</v>
      </c>
      <c r="B10">
        <f>K12</f>
        <v>10.76</v>
      </c>
      <c r="F10" t="s">
        <v>106</v>
      </c>
      <c r="G10" s="156">
        <v>45474</v>
      </c>
      <c r="H10" s="156">
        <v>45474</v>
      </c>
      <c r="I10">
        <f ca="1">NETWORKDAYS($B$1,H10,'CALENDÁRIO AMBIMA'!$A$2:$A$1189)</f>
        <v>40</v>
      </c>
      <c r="J10">
        <f t="shared" ca="1" si="0"/>
        <v>58</v>
      </c>
      <c r="K10">
        <v>10.92</v>
      </c>
      <c r="L10">
        <v>6.36</v>
      </c>
      <c r="M10">
        <v>5035.2060251898019</v>
      </c>
      <c r="N10">
        <v>15.345388334919335</v>
      </c>
    </row>
    <row r="11" spans="1:14" x14ac:dyDescent="0.25">
      <c r="A11" t="s">
        <v>156</v>
      </c>
      <c r="B11">
        <f>L12</f>
        <v>6.38</v>
      </c>
      <c r="F11" t="s">
        <v>113</v>
      </c>
      <c r="G11" s="156">
        <v>45505</v>
      </c>
      <c r="H11" s="156">
        <v>45505</v>
      </c>
      <c r="I11">
        <f ca="1">NETWORKDAYS($B$1,H11,'CALENDÁRIO AMBIMA'!$A$2:$A$1189)</f>
        <v>63</v>
      </c>
      <c r="J11">
        <f t="shared" ca="1" si="0"/>
        <v>89</v>
      </c>
      <c r="K11">
        <v>10.76</v>
      </c>
      <c r="L11">
        <v>6.38</v>
      </c>
      <c r="M11">
        <v>5049.3207614193452</v>
      </c>
      <c r="N11">
        <v>14.114736229543269</v>
      </c>
    </row>
    <row r="12" spans="1:14" x14ac:dyDescent="0.25">
      <c r="F12" t="s">
        <v>114</v>
      </c>
      <c r="G12" s="156">
        <v>45537</v>
      </c>
      <c r="H12" s="156">
        <v>45537</v>
      </c>
      <c r="I12">
        <f ca="1">NETWORKDAYS($B$1,H12,'CALENDÁRIO AMBIMA'!$A$2:$A$1189)</f>
        <v>85</v>
      </c>
      <c r="J12">
        <f t="shared" ca="1" si="0"/>
        <v>121</v>
      </c>
      <c r="K12">
        <v>10.76</v>
      </c>
      <c r="L12">
        <v>6.38</v>
      </c>
    </row>
    <row r="13" spans="1:14" x14ac:dyDescent="0.25">
      <c r="F13" t="s">
        <v>107</v>
      </c>
      <c r="G13" s="156">
        <v>45566</v>
      </c>
      <c r="H13" s="156">
        <v>45566</v>
      </c>
      <c r="I13">
        <f ca="1">NETWORKDAYS($B$1,H13,'CALENDÁRIO AMBIMA'!$A$2:$A$1189)</f>
        <v>106</v>
      </c>
      <c r="J13">
        <f t="shared" ca="1" si="0"/>
        <v>150</v>
      </c>
    </row>
    <row r="14" spans="1:14" x14ac:dyDescent="0.25">
      <c r="F14" t="s">
        <v>115</v>
      </c>
      <c r="G14" s="156">
        <v>45597</v>
      </c>
      <c r="H14" s="156">
        <v>45597</v>
      </c>
      <c r="I14">
        <f ca="1">NETWORKDAYS($B$1,H14,'CALENDÁRIO AMBIMA'!$A$2:$A$1189)</f>
        <v>129</v>
      </c>
      <c r="J14">
        <f t="shared" ca="1" si="0"/>
        <v>181</v>
      </c>
    </row>
    <row r="15" spans="1:14" x14ac:dyDescent="0.25">
      <c r="F15" t="s">
        <v>127</v>
      </c>
      <c r="G15" s="156">
        <v>45627</v>
      </c>
      <c r="H15" s="156">
        <v>45627</v>
      </c>
      <c r="I15">
        <f ca="1">NETWORKDAYS($B$1,H15,'CALENDÁRIO AMBIMA'!$A$2:$A$1189)</f>
        <v>148</v>
      </c>
      <c r="J15">
        <f t="shared" ca="1" si="0"/>
        <v>211</v>
      </c>
    </row>
    <row r="16" spans="1:14" x14ac:dyDescent="0.25">
      <c r="F16" t="s">
        <v>102</v>
      </c>
      <c r="G16" s="156">
        <v>45658</v>
      </c>
      <c r="H16" s="156">
        <v>45659</v>
      </c>
      <c r="I16">
        <f ca="1">NETWORKDAYS($B$1,H16,'CALENDÁRIO AMBIMA'!$A$2:$A$1189)</f>
        <v>170</v>
      </c>
      <c r="J16">
        <f t="shared" ca="1" si="0"/>
        <v>243</v>
      </c>
      <c r="K16">
        <v>10.3</v>
      </c>
      <c r="L16">
        <v>6.15</v>
      </c>
      <c r="M16">
        <v>5124.7675757841571</v>
      </c>
      <c r="N16">
        <v>75.446814364811871</v>
      </c>
    </row>
    <row r="17" spans="6:14" x14ac:dyDescent="0.25">
      <c r="F17" t="s">
        <v>103</v>
      </c>
      <c r="G17" s="156">
        <v>46388</v>
      </c>
      <c r="H17" s="156">
        <v>46391</v>
      </c>
      <c r="I17">
        <f ca="1">NETWORKDAYS($B$1,H17,'CALENDÁRIO AMBIMA'!$A$2:$A$1189)</f>
        <v>673</v>
      </c>
      <c r="J17">
        <f t="shared" ca="1" si="0"/>
        <v>975</v>
      </c>
      <c r="K17">
        <v>10.06</v>
      </c>
      <c r="L17">
        <v>5.41</v>
      </c>
      <c r="M17">
        <v>5661.1008735217656</v>
      </c>
      <c r="N17">
        <v>536.33329773760852</v>
      </c>
    </row>
    <row r="18" spans="6:14" x14ac:dyDescent="0.25">
      <c r="F18" t="s">
        <v>104</v>
      </c>
      <c r="G18" s="156">
        <v>47119</v>
      </c>
      <c r="H18" s="156">
        <v>47120</v>
      </c>
      <c r="I18">
        <f ca="1">NETWORKDAYS($B$1,H18,'CALENDÁRIO AMBIMA'!$A$2:$A$1189)</f>
        <v>1173</v>
      </c>
      <c r="J18">
        <f t="shared" ca="1" si="0"/>
        <v>1704</v>
      </c>
      <c r="K18">
        <v>10.52</v>
      </c>
      <c r="L18">
        <v>5.48</v>
      </c>
      <c r="M18">
        <v>6384.5094446492167</v>
      </c>
      <c r="N18">
        <v>723.40857112745107</v>
      </c>
    </row>
    <row r="19" spans="6:14" x14ac:dyDescent="0.25">
      <c r="F19" t="s">
        <v>105</v>
      </c>
      <c r="G19" s="156">
        <v>47849</v>
      </c>
      <c r="H19" s="156">
        <v>47850</v>
      </c>
      <c r="I19">
        <f ca="1">NETWORKDAYS($B$1,H19,'CALENDÁRIO AMBIMA'!$A$2:$A$1189)</f>
        <v>1676</v>
      </c>
      <c r="J19">
        <f t="shared" ca="1" si="0"/>
        <v>2434</v>
      </c>
      <c r="K19">
        <v>10.75</v>
      </c>
      <c r="L19">
        <v>5.73</v>
      </c>
      <c r="M19">
        <v>7193.3649236754154</v>
      </c>
      <c r="N19">
        <v>808.85547902619874</v>
      </c>
    </row>
  </sheetData>
  <phoneticPr fontId="14" type="noConversion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2998B-5F13-4BAF-AC74-70DEE0887A1C}">
  <dimension ref="A1:C1198"/>
  <sheetViews>
    <sheetView workbookViewId="0">
      <selection activeCell="H275" sqref="H275"/>
    </sheetView>
  </sheetViews>
  <sheetFormatPr defaultRowHeight="15" x14ac:dyDescent="0.25"/>
  <cols>
    <col min="1" max="1" width="11.28515625" customWidth="1"/>
    <col min="2" max="2" width="18" customWidth="1"/>
    <col min="3" max="3" width="45.140625" customWidth="1"/>
    <col min="257" max="257" width="11.28515625" customWidth="1"/>
    <col min="258" max="258" width="18" customWidth="1"/>
    <col min="259" max="259" width="45.140625" customWidth="1"/>
    <col min="513" max="513" width="11.28515625" customWidth="1"/>
    <col min="514" max="514" width="18" customWidth="1"/>
    <col min="515" max="515" width="45.140625" customWidth="1"/>
    <col min="769" max="769" width="11.28515625" customWidth="1"/>
    <col min="770" max="770" width="18" customWidth="1"/>
    <col min="771" max="771" width="45.140625" customWidth="1"/>
    <col min="1025" max="1025" width="11.28515625" customWidth="1"/>
    <col min="1026" max="1026" width="18" customWidth="1"/>
    <col min="1027" max="1027" width="45.140625" customWidth="1"/>
    <col min="1281" max="1281" width="11.28515625" customWidth="1"/>
    <col min="1282" max="1282" width="18" customWidth="1"/>
    <col min="1283" max="1283" width="45.140625" customWidth="1"/>
    <col min="1537" max="1537" width="11.28515625" customWidth="1"/>
    <col min="1538" max="1538" width="18" customWidth="1"/>
    <col min="1539" max="1539" width="45.140625" customWidth="1"/>
    <col min="1793" max="1793" width="11.28515625" customWidth="1"/>
    <col min="1794" max="1794" width="18" customWidth="1"/>
    <col min="1795" max="1795" width="45.140625" customWidth="1"/>
    <col min="2049" max="2049" width="11.28515625" customWidth="1"/>
    <col min="2050" max="2050" width="18" customWidth="1"/>
    <col min="2051" max="2051" width="45.140625" customWidth="1"/>
    <col min="2305" max="2305" width="11.28515625" customWidth="1"/>
    <col min="2306" max="2306" width="18" customWidth="1"/>
    <col min="2307" max="2307" width="45.140625" customWidth="1"/>
    <col min="2561" max="2561" width="11.28515625" customWidth="1"/>
    <col min="2562" max="2562" width="18" customWidth="1"/>
    <col min="2563" max="2563" width="45.140625" customWidth="1"/>
    <col min="2817" max="2817" width="11.28515625" customWidth="1"/>
    <col min="2818" max="2818" width="18" customWidth="1"/>
    <col min="2819" max="2819" width="45.140625" customWidth="1"/>
    <col min="3073" max="3073" width="11.28515625" customWidth="1"/>
    <col min="3074" max="3074" width="18" customWidth="1"/>
    <col min="3075" max="3075" width="45.140625" customWidth="1"/>
    <col min="3329" max="3329" width="11.28515625" customWidth="1"/>
    <col min="3330" max="3330" width="18" customWidth="1"/>
    <col min="3331" max="3331" width="45.140625" customWidth="1"/>
    <col min="3585" max="3585" width="11.28515625" customWidth="1"/>
    <col min="3586" max="3586" width="18" customWidth="1"/>
    <col min="3587" max="3587" width="45.140625" customWidth="1"/>
    <col min="3841" max="3841" width="11.28515625" customWidth="1"/>
    <col min="3842" max="3842" width="18" customWidth="1"/>
    <col min="3843" max="3843" width="45.140625" customWidth="1"/>
    <col min="4097" max="4097" width="11.28515625" customWidth="1"/>
    <col min="4098" max="4098" width="18" customWidth="1"/>
    <col min="4099" max="4099" width="45.140625" customWidth="1"/>
    <col min="4353" max="4353" width="11.28515625" customWidth="1"/>
    <col min="4354" max="4354" width="18" customWidth="1"/>
    <col min="4355" max="4355" width="45.140625" customWidth="1"/>
    <col min="4609" max="4609" width="11.28515625" customWidth="1"/>
    <col min="4610" max="4610" width="18" customWidth="1"/>
    <col min="4611" max="4611" width="45.140625" customWidth="1"/>
    <col min="4865" max="4865" width="11.28515625" customWidth="1"/>
    <col min="4866" max="4866" width="18" customWidth="1"/>
    <col min="4867" max="4867" width="45.140625" customWidth="1"/>
    <col min="5121" max="5121" width="11.28515625" customWidth="1"/>
    <col min="5122" max="5122" width="18" customWidth="1"/>
    <col min="5123" max="5123" width="45.140625" customWidth="1"/>
    <col min="5377" max="5377" width="11.28515625" customWidth="1"/>
    <col min="5378" max="5378" width="18" customWidth="1"/>
    <col min="5379" max="5379" width="45.140625" customWidth="1"/>
    <col min="5633" max="5633" width="11.28515625" customWidth="1"/>
    <col min="5634" max="5634" width="18" customWidth="1"/>
    <col min="5635" max="5635" width="45.140625" customWidth="1"/>
    <col min="5889" max="5889" width="11.28515625" customWidth="1"/>
    <col min="5890" max="5890" width="18" customWidth="1"/>
    <col min="5891" max="5891" width="45.140625" customWidth="1"/>
    <col min="6145" max="6145" width="11.28515625" customWidth="1"/>
    <col min="6146" max="6146" width="18" customWidth="1"/>
    <col min="6147" max="6147" width="45.140625" customWidth="1"/>
    <col min="6401" max="6401" width="11.28515625" customWidth="1"/>
    <col min="6402" max="6402" width="18" customWidth="1"/>
    <col min="6403" max="6403" width="45.140625" customWidth="1"/>
    <col min="6657" max="6657" width="11.28515625" customWidth="1"/>
    <col min="6658" max="6658" width="18" customWidth="1"/>
    <col min="6659" max="6659" width="45.140625" customWidth="1"/>
    <col min="6913" max="6913" width="11.28515625" customWidth="1"/>
    <col min="6914" max="6914" width="18" customWidth="1"/>
    <col min="6915" max="6915" width="45.140625" customWidth="1"/>
    <col min="7169" max="7169" width="11.28515625" customWidth="1"/>
    <col min="7170" max="7170" width="18" customWidth="1"/>
    <col min="7171" max="7171" width="45.140625" customWidth="1"/>
    <col min="7425" max="7425" width="11.28515625" customWidth="1"/>
    <col min="7426" max="7426" width="18" customWidth="1"/>
    <col min="7427" max="7427" width="45.140625" customWidth="1"/>
    <col min="7681" max="7681" width="11.28515625" customWidth="1"/>
    <col min="7682" max="7682" width="18" customWidth="1"/>
    <col min="7683" max="7683" width="45.140625" customWidth="1"/>
    <col min="7937" max="7937" width="11.28515625" customWidth="1"/>
    <col min="7938" max="7938" width="18" customWidth="1"/>
    <col min="7939" max="7939" width="45.140625" customWidth="1"/>
    <col min="8193" max="8193" width="11.28515625" customWidth="1"/>
    <col min="8194" max="8194" width="18" customWidth="1"/>
    <col min="8195" max="8195" width="45.140625" customWidth="1"/>
    <col min="8449" max="8449" width="11.28515625" customWidth="1"/>
    <col min="8450" max="8450" width="18" customWidth="1"/>
    <col min="8451" max="8451" width="45.140625" customWidth="1"/>
    <col min="8705" max="8705" width="11.28515625" customWidth="1"/>
    <col min="8706" max="8706" width="18" customWidth="1"/>
    <col min="8707" max="8707" width="45.140625" customWidth="1"/>
    <col min="8961" max="8961" width="11.28515625" customWidth="1"/>
    <col min="8962" max="8962" width="18" customWidth="1"/>
    <col min="8963" max="8963" width="45.140625" customWidth="1"/>
    <col min="9217" max="9217" width="11.28515625" customWidth="1"/>
    <col min="9218" max="9218" width="18" customWidth="1"/>
    <col min="9219" max="9219" width="45.140625" customWidth="1"/>
    <col min="9473" max="9473" width="11.28515625" customWidth="1"/>
    <col min="9474" max="9474" width="18" customWidth="1"/>
    <col min="9475" max="9475" width="45.140625" customWidth="1"/>
    <col min="9729" max="9729" width="11.28515625" customWidth="1"/>
    <col min="9730" max="9730" width="18" customWidth="1"/>
    <col min="9731" max="9731" width="45.140625" customWidth="1"/>
    <col min="9985" max="9985" width="11.28515625" customWidth="1"/>
    <col min="9986" max="9986" width="18" customWidth="1"/>
    <col min="9987" max="9987" width="45.140625" customWidth="1"/>
    <col min="10241" max="10241" width="11.28515625" customWidth="1"/>
    <col min="10242" max="10242" width="18" customWidth="1"/>
    <col min="10243" max="10243" width="45.140625" customWidth="1"/>
    <col min="10497" max="10497" width="11.28515625" customWidth="1"/>
    <col min="10498" max="10498" width="18" customWidth="1"/>
    <col min="10499" max="10499" width="45.140625" customWidth="1"/>
    <col min="10753" max="10753" width="11.28515625" customWidth="1"/>
    <col min="10754" max="10754" width="18" customWidth="1"/>
    <col min="10755" max="10755" width="45.140625" customWidth="1"/>
    <col min="11009" max="11009" width="11.28515625" customWidth="1"/>
    <col min="11010" max="11010" width="18" customWidth="1"/>
    <col min="11011" max="11011" width="45.140625" customWidth="1"/>
    <col min="11265" max="11265" width="11.28515625" customWidth="1"/>
    <col min="11266" max="11266" width="18" customWidth="1"/>
    <col min="11267" max="11267" width="45.140625" customWidth="1"/>
    <col min="11521" max="11521" width="11.28515625" customWidth="1"/>
    <col min="11522" max="11522" width="18" customWidth="1"/>
    <col min="11523" max="11523" width="45.140625" customWidth="1"/>
    <col min="11777" max="11777" width="11.28515625" customWidth="1"/>
    <col min="11778" max="11778" width="18" customWidth="1"/>
    <col min="11779" max="11779" width="45.140625" customWidth="1"/>
    <col min="12033" max="12033" width="11.28515625" customWidth="1"/>
    <col min="12034" max="12034" width="18" customWidth="1"/>
    <col min="12035" max="12035" width="45.140625" customWidth="1"/>
    <col min="12289" max="12289" width="11.28515625" customWidth="1"/>
    <col min="12290" max="12290" width="18" customWidth="1"/>
    <col min="12291" max="12291" width="45.140625" customWidth="1"/>
    <col min="12545" max="12545" width="11.28515625" customWidth="1"/>
    <col min="12546" max="12546" width="18" customWidth="1"/>
    <col min="12547" max="12547" width="45.140625" customWidth="1"/>
    <col min="12801" max="12801" width="11.28515625" customWidth="1"/>
    <col min="12802" max="12802" width="18" customWidth="1"/>
    <col min="12803" max="12803" width="45.140625" customWidth="1"/>
    <col min="13057" max="13057" width="11.28515625" customWidth="1"/>
    <col min="13058" max="13058" width="18" customWidth="1"/>
    <col min="13059" max="13059" width="45.140625" customWidth="1"/>
    <col min="13313" max="13313" width="11.28515625" customWidth="1"/>
    <col min="13314" max="13314" width="18" customWidth="1"/>
    <col min="13315" max="13315" width="45.140625" customWidth="1"/>
    <col min="13569" max="13569" width="11.28515625" customWidth="1"/>
    <col min="13570" max="13570" width="18" customWidth="1"/>
    <col min="13571" max="13571" width="45.140625" customWidth="1"/>
    <col min="13825" max="13825" width="11.28515625" customWidth="1"/>
    <col min="13826" max="13826" width="18" customWidth="1"/>
    <col min="13827" max="13827" width="45.140625" customWidth="1"/>
    <col min="14081" max="14081" width="11.28515625" customWidth="1"/>
    <col min="14082" max="14082" width="18" customWidth="1"/>
    <col min="14083" max="14083" width="45.140625" customWidth="1"/>
    <col min="14337" max="14337" width="11.28515625" customWidth="1"/>
    <col min="14338" max="14338" width="18" customWidth="1"/>
    <col min="14339" max="14339" width="45.140625" customWidth="1"/>
    <col min="14593" max="14593" width="11.28515625" customWidth="1"/>
    <col min="14594" max="14594" width="18" customWidth="1"/>
    <col min="14595" max="14595" width="45.140625" customWidth="1"/>
    <col min="14849" max="14849" width="11.28515625" customWidth="1"/>
    <col min="14850" max="14850" width="18" customWidth="1"/>
    <col min="14851" max="14851" width="45.140625" customWidth="1"/>
    <col min="15105" max="15105" width="11.28515625" customWidth="1"/>
    <col min="15106" max="15106" width="18" customWidth="1"/>
    <col min="15107" max="15107" width="45.140625" customWidth="1"/>
    <col min="15361" max="15361" width="11.28515625" customWidth="1"/>
    <col min="15362" max="15362" width="18" customWidth="1"/>
    <col min="15363" max="15363" width="45.140625" customWidth="1"/>
    <col min="15617" max="15617" width="11.28515625" customWidth="1"/>
    <col min="15618" max="15618" width="18" customWidth="1"/>
    <col min="15619" max="15619" width="45.140625" customWidth="1"/>
    <col min="15873" max="15873" width="11.28515625" customWidth="1"/>
    <col min="15874" max="15874" width="18" customWidth="1"/>
    <col min="15875" max="15875" width="45.140625" customWidth="1"/>
    <col min="16129" max="16129" width="11.28515625" customWidth="1"/>
    <col min="16130" max="16130" width="18" customWidth="1"/>
    <col min="16131" max="16131" width="45.140625" customWidth="1"/>
  </cols>
  <sheetData>
    <row r="1" spans="1:3" ht="15.75" thickBot="1" x14ac:dyDescent="0.3">
      <c r="A1" s="157" t="s">
        <v>6</v>
      </c>
      <c r="B1" s="158" t="s">
        <v>128</v>
      </c>
      <c r="C1" s="159" t="s">
        <v>129</v>
      </c>
    </row>
    <row r="2" spans="1:3" x14ac:dyDescent="0.25">
      <c r="A2" s="160">
        <v>36892</v>
      </c>
      <c r="B2" s="161" t="s">
        <v>130</v>
      </c>
      <c r="C2" s="161" t="s">
        <v>131</v>
      </c>
    </row>
    <row r="3" spans="1:3" x14ac:dyDescent="0.25">
      <c r="A3" s="160">
        <v>36948</v>
      </c>
      <c r="B3" s="161" t="s">
        <v>130</v>
      </c>
      <c r="C3" s="161" t="s">
        <v>132</v>
      </c>
    </row>
    <row r="4" spans="1:3" x14ac:dyDescent="0.25">
      <c r="A4" s="160">
        <v>36949</v>
      </c>
      <c r="B4" s="161" t="s">
        <v>133</v>
      </c>
      <c r="C4" s="161" t="s">
        <v>132</v>
      </c>
    </row>
    <row r="5" spans="1:3" x14ac:dyDescent="0.25">
      <c r="A5" s="160">
        <v>36994</v>
      </c>
      <c r="B5" s="161" t="s">
        <v>134</v>
      </c>
      <c r="C5" s="161" t="s">
        <v>135</v>
      </c>
    </row>
    <row r="6" spans="1:3" x14ac:dyDescent="0.25">
      <c r="A6" s="160">
        <v>37002</v>
      </c>
      <c r="B6" s="161" t="s">
        <v>136</v>
      </c>
      <c r="C6" s="161" t="s">
        <v>137</v>
      </c>
    </row>
    <row r="7" spans="1:3" x14ac:dyDescent="0.25">
      <c r="A7" s="160">
        <v>37012</v>
      </c>
      <c r="B7" s="161" t="s">
        <v>133</v>
      </c>
      <c r="C7" s="161" t="s">
        <v>138</v>
      </c>
    </row>
    <row r="8" spans="1:3" x14ac:dyDescent="0.25">
      <c r="A8" s="160">
        <v>37056</v>
      </c>
      <c r="B8" s="161" t="s">
        <v>139</v>
      </c>
      <c r="C8" s="161" t="s">
        <v>140</v>
      </c>
    </row>
    <row r="9" spans="1:3" x14ac:dyDescent="0.25">
      <c r="A9" s="160">
        <v>37141</v>
      </c>
      <c r="B9" s="161" t="s">
        <v>134</v>
      </c>
      <c r="C9" s="161" t="s">
        <v>141</v>
      </c>
    </row>
    <row r="10" spans="1:3" x14ac:dyDescent="0.25">
      <c r="A10" s="160">
        <v>37176</v>
      </c>
      <c r="B10" s="161" t="s">
        <v>134</v>
      </c>
      <c r="C10" s="161" t="s">
        <v>142</v>
      </c>
    </row>
    <row r="11" spans="1:3" x14ac:dyDescent="0.25">
      <c r="A11" s="160">
        <v>37197</v>
      </c>
      <c r="B11" s="161" t="s">
        <v>134</v>
      </c>
      <c r="C11" s="161" t="s">
        <v>143</v>
      </c>
    </row>
    <row r="12" spans="1:3" x14ac:dyDescent="0.25">
      <c r="A12" s="160">
        <v>37210</v>
      </c>
      <c r="B12" s="161" t="s">
        <v>139</v>
      </c>
      <c r="C12" s="161" t="s">
        <v>144</v>
      </c>
    </row>
    <row r="13" spans="1:3" x14ac:dyDescent="0.25">
      <c r="A13" s="160">
        <v>37250</v>
      </c>
      <c r="B13" s="161" t="s">
        <v>133</v>
      </c>
      <c r="C13" s="161" t="s">
        <v>145</v>
      </c>
    </row>
    <row r="14" spans="1:3" x14ac:dyDescent="0.25">
      <c r="A14" s="162">
        <v>37257</v>
      </c>
      <c r="B14" s="163" t="s">
        <v>133</v>
      </c>
      <c r="C14" s="163" t="s">
        <v>131</v>
      </c>
    </row>
    <row r="15" spans="1:3" x14ac:dyDescent="0.25">
      <c r="A15" s="162">
        <v>37298</v>
      </c>
      <c r="B15" s="163" t="s">
        <v>130</v>
      </c>
      <c r="C15" s="163" t="s">
        <v>132</v>
      </c>
    </row>
    <row r="16" spans="1:3" x14ac:dyDescent="0.25">
      <c r="A16" s="162">
        <v>37299</v>
      </c>
      <c r="B16" s="163" t="s">
        <v>133</v>
      </c>
      <c r="C16" s="163" t="s">
        <v>132</v>
      </c>
    </row>
    <row r="17" spans="1:3" x14ac:dyDescent="0.25">
      <c r="A17" s="162">
        <v>37344</v>
      </c>
      <c r="B17" s="163" t="s">
        <v>134</v>
      </c>
      <c r="C17" s="163" t="s">
        <v>135</v>
      </c>
    </row>
    <row r="18" spans="1:3" x14ac:dyDescent="0.25">
      <c r="A18" s="162">
        <v>37367</v>
      </c>
      <c r="B18" s="163" t="s">
        <v>146</v>
      </c>
      <c r="C18" s="163" t="s">
        <v>137</v>
      </c>
    </row>
    <row r="19" spans="1:3" x14ac:dyDescent="0.25">
      <c r="A19" s="162">
        <v>37377</v>
      </c>
      <c r="B19" s="163" t="s">
        <v>147</v>
      </c>
      <c r="C19" s="163" t="s">
        <v>138</v>
      </c>
    </row>
    <row r="20" spans="1:3" x14ac:dyDescent="0.25">
      <c r="A20" s="162">
        <v>37406</v>
      </c>
      <c r="B20" s="163" t="s">
        <v>139</v>
      </c>
      <c r="C20" s="163" t="s">
        <v>140</v>
      </c>
    </row>
    <row r="21" spans="1:3" x14ac:dyDescent="0.25">
      <c r="A21" s="162">
        <v>37506</v>
      </c>
      <c r="B21" s="163" t="s">
        <v>136</v>
      </c>
      <c r="C21" s="163" t="s">
        <v>141</v>
      </c>
    </row>
    <row r="22" spans="1:3" x14ac:dyDescent="0.25">
      <c r="A22" s="162">
        <v>37541</v>
      </c>
      <c r="B22" s="163" t="s">
        <v>136</v>
      </c>
      <c r="C22" s="163" t="s">
        <v>142</v>
      </c>
    </row>
    <row r="23" spans="1:3" x14ac:dyDescent="0.25">
      <c r="A23" s="162">
        <v>37562</v>
      </c>
      <c r="B23" s="163" t="s">
        <v>136</v>
      </c>
      <c r="C23" s="163" t="s">
        <v>143</v>
      </c>
    </row>
    <row r="24" spans="1:3" x14ac:dyDescent="0.25">
      <c r="A24" s="162">
        <v>37575</v>
      </c>
      <c r="B24" s="163" t="s">
        <v>134</v>
      </c>
      <c r="C24" s="163" t="s">
        <v>144</v>
      </c>
    </row>
    <row r="25" spans="1:3" x14ac:dyDescent="0.25">
      <c r="A25" s="162">
        <v>37615</v>
      </c>
      <c r="B25" s="163" t="s">
        <v>147</v>
      </c>
      <c r="C25" s="163" t="s">
        <v>145</v>
      </c>
    </row>
    <row r="26" spans="1:3" x14ac:dyDescent="0.25">
      <c r="A26" s="160">
        <v>37622</v>
      </c>
      <c r="B26" s="161" t="s">
        <v>147</v>
      </c>
      <c r="C26" s="161" t="s">
        <v>131</v>
      </c>
    </row>
    <row r="27" spans="1:3" x14ac:dyDescent="0.25">
      <c r="A27" s="160">
        <v>37683</v>
      </c>
      <c r="B27" s="161" t="s">
        <v>130</v>
      </c>
      <c r="C27" s="161" t="s">
        <v>132</v>
      </c>
    </row>
    <row r="28" spans="1:3" x14ac:dyDescent="0.25">
      <c r="A28" s="160">
        <v>37684</v>
      </c>
      <c r="B28" s="161" t="s">
        <v>133</v>
      </c>
      <c r="C28" s="161" t="s">
        <v>132</v>
      </c>
    </row>
    <row r="29" spans="1:3" x14ac:dyDescent="0.25">
      <c r="A29" s="160">
        <v>37729</v>
      </c>
      <c r="B29" s="161" t="s">
        <v>134</v>
      </c>
      <c r="C29" s="161" t="s">
        <v>135</v>
      </c>
    </row>
    <row r="30" spans="1:3" x14ac:dyDescent="0.25">
      <c r="A30" s="160">
        <v>37732</v>
      </c>
      <c r="B30" s="161" t="s">
        <v>130</v>
      </c>
      <c r="C30" s="161" t="s">
        <v>137</v>
      </c>
    </row>
    <row r="31" spans="1:3" x14ac:dyDescent="0.25">
      <c r="A31" s="160">
        <v>37742</v>
      </c>
      <c r="B31" s="161" t="s">
        <v>139</v>
      </c>
      <c r="C31" s="161" t="s">
        <v>138</v>
      </c>
    </row>
    <row r="32" spans="1:3" x14ac:dyDescent="0.25">
      <c r="A32" s="160">
        <v>37791</v>
      </c>
      <c r="B32" s="161" t="s">
        <v>139</v>
      </c>
      <c r="C32" s="161" t="s">
        <v>140</v>
      </c>
    </row>
    <row r="33" spans="1:3" x14ac:dyDescent="0.25">
      <c r="A33" s="160">
        <v>37871</v>
      </c>
      <c r="B33" s="161" t="s">
        <v>146</v>
      </c>
      <c r="C33" s="161" t="s">
        <v>141</v>
      </c>
    </row>
    <row r="34" spans="1:3" x14ac:dyDescent="0.25">
      <c r="A34" s="160">
        <v>37906</v>
      </c>
      <c r="B34" s="161" t="s">
        <v>146</v>
      </c>
      <c r="C34" s="161" t="s">
        <v>142</v>
      </c>
    </row>
    <row r="35" spans="1:3" x14ac:dyDescent="0.25">
      <c r="A35" s="160">
        <v>37927</v>
      </c>
      <c r="B35" s="161" t="s">
        <v>146</v>
      </c>
      <c r="C35" s="161" t="s">
        <v>143</v>
      </c>
    </row>
    <row r="36" spans="1:3" x14ac:dyDescent="0.25">
      <c r="A36" s="160">
        <v>37940</v>
      </c>
      <c r="B36" s="161" t="s">
        <v>136</v>
      </c>
      <c r="C36" s="161" t="s">
        <v>144</v>
      </c>
    </row>
    <row r="37" spans="1:3" x14ac:dyDescent="0.25">
      <c r="A37" s="160">
        <v>37980</v>
      </c>
      <c r="B37" s="161" t="s">
        <v>139</v>
      </c>
      <c r="C37" s="161" t="s">
        <v>145</v>
      </c>
    </row>
    <row r="38" spans="1:3" x14ac:dyDescent="0.25">
      <c r="A38" s="162">
        <v>37987</v>
      </c>
      <c r="B38" s="163" t="s">
        <v>139</v>
      </c>
      <c r="C38" s="163" t="s">
        <v>131</v>
      </c>
    </row>
    <row r="39" spans="1:3" x14ac:dyDescent="0.25">
      <c r="A39" s="162">
        <v>38040</v>
      </c>
      <c r="B39" s="163" t="s">
        <v>130</v>
      </c>
      <c r="C39" s="163" t="s">
        <v>132</v>
      </c>
    </row>
    <row r="40" spans="1:3" x14ac:dyDescent="0.25">
      <c r="A40" s="162">
        <v>38041</v>
      </c>
      <c r="B40" s="163" t="s">
        <v>133</v>
      </c>
      <c r="C40" s="163" t="s">
        <v>132</v>
      </c>
    </row>
    <row r="41" spans="1:3" x14ac:dyDescent="0.25">
      <c r="A41" s="162">
        <v>38086</v>
      </c>
      <c r="B41" s="163" t="s">
        <v>134</v>
      </c>
      <c r="C41" s="163" t="s">
        <v>135</v>
      </c>
    </row>
    <row r="42" spans="1:3" x14ac:dyDescent="0.25">
      <c r="A42" s="162">
        <v>38098</v>
      </c>
      <c r="B42" s="163" t="s">
        <v>147</v>
      </c>
      <c r="C42" s="163" t="s">
        <v>137</v>
      </c>
    </row>
    <row r="43" spans="1:3" x14ac:dyDescent="0.25">
      <c r="A43" s="162">
        <v>38108</v>
      </c>
      <c r="B43" s="163" t="s">
        <v>136</v>
      </c>
      <c r="C43" s="163" t="s">
        <v>138</v>
      </c>
    </row>
    <row r="44" spans="1:3" x14ac:dyDescent="0.25">
      <c r="A44" s="162">
        <v>38148</v>
      </c>
      <c r="B44" s="163" t="s">
        <v>139</v>
      </c>
      <c r="C44" s="163" t="s">
        <v>140</v>
      </c>
    </row>
    <row r="45" spans="1:3" x14ac:dyDescent="0.25">
      <c r="A45" s="162">
        <v>38237</v>
      </c>
      <c r="B45" s="163" t="s">
        <v>133</v>
      </c>
      <c r="C45" s="163" t="s">
        <v>141</v>
      </c>
    </row>
    <row r="46" spans="1:3" x14ac:dyDescent="0.25">
      <c r="A46" s="162">
        <v>38272</v>
      </c>
      <c r="B46" s="163" t="s">
        <v>133</v>
      </c>
      <c r="C46" s="163" t="s">
        <v>142</v>
      </c>
    </row>
    <row r="47" spans="1:3" x14ac:dyDescent="0.25">
      <c r="A47" s="162">
        <v>38293</v>
      </c>
      <c r="B47" s="163" t="s">
        <v>133</v>
      </c>
      <c r="C47" s="163" t="s">
        <v>143</v>
      </c>
    </row>
    <row r="48" spans="1:3" x14ac:dyDescent="0.25">
      <c r="A48" s="162">
        <v>38306</v>
      </c>
      <c r="B48" s="163" t="s">
        <v>130</v>
      </c>
      <c r="C48" s="163" t="s">
        <v>144</v>
      </c>
    </row>
    <row r="49" spans="1:3" x14ac:dyDescent="0.25">
      <c r="A49" s="162">
        <v>38346</v>
      </c>
      <c r="B49" s="163" t="s">
        <v>136</v>
      </c>
      <c r="C49" s="163" t="s">
        <v>145</v>
      </c>
    </row>
    <row r="50" spans="1:3" x14ac:dyDescent="0.25">
      <c r="A50" s="160">
        <v>38353</v>
      </c>
      <c r="B50" s="161" t="s">
        <v>136</v>
      </c>
      <c r="C50" s="161" t="s">
        <v>131</v>
      </c>
    </row>
    <row r="51" spans="1:3" x14ac:dyDescent="0.25">
      <c r="A51" s="160">
        <v>38390</v>
      </c>
      <c r="B51" s="161" t="s">
        <v>130</v>
      </c>
      <c r="C51" s="161" t="s">
        <v>132</v>
      </c>
    </row>
    <row r="52" spans="1:3" x14ac:dyDescent="0.25">
      <c r="A52" s="160">
        <v>38391</v>
      </c>
      <c r="B52" s="161" t="s">
        <v>133</v>
      </c>
      <c r="C52" s="161" t="s">
        <v>132</v>
      </c>
    </row>
    <row r="53" spans="1:3" x14ac:dyDescent="0.25">
      <c r="A53" s="160">
        <v>38436</v>
      </c>
      <c r="B53" s="161" t="s">
        <v>134</v>
      </c>
      <c r="C53" s="161" t="s">
        <v>135</v>
      </c>
    </row>
    <row r="54" spans="1:3" x14ac:dyDescent="0.25">
      <c r="A54" s="160">
        <v>38463</v>
      </c>
      <c r="B54" s="161" t="s">
        <v>139</v>
      </c>
      <c r="C54" s="161" t="s">
        <v>137</v>
      </c>
    </row>
    <row r="55" spans="1:3" x14ac:dyDescent="0.25">
      <c r="A55" s="160">
        <v>38473</v>
      </c>
      <c r="B55" s="161" t="s">
        <v>146</v>
      </c>
      <c r="C55" s="161" t="s">
        <v>138</v>
      </c>
    </row>
    <row r="56" spans="1:3" x14ac:dyDescent="0.25">
      <c r="A56" s="160">
        <v>38498</v>
      </c>
      <c r="B56" s="161" t="s">
        <v>139</v>
      </c>
      <c r="C56" s="161" t="s">
        <v>140</v>
      </c>
    </row>
    <row r="57" spans="1:3" x14ac:dyDescent="0.25">
      <c r="A57" s="160">
        <v>38602</v>
      </c>
      <c r="B57" s="161" t="s">
        <v>147</v>
      </c>
      <c r="C57" s="161" t="s">
        <v>141</v>
      </c>
    </row>
    <row r="58" spans="1:3" x14ac:dyDescent="0.25">
      <c r="A58" s="160">
        <v>38637</v>
      </c>
      <c r="B58" s="161" t="s">
        <v>147</v>
      </c>
      <c r="C58" s="161" t="s">
        <v>142</v>
      </c>
    </row>
    <row r="59" spans="1:3" x14ac:dyDescent="0.25">
      <c r="A59" s="160">
        <v>38658</v>
      </c>
      <c r="B59" s="161" t="s">
        <v>147</v>
      </c>
      <c r="C59" s="161" t="s">
        <v>143</v>
      </c>
    </row>
    <row r="60" spans="1:3" x14ac:dyDescent="0.25">
      <c r="A60" s="160">
        <v>38671</v>
      </c>
      <c r="B60" s="161" t="s">
        <v>133</v>
      </c>
      <c r="C60" s="161" t="s">
        <v>144</v>
      </c>
    </row>
    <row r="61" spans="1:3" x14ac:dyDescent="0.25">
      <c r="A61" s="160">
        <v>38711</v>
      </c>
      <c r="B61" s="161" t="s">
        <v>146</v>
      </c>
      <c r="C61" s="161" t="s">
        <v>145</v>
      </c>
    </row>
    <row r="62" spans="1:3" x14ac:dyDescent="0.25">
      <c r="A62" s="162">
        <v>38718</v>
      </c>
      <c r="B62" s="163" t="s">
        <v>146</v>
      </c>
      <c r="C62" s="163" t="s">
        <v>131</v>
      </c>
    </row>
    <row r="63" spans="1:3" x14ac:dyDescent="0.25">
      <c r="A63" s="162">
        <v>38775</v>
      </c>
      <c r="B63" s="163" t="s">
        <v>130</v>
      </c>
      <c r="C63" s="163" t="s">
        <v>132</v>
      </c>
    </row>
    <row r="64" spans="1:3" x14ac:dyDescent="0.25">
      <c r="A64" s="162">
        <v>38776</v>
      </c>
      <c r="B64" s="163" t="s">
        <v>133</v>
      </c>
      <c r="C64" s="163" t="s">
        <v>132</v>
      </c>
    </row>
    <row r="65" spans="1:3" x14ac:dyDescent="0.25">
      <c r="A65" s="162">
        <v>38821</v>
      </c>
      <c r="B65" s="163" t="s">
        <v>134</v>
      </c>
      <c r="C65" s="163" t="s">
        <v>135</v>
      </c>
    </row>
    <row r="66" spans="1:3" x14ac:dyDescent="0.25">
      <c r="A66" s="162">
        <v>38828</v>
      </c>
      <c r="B66" s="163" t="s">
        <v>134</v>
      </c>
      <c r="C66" s="163" t="s">
        <v>137</v>
      </c>
    </row>
    <row r="67" spans="1:3" x14ac:dyDescent="0.25">
      <c r="A67" s="162">
        <v>38838</v>
      </c>
      <c r="B67" s="163" t="s">
        <v>130</v>
      </c>
      <c r="C67" s="163" t="s">
        <v>138</v>
      </c>
    </row>
    <row r="68" spans="1:3" x14ac:dyDescent="0.25">
      <c r="A68" s="162">
        <v>38883</v>
      </c>
      <c r="B68" s="163" t="s">
        <v>139</v>
      </c>
      <c r="C68" s="163" t="s">
        <v>140</v>
      </c>
    </row>
    <row r="69" spans="1:3" x14ac:dyDescent="0.25">
      <c r="A69" s="162">
        <v>38967</v>
      </c>
      <c r="B69" s="163" t="s">
        <v>139</v>
      </c>
      <c r="C69" s="163" t="s">
        <v>141</v>
      </c>
    </row>
    <row r="70" spans="1:3" x14ac:dyDescent="0.25">
      <c r="A70" s="162">
        <v>39002</v>
      </c>
      <c r="B70" s="163" t="s">
        <v>139</v>
      </c>
      <c r="C70" s="163" t="s">
        <v>142</v>
      </c>
    </row>
    <row r="71" spans="1:3" x14ac:dyDescent="0.25">
      <c r="A71" s="162">
        <v>39023</v>
      </c>
      <c r="B71" s="163" t="s">
        <v>139</v>
      </c>
      <c r="C71" s="163" t="s">
        <v>143</v>
      </c>
    </row>
    <row r="72" spans="1:3" x14ac:dyDescent="0.25">
      <c r="A72" s="162">
        <v>39036</v>
      </c>
      <c r="B72" s="163" t="s">
        <v>147</v>
      </c>
      <c r="C72" s="163" t="s">
        <v>144</v>
      </c>
    </row>
    <row r="73" spans="1:3" x14ac:dyDescent="0.25">
      <c r="A73" s="162">
        <v>39076</v>
      </c>
      <c r="B73" s="163" t="s">
        <v>130</v>
      </c>
      <c r="C73" s="163" t="s">
        <v>145</v>
      </c>
    </row>
    <row r="74" spans="1:3" x14ac:dyDescent="0.25">
      <c r="A74" s="160">
        <v>39083</v>
      </c>
      <c r="B74" s="161" t="s">
        <v>130</v>
      </c>
      <c r="C74" s="161" t="s">
        <v>131</v>
      </c>
    </row>
    <row r="75" spans="1:3" x14ac:dyDescent="0.25">
      <c r="A75" s="160">
        <v>39132</v>
      </c>
      <c r="B75" s="161" t="s">
        <v>130</v>
      </c>
      <c r="C75" s="161" t="s">
        <v>132</v>
      </c>
    </row>
    <row r="76" spans="1:3" x14ac:dyDescent="0.25">
      <c r="A76" s="160">
        <v>39133</v>
      </c>
      <c r="B76" s="161" t="s">
        <v>133</v>
      </c>
      <c r="C76" s="161" t="s">
        <v>132</v>
      </c>
    </row>
    <row r="77" spans="1:3" x14ac:dyDescent="0.25">
      <c r="A77" s="160">
        <v>39178</v>
      </c>
      <c r="B77" s="161" t="s">
        <v>134</v>
      </c>
      <c r="C77" s="161" t="s">
        <v>135</v>
      </c>
    </row>
    <row r="78" spans="1:3" x14ac:dyDescent="0.25">
      <c r="A78" s="160">
        <v>39193</v>
      </c>
      <c r="B78" s="161" t="s">
        <v>136</v>
      </c>
      <c r="C78" s="161" t="s">
        <v>137</v>
      </c>
    </row>
    <row r="79" spans="1:3" x14ac:dyDescent="0.25">
      <c r="A79" s="160">
        <v>39203</v>
      </c>
      <c r="B79" s="161" t="s">
        <v>133</v>
      </c>
      <c r="C79" s="161" t="s">
        <v>138</v>
      </c>
    </row>
    <row r="80" spans="1:3" x14ac:dyDescent="0.25">
      <c r="A80" s="160">
        <v>39240</v>
      </c>
      <c r="B80" s="161" t="s">
        <v>139</v>
      </c>
      <c r="C80" s="161" t="s">
        <v>140</v>
      </c>
    </row>
    <row r="81" spans="1:3" x14ac:dyDescent="0.25">
      <c r="A81" s="160">
        <v>39332</v>
      </c>
      <c r="B81" s="161" t="s">
        <v>134</v>
      </c>
      <c r="C81" s="161" t="s">
        <v>141</v>
      </c>
    </row>
    <row r="82" spans="1:3" x14ac:dyDescent="0.25">
      <c r="A82" s="160">
        <v>39367</v>
      </c>
      <c r="B82" s="161" t="s">
        <v>134</v>
      </c>
      <c r="C82" s="161" t="s">
        <v>142</v>
      </c>
    </row>
    <row r="83" spans="1:3" x14ac:dyDescent="0.25">
      <c r="A83" s="160">
        <v>39388</v>
      </c>
      <c r="B83" s="161" t="s">
        <v>134</v>
      </c>
      <c r="C83" s="161" t="s">
        <v>143</v>
      </c>
    </row>
    <row r="84" spans="1:3" x14ac:dyDescent="0.25">
      <c r="A84" s="160">
        <v>39401</v>
      </c>
      <c r="B84" s="161" t="s">
        <v>139</v>
      </c>
      <c r="C84" s="161" t="s">
        <v>144</v>
      </c>
    </row>
    <row r="85" spans="1:3" x14ac:dyDescent="0.25">
      <c r="A85" s="160">
        <v>39441</v>
      </c>
      <c r="B85" s="161" t="s">
        <v>133</v>
      </c>
      <c r="C85" s="161" t="s">
        <v>145</v>
      </c>
    </row>
    <row r="86" spans="1:3" x14ac:dyDescent="0.25">
      <c r="A86" s="162">
        <v>39448</v>
      </c>
      <c r="B86" s="163" t="s">
        <v>133</v>
      </c>
      <c r="C86" s="163" t="s">
        <v>131</v>
      </c>
    </row>
    <row r="87" spans="1:3" x14ac:dyDescent="0.25">
      <c r="A87" s="162">
        <v>39482</v>
      </c>
      <c r="B87" s="163" t="s">
        <v>130</v>
      </c>
      <c r="C87" s="163" t="s">
        <v>132</v>
      </c>
    </row>
    <row r="88" spans="1:3" x14ac:dyDescent="0.25">
      <c r="A88" s="162">
        <v>39483</v>
      </c>
      <c r="B88" s="163" t="s">
        <v>133</v>
      </c>
      <c r="C88" s="163" t="s">
        <v>132</v>
      </c>
    </row>
    <row r="89" spans="1:3" x14ac:dyDescent="0.25">
      <c r="A89" s="162">
        <v>39528</v>
      </c>
      <c r="B89" s="163" t="s">
        <v>134</v>
      </c>
      <c r="C89" s="163" t="s">
        <v>135</v>
      </c>
    </row>
    <row r="90" spans="1:3" x14ac:dyDescent="0.25">
      <c r="A90" s="162">
        <v>39559</v>
      </c>
      <c r="B90" s="163" t="s">
        <v>130</v>
      </c>
      <c r="C90" s="163" t="s">
        <v>137</v>
      </c>
    </row>
    <row r="91" spans="1:3" x14ac:dyDescent="0.25">
      <c r="A91" s="162">
        <v>39569</v>
      </c>
      <c r="B91" s="163" t="s">
        <v>139</v>
      </c>
      <c r="C91" s="163" t="s">
        <v>138</v>
      </c>
    </row>
    <row r="92" spans="1:3" x14ac:dyDescent="0.25">
      <c r="A92" s="162">
        <v>39590</v>
      </c>
      <c r="B92" s="163" t="s">
        <v>139</v>
      </c>
      <c r="C92" s="163" t="s">
        <v>140</v>
      </c>
    </row>
    <row r="93" spans="1:3" x14ac:dyDescent="0.25">
      <c r="A93" s="162">
        <v>39698</v>
      </c>
      <c r="B93" s="163" t="s">
        <v>146</v>
      </c>
      <c r="C93" s="163" t="s">
        <v>141</v>
      </c>
    </row>
    <row r="94" spans="1:3" x14ac:dyDescent="0.25">
      <c r="A94" s="162">
        <v>39733</v>
      </c>
      <c r="B94" s="163" t="s">
        <v>146</v>
      </c>
      <c r="C94" s="163" t="s">
        <v>142</v>
      </c>
    </row>
    <row r="95" spans="1:3" x14ac:dyDescent="0.25">
      <c r="A95" s="162">
        <v>39754</v>
      </c>
      <c r="B95" s="163" t="s">
        <v>146</v>
      </c>
      <c r="C95" s="163" t="s">
        <v>143</v>
      </c>
    </row>
    <row r="96" spans="1:3" x14ac:dyDescent="0.25">
      <c r="A96" s="162">
        <v>39767</v>
      </c>
      <c r="B96" s="163" t="s">
        <v>136</v>
      </c>
      <c r="C96" s="163" t="s">
        <v>144</v>
      </c>
    </row>
    <row r="97" spans="1:3" x14ac:dyDescent="0.25">
      <c r="A97" s="162">
        <v>39807</v>
      </c>
      <c r="B97" s="163" t="s">
        <v>139</v>
      </c>
      <c r="C97" s="163" t="s">
        <v>145</v>
      </c>
    </row>
    <row r="98" spans="1:3" x14ac:dyDescent="0.25">
      <c r="A98" s="160">
        <v>39814</v>
      </c>
      <c r="B98" s="161" t="s">
        <v>139</v>
      </c>
      <c r="C98" s="161" t="s">
        <v>131</v>
      </c>
    </row>
    <row r="99" spans="1:3" x14ac:dyDescent="0.25">
      <c r="A99" s="160">
        <v>39867</v>
      </c>
      <c r="B99" s="161" t="s">
        <v>130</v>
      </c>
      <c r="C99" s="161" t="s">
        <v>132</v>
      </c>
    </row>
    <row r="100" spans="1:3" x14ac:dyDescent="0.25">
      <c r="A100" s="160">
        <v>39868</v>
      </c>
      <c r="B100" s="161" t="s">
        <v>133</v>
      </c>
      <c r="C100" s="161" t="s">
        <v>132</v>
      </c>
    </row>
    <row r="101" spans="1:3" x14ac:dyDescent="0.25">
      <c r="A101" s="160">
        <v>39913</v>
      </c>
      <c r="B101" s="161" t="s">
        <v>134</v>
      </c>
      <c r="C101" s="161" t="s">
        <v>135</v>
      </c>
    </row>
    <row r="102" spans="1:3" x14ac:dyDescent="0.25">
      <c r="A102" s="160">
        <v>39924</v>
      </c>
      <c r="B102" s="161" t="s">
        <v>133</v>
      </c>
      <c r="C102" s="161" t="s">
        <v>137</v>
      </c>
    </row>
    <row r="103" spans="1:3" x14ac:dyDescent="0.25">
      <c r="A103" s="160">
        <v>39934</v>
      </c>
      <c r="B103" s="161" t="s">
        <v>134</v>
      </c>
      <c r="C103" s="161" t="s">
        <v>138</v>
      </c>
    </row>
    <row r="104" spans="1:3" x14ac:dyDescent="0.25">
      <c r="A104" s="160">
        <v>39975</v>
      </c>
      <c r="B104" s="161" t="s">
        <v>139</v>
      </c>
      <c r="C104" s="161" t="s">
        <v>140</v>
      </c>
    </row>
    <row r="105" spans="1:3" x14ac:dyDescent="0.25">
      <c r="A105" s="160">
        <v>40063</v>
      </c>
      <c r="B105" s="161" t="s">
        <v>130</v>
      </c>
      <c r="C105" s="161" t="s">
        <v>141</v>
      </c>
    </row>
    <row r="106" spans="1:3" x14ac:dyDescent="0.25">
      <c r="A106" s="160">
        <v>40098</v>
      </c>
      <c r="B106" s="161" t="s">
        <v>130</v>
      </c>
      <c r="C106" s="161" t="s">
        <v>142</v>
      </c>
    </row>
    <row r="107" spans="1:3" x14ac:dyDescent="0.25">
      <c r="A107" s="160">
        <v>40119</v>
      </c>
      <c r="B107" s="161" t="s">
        <v>130</v>
      </c>
      <c r="C107" s="161" t="s">
        <v>143</v>
      </c>
    </row>
    <row r="108" spans="1:3" x14ac:dyDescent="0.25">
      <c r="A108" s="160">
        <v>40132</v>
      </c>
      <c r="B108" s="161" t="s">
        <v>146</v>
      </c>
      <c r="C108" s="161" t="s">
        <v>144</v>
      </c>
    </row>
    <row r="109" spans="1:3" x14ac:dyDescent="0.25">
      <c r="A109" s="160">
        <v>40172</v>
      </c>
      <c r="B109" s="161" t="s">
        <v>134</v>
      </c>
      <c r="C109" s="161" t="s">
        <v>145</v>
      </c>
    </row>
    <row r="110" spans="1:3" x14ac:dyDescent="0.25">
      <c r="A110" s="162">
        <v>40179</v>
      </c>
      <c r="B110" s="163" t="s">
        <v>134</v>
      </c>
      <c r="C110" s="163" t="s">
        <v>131</v>
      </c>
    </row>
    <row r="111" spans="1:3" x14ac:dyDescent="0.25">
      <c r="A111" s="162">
        <v>40224</v>
      </c>
      <c r="B111" s="163" t="s">
        <v>130</v>
      </c>
      <c r="C111" s="163" t="s">
        <v>132</v>
      </c>
    </row>
    <row r="112" spans="1:3" x14ac:dyDescent="0.25">
      <c r="A112" s="162">
        <v>40225</v>
      </c>
      <c r="B112" s="163" t="s">
        <v>133</v>
      </c>
      <c r="C112" s="163" t="s">
        <v>132</v>
      </c>
    </row>
    <row r="113" spans="1:3" x14ac:dyDescent="0.25">
      <c r="A113" s="162">
        <v>40270</v>
      </c>
      <c r="B113" s="163" t="s">
        <v>134</v>
      </c>
      <c r="C113" s="163" t="s">
        <v>135</v>
      </c>
    </row>
    <row r="114" spans="1:3" x14ac:dyDescent="0.25">
      <c r="A114" s="162">
        <v>40289</v>
      </c>
      <c r="B114" s="163" t="s">
        <v>147</v>
      </c>
      <c r="C114" s="163" t="s">
        <v>137</v>
      </c>
    </row>
    <row r="115" spans="1:3" x14ac:dyDescent="0.25">
      <c r="A115" s="162">
        <v>40299</v>
      </c>
      <c r="B115" s="163" t="s">
        <v>136</v>
      </c>
      <c r="C115" s="163" t="s">
        <v>138</v>
      </c>
    </row>
    <row r="116" spans="1:3" x14ac:dyDescent="0.25">
      <c r="A116" s="162">
        <v>40332</v>
      </c>
      <c r="B116" s="163" t="s">
        <v>139</v>
      </c>
      <c r="C116" s="163" t="s">
        <v>140</v>
      </c>
    </row>
    <row r="117" spans="1:3" x14ac:dyDescent="0.25">
      <c r="A117" s="162">
        <v>40428</v>
      </c>
      <c r="B117" s="163" t="s">
        <v>133</v>
      </c>
      <c r="C117" s="163" t="s">
        <v>141</v>
      </c>
    </row>
    <row r="118" spans="1:3" x14ac:dyDescent="0.25">
      <c r="A118" s="162">
        <v>40463</v>
      </c>
      <c r="B118" s="163" t="s">
        <v>133</v>
      </c>
      <c r="C118" s="163" t="s">
        <v>142</v>
      </c>
    </row>
    <row r="119" spans="1:3" x14ac:dyDescent="0.25">
      <c r="A119" s="162">
        <v>40484</v>
      </c>
      <c r="B119" s="163" t="s">
        <v>133</v>
      </c>
      <c r="C119" s="163" t="s">
        <v>143</v>
      </c>
    </row>
    <row r="120" spans="1:3" x14ac:dyDescent="0.25">
      <c r="A120" s="162">
        <v>40497</v>
      </c>
      <c r="B120" s="163" t="s">
        <v>130</v>
      </c>
      <c r="C120" s="163" t="s">
        <v>144</v>
      </c>
    </row>
    <row r="121" spans="1:3" x14ac:dyDescent="0.25">
      <c r="A121" s="162">
        <v>40537</v>
      </c>
      <c r="B121" s="163" t="s">
        <v>136</v>
      </c>
      <c r="C121" s="163" t="s">
        <v>145</v>
      </c>
    </row>
    <row r="122" spans="1:3" x14ac:dyDescent="0.25">
      <c r="A122" s="160">
        <v>40544</v>
      </c>
      <c r="B122" s="161" t="s">
        <v>136</v>
      </c>
      <c r="C122" s="161" t="s">
        <v>131</v>
      </c>
    </row>
    <row r="123" spans="1:3" x14ac:dyDescent="0.25">
      <c r="A123" s="160">
        <v>40609</v>
      </c>
      <c r="B123" s="161" t="s">
        <v>130</v>
      </c>
      <c r="C123" s="161" t="s">
        <v>132</v>
      </c>
    </row>
    <row r="124" spans="1:3" x14ac:dyDescent="0.25">
      <c r="A124" s="160">
        <v>40610</v>
      </c>
      <c r="B124" s="161" t="s">
        <v>133</v>
      </c>
      <c r="C124" s="161" t="s">
        <v>132</v>
      </c>
    </row>
    <row r="125" spans="1:3" x14ac:dyDescent="0.25">
      <c r="A125" s="160">
        <v>40654</v>
      </c>
      <c r="B125" s="161" t="s">
        <v>139</v>
      </c>
      <c r="C125" s="161" t="s">
        <v>137</v>
      </c>
    </row>
    <row r="126" spans="1:3" x14ac:dyDescent="0.25">
      <c r="A126" s="160">
        <v>40655</v>
      </c>
      <c r="B126" s="161" t="s">
        <v>134</v>
      </c>
      <c r="C126" s="161" t="s">
        <v>135</v>
      </c>
    </row>
    <row r="127" spans="1:3" x14ac:dyDescent="0.25">
      <c r="A127" s="160">
        <v>40664</v>
      </c>
      <c r="B127" s="161" t="s">
        <v>146</v>
      </c>
      <c r="C127" s="161" t="s">
        <v>138</v>
      </c>
    </row>
    <row r="128" spans="1:3" x14ac:dyDescent="0.25">
      <c r="A128" s="160">
        <v>40717</v>
      </c>
      <c r="B128" s="161" t="s">
        <v>139</v>
      </c>
      <c r="C128" s="161" t="s">
        <v>140</v>
      </c>
    </row>
    <row r="129" spans="1:3" x14ac:dyDescent="0.25">
      <c r="A129" s="160">
        <v>40793</v>
      </c>
      <c r="B129" s="161" t="s">
        <v>147</v>
      </c>
      <c r="C129" s="161" t="s">
        <v>141</v>
      </c>
    </row>
    <row r="130" spans="1:3" x14ac:dyDescent="0.25">
      <c r="A130" s="160">
        <v>40828</v>
      </c>
      <c r="B130" s="161" t="s">
        <v>147</v>
      </c>
      <c r="C130" s="161" t="s">
        <v>142</v>
      </c>
    </row>
    <row r="131" spans="1:3" x14ac:dyDescent="0.25">
      <c r="A131" s="160">
        <v>40849</v>
      </c>
      <c r="B131" s="161" t="s">
        <v>147</v>
      </c>
      <c r="C131" s="161" t="s">
        <v>143</v>
      </c>
    </row>
    <row r="132" spans="1:3" x14ac:dyDescent="0.25">
      <c r="A132" s="160">
        <v>40862</v>
      </c>
      <c r="B132" s="161" t="s">
        <v>133</v>
      </c>
      <c r="C132" s="161" t="s">
        <v>144</v>
      </c>
    </row>
    <row r="133" spans="1:3" x14ac:dyDescent="0.25">
      <c r="A133" s="160">
        <v>40902</v>
      </c>
      <c r="B133" s="161" t="s">
        <v>146</v>
      </c>
      <c r="C133" s="161" t="s">
        <v>145</v>
      </c>
    </row>
    <row r="134" spans="1:3" x14ac:dyDescent="0.25">
      <c r="A134" s="162">
        <v>40909</v>
      </c>
      <c r="B134" s="163" t="s">
        <v>146</v>
      </c>
      <c r="C134" s="163" t="s">
        <v>131</v>
      </c>
    </row>
    <row r="135" spans="1:3" x14ac:dyDescent="0.25">
      <c r="A135" s="162">
        <v>40959</v>
      </c>
      <c r="B135" s="163" t="s">
        <v>130</v>
      </c>
      <c r="C135" s="163" t="s">
        <v>132</v>
      </c>
    </row>
    <row r="136" spans="1:3" x14ac:dyDescent="0.25">
      <c r="A136" s="162">
        <v>40960</v>
      </c>
      <c r="B136" s="163" t="s">
        <v>133</v>
      </c>
      <c r="C136" s="163" t="s">
        <v>132</v>
      </c>
    </row>
    <row r="137" spans="1:3" x14ac:dyDescent="0.25">
      <c r="A137" s="162">
        <v>41005</v>
      </c>
      <c r="B137" s="163" t="s">
        <v>134</v>
      </c>
      <c r="C137" s="163" t="s">
        <v>135</v>
      </c>
    </row>
    <row r="138" spans="1:3" x14ac:dyDescent="0.25">
      <c r="A138" s="162">
        <v>41020</v>
      </c>
      <c r="B138" s="163" t="s">
        <v>136</v>
      </c>
      <c r="C138" s="163" t="s">
        <v>137</v>
      </c>
    </row>
    <row r="139" spans="1:3" x14ac:dyDescent="0.25">
      <c r="A139" s="162">
        <v>41030</v>
      </c>
      <c r="B139" s="163" t="s">
        <v>133</v>
      </c>
      <c r="C139" s="163" t="s">
        <v>138</v>
      </c>
    </row>
    <row r="140" spans="1:3" x14ac:dyDescent="0.25">
      <c r="A140" s="162">
        <v>41067</v>
      </c>
      <c r="B140" s="163" t="s">
        <v>139</v>
      </c>
      <c r="C140" s="163" t="s">
        <v>140</v>
      </c>
    </row>
    <row r="141" spans="1:3" x14ac:dyDescent="0.25">
      <c r="A141" s="162">
        <v>41159</v>
      </c>
      <c r="B141" s="163" t="s">
        <v>134</v>
      </c>
      <c r="C141" s="163" t="s">
        <v>141</v>
      </c>
    </row>
    <row r="142" spans="1:3" x14ac:dyDescent="0.25">
      <c r="A142" s="162">
        <v>41194</v>
      </c>
      <c r="B142" s="163" t="s">
        <v>134</v>
      </c>
      <c r="C142" s="163" t="s">
        <v>142</v>
      </c>
    </row>
    <row r="143" spans="1:3" x14ac:dyDescent="0.25">
      <c r="A143" s="162">
        <v>41215</v>
      </c>
      <c r="B143" s="163" t="s">
        <v>134</v>
      </c>
      <c r="C143" s="163" t="s">
        <v>143</v>
      </c>
    </row>
    <row r="144" spans="1:3" x14ac:dyDescent="0.25">
      <c r="A144" s="162">
        <v>41228</v>
      </c>
      <c r="B144" s="163" t="s">
        <v>139</v>
      </c>
      <c r="C144" s="163" t="s">
        <v>144</v>
      </c>
    </row>
    <row r="145" spans="1:3" x14ac:dyDescent="0.25">
      <c r="A145" s="162">
        <v>41268</v>
      </c>
      <c r="B145" s="163" t="s">
        <v>133</v>
      </c>
      <c r="C145" s="163" t="s">
        <v>145</v>
      </c>
    </row>
    <row r="146" spans="1:3" x14ac:dyDescent="0.25">
      <c r="A146" s="160">
        <v>41275</v>
      </c>
      <c r="B146" s="161" t="s">
        <v>133</v>
      </c>
      <c r="C146" s="161" t="s">
        <v>131</v>
      </c>
    </row>
    <row r="147" spans="1:3" x14ac:dyDescent="0.25">
      <c r="A147" s="160">
        <v>41316</v>
      </c>
      <c r="B147" s="161" t="s">
        <v>130</v>
      </c>
      <c r="C147" s="161" t="s">
        <v>132</v>
      </c>
    </row>
    <row r="148" spans="1:3" x14ac:dyDescent="0.25">
      <c r="A148" s="160">
        <v>41317</v>
      </c>
      <c r="B148" s="161" t="s">
        <v>133</v>
      </c>
      <c r="C148" s="161" t="s">
        <v>132</v>
      </c>
    </row>
    <row r="149" spans="1:3" x14ac:dyDescent="0.25">
      <c r="A149" s="160">
        <v>41362</v>
      </c>
      <c r="B149" s="161" t="s">
        <v>134</v>
      </c>
      <c r="C149" s="161" t="s">
        <v>135</v>
      </c>
    </row>
    <row r="150" spans="1:3" x14ac:dyDescent="0.25">
      <c r="A150" s="160">
        <v>41385</v>
      </c>
      <c r="B150" s="161" t="s">
        <v>146</v>
      </c>
      <c r="C150" s="161" t="s">
        <v>137</v>
      </c>
    </row>
    <row r="151" spans="1:3" x14ac:dyDescent="0.25">
      <c r="A151" s="160">
        <v>41395</v>
      </c>
      <c r="B151" s="161" t="s">
        <v>147</v>
      </c>
      <c r="C151" s="161" t="s">
        <v>138</v>
      </c>
    </row>
    <row r="152" spans="1:3" x14ac:dyDescent="0.25">
      <c r="A152" s="160">
        <v>41424</v>
      </c>
      <c r="B152" s="161" t="s">
        <v>139</v>
      </c>
      <c r="C152" s="161" t="s">
        <v>140</v>
      </c>
    </row>
    <row r="153" spans="1:3" x14ac:dyDescent="0.25">
      <c r="A153" s="160">
        <v>41524</v>
      </c>
      <c r="B153" s="161" t="s">
        <v>136</v>
      </c>
      <c r="C153" s="161" t="s">
        <v>141</v>
      </c>
    </row>
    <row r="154" spans="1:3" x14ac:dyDescent="0.25">
      <c r="A154" s="160">
        <v>41559</v>
      </c>
      <c r="B154" s="161" t="s">
        <v>136</v>
      </c>
      <c r="C154" s="161" t="s">
        <v>142</v>
      </c>
    </row>
    <row r="155" spans="1:3" x14ac:dyDescent="0.25">
      <c r="A155" s="160">
        <v>41580</v>
      </c>
      <c r="B155" s="161" t="s">
        <v>136</v>
      </c>
      <c r="C155" s="161" t="s">
        <v>143</v>
      </c>
    </row>
    <row r="156" spans="1:3" x14ac:dyDescent="0.25">
      <c r="A156" s="160">
        <v>41593</v>
      </c>
      <c r="B156" s="161" t="s">
        <v>134</v>
      </c>
      <c r="C156" s="161" t="s">
        <v>144</v>
      </c>
    </row>
    <row r="157" spans="1:3" x14ac:dyDescent="0.25">
      <c r="A157" s="160">
        <v>41633</v>
      </c>
      <c r="B157" s="161" t="s">
        <v>147</v>
      </c>
      <c r="C157" s="161" t="s">
        <v>145</v>
      </c>
    </row>
    <row r="158" spans="1:3" x14ac:dyDescent="0.25">
      <c r="A158" s="162">
        <v>41640</v>
      </c>
      <c r="B158" s="163" t="s">
        <v>147</v>
      </c>
      <c r="C158" s="163" t="s">
        <v>131</v>
      </c>
    </row>
    <row r="159" spans="1:3" x14ac:dyDescent="0.25">
      <c r="A159" s="162">
        <v>41701</v>
      </c>
      <c r="B159" s="163" t="s">
        <v>130</v>
      </c>
      <c r="C159" s="163" t="s">
        <v>132</v>
      </c>
    </row>
    <row r="160" spans="1:3" x14ac:dyDescent="0.25">
      <c r="A160" s="162">
        <v>41702</v>
      </c>
      <c r="B160" s="163" t="s">
        <v>133</v>
      </c>
      <c r="C160" s="163" t="s">
        <v>132</v>
      </c>
    </row>
    <row r="161" spans="1:3" x14ac:dyDescent="0.25">
      <c r="A161" s="162">
        <v>41747</v>
      </c>
      <c r="B161" s="163" t="s">
        <v>134</v>
      </c>
      <c r="C161" s="163" t="s">
        <v>135</v>
      </c>
    </row>
    <row r="162" spans="1:3" x14ac:dyDescent="0.25">
      <c r="A162" s="162">
        <v>41750</v>
      </c>
      <c r="B162" s="163" t="s">
        <v>130</v>
      </c>
      <c r="C162" s="163" t="s">
        <v>137</v>
      </c>
    </row>
    <row r="163" spans="1:3" x14ac:dyDescent="0.25">
      <c r="A163" s="162">
        <v>41760</v>
      </c>
      <c r="B163" s="163" t="s">
        <v>139</v>
      </c>
      <c r="C163" s="163" t="s">
        <v>138</v>
      </c>
    </row>
    <row r="164" spans="1:3" x14ac:dyDescent="0.25">
      <c r="A164" s="162">
        <v>41809</v>
      </c>
      <c r="B164" s="163" t="s">
        <v>139</v>
      </c>
      <c r="C164" s="163" t="s">
        <v>140</v>
      </c>
    </row>
    <row r="165" spans="1:3" x14ac:dyDescent="0.25">
      <c r="A165" s="162">
        <v>41889</v>
      </c>
      <c r="B165" s="163" t="s">
        <v>146</v>
      </c>
      <c r="C165" s="163" t="s">
        <v>141</v>
      </c>
    </row>
    <row r="166" spans="1:3" x14ac:dyDescent="0.25">
      <c r="A166" s="162">
        <v>41924</v>
      </c>
      <c r="B166" s="163" t="s">
        <v>146</v>
      </c>
      <c r="C166" s="163" t="s">
        <v>142</v>
      </c>
    </row>
    <row r="167" spans="1:3" x14ac:dyDescent="0.25">
      <c r="A167" s="162">
        <v>41945</v>
      </c>
      <c r="B167" s="163" t="s">
        <v>146</v>
      </c>
      <c r="C167" s="163" t="s">
        <v>143</v>
      </c>
    </row>
    <row r="168" spans="1:3" x14ac:dyDescent="0.25">
      <c r="A168" s="162">
        <v>41958</v>
      </c>
      <c r="B168" s="163" t="s">
        <v>136</v>
      </c>
      <c r="C168" s="163" t="s">
        <v>144</v>
      </c>
    </row>
    <row r="169" spans="1:3" x14ac:dyDescent="0.25">
      <c r="A169" s="162">
        <v>41998</v>
      </c>
      <c r="B169" s="163" t="s">
        <v>139</v>
      </c>
      <c r="C169" s="163" t="s">
        <v>145</v>
      </c>
    </row>
    <row r="170" spans="1:3" x14ac:dyDescent="0.25">
      <c r="A170" s="160">
        <v>42005</v>
      </c>
      <c r="B170" s="161" t="s">
        <v>139</v>
      </c>
      <c r="C170" s="161" t="s">
        <v>131</v>
      </c>
    </row>
    <row r="171" spans="1:3" x14ac:dyDescent="0.25">
      <c r="A171" s="160">
        <v>42051</v>
      </c>
      <c r="B171" s="161" t="s">
        <v>130</v>
      </c>
      <c r="C171" s="161" t="s">
        <v>132</v>
      </c>
    </row>
    <row r="172" spans="1:3" x14ac:dyDescent="0.25">
      <c r="A172" s="160">
        <v>42052</v>
      </c>
      <c r="B172" s="161" t="s">
        <v>133</v>
      </c>
      <c r="C172" s="161" t="s">
        <v>132</v>
      </c>
    </row>
    <row r="173" spans="1:3" x14ac:dyDescent="0.25">
      <c r="A173" s="160">
        <v>42097</v>
      </c>
      <c r="B173" s="161" t="s">
        <v>134</v>
      </c>
      <c r="C173" s="161" t="s">
        <v>135</v>
      </c>
    </row>
    <row r="174" spans="1:3" x14ac:dyDescent="0.25">
      <c r="A174" s="160">
        <v>42115</v>
      </c>
      <c r="B174" s="161" t="s">
        <v>133</v>
      </c>
      <c r="C174" s="161" t="s">
        <v>137</v>
      </c>
    </row>
    <row r="175" spans="1:3" x14ac:dyDescent="0.25">
      <c r="A175" s="160">
        <v>42125</v>
      </c>
      <c r="B175" s="161" t="s">
        <v>134</v>
      </c>
      <c r="C175" s="161" t="s">
        <v>138</v>
      </c>
    </row>
    <row r="176" spans="1:3" x14ac:dyDescent="0.25">
      <c r="A176" s="160">
        <v>42159</v>
      </c>
      <c r="B176" s="161" t="s">
        <v>139</v>
      </c>
      <c r="C176" s="161" t="s">
        <v>140</v>
      </c>
    </row>
    <row r="177" spans="1:3" x14ac:dyDescent="0.25">
      <c r="A177" s="160">
        <v>42254</v>
      </c>
      <c r="B177" s="161" t="s">
        <v>130</v>
      </c>
      <c r="C177" s="161" t="s">
        <v>141</v>
      </c>
    </row>
    <row r="178" spans="1:3" x14ac:dyDescent="0.25">
      <c r="A178" s="160">
        <v>42289</v>
      </c>
      <c r="B178" s="161" t="s">
        <v>130</v>
      </c>
      <c r="C178" s="161" t="s">
        <v>142</v>
      </c>
    </row>
    <row r="179" spans="1:3" x14ac:dyDescent="0.25">
      <c r="A179" s="160">
        <v>42310</v>
      </c>
      <c r="B179" s="161" t="s">
        <v>130</v>
      </c>
      <c r="C179" s="161" t="s">
        <v>143</v>
      </c>
    </row>
    <row r="180" spans="1:3" x14ac:dyDescent="0.25">
      <c r="A180" s="160">
        <v>42323</v>
      </c>
      <c r="B180" s="161" t="s">
        <v>146</v>
      </c>
      <c r="C180" s="161" t="s">
        <v>144</v>
      </c>
    </row>
    <row r="181" spans="1:3" x14ac:dyDescent="0.25">
      <c r="A181" s="160">
        <v>42363</v>
      </c>
      <c r="B181" s="161" t="s">
        <v>134</v>
      </c>
      <c r="C181" s="161" t="s">
        <v>145</v>
      </c>
    </row>
    <row r="182" spans="1:3" x14ac:dyDescent="0.25">
      <c r="A182" s="162">
        <v>42370</v>
      </c>
      <c r="B182" s="163" t="s">
        <v>134</v>
      </c>
      <c r="C182" s="163" t="s">
        <v>131</v>
      </c>
    </row>
    <row r="183" spans="1:3" x14ac:dyDescent="0.25">
      <c r="A183" s="162">
        <v>42408</v>
      </c>
      <c r="B183" s="163" t="s">
        <v>130</v>
      </c>
      <c r="C183" s="163" t="s">
        <v>132</v>
      </c>
    </row>
    <row r="184" spans="1:3" x14ac:dyDescent="0.25">
      <c r="A184" s="162">
        <v>42409</v>
      </c>
      <c r="B184" s="163" t="s">
        <v>133</v>
      </c>
      <c r="C184" s="163" t="s">
        <v>132</v>
      </c>
    </row>
    <row r="185" spans="1:3" x14ac:dyDescent="0.25">
      <c r="A185" s="162">
        <v>42454</v>
      </c>
      <c r="B185" s="163" t="s">
        <v>134</v>
      </c>
      <c r="C185" s="163" t="s">
        <v>135</v>
      </c>
    </row>
    <row r="186" spans="1:3" x14ac:dyDescent="0.25">
      <c r="A186" s="162">
        <v>42481</v>
      </c>
      <c r="B186" s="163" t="s">
        <v>139</v>
      </c>
      <c r="C186" s="163" t="s">
        <v>137</v>
      </c>
    </row>
    <row r="187" spans="1:3" x14ac:dyDescent="0.25">
      <c r="A187" s="162">
        <v>42491</v>
      </c>
      <c r="B187" s="163" t="s">
        <v>146</v>
      </c>
      <c r="C187" s="163" t="s">
        <v>138</v>
      </c>
    </row>
    <row r="188" spans="1:3" x14ac:dyDescent="0.25">
      <c r="A188" s="162">
        <v>42516</v>
      </c>
      <c r="B188" s="163" t="s">
        <v>139</v>
      </c>
      <c r="C188" s="163" t="s">
        <v>140</v>
      </c>
    </row>
    <row r="189" spans="1:3" x14ac:dyDescent="0.25">
      <c r="A189" s="162">
        <v>42620</v>
      </c>
      <c r="B189" s="163" t="s">
        <v>147</v>
      </c>
      <c r="C189" s="163" t="s">
        <v>141</v>
      </c>
    </row>
    <row r="190" spans="1:3" x14ac:dyDescent="0.25">
      <c r="A190" s="162">
        <v>42655</v>
      </c>
      <c r="B190" s="163" t="s">
        <v>147</v>
      </c>
      <c r="C190" s="163" t="s">
        <v>142</v>
      </c>
    </row>
    <row r="191" spans="1:3" x14ac:dyDescent="0.25">
      <c r="A191" s="162">
        <v>42676</v>
      </c>
      <c r="B191" s="163" t="s">
        <v>147</v>
      </c>
      <c r="C191" s="163" t="s">
        <v>143</v>
      </c>
    </row>
    <row r="192" spans="1:3" x14ac:dyDescent="0.25">
      <c r="A192" s="162">
        <v>42689</v>
      </c>
      <c r="B192" s="163" t="s">
        <v>133</v>
      </c>
      <c r="C192" s="163" t="s">
        <v>144</v>
      </c>
    </row>
    <row r="193" spans="1:3" x14ac:dyDescent="0.25">
      <c r="A193" s="162">
        <v>42729</v>
      </c>
      <c r="B193" s="163" t="s">
        <v>146</v>
      </c>
      <c r="C193" s="163" t="s">
        <v>145</v>
      </c>
    </row>
    <row r="194" spans="1:3" x14ac:dyDescent="0.25">
      <c r="A194" s="160">
        <v>42736</v>
      </c>
      <c r="B194" s="161" t="s">
        <v>146</v>
      </c>
      <c r="C194" s="161" t="s">
        <v>131</v>
      </c>
    </row>
    <row r="195" spans="1:3" x14ac:dyDescent="0.25">
      <c r="A195" s="160">
        <v>42793</v>
      </c>
      <c r="B195" s="161" t="s">
        <v>130</v>
      </c>
      <c r="C195" s="161" t="s">
        <v>132</v>
      </c>
    </row>
    <row r="196" spans="1:3" x14ac:dyDescent="0.25">
      <c r="A196" s="160">
        <v>42794</v>
      </c>
      <c r="B196" s="161" t="s">
        <v>133</v>
      </c>
      <c r="C196" s="161" t="s">
        <v>132</v>
      </c>
    </row>
    <row r="197" spans="1:3" x14ac:dyDescent="0.25">
      <c r="A197" s="160">
        <v>42839</v>
      </c>
      <c r="B197" s="161" t="s">
        <v>134</v>
      </c>
      <c r="C197" s="161" t="s">
        <v>135</v>
      </c>
    </row>
    <row r="198" spans="1:3" x14ac:dyDescent="0.25">
      <c r="A198" s="160">
        <v>42846</v>
      </c>
      <c r="B198" s="161" t="s">
        <v>134</v>
      </c>
      <c r="C198" s="161" t="s">
        <v>137</v>
      </c>
    </row>
    <row r="199" spans="1:3" x14ac:dyDescent="0.25">
      <c r="A199" s="160">
        <v>42856</v>
      </c>
      <c r="B199" s="161" t="s">
        <v>130</v>
      </c>
      <c r="C199" s="161" t="s">
        <v>138</v>
      </c>
    </row>
    <row r="200" spans="1:3" x14ac:dyDescent="0.25">
      <c r="A200" s="160">
        <v>42901</v>
      </c>
      <c r="B200" s="161" t="s">
        <v>139</v>
      </c>
      <c r="C200" s="161" t="s">
        <v>140</v>
      </c>
    </row>
    <row r="201" spans="1:3" x14ac:dyDescent="0.25">
      <c r="A201" s="160">
        <v>42985</v>
      </c>
      <c r="B201" s="161" t="s">
        <v>139</v>
      </c>
      <c r="C201" s="161" t="s">
        <v>141</v>
      </c>
    </row>
    <row r="202" spans="1:3" x14ac:dyDescent="0.25">
      <c r="A202" s="160">
        <v>43020</v>
      </c>
      <c r="B202" s="161" t="s">
        <v>139</v>
      </c>
      <c r="C202" s="161" t="s">
        <v>142</v>
      </c>
    </row>
    <row r="203" spans="1:3" x14ac:dyDescent="0.25">
      <c r="A203" s="160">
        <v>43041</v>
      </c>
      <c r="B203" s="161" t="s">
        <v>139</v>
      </c>
      <c r="C203" s="161" t="s">
        <v>143</v>
      </c>
    </row>
    <row r="204" spans="1:3" x14ac:dyDescent="0.25">
      <c r="A204" s="160">
        <v>43054</v>
      </c>
      <c r="B204" s="161" t="s">
        <v>147</v>
      </c>
      <c r="C204" s="161" t="s">
        <v>144</v>
      </c>
    </row>
    <row r="205" spans="1:3" x14ac:dyDescent="0.25">
      <c r="A205" s="160">
        <v>43094</v>
      </c>
      <c r="B205" s="161" t="s">
        <v>130</v>
      </c>
      <c r="C205" s="161" t="s">
        <v>145</v>
      </c>
    </row>
    <row r="206" spans="1:3" x14ac:dyDescent="0.25">
      <c r="A206" s="162">
        <v>43101</v>
      </c>
      <c r="B206" s="163" t="s">
        <v>130</v>
      </c>
      <c r="C206" s="163" t="s">
        <v>131</v>
      </c>
    </row>
    <row r="207" spans="1:3" x14ac:dyDescent="0.25">
      <c r="A207" s="162">
        <v>43143</v>
      </c>
      <c r="B207" s="163" t="s">
        <v>130</v>
      </c>
      <c r="C207" s="163" t="s">
        <v>132</v>
      </c>
    </row>
    <row r="208" spans="1:3" x14ac:dyDescent="0.25">
      <c r="A208" s="162">
        <v>43144</v>
      </c>
      <c r="B208" s="163" t="s">
        <v>133</v>
      </c>
      <c r="C208" s="163" t="s">
        <v>132</v>
      </c>
    </row>
    <row r="209" spans="1:3" x14ac:dyDescent="0.25">
      <c r="A209" s="162">
        <v>43189</v>
      </c>
      <c r="B209" s="163" t="s">
        <v>134</v>
      </c>
      <c r="C209" s="163" t="s">
        <v>135</v>
      </c>
    </row>
    <row r="210" spans="1:3" x14ac:dyDescent="0.25">
      <c r="A210" s="162">
        <v>43211</v>
      </c>
      <c r="B210" s="163" t="s">
        <v>136</v>
      </c>
      <c r="C210" s="163" t="s">
        <v>137</v>
      </c>
    </row>
    <row r="211" spans="1:3" x14ac:dyDescent="0.25">
      <c r="A211" s="162">
        <v>43221</v>
      </c>
      <c r="B211" s="163" t="s">
        <v>133</v>
      </c>
      <c r="C211" s="163" t="s">
        <v>138</v>
      </c>
    </row>
    <row r="212" spans="1:3" x14ac:dyDescent="0.25">
      <c r="A212" s="162">
        <v>43251</v>
      </c>
      <c r="B212" s="163" t="s">
        <v>139</v>
      </c>
      <c r="C212" s="163" t="s">
        <v>140</v>
      </c>
    </row>
    <row r="213" spans="1:3" x14ac:dyDescent="0.25">
      <c r="A213" s="162">
        <v>43350</v>
      </c>
      <c r="B213" s="163" t="s">
        <v>134</v>
      </c>
      <c r="C213" s="163" t="s">
        <v>141</v>
      </c>
    </row>
    <row r="214" spans="1:3" x14ac:dyDescent="0.25">
      <c r="A214" s="162">
        <v>43385</v>
      </c>
      <c r="B214" s="163" t="s">
        <v>134</v>
      </c>
      <c r="C214" s="163" t="s">
        <v>142</v>
      </c>
    </row>
    <row r="215" spans="1:3" x14ac:dyDescent="0.25">
      <c r="A215" s="162">
        <v>43406</v>
      </c>
      <c r="B215" s="163" t="s">
        <v>134</v>
      </c>
      <c r="C215" s="163" t="s">
        <v>143</v>
      </c>
    </row>
    <row r="216" spans="1:3" x14ac:dyDescent="0.25">
      <c r="A216" s="162">
        <v>43419</v>
      </c>
      <c r="B216" s="163" t="s">
        <v>139</v>
      </c>
      <c r="C216" s="163" t="s">
        <v>144</v>
      </c>
    </row>
    <row r="217" spans="1:3" x14ac:dyDescent="0.25">
      <c r="A217" s="162">
        <v>43459</v>
      </c>
      <c r="B217" s="163" t="s">
        <v>133</v>
      </c>
      <c r="C217" s="163" t="s">
        <v>145</v>
      </c>
    </row>
    <row r="218" spans="1:3" x14ac:dyDescent="0.25">
      <c r="A218" s="160">
        <v>43466</v>
      </c>
      <c r="B218" s="161" t="s">
        <v>133</v>
      </c>
      <c r="C218" s="161" t="s">
        <v>131</v>
      </c>
    </row>
    <row r="219" spans="1:3" x14ac:dyDescent="0.25">
      <c r="A219" s="160">
        <v>43528</v>
      </c>
      <c r="B219" s="161" t="s">
        <v>130</v>
      </c>
      <c r="C219" s="161" t="s">
        <v>132</v>
      </c>
    </row>
    <row r="220" spans="1:3" x14ac:dyDescent="0.25">
      <c r="A220" s="160">
        <v>43529</v>
      </c>
      <c r="B220" s="161" t="s">
        <v>133</v>
      </c>
      <c r="C220" s="161" t="s">
        <v>132</v>
      </c>
    </row>
    <row r="221" spans="1:3" x14ac:dyDescent="0.25">
      <c r="A221" s="160">
        <v>43574</v>
      </c>
      <c r="B221" s="161" t="s">
        <v>134</v>
      </c>
      <c r="C221" s="161" t="s">
        <v>135</v>
      </c>
    </row>
    <row r="222" spans="1:3" x14ac:dyDescent="0.25">
      <c r="A222" s="160">
        <v>43576</v>
      </c>
      <c r="B222" s="161" t="s">
        <v>146</v>
      </c>
      <c r="C222" s="161" t="s">
        <v>137</v>
      </c>
    </row>
    <row r="223" spans="1:3" x14ac:dyDescent="0.25">
      <c r="A223" s="160">
        <v>43586</v>
      </c>
      <c r="B223" s="161" t="s">
        <v>147</v>
      </c>
      <c r="C223" s="161" t="s">
        <v>138</v>
      </c>
    </row>
    <row r="224" spans="1:3" x14ac:dyDescent="0.25">
      <c r="A224" s="160">
        <v>43636</v>
      </c>
      <c r="B224" s="161" t="s">
        <v>139</v>
      </c>
      <c r="C224" s="161" t="s">
        <v>140</v>
      </c>
    </row>
    <row r="225" spans="1:3" x14ac:dyDescent="0.25">
      <c r="A225" s="160">
        <v>43715</v>
      </c>
      <c r="B225" s="161" t="s">
        <v>136</v>
      </c>
      <c r="C225" s="161" t="s">
        <v>141</v>
      </c>
    </row>
    <row r="226" spans="1:3" x14ac:dyDescent="0.25">
      <c r="A226" s="160">
        <v>43750</v>
      </c>
      <c r="B226" s="161" t="s">
        <v>136</v>
      </c>
      <c r="C226" s="161" t="s">
        <v>142</v>
      </c>
    </row>
    <row r="227" spans="1:3" x14ac:dyDescent="0.25">
      <c r="A227" s="160">
        <v>43771</v>
      </c>
      <c r="B227" s="161" t="s">
        <v>136</v>
      </c>
      <c r="C227" s="161" t="s">
        <v>143</v>
      </c>
    </row>
    <row r="228" spans="1:3" x14ac:dyDescent="0.25">
      <c r="A228" s="160">
        <v>43784</v>
      </c>
      <c r="B228" s="161" t="s">
        <v>134</v>
      </c>
      <c r="C228" s="161" t="s">
        <v>144</v>
      </c>
    </row>
    <row r="229" spans="1:3" x14ac:dyDescent="0.25">
      <c r="A229" s="160">
        <v>43824</v>
      </c>
      <c r="B229" s="161" t="s">
        <v>147</v>
      </c>
      <c r="C229" s="161" t="s">
        <v>145</v>
      </c>
    </row>
    <row r="230" spans="1:3" x14ac:dyDescent="0.25">
      <c r="A230" s="162">
        <v>43831</v>
      </c>
      <c r="B230" s="163" t="s">
        <v>147</v>
      </c>
      <c r="C230" s="163" t="s">
        <v>131</v>
      </c>
    </row>
    <row r="231" spans="1:3" x14ac:dyDescent="0.25">
      <c r="A231" s="162">
        <v>43885</v>
      </c>
      <c r="B231" s="163" t="s">
        <v>130</v>
      </c>
      <c r="C231" s="163" t="s">
        <v>132</v>
      </c>
    </row>
    <row r="232" spans="1:3" x14ac:dyDescent="0.25">
      <c r="A232" s="162">
        <v>43886</v>
      </c>
      <c r="B232" s="163" t="s">
        <v>133</v>
      </c>
      <c r="C232" s="163" t="s">
        <v>132</v>
      </c>
    </row>
    <row r="233" spans="1:3" x14ac:dyDescent="0.25">
      <c r="A233" s="162">
        <v>43931</v>
      </c>
      <c r="B233" s="163" t="s">
        <v>134</v>
      </c>
      <c r="C233" s="163" t="s">
        <v>135</v>
      </c>
    </row>
    <row r="234" spans="1:3" x14ac:dyDescent="0.25">
      <c r="A234" s="162">
        <v>43942</v>
      </c>
      <c r="B234" s="163" t="s">
        <v>133</v>
      </c>
      <c r="C234" s="163" t="s">
        <v>137</v>
      </c>
    </row>
    <row r="235" spans="1:3" x14ac:dyDescent="0.25">
      <c r="A235" s="162">
        <v>43952</v>
      </c>
      <c r="B235" s="163" t="s">
        <v>134</v>
      </c>
      <c r="C235" s="163" t="s">
        <v>138</v>
      </c>
    </row>
    <row r="236" spans="1:3" x14ac:dyDescent="0.25">
      <c r="A236" s="162">
        <v>43993</v>
      </c>
      <c r="B236" s="163" t="s">
        <v>139</v>
      </c>
      <c r="C236" s="163" t="s">
        <v>140</v>
      </c>
    </row>
    <row r="237" spans="1:3" x14ac:dyDescent="0.25">
      <c r="A237" s="162">
        <v>44081</v>
      </c>
      <c r="B237" s="163" t="s">
        <v>130</v>
      </c>
      <c r="C237" s="163" t="s">
        <v>141</v>
      </c>
    </row>
    <row r="238" spans="1:3" x14ac:dyDescent="0.25">
      <c r="A238" s="162">
        <v>44116</v>
      </c>
      <c r="B238" s="163" t="s">
        <v>130</v>
      </c>
      <c r="C238" s="163" t="s">
        <v>142</v>
      </c>
    </row>
    <row r="239" spans="1:3" x14ac:dyDescent="0.25">
      <c r="A239" s="162">
        <v>44137</v>
      </c>
      <c r="B239" s="163" t="s">
        <v>130</v>
      </c>
      <c r="C239" s="163" t="s">
        <v>143</v>
      </c>
    </row>
    <row r="240" spans="1:3" x14ac:dyDescent="0.25">
      <c r="A240" s="162">
        <v>44150</v>
      </c>
      <c r="B240" s="163" t="s">
        <v>146</v>
      </c>
      <c r="C240" s="163" t="s">
        <v>144</v>
      </c>
    </row>
    <row r="241" spans="1:3" x14ac:dyDescent="0.25">
      <c r="A241" s="162">
        <v>44190</v>
      </c>
      <c r="B241" s="163" t="s">
        <v>134</v>
      </c>
      <c r="C241" s="163" t="s">
        <v>145</v>
      </c>
    </row>
    <row r="242" spans="1:3" x14ac:dyDescent="0.25">
      <c r="A242" s="160">
        <v>44197</v>
      </c>
      <c r="B242" s="161" t="s">
        <v>134</v>
      </c>
      <c r="C242" s="161" t="s">
        <v>131</v>
      </c>
    </row>
    <row r="243" spans="1:3" x14ac:dyDescent="0.25">
      <c r="A243" s="160">
        <v>44242</v>
      </c>
      <c r="B243" s="161" t="s">
        <v>130</v>
      </c>
      <c r="C243" s="161" t="s">
        <v>132</v>
      </c>
    </row>
    <row r="244" spans="1:3" x14ac:dyDescent="0.25">
      <c r="A244" s="160">
        <v>44243</v>
      </c>
      <c r="B244" s="161" t="s">
        <v>133</v>
      </c>
      <c r="C244" s="161" t="s">
        <v>132</v>
      </c>
    </row>
    <row r="245" spans="1:3" x14ac:dyDescent="0.25">
      <c r="A245" s="160">
        <v>44288</v>
      </c>
      <c r="B245" s="161" t="s">
        <v>134</v>
      </c>
      <c r="C245" s="161" t="s">
        <v>135</v>
      </c>
    </row>
    <row r="246" spans="1:3" x14ac:dyDescent="0.25">
      <c r="A246" s="160">
        <v>44307</v>
      </c>
      <c r="B246" s="161" t="s">
        <v>147</v>
      </c>
      <c r="C246" s="161" t="s">
        <v>137</v>
      </c>
    </row>
    <row r="247" spans="1:3" x14ac:dyDescent="0.25">
      <c r="A247" s="160">
        <v>44317</v>
      </c>
      <c r="B247" s="161" t="s">
        <v>136</v>
      </c>
      <c r="C247" s="161" t="s">
        <v>138</v>
      </c>
    </row>
    <row r="248" spans="1:3" x14ac:dyDescent="0.25">
      <c r="A248" s="160">
        <v>44350</v>
      </c>
      <c r="B248" s="161" t="s">
        <v>139</v>
      </c>
      <c r="C248" s="161" t="s">
        <v>140</v>
      </c>
    </row>
    <row r="249" spans="1:3" x14ac:dyDescent="0.25">
      <c r="A249" s="160">
        <v>44446</v>
      </c>
      <c r="B249" s="161" t="s">
        <v>133</v>
      </c>
      <c r="C249" s="161" t="s">
        <v>141</v>
      </c>
    </row>
    <row r="250" spans="1:3" x14ac:dyDescent="0.25">
      <c r="A250" s="160">
        <v>44481</v>
      </c>
      <c r="B250" s="161" t="s">
        <v>133</v>
      </c>
      <c r="C250" s="161" t="s">
        <v>142</v>
      </c>
    </row>
    <row r="251" spans="1:3" x14ac:dyDescent="0.25">
      <c r="A251" s="160">
        <v>44502</v>
      </c>
      <c r="B251" s="161" t="s">
        <v>133</v>
      </c>
      <c r="C251" s="161" t="s">
        <v>143</v>
      </c>
    </row>
    <row r="252" spans="1:3" x14ac:dyDescent="0.25">
      <c r="A252" s="160">
        <v>44515</v>
      </c>
      <c r="B252" s="161" t="s">
        <v>130</v>
      </c>
      <c r="C252" s="161" t="s">
        <v>144</v>
      </c>
    </row>
    <row r="253" spans="1:3" x14ac:dyDescent="0.25">
      <c r="A253" s="160">
        <v>44555</v>
      </c>
      <c r="B253" s="161" t="s">
        <v>136</v>
      </c>
      <c r="C253" s="161" t="s">
        <v>145</v>
      </c>
    </row>
    <row r="254" spans="1:3" x14ac:dyDescent="0.25">
      <c r="A254" s="162">
        <v>44562</v>
      </c>
      <c r="B254" s="163" t="s">
        <v>136</v>
      </c>
      <c r="C254" s="163" t="s">
        <v>131</v>
      </c>
    </row>
    <row r="255" spans="1:3" x14ac:dyDescent="0.25">
      <c r="A255" s="162">
        <v>44620</v>
      </c>
      <c r="B255" s="163" t="s">
        <v>130</v>
      </c>
      <c r="C255" s="163" t="s">
        <v>132</v>
      </c>
    </row>
    <row r="256" spans="1:3" x14ac:dyDescent="0.25">
      <c r="A256" s="162">
        <v>44621</v>
      </c>
      <c r="B256" s="163" t="s">
        <v>133</v>
      </c>
      <c r="C256" s="163" t="s">
        <v>132</v>
      </c>
    </row>
    <row r="257" spans="1:3" x14ac:dyDescent="0.25">
      <c r="A257" s="162">
        <v>44666</v>
      </c>
      <c r="B257" s="163" t="s">
        <v>134</v>
      </c>
      <c r="C257" s="163" t="s">
        <v>135</v>
      </c>
    </row>
    <row r="258" spans="1:3" x14ac:dyDescent="0.25">
      <c r="A258" s="162">
        <v>44672</v>
      </c>
      <c r="B258" s="163" t="s">
        <v>139</v>
      </c>
      <c r="C258" s="163" t="s">
        <v>137</v>
      </c>
    </row>
    <row r="259" spans="1:3" x14ac:dyDescent="0.25">
      <c r="A259" s="162">
        <v>44682</v>
      </c>
      <c r="B259" s="163" t="s">
        <v>146</v>
      </c>
      <c r="C259" s="163" t="s">
        <v>138</v>
      </c>
    </row>
    <row r="260" spans="1:3" x14ac:dyDescent="0.25">
      <c r="A260" s="162">
        <v>44728</v>
      </c>
      <c r="B260" s="163" t="s">
        <v>139</v>
      </c>
      <c r="C260" s="163" t="s">
        <v>140</v>
      </c>
    </row>
    <row r="261" spans="1:3" x14ac:dyDescent="0.25">
      <c r="A261" s="162">
        <v>44811</v>
      </c>
      <c r="B261" s="163" t="s">
        <v>147</v>
      </c>
      <c r="C261" s="163" t="s">
        <v>141</v>
      </c>
    </row>
    <row r="262" spans="1:3" x14ac:dyDescent="0.25">
      <c r="A262" s="162">
        <v>44846</v>
      </c>
      <c r="B262" s="163" t="s">
        <v>147</v>
      </c>
      <c r="C262" s="163" t="s">
        <v>142</v>
      </c>
    </row>
    <row r="263" spans="1:3" x14ac:dyDescent="0.25">
      <c r="A263" s="162">
        <v>44867</v>
      </c>
      <c r="B263" s="163" t="s">
        <v>147</v>
      </c>
      <c r="C263" s="163" t="s">
        <v>143</v>
      </c>
    </row>
    <row r="264" spans="1:3" x14ac:dyDescent="0.25">
      <c r="A264" s="162">
        <v>44880</v>
      </c>
      <c r="B264" s="163" t="s">
        <v>133</v>
      </c>
      <c r="C264" s="163" t="s">
        <v>144</v>
      </c>
    </row>
    <row r="265" spans="1:3" x14ac:dyDescent="0.25">
      <c r="A265" s="162">
        <v>44920</v>
      </c>
      <c r="B265" s="163" t="s">
        <v>146</v>
      </c>
      <c r="C265" s="163" t="s">
        <v>145</v>
      </c>
    </row>
    <row r="266" spans="1:3" x14ac:dyDescent="0.25">
      <c r="A266" s="160">
        <v>44927</v>
      </c>
      <c r="B266" s="161" t="s">
        <v>146</v>
      </c>
      <c r="C266" s="161" t="s">
        <v>131</v>
      </c>
    </row>
    <row r="267" spans="1:3" x14ac:dyDescent="0.25">
      <c r="A267" s="160">
        <v>44977</v>
      </c>
      <c r="B267" s="161" t="s">
        <v>130</v>
      </c>
      <c r="C267" s="161" t="s">
        <v>132</v>
      </c>
    </row>
    <row r="268" spans="1:3" x14ac:dyDescent="0.25">
      <c r="A268" s="160">
        <v>44978</v>
      </c>
      <c r="B268" s="161" t="s">
        <v>133</v>
      </c>
      <c r="C268" s="161" t="s">
        <v>132</v>
      </c>
    </row>
    <row r="269" spans="1:3" x14ac:dyDescent="0.25">
      <c r="A269" s="160">
        <v>45023</v>
      </c>
      <c r="B269" s="161" t="s">
        <v>134</v>
      </c>
      <c r="C269" s="161" t="s">
        <v>135</v>
      </c>
    </row>
    <row r="270" spans="1:3" x14ac:dyDescent="0.25">
      <c r="A270" s="160">
        <v>45037</v>
      </c>
      <c r="B270" s="161" t="s">
        <v>134</v>
      </c>
      <c r="C270" s="161" t="s">
        <v>137</v>
      </c>
    </row>
    <row r="271" spans="1:3" x14ac:dyDescent="0.25">
      <c r="A271" s="160">
        <v>45047</v>
      </c>
      <c r="B271" s="161" t="s">
        <v>130</v>
      </c>
      <c r="C271" s="161" t="s">
        <v>138</v>
      </c>
    </row>
    <row r="272" spans="1:3" x14ac:dyDescent="0.25">
      <c r="A272" s="160">
        <v>45085</v>
      </c>
      <c r="B272" s="161" t="s">
        <v>139</v>
      </c>
      <c r="C272" s="161" t="s">
        <v>140</v>
      </c>
    </row>
    <row r="273" spans="1:3" x14ac:dyDescent="0.25">
      <c r="A273" s="160">
        <v>45176</v>
      </c>
      <c r="B273" s="161" t="s">
        <v>139</v>
      </c>
      <c r="C273" s="161" t="s">
        <v>141</v>
      </c>
    </row>
    <row r="274" spans="1:3" x14ac:dyDescent="0.25">
      <c r="A274" s="160">
        <v>45211</v>
      </c>
      <c r="B274" s="161" t="s">
        <v>139</v>
      </c>
      <c r="C274" s="161" t="s">
        <v>142</v>
      </c>
    </row>
    <row r="275" spans="1:3" x14ac:dyDescent="0.25">
      <c r="A275" s="160">
        <v>45232</v>
      </c>
      <c r="B275" s="161" t="s">
        <v>139</v>
      </c>
      <c r="C275" s="161" t="s">
        <v>143</v>
      </c>
    </row>
    <row r="276" spans="1:3" x14ac:dyDescent="0.25">
      <c r="A276" s="160">
        <v>45245</v>
      </c>
      <c r="B276" s="161" t="s">
        <v>147</v>
      </c>
      <c r="C276" s="161" t="s">
        <v>144</v>
      </c>
    </row>
    <row r="277" spans="1:3" x14ac:dyDescent="0.25">
      <c r="A277" s="160">
        <v>45285</v>
      </c>
      <c r="B277" s="161" t="s">
        <v>130</v>
      </c>
      <c r="C277" s="161" t="s">
        <v>145</v>
      </c>
    </row>
    <row r="278" spans="1:3" x14ac:dyDescent="0.25">
      <c r="A278" s="162">
        <v>45292</v>
      </c>
      <c r="B278" s="163" t="s">
        <v>130</v>
      </c>
      <c r="C278" s="163" t="s">
        <v>131</v>
      </c>
    </row>
    <row r="279" spans="1:3" x14ac:dyDescent="0.25">
      <c r="A279" s="162">
        <v>45334</v>
      </c>
      <c r="B279" s="163" t="s">
        <v>130</v>
      </c>
      <c r="C279" s="163" t="s">
        <v>132</v>
      </c>
    </row>
    <row r="280" spans="1:3" x14ac:dyDescent="0.25">
      <c r="A280" s="162">
        <v>45335</v>
      </c>
      <c r="B280" s="163" t="s">
        <v>133</v>
      </c>
      <c r="C280" s="163" t="s">
        <v>132</v>
      </c>
    </row>
    <row r="281" spans="1:3" x14ac:dyDescent="0.25">
      <c r="A281" s="162">
        <v>45380</v>
      </c>
      <c r="B281" s="163" t="s">
        <v>134</v>
      </c>
      <c r="C281" s="163" t="s">
        <v>135</v>
      </c>
    </row>
    <row r="282" spans="1:3" x14ac:dyDescent="0.25">
      <c r="A282" s="162">
        <v>45403</v>
      </c>
      <c r="B282" s="163" t="s">
        <v>146</v>
      </c>
      <c r="C282" s="163" t="s">
        <v>137</v>
      </c>
    </row>
    <row r="283" spans="1:3" x14ac:dyDescent="0.25">
      <c r="A283" s="162">
        <v>45413</v>
      </c>
      <c r="B283" s="163" t="s">
        <v>147</v>
      </c>
      <c r="C283" s="163" t="s">
        <v>138</v>
      </c>
    </row>
    <row r="284" spans="1:3" x14ac:dyDescent="0.25">
      <c r="A284" s="162">
        <v>45442</v>
      </c>
      <c r="B284" s="163" t="s">
        <v>139</v>
      </c>
      <c r="C284" s="163" t="s">
        <v>140</v>
      </c>
    </row>
    <row r="285" spans="1:3" x14ac:dyDescent="0.25">
      <c r="A285" s="162">
        <v>45542</v>
      </c>
      <c r="B285" s="163" t="s">
        <v>136</v>
      </c>
      <c r="C285" s="163" t="s">
        <v>141</v>
      </c>
    </row>
    <row r="286" spans="1:3" x14ac:dyDescent="0.25">
      <c r="A286" s="162">
        <v>45577</v>
      </c>
      <c r="B286" s="163" t="s">
        <v>136</v>
      </c>
      <c r="C286" s="163" t="s">
        <v>142</v>
      </c>
    </row>
    <row r="287" spans="1:3" x14ac:dyDescent="0.25">
      <c r="A287" s="162">
        <v>45598</v>
      </c>
      <c r="B287" s="163" t="s">
        <v>136</v>
      </c>
      <c r="C287" s="163" t="s">
        <v>143</v>
      </c>
    </row>
    <row r="288" spans="1:3" x14ac:dyDescent="0.25">
      <c r="A288" s="162">
        <v>45611</v>
      </c>
      <c r="B288" s="163" t="s">
        <v>134</v>
      </c>
      <c r="C288" s="163" t="s">
        <v>144</v>
      </c>
    </row>
    <row r="289" spans="1:3" x14ac:dyDescent="0.25">
      <c r="A289" s="162">
        <v>45651</v>
      </c>
      <c r="B289" s="163" t="s">
        <v>147</v>
      </c>
      <c r="C289" s="163" t="s">
        <v>145</v>
      </c>
    </row>
    <row r="290" spans="1:3" x14ac:dyDescent="0.25">
      <c r="A290" s="160">
        <v>45658</v>
      </c>
      <c r="B290" s="161" t="s">
        <v>147</v>
      </c>
      <c r="C290" s="161" t="s">
        <v>131</v>
      </c>
    </row>
    <row r="291" spans="1:3" x14ac:dyDescent="0.25">
      <c r="A291" s="160">
        <v>45719</v>
      </c>
      <c r="B291" s="161" t="s">
        <v>130</v>
      </c>
      <c r="C291" s="161" t="s">
        <v>132</v>
      </c>
    </row>
    <row r="292" spans="1:3" x14ac:dyDescent="0.25">
      <c r="A292" s="160">
        <v>45720</v>
      </c>
      <c r="B292" s="161" t="s">
        <v>133</v>
      </c>
      <c r="C292" s="161" t="s">
        <v>132</v>
      </c>
    </row>
    <row r="293" spans="1:3" x14ac:dyDescent="0.25">
      <c r="A293" s="160">
        <v>45765</v>
      </c>
      <c r="B293" s="161" t="s">
        <v>134</v>
      </c>
      <c r="C293" s="161" t="s">
        <v>135</v>
      </c>
    </row>
    <row r="294" spans="1:3" x14ac:dyDescent="0.25">
      <c r="A294" s="160">
        <v>45768</v>
      </c>
      <c r="B294" s="161" t="s">
        <v>130</v>
      </c>
      <c r="C294" s="161" t="s">
        <v>137</v>
      </c>
    </row>
    <row r="295" spans="1:3" x14ac:dyDescent="0.25">
      <c r="A295" s="160">
        <v>45778</v>
      </c>
      <c r="B295" s="161" t="s">
        <v>139</v>
      </c>
      <c r="C295" s="161" t="s">
        <v>138</v>
      </c>
    </row>
    <row r="296" spans="1:3" x14ac:dyDescent="0.25">
      <c r="A296" s="160">
        <v>45827</v>
      </c>
      <c r="B296" s="161" t="s">
        <v>139</v>
      </c>
      <c r="C296" s="161" t="s">
        <v>140</v>
      </c>
    </row>
    <row r="297" spans="1:3" x14ac:dyDescent="0.25">
      <c r="A297" s="160">
        <v>45907</v>
      </c>
      <c r="B297" s="161" t="s">
        <v>146</v>
      </c>
      <c r="C297" s="161" t="s">
        <v>141</v>
      </c>
    </row>
    <row r="298" spans="1:3" x14ac:dyDescent="0.25">
      <c r="A298" s="160">
        <v>45942</v>
      </c>
      <c r="B298" s="161" t="s">
        <v>146</v>
      </c>
      <c r="C298" s="161" t="s">
        <v>142</v>
      </c>
    </row>
    <row r="299" spans="1:3" x14ac:dyDescent="0.25">
      <c r="A299" s="160">
        <v>45963</v>
      </c>
      <c r="B299" s="161" t="s">
        <v>146</v>
      </c>
      <c r="C299" s="161" t="s">
        <v>143</v>
      </c>
    </row>
    <row r="300" spans="1:3" x14ac:dyDescent="0.25">
      <c r="A300" s="160">
        <v>45976</v>
      </c>
      <c r="B300" s="161" t="s">
        <v>136</v>
      </c>
      <c r="C300" s="161" t="s">
        <v>144</v>
      </c>
    </row>
    <row r="301" spans="1:3" x14ac:dyDescent="0.25">
      <c r="A301" s="160">
        <v>46016</v>
      </c>
      <c r="B301" s="161" t="s">
        <v>139</v>
      </c>
      <c r="C301" s="161" t="s">
        <v>145</v>
      </c>
    </row>
    <row r="302" spans="1:3" x14ac:dyDescent="0.25">
      <c r="A302" s="162">
        <v>46023</v>
      </c>
      <c r="B302" s="163" t="s">
        <v>139</v>
      </c>
      <c r="C302" s="163" t="s">
        <v>131</v>
      </c>
    </row>
    <row r="303" spans="1:3" x14ac:dyDescent="0.25">
      <c r="A303" s="162">
        <v>46069</v>
      </c>
      <c r="B303" s="163" t="s">
        <v>130</v>
      </c>
      <c r="C303" s="163" t="s">
        <v>132</v>
      </c>
    </row>
    <row r="304" spans="1:3" x14ac:dyDescent="0.25">
      <c r="A304" s="162">
        <v>46070</v>
      </c>
      <c r="B304" s="163" t="s">
        <v>133</v>
      </c>
      <c r="C304" s="163" t="s">
        <v>132</v>
      </c>
    </row>
    <row r="305" spans="1:3" x14ac:dyDescent="0.25">
      <c r="A305" s="162">
        <v>46115</v>
      </c>
      <c r="B305" s="163" t="s">
        <v>134</v>
      </c>
      <c r="C305" s="163" t="s">
        <v>135</v>
      </c>
    </row>
    <row r="306" spans="1:3" x14ac:dyDescent="0.25">
      <c r="A306" s="162">
        <v>46133</v>
      </c>
      <c r="B306" s="163" t="s">
        <v>133</v>
      </c>
      <c r="C306" s="163" t="s">
        <v>137</v>
      </c>
    </row>
    <row r="307" spans="1:3" x14ac:dyDescent="0.25">
      <c r="A307" s="162">
        <v>46143</v>
      </c>
      <c r="B307" s="163" t="s">
        <v>134</v>
      </c>
      <c r="C307" s="163" t="s">
        <v>138</v>
      </c>
    </row>
    <row r="308" spans="1:3" x14ac:dyDescent="0.25">
      <c r="A308" s="162">
        <v>46177</v>
      </c>
      <c r="B308" s="163" t="s">
        <v>139</v>
      </c>
      <c r="C308" s="163" t="s">
        <v>140</v>
      </c>
    </row>
    <row r="309" spans="1:3" x14ac:dyDescent="0.25">
      <c r="A309" s="162">
        <v>46272</v>
      </c>
      <c r="B309" s="163" t="s">
        <v>130</v>
      </c>
      <c r="C309" s="163" t="s">
        <v>141</v>
      </c>
    </row>
    <row r="310" spans="1:3" x14ac:dyDescent="0.25">
      <c r="A310" s="162">
        <v>46307</v>
      </c>
      <c r="B310" s="163" t="s">
        <v>130</v>
      </c>
      <c r="C310" s="163" t="s">
        <v>142</v>
      </c>
    </row>
    <row r="311" spans="1:3" x14ac:dyDescent="0.25">
      <c r="A311" s="162">
        <v>46328</v>
      </c>
      <c r="B311" s="163" t="s">
        <v>130</v>
      </c>
      <c r="C311" s="163" t="s">
        <v>143</v>
      </c>
    </row>
    <row r="312" spans="1:3" x14ac:dyDescent="0.25">
      <c r="A312" s="162">
        <v>46341</v>
      </c>
      <c r="B312" s="163" t="s">
        <v>146</v>
      </c>
      <c r="C312" s="163" t="s">
        <v>144</v>
      </c>
    </row>
    <row r="313" spans="1:3" x14ac:dyDescent="0.25">
      <c r="A313" s="162">
        <v>46381</v>
      </c>
      <c r="B313" s="163" t="s">
        <v>134</v>
      </c>
      <c r="C313" s="163" t="s">
        <v>145</v>
      </c>
    </row>
    <row r="314" spans="1:3" x14ac:dyDescent="0.25">
      <c r="A314" s="160">
        <v>46388</v>
      </c>
      <c r="B314" s="161" t="s">
        <v>134</v>
      </c>
      <c r="C314" s="161" t="s">
        <v>131</v>
      </c>
    </row>
    <row r="315" spans="1:3" x14ac:dyDescent="0.25">
      <c r="A315" s="160">
        <v>46426</v>
      </c>
      <c r="B315" s="161" t="s">
        <v>130</v>
      </c>
      <c r="C315" s="161" t="s">
        <v>132</v>
      </c>
    </row>
    <row r="316" spans="1:3" x14ac:dyDescent="0.25">
      <c r="A316" s="160">
        <v>46427</v>
      </c>
      <c r="B316" s="161" t="s">
        <v>133</v>
      </c>
      <c r="C316" s="161" t="s">
        <v>132</v>
      </c>
    </row>
    <row r="317" spans="1:3" x14ac:dyDescent="0.25">
      <c r="A317" s="160">
        <v>46472</v>
      </c>
      <c r="B317" s="161" t="s">
        <v>134</v>
      </c>
      <c r="C317" s="161" t="s">
        <v>135</v>
      </c>
    </row>
    <row r="318" spans="1:3" x14ac:dyDescent="0.25">
      <c r="A318" s="160">
        <v>46498</v>
      </c>
      <c r="B318" s="161" t="s">
        <v>147</v>
      </c>
      <c r="C318" s="161" t="s">
        <v>137</v>
      </c>
    </row>
    <row r="319" spans="1:3" x14ac:dyDescent="0.25">
      <c r="A319" s="160">
        <v>46508</v>
      </c>
      <c r="B319" s="161" t="s">
        <v>136</v>
      </c>
      <c r="C319" s="161" t="s">
        <v>138</v>
      </c>
    </row>
    <row r="320" spans="1:3" x14ac:dyDescent="0.25">
      <c r="A320" s="160">
        <v>46534</v>
      </c>
      <c r="B320" s="161" t="s">
        <v>139</v>
      </c>
      <c r="C320" s="161" t="s">
        <v>140</v>
      </c>
    </row>
    <row r="321" spans="1:3" x14ac:dyDescent="0.25">
      <c r="A321" s="160">
        <v>46637</v>
      </c>
      <c r="B321" s="161" t="s">
        <v>133</v>
      </c>
      <c r="C321" s="161" t="s">
        <v>141</v>
      </c>
    </row>
    <row r="322" spans="1:3" x14ac:dyDescent="0.25">
      <c r="A322" s="160">
        <v>46672</v>
      </c>
      <c r="B322" s="161" t="s">
        <v>133</v>
      </c>
      <c r="C322" s="161" t="s">
        <v>142</v>
      </c>
    </row>
    <row r="323" spans="1:3" x14ac:dyDescent="0.25">
      <c r="A323" s="160">
        <v>46693</v>
      </c>
      <c r="B323" s="161" t="s">
        <v>133</v>
      </c>
      <c r="C323" s="161" t="s">
        <v>143</v>
      </c>
    </row>
    <row r="324" spans="1:3" x14ac:dyDescent="0.25">
      <c r="A324" s="160">
        <v>46706</v>
      </c>
      <c r="B324" s="161" t="s">
        <v>130</v>
      </c>
      <c r="C324" s="161" t="s">
        <v>144</v>
      </c>
    </row>
    <row r="325" spans="1:3" x14ac:dyDescent="0.25">
      <c r="A325" s="160">
        <v>46746</v>
      </c>
      <c r="B325" s="161" t="s">
        <v>136</v>
      </c>
      <c r="C325" s="161" t="s">
        <v>145</v>
      </c>
    </row>
    <row r="326" spans="1:3" x14ac:dyDescent="0.25">
      <c r="A326" s="162">
        <v>46753</v>
      </c>
      <c r="B326" s="163" t="s">
        <v>136</v>
      </c>
      <c r="C326" s="163" t="s">
        <v>131</v>
      </c>
    </row>
    <row r="327" spans="1:3" x14ac:dyDescent="0.25">
      <c r="A327" s="162">
        <v>46811</v>
      </c>
      <c r="B327" s="163" t="s">
        <v>130</v>
      </c>
      <c r="C327" s="163" t="s">
        <v>132</v>
      </c>
    </row>
    <row r="328" spans="1:3" x14ac:dyDescent="0.25">
      <c r="A328" s="162">
        <v>46812</v>
      </c>
      <c r="B328" s="163" t="s">
        <v>133</v>
      </c>
      <c r="C328" s="163" t="s">
        <v>132</v>
      </c>
    </row>
    <row r="329" spans="1:3" x14ac:dyDescent="0.25">
      <c r="A329" s="162">
        <v>46857</v>
      </c>
      <c r="B329" s="163" t="s">
        <v>134</v>
      </c>
      <c r="C329" s="163" t="s">
        <v>135</v>
      </c>
    </row>
    <row r="330" spans="1:3" x14ac:dyDescent="0.25">
      <c r="A330" s="162">
        <v>46864</v>
      </c>
      <c r="B330" s="163" t="s">
        <v>134</v>
      </c>
      <c r="C330" s="163" t="s">
        <v>137</v>
      </c>
    </row>
    <row r="331" spans="1:3" x14ac:dyDescent="0.25">
      <c r="A331" s="162">
        <v>46874</v>
      </c>
      <c r="B331" s="163" t="s">
        <v>130</v>
      </c>
      <c r="C331" s="163" t="s">
        <v>138</v>
      </c>
    </row>
    <row r="332" spans="1:3" x14ac:dyDescent="0.25">
      <c r="A332" s="162">
        <v>46919</v>
      </c>
      <c r="B332" s="163" t="s">
        <v>139</v>
      </c>
      <c r="C332" s="163" t="s">
        <v>140</v>
      </c>
    </row>
    <row r="333" spans="1:3" x14ac:dyDescent="0.25">
      <c r="A333" s="162">
        <v>47003</v>
      </c>
      <c r="B333" s="163" t="s">
        <v>139</v>
      </c>
      <c r="C333" s="163" t="s">
        <v>141</v>
      </c>
    </row>
    <row r="334" spans="1:3" x14ac:dyDescent="0.25">
      <c r="A334" s="162">
        <v>47038</v>
      </c>
      <c r="B334" s="163" t="s">
        <v>139</v>
      </c>
      <c r="C334" s="163" t="s">
        <v>142</v>
      </c>
    </row>
    <row r="335" spans="1:3" x14ac:dyDescent="0.25">
      <c r="A335" s="162">
        <v>47059</v>
      </c>
      <c r="B335" s="163" t="s">
        <v>139</v>
      </c>
      <c r="C335" s="163" t="s">
        <v>143</v>
      </c>
    </row>
    <row r="336" spans="1:3" x14ac:dyDescent="0.25">
      <c r="A336" s="162">
        <v>47072</v>
      </c>
      <c r="B336" s="163" t="s">
        <v>147</v>
      </c>
      <c r="C336" s="163" t="s">
        <v>144</v>
      </c>
    </row>
    <row r="337" spans="1:3" x14ac:dyDescent="0.25">
      <c r="A337" s="162">
        <v>47112</v>
      </c>
      <c r="B337" s="163" t="s">
        <v>130</v>
      </c>
      <c r="C337" s="163" t="s">
        <v>145</v>
      </c>
    </row>
    <row r="338" spans="1:3" x14ac:dyDescent="0.25">
      <c r="A338" s="160">
        <v>47119</v>
      </c>
      <c r="B338" s="161" t="s">
        <v>130</v>
      </c>
      <c r="C338" s="161" t="s">
        <v>131</v>
      </c>
    </row>
    <row r="339" spans="1:3" x14ac:dyDescent="0.25">
      <c r="A339" s="160">
        <v>47161</v>
      </c>
      <c r="B339" s="161" t="s">
        <v>130</v>
      </c>
      <c r="C339" s="161" t="s">
        <v>132</v>
      </c>
    </row>
    <row r="340" spans="1:3" x14ac:dyDescent="0.25">
      <c r="A340" s="160">
        <v>47162</v>
      </c>
      <c r="B340" s="161" t="s">
        <v>133</v>
      </c>
      <c r="C340" s="161" t="s">
        <v>132</v>
      </c>
    </row>
    <row r="341" spans="1:3" x14ac:dyDescent="0.25">
      <c r="A341" s="160">
        <v>47207</v>
      </c>
      <c r="B341" s="161" t="s">
        <v>134</v>
      </c>
      <c r="C341" s="161" t="s">
        <v>135</v>
      </c>
    </row>
    <row r="342" spans="1:3" x14ac:dyDescent="0.25">
      <c r="A342" s="160">
        <v>47229</v>
      </c>
      <c r="B342" s="161" t="s">
        <v>136</v>
      </c>
      <c r="C342" s="161" t="s">
        <v>137</v>
      </c>
    </row>
    <row r="343" spans="1:3" x14ac:dyDescent="0.25">
      <c r="A343" s="160">
        <v>47239</v>
      </c>
      <c r="B343" s="161" t="s">
        <v>133</v>
      </c>
      <c r="C343" s="161" t="s">
        <v>138</v>
      </c>
    </row>
    <row r="344" spans="1:3" x14ac:dyDescent="0.25">
      <c r="A344" s="160">
        <v>47269</v>
      </c>
      <c r="B344" s="161" t="s">
        <v>139</v>
      </c>
      <c r="C344" s="161" t="s">
        <v>140</v>
      </c>
    </row>
    <row r="345" spans="1:3" x14ac:dyDescent="0.25">
      <c r="A345" s="160">
        <v>47368</v>
      </c>
      <c r="B345" s="161" t="s">
        <v>134</v>
      </c>
      <c r="C345" s="161" t="s">
        <v>141</v>
      </c>
    </row>
    <row r="346" spans="1:3" x14ac:dyDescent="0.25">
      <c r="A346" s="160">
        <v>47403</v>
      </c>
      <c r="B346" s="161" t="s">
        <v>134</v>
      </c>
      <c r="C346" s="161" t="s">
        <v>142</v>
      </c>
    </row>
    <row r="347" spans="1:3" x14ac:dyDescent="0.25">
      <c r="A347" s="160">
        <v>47424</v>
      </c>
      <c r="B347" s="161" t="s">
        <v>134</v>
      </c>
      <c r="C347" s="161" t="s">
        <v>143</v>
      </c>
    </row>
    <row r="348" spans="1:3" x14ac:dyDescent="0.25">
      <c r="A348" s="160">
        <v>47437</v>
      </c>
      <c r="B348" s="161" t="s">
        <v>139</v>
      </c>
      <c r="C348" s="161" t="s">
        <v>144</v>
      </c>
    </row>
    <row r="349" spans="1:3" x14ac:dyDescent="0.25">
      <c r="A349" s="160">
        <v>47477</v>
      </c>
      <c r="B349" s="161" t="s">
        <v>133</v>
      </c>
      <c r="C349" s="161" t="s">
        <v>145</v>
      </c>
    </row>
    <row r="350" spans="1:3" x14ac:dyDescent="0.25">
      <c r="A350" s="162">
        <v>47484</v>
      </c>
      <c r="B350" s="163" t="s">
        <v>133</v>
      </c>
      <c r="C350" s="163" t="s">
        <v>131</v>
      </c>
    </row>
    <row r="351" spans="1:3" x14ac:dyDescent="0.25">
      <c r="A351" s="162">
        <v>47546</v>
      </c>
      <c r="B351" s="163" t="s">
        <v>130</v>
      </c>
      <c r="C351" s="163" t="s">
        <v>132</v>
      </c>
    </row>
    <row r="352" spans="1:3" x14ac:dyDescent="0.25">
      <c r="A352" s="162">
        <v>47547</v>
      </c>
      <c r="B352" s="163" t="s">
        <v>133</v>
      </c>
      <c r="C352" s="163" t="s">
        <v>132</v>
      </c>
    </row>
    <row r="353" spans="1:3" x14ac:dyDescent="0.25">
      <c r="A353" s="162">
        <v>47592</v>
      </c>
      <c r="B353" s="163" t="s">
        <v>134</v>
      </c>
      <c r="C353" s="163" t="s">
        <v>135</v>
      </c>
    </row>
    <row r="354" spans="1:3" x14ac:dyDescent="0.25">
      <c r="A354" s="162">
        <v>47594</v>
      </c>
      <c r="B354" s="163" t="s">
        <v>146</v>
      </c>
      <c r="C354" s="163" t="s">
        <v>137</v>
      </c>
    </row>
    <row r="355" spans="1:3" x14ac:dyDescent="0.25">
      <c r="A355" s="162">
        <v>47604</v>
      </c>
      <c r="B355" s="163" t="s">
        <v>147</v>
      </c>
      <c r="C355" s="163" t="s">
        <v>138</v>
      </c>
    </row>
    <row r="356" spans="1:3" x14ac:dyDescent="0.25">
      <c r="A356" s="162">
        <v>47654</v>
      </c>
      <c r="B356" s="163" t="s">
        <v>139</v>
      </c>
      <c r="C356" s="163" t="s">
        <v>140</v>
      </c>
    </row>
    <row r="357" spans="1:3" x14ac:dyDescent="0.25">
      <c r="A357" s="162">
        <v>47733</v>
      </c>
      <c r="B357" s="163" t="s">
        <v>136</v>
      </c>
      <c r="C357" s="163" t="s">
        <v>141</v>
      </c>
    </row>
    <row r="358" spans="1:3" x14ac:dyDescent="0.25">
      <c r="A358" s="162">
        <v>47768</v>
      </c>
      <c r="B358" s="163" t="s">
        <v>136</v>
      </c>
      <c r="C358" s="163" t="s">
        <v>142</v>
      </c>
    </row>
    <row r="359" spans="1:3" x14ac:dyDescent="0.25">
      <c r="A359" s="162">
        <v>47789</v>
      </c>
      <c r="B359" s="163" t="s">
        <v>136</v>
      </c>
      <c r="C359" s="163" t="s">
        <v>143</v>
      </c>
    </row>
    <row r="360" spans="1:3" x14ac:dyDescent="0.25">
      <c r="A360" s="162">
        <v>47802</v>
      </c>
      <c r="B360" s="163" t="s">
        <v>134</v>
      </c>
      <c r="C360" s="163" t="s">
        <v>144</v>
      </c>
    </row>
    <row r="361" spans="1:3" x14ac:dyDescent="0.25">
      <c r="A361" s="162">
        <v>47842</v>
      </c>
      <c r="B361" s="163" t="s">
        <v>147</v>
      </c>
      <c r="C361" s="163" t="s">
        <v>145</v>
      </c>
    </row>
    <row r="362" spans="1:3" x14ac:dyDescent="0.25">
      <c r="A362" s="160">
        <v>47849</v>
      </c>
      <c r="B362" s="161" t="s">
        <v>147</v>
      </c>
      <c r="C362" s="161" t="s">
        <v>131</v>
      </c>
    </row>
    <row r="363" spans="1:3" x14ac:dyDescent="0.25">
      <c r="A363" s="160">
        <v>47903</v>
      </c>
      <c r="B363" s="161" t="s">
        <v>130</v>
      </c>
      <c r="C363" s="161" t="s">
        <v>132</v>
      </c>
    </row>
    <row r="364" spans="1:3" x14ac:dyDescent="0.25">
      <c r="A364" s="160">
        <v>47904</v>
      </c>
      <c r="B364" s="161" t="s">
        <v>133</v>
      </c>
      <c r="C364" s="161" t="s">
        <v>132</v>
      </c>
    </row>
    <row r="365" spans="1:3" x14ac:dyDescent="0.25">
      <c r="A365" s="160">
        <v>47949</v>
      </c>
      <c r="B365" s="161" t="s">
        <v>134</v>
      </c>
      <c r="C365" s="161" t="s">
        <v>135</v>
      </c>
    </row>
    <row r="366" spans="1:3" x14ac:dyDescent="0.25">
      <c r="A366" s="160">
        <v>47959</v>
      </c>
      <c r="B366" s="161" t="s">
        <v>130</v>
      </c>
      <c r="C366" s="161" t="s">
        <v>137</v>
      </c>
    </row>
    <row r="367" spans="1:3" x14ac:dyDescent="0.25">
      <c r="A367" s="160">
        <v>47969</v>
      </c>
      <c r="B367" s="161" t="s">
        <v>139</v>
      </c>
      <c r="C367" s="161" t="s">
        <v>138</v>
      </c>
    </row>
    <row r="368" spans="1:3" x14ac:dyDescent="0.25">
      <c r="A368" s="160">
        <v>48011</v>
      </c>
      <c r="B368" s="161" t="s">
        <v>139</v>
      </c>
      <c r="C368" s="161" t="s">
        <v>140</v>
      </c>
    </row>
    <row r="369" spans="1:3" x14ac:dyDescent="0.25">
      <c r="A369" s="160">
        <v>48098</v>
      </c>
      <c r="B369" s="161" t="s">
        <v>146</v>
      </c>
      <c r="C369" s="161" t="s">
        <v>141</v>
      </c>
    </row>
    <row r="370" spans="1:3" x14ac:dyDescent="0.25">
      <c r="A370" s="160">
        <v>48133</v>
      </c>
      <c r="B370" s="161" t="s">
        <v>146</v>
      </c>
      <c r="C370" s="161" t="s">
        <v>142</v>
      </c>
    </row>
    <row r="371" spans="1:3" x14ac:dyDescent="0.25">
      <c r="A371" s="160">
        <v>48154</v>
      </c>
      <c r="B371" s="161" t="s">
        <v>146</v>
      </c>
      <c r="C371" s="161" t="s">
        <v>143</v>
      </c>
    </row>
    <row r="372" spans="1:3" x14ac:dyDescent="0.25">
      <c r="A372" s="160">
        <v>48167</v>
      </c>
      <c r="B372" s="161" t="s">
        <v>136</v>
      </c>
      <c r="C372" s="161" t="s">
        <v>144</v>
      </c>
    </row>
    <row r="373" spans="1:3" x14ac:dyDescent="0.25">
      <c r="A373" s="160">
        <v>48207</v>
      </c>
      <c r="B373" s="161" t="s">
        <v>139</v>
      </c>
      <c r="C373" s="161" t="s">
        <v>145</v>
      </c>
    </row>
    <row r="374" spans="1:3" x14ac:dyDescent="0.25">
      <c r="A374" s="162">
        <v>48214</v>
      </c>
      <c r="B374" s="163" t="s">
        <v>139</v>
      </c>
      <c r="C374" s="163" t="s">
        <v>131</v>
      </c>
    </row>
    <row r="375" spans="1:3" x14ac:dyDescent="0.25">
      <c r="A375" s="162">
        <v>48253</v>
      </c>
      <c r="B375" s="163" t="s">
        <v>130</v>
      </c>
      <c r="C375" s="163" t="s">
        <v>132</v>
      </c>
    </row>
    <row r="376" spans="1:3" x14ac:dyDescent="0.25">
      <c r="A376" s="162">
        <v>48254</v>
      </c>
      <c r="B376" s="163" t="s">
        <v>133</v>
      </c>
      <c r="C376" s="163" t="s">
        <v>132</v>
      </c>
    </row>
    <row r="377" spans="1:3" x14ac:dyDescent="0.25">
      <c r="A377" s="162">
        <v>48299</v>
      </c>
      <c r="B377" s="163" t="s">
        <v>134</v>
      </c>
      <c r="C377" s="163" t="s">
        <v>135</v>
      </c>
    </row>
    <row r="378" spans="1:3" x14ac:dyDescent="0.25">
      <c r="A378" s="162">
        <v>48325</v>
      </c>
      <c r="B378" s="163" t="s">
        <v>147</v>
      </c>
      <c r="C378" s="163" t="s">
        <v>137</v>
      </c>
    </row>
    <row r="379" spans="1:3" x14ac:dyDescent="0.25">
      <c r="A379" s="162">
        <v>48335</v>
      </c>
      <c r="B379" s="163" t="s">
        <v>136</v>
      </c>
      <c r="C379" s="163" t="s">
        <v>138</v>
      </c>
    </row>
    <row r="380" spans="1:3" x14ac:dyDescent="0.25">
      <c r="A380" s="162">
        <v>48361</v>
      </c>
      <c r="B380" s="163" t="s">
        <v>139</v>
      </c>
      <c r="C380" s="163" t="s">
        <v>140</v>
      </c>
    </row>
    <row r="381" spans="1:3" x14ac:dyDescent="0.25">
      <c r="A381" s="162">
        <v>48464</v>
      </c>
      <c r="B381" s="163" t="s">
        <v>133</v>
      </c>
      <c r="C381" s="163" t="s">
        <v>141</v>
      </c>
    </row>
    <row r="382" spans="1:3" x14ac:dyDescent="0.25">
      <c r="A382" s="162">
        <v>48499</v>
      </c>
      <c r="B382" s="163" t="s">
        <v>133</v>
      </c>
      <c r="C382" s="163" t="s">
        <v>142</v>
      </c>
    </row>
    <row r="383" spans="1:3" x14ac:dyDescent="0.25">
      <c r="A383" s="162">
        <v>48520</v>
      </c>
      <c r="B383" s="163" t="s">
        <v>133</v>
      </c>
      <c r="C383" s="163" t="s">
        <v>143</v>
      </c>
    </row>
    <row r="384" spans="1:3" x14ac:dyDescent="0.25">
      <c r="A384" s="162">
        <v>48533</v>
      </c>
      <c r="B384" s="163" t="s">
        <v>130</v>
      </c>
      <c r="C384" s="163" t="s">
        <v>144</v>
      </c>
    </row>
    <row r="385" spans="1:3" x14ac:dyDescent="0.25">
      <c r="A385" s="162">
        <v>48573</v>
      </c>
      <c r="B385" s="163" t="s">
        <v>136</v>
      </c>
      <c r="C385" s="163" t="s">
        <v>145</v>
      </c>
    </row>
    <row r="386" spans="1:3" x14ac:dyDescent="0.25">
      <c r="A386" s="160">
        <v>48580</v>
      </c>
      <c r="B386" s="161" t="s">
        <v>136</v>
      </c>
      <c r="C386" s="161" t="s">
        <v>131</v>
      </c>
    </row>
    <row r="387" spans="1:3" x14ac:dyDescent="0.25">
      <c r="A387" s="160">
        <v>48638</v>
      </c>
      <c r="B387" s="161" t="s">
        <v>130</v>
      </c>
      <c r="C387" s="161" t="s">
        <v>132</v>
      </c>
    </row>
    <row r="388" spans="1:3" x14ac:dyDescent="0.25">
      <c r="A388" s="160">
        <v>48639</v>
      </c>
      <c r="B388" s="161" t="s">
        <v>133</v>
      </c>
      <c r="C388" s="161" t="s">
        <v>132</v>
      </c>
    </row>
    <row r="389" spans="1:3" x14ac:dyDescent="0.25">
      <c r="A389" s="160">
        <v>48684</v>
      </c>
      <c r="B389" s="161" t="s">
        <v>134</v>
      </c>
      <c r="C389" s="161" t="s">
        <v>135</v>
      </c>
    </row>
    <row r="390" spans="1:3" x14ac:dyDescent="0.25">
      <c r="A390" s="160">
        <v>48690</v>
      </c>
      <c r="B390" s="161" t="s">
        <v>139</v>
      </c>
      <c r="C390" s="161" t="s">
        <v>137</v>
      </c>
    </row>
    <row r="391" spans="1:3" x14ac:dyDescent="0.25">
      <c r="A391" s="160">
        <v>48700</v>
      </c>
      <c r="B391" s="161" t="s">
        <v>146</v>
      </c>
      <c r="C391" s="161" t="s">
        <v>138</v>
      </c>
    </row>
    <row r="392" spans="1:3" x14ac:dyDescent="0.25">
      <c r="A392" s="160">
        <v>48746</v>
      </c>
      <c r="B392" s="161" t="s">
        <v>139</v>
      </c>
      <c r="C392" s="161" t="s">
        <v>140</v>
      </c>
    </row>
    <row r="393" spans="1:3" x14ac:dyDescent="0.25">
      <c r="A393" s="160">
        <v>48829</v>
      </c>
      <c r="B393" s="161" t="s">
        <v>147</v>
      </c>
      <c r="C393" s="161" t="s">
        <v>141</v>
      </c>
    </row>
    <row r="394" spans="1:3" x14ac:dyDescent="0.25">
      <c r="A394" s="160">
        <v>48864</v>
      </c>
      <c r="B394" s="161" t="s">
        <v>147</v>
      </c>
      <c r="C394" s="161" t="s">
        <v>142</v>
      </c>
    </row>
    <row r="395" spans="1:3" x14ac:dyDescent="0.25">
      <c r="A395" s="160">
        <v>48885</v>
      </c>
      <c r="B395" s="161" t="s">
        <v>147</v>
      </c>
      <c r="C395" s="161" t="s">
        <v>143</v>
      </c>
    </row>
    <row r="396" spans="1:3" x14ac:dyDescent="0.25">
      <c r="A396" s="160">
        <v>48898</v>
      </c>
      <c r="B396" s="161" t="s">
        <v>133</v>
      </c>
      <c r="C396" s="161" t="s">
        <v>144</v>
      </c>
    </row>
    <row r="397" spans="1:3" x14ac:dyDescent="0.25">
      <c r="A397" s="160">
        <v>48938</v>
      </c>
      <c r="B397" s="161" t="s">
        <v>146</v>
      </c>
      <c r="C397" s="161" t="s">
        <v>145</v>
      </c>
    </row>
    <row r="398" spans="1:3" x14ac:dyDescent="0.25">
      <c r="A398" s="162">
        <v>48945</v>
      </c>
      <c r="B398" s="163" t="s">
        <v>146</v>
      </c>
      <c r="C398" s="163" t="s">
        <v>131</v>
      </c>
    </row>
    <row r="399" spans="1:3" x14ac:dyDescent="0.25">
      <c r="A399" s="162">
        <v>48995</v>
      </c>
      <c r="B399" s="163" t="s">
        <v>130</v>
      </c>
      <c r="C399" s="163" t="s">
        <v>132</v>
      </c>
    </row>
    <row r="400" spans="1:3" x14ac:dyDescent="0.25">
      <c r="A400" s="162">
        <v>48996</v>
      </c>
      <c r="B400" s="163" t="s">
        <v>133</v>
      </c>
      <c r="C400" s="163" t="s">
        <v>132</v>
      </c>
    </row>
    <row r="401" spans="1:3" x14ac:dyDescent="0.25">
      <c r="A401" s="162">
        <v>49041</v>
      </c>
      <c r="B401" s="163" t="s">
        <v>134</v>
      </c>
      <c r="C401" s="163" t="s">
        <v>135</v>
      </c>
    </row>
    <row r="402" spans="1:3" x14ac:dyDescent="0.25">
      <c r="A402" s="162">
        <v>49055</v>
      </c>
      <c r="B402" s="163" t="s">
        <v>134</v>
      </c>
      <c r="C402" s="163" t="s">
        <v>137</v>
      </c>
    </row>
    <row r="403" spans="1:3" x14ac:dyDescent="0.25">
      <c r="A403" s="162">
        <v>49065</v>
      </c>
      <c r="B403" s="163" t="s">
        <v>130</v>
      </c>
      <c r="C403" s="163" t="s">
        <v>138</v>
      </c>
    </row>
    <row r="404" spans="1:3" x14ac:dyDescent="0.25">
      <c r="A404" s="162">
        <v>49103</v>
      </c>
      <c r="B404" s="163" t="s">
        <v>139</v>
      </c>
      <c r="C404" s="163" t="s">
        <v>140</v>
      </c>
    </row>
    <row r="405" spans="1:3" x14ac:dyDescent="0.25">
      <c r="A405" s="162">
        <v>49194</v>
      </c>
      <c r="B405" s="163" t="s">
        <v>139</v>
      </c>
      <c r="C405" s="163" t="s">
        <v>141</v>
      </c>
    </row>
    <row r="406" spans="1:3" x14ac:dyDescent="0.25">
      <c r="A406" s="162">
        <v>49229</v>
      </c>
      <c r="B406" s="163" t="s">
        <v>139</v>
      </c>
      <c r="C406" s="163" t="s">
        <v>142</v>
      </c>
    </row>
    <row r="407" spans="1:3" x14ac:dyDescent="0.25">
      <c r="A407" s="162">
        <v>49250</v>
      </c>
      <c r="B407" s="163" t="s">
        <v>139</v>
      </c>
      <c r="C407" s="163" t="s">
        <v>143</v>
      </c>
    </row>
    <row r="408" spans="1:3" x14ac:dyDescent="0.25">
      <c r="A408" s="162">
        <v>49263</v>
      </c>
      <c r="B408" s="163" t="s">
        <v>147</v>
      </c>
      <c r="C408" s="163" t="s">
        <v>144</v>
      </c>
    </row>
    <row r="409" spans="1:3" x14ac:dyDescent="0.25">
      <c r="A409" s="162">
        <v>49303</v>
      </c>
      <c r="B409" s="163" t="s">
        <v>130</v>
      </c>
      <c r="C409" s="163" t="s">
        <v>145</v>
      </c>
    </row>
    <row r="410" spans="1:3" x14ac:dyDescent="0.25">
      <c r="A410" s="160">
        <v>49310</v>
      </c>
      <c r="B410" s="161" t="s">
        <v>130</v>
      </c>
      <c r="C410" s="161" t="s">
        <v>131</v>
      </c>
    </row>
    <row r="411" spans="1:3" x14ac:dyDescent="0.25">
      <c r="A411" s="160">
        <v>49345</v>
      </c>
      <c r="B411" s="161" t="s">
        <v>130</v>
      </c>
      <c r="C411" s="161" t="s">
        <v>132</v>
      </c>
    </row>
    <row r="412" spans="1:3" x14ac:dyDescent="0.25">
      <c r="A412" s="160">
        <v>49346</v>
      </c>
      <c r="B412" s="161" t="s">
        <v>133</v>
      </c>
      <c r="C412" s="161" t="s">
        <v>132</v>
      </c>
    </row>
    <row r="413" spans="1:3" x14ac:dyDescent="0.25">
      <c r="A413" s="160">
        <v>49391</v>
      </c>
      <c r="B413" s="161" t="s">
        <v>134</v>
      </c>
      <c r="C413" s="161" t="s">
        <v>135</v>
      </c>
    </row>
    <row r="414" spans="1:3" x14ac:dyDescent="0.25">
      <c r="A414" s="160">
        <v>49420</v>
      </c>
      <c r="B414" s="161" t="s">
        <v>136</v>
      </c>
      <c r="C414" s="161" t="s">
        <v>137</v>
      </c>
    </row>
    <row r="415" spans="1:3" x14ac:dyDescent="0.25">
      <c r="A415" s="160">
        <v>49430</v>
      </c>
      <c r="B415" s="161" t="s">
        <v>133</v>
      </c>
      <c r="C415" s="161" t="s">
        <v>138</v>
      </c>
    </row>
    <row r="416" spans="1:3" x14ac:dyDescent="0.25">
      <c r="A416" s="160">
        <v>49453</v>
      </c>
      <c r="B416" s="161" t="s">
        <v>139</v>
      </c>
      <c r="C416" s="161" t="s">
        <v>140</v>
      </c>
    </row>
    <row r="417" spans="1:3" x14ac:dyDescent="0.25">
      <c r="A417" s="160">
        <v>49559</v>
      </c>
      <c r="B417" s="161" t="s">
        <v>134</v>
      </c>
      <c r="C417" s="161" t="s">
        <v>141</v>
      </c>
    </row>
    <row r="418" spans="1:3" x14ac:dyDescent="0.25">
      <c r="A418" s="160">
        <v>49594</v>
      </c>
      <c r="B418" s="161" t="s">
        <v>134</v>
      </c>
      <c r="C418" s="161" t="s">
        <v>142</v>
      </c>
    </row>
    <row r="419" spans="1:3" x14ac:dyDescent="0.25">
      <c r="A419" s="160">
        <v>49615</v>
      </c>
      <c r="B419" s="161" t="s">
        <v>134</v>
      </c>
      <c r="C419" s="161" t="s">
        <v>143</v>
      </c>
    </row>
    <row r="420" spans="1:3" x14ac:dyDescent="0.25">
      <c r="A420" s="160">
        <v>49628</v>
      </c>
      <c r="B420" s="161" t="s">
        <v>139</v>
      </c>
      <c r="C420" s="161" t="s">
        <v>144</v>
      </c>
    </row>
    <row r="421" spans="1:3" x14ac:dyDescent="0.25">
      <c r="A421" s="160">
        <v>49668</v>
      </c>
      <c r="B421" s="161" t="s">
        <v>133</v>
      </c>
      <c r="C421" s="161" t="s">
        <v>145</v>
      </c>
    </row>
    <row r="422" spans="1:3" x14ac:dyDescent="0.25">
      <c r="A422" s="162">
        <v>49675</v>
      </c>
      <c r="B422" s="163" t="s">
        <v>133</v>
      </c>
      <c r="C422" s="163" t="s">
        <v>131</v>
      </c>
    </row>
    <row r="423" spans="1:3" x14ac:dyDescent="0.25">
      <c r="A423" s="162">
        <v>49730</v>
      </c>
      <c r="B423" s="163" t="s">
        <v>130</v>
      </c>
      <c r="C423" s="163" t="s">
        <v>132</v>
      </c>
    </row>
    <row r="424" spans="1:3" x14ac:dyDescent="0.25">
      <c r="A424" s="162">
        <v>49731</v>
      </c>
      <c r="B424" s="163" t="s">
        <v>133</v>
      </c>
      <c r="C424" s="163" t="s">
        <v>132</v>
      </c>
    </row>
    <row r="425" spans="1:3" x14ac:dyDescent="0.25">
      <c r="A425" s="162">
        <v>49776</v>
      </c>
      <c r="B425" s="163" t="s">
        <v>134</v>
      </c>
      <c r="C425" s="163" t="s">
        <v>135</v>
      </c>
    </row>
    <row r="426" spans="1:3" x14ac:dyDescent="0.25">
      <c r="A426" s="162">
        <v>49786</v>
      </c>
      <c r="B426" s="163" t="s">
        <v>130</v>
      </c>
      <c r="C426" s="163" t="s">
        <v>137</v>
      </c>
    </row>
    <row r="427" spans="1:3" x14ac:dyDescent="0.25">
      <c r="A427" s="162">
        <v>49796</v>
      </c>
      <c r="B427" s="163" t="s">
        <v>139</v>
      </c>
      <c r="C427" s="163" t="s">
        <v>138</v>
      </c>
    </row>
    <row r="428" spans="1:3" x14ac:dyDescent="0.25">
      <c r="A428" s="162">
        <v>49838</v>
      </c>
      <c r="B428" s="163" t="s">
        <v>139</v>
      </c>
      <c r="C428" s="163" t="s">
        <v>140</v>
      </c>
    </row>
    <row r="429" spans="1:3" x14ac:dyDescent="0.25">
      <c r="A429" s="162">
        <v>49925</v>
      </c>
      <c r="B429" s="163" t="s">
        <v>146</v>
      </c>
      <c r="C429" s="163" t="s">
        <v>141</v>
      </c>
    </row>
    <row r="430" spans="1:3" x14ac:dyDescent="0.25">
      <c r="A430" s="162">
        <v>49960</v>
      </c>
      <c r="B430" s="163" t="s">
        <v>146</v>
      </c>
      <c r="C430" s="163" t="s">
        <v>142</v>
      </c>
    </row>
    <row r="431" spans="1:3" x14ac:dyDescent="0.25">
      <c r="A431" s="162">
        <v>49981</v>
      </c>
      <c r="B431" s="163" t="s">
        <v>146</v>
      </c>
      <c r="C431" s="163" t="s">
        <v>143</v>
      </c>
    </row>
    <row r="432" spans="1:3" x14ac:dyDescent="0.25">
      <c r="A432" s="162">
        <v>49994</v>
      </c>
      <c r="B432" s="163" t="s">
        <v>136</v>
      </c>
      <c r="C432" s="163" t="s">
        <v>144</v>
      </c>
    </row>
    <row r="433" spans="1:3" x14ac:dyDescent="0.25">
      <c r="A433" s="162">
        <v>50034</v>
      </c>
      <c r="B433" s="163" t="s">
        <v>139</v>
      </c>
      <c r="C433" s="163" t="s">
        <v>145</v>
      </c>
    </row>
    <row r="434" spans="1:3" x14ac:dyDescent="0.25">
      <c r="A434" s="160">
        <v>50041</v>
      </c>
      <c r="B434" s="161" t="s">
        <v>139</v>
      </c>
      <c r="C434" s="161" t="s">
        <v>131</v>
      </c>
    </row>
    <row r="435" spans="1:3" x14ac:dyDescent="0.25">
      <c r="A435" s="160">
        <v>50087</v>
      </c>
      <c r="B435" s="161" t="s">
        <v>130</v>
      </c>
      <c r="C435" s="161" t="s">
        <v>132</v>
      </c>
    </row>
    <row r="436" spans="1:3" x14ac:dyDescent="0.25">
      <c r="A436" s="160">
        <v>50088</v>
      </c>
      <c r="B436" s="161" t="s">
        <v>133</v>
      </c>
      <c r="C436" s="161" t="s">
        <v>132</v>
      </c>
    </row>
    <row r="437" spans="1:3" x14ac:dyDescent="0.25">
      <c r="A437" s="160">
        <v>50133</v>
      </c>
      <c r="B437" s="161" t="s">
        <v>134</v>
      </c>
      <c r="C437" s="161" t="s">
        <v>135</v>
      </c>
    </row>
    <row r="438" spans="1:3" x14ac:dyDescent="0.25">
      <c r="A438" s="160">
        <v>50151</v>
      </c>
      <c r="B438" s="161" t="s">
        <v>133</v>
      </c>
      <c r="C438" s="161" t="s">
        <v>137</v>
      </c>
    </row>
    <row r="439" spans="1:3" x14ac:dyDescent="0.25">
      <c r="A439" s="160">
        <v>50161</v>
      </c>
      <c r="B439" s="161" t="s">
        <v>134</v>
      </c>
      <c r="C439" s="161" t="s">
        <v>138</v>
      </c>
    </row>
    <row r="440" spans="1:3" x14ac:dyDescent="0.25">
      <c r="A440" s="160">
        <v>50195</v>
      </c>
      <c r="B440" s="161" t="s">
        <v>139</v>
      </c>
      <c r="C440" s="161" t="s">
        <v>140</v>
      </c>
    </row>
    <row r="441" spans="1:3" x14ac:dyDescent="0.25">
      <c r="A441" s="160">
        <v>50290</v>
      </c>
      <c r="B441" s="161" t="s">
        <v>130</v>
      </c>
      <c r="C441" s="161" t="s">
        <v>141</v>
      </c>
    </row>
    <row r="442" spans="1:3" x14ac:dyDescent="0.25">
      <c r="A442" s="160">
        <v>50325</v>
      </c>
      <c r="B442" s="161" t="s">
        <v>130</v>
      </c>
      <c r="C442" s="161" t="s">
        <v>142</v>
      </c>
    </row>
    <row r="443" spans="1:3" x14ac:dyDescent="0.25">
      <c r="A443" s="160">
        <v>50346</v>
      </c>
      <c r="B443" s="161" t="s">
        <v>130</v>
      </c>
      <c r="C443" s="161" t="s">
        <v>143</v>
      </c>
    </row>
    <row r="444" spans="1:3" x14ac:dyDescent="0.25">
      <c r="A444" s="160">
        <v>50359</v>
      </c>
      <c r="B444" s="161" t="s">
        <v>146</v>
      </c>
      <c r="C444" s="161" t="s">
        <v>144</v>
      </c>
    </row>
    <row r="445" spans="1:3" x14ac:dyDescent="0.25">
      <c r="A445" s="160">
        <v>50399</v>
      </c>
      <c r="B445" s="161" t="s">
        <v>134</v>
      </c>
      <c r="C445" s="161" t="s">
        <v>145</v>
      </c>
    </row>
    <row r="446" spans="1:3" x14ac:dyDescent="0.25">
      <c r="A446" s="162">
        <v>50406</v>
      </c>
      <c r="B446" s="163" t="s">
        <v>134</v>
      </c>
      <c r="C446" s="163" t="s">
        <v>131</v>
      </c>
    </row>
    <row r="447" spans="1:3" x14ac:dyDescent="0.25">
      <c r="A447" s="162">
        <v>50472</v>
      </c>
      <c r="B447" s="163" t="s">
        <v>130</v>
      </c>
      <c r="C447" s="163" t="s">
        <v>132</v>
      </c>
    </row>
    <row r="448" spans="1:3" x14ac:dyDescent="0.25">
      <c r="A448" s="162">
        <v>50473</v>
      </c>
      <c r="B448" s="163" t="s">
        <v>133</v>
      </c>
      <c r="C448" s="163" t="s">
        <v>132</v>
      </c>
    </row>
    <row r="449" spans="1:3" x14ac:dyDescent="0.25">
      <c r="A449" s="162">
        <v>50516</v>
      </c>
      <c r="B449" s="163" t="s">
        <v>147</v>
      </c>
      <c r="C449" s="163" t="s">
        <v>137</v>
      </c>
    </row>
    <row r="450" spans="1:3" x14ac:dyDescent="0.25">
      <c r="A450" s="162">
        <v>50518</v>
      </c>
      <c r="B450" s="163" t="s">
        <v>134</v>
      </c>
      <c r="C450" s="163" t="s">
        <v>135</v>
      </c>
    </row>
    <row r="451" spans="1:3" x14ac:dyDescent="0.25">
      <c r="A451" s="162">
        <v>50526</v>
      </c>
      <c r="B451" s="163" t="s">
        <v>136</v>
      </c>
      <c r="C451" s="163" t="s">
        <v>138</v>
      </c>
    </row>
    <row r="452" spans="1:3" x14ac:dyDescent="0.25">
      <c r="A452" s="162">
        <v>50580</v>
      </c>
      <c r="B452" s="163" t="s">
        <v>139</v>
      </c>
      <c r="C452" s="163" t="s">
        <v>140</v>
      </c>
    </row>
    <row r="453" spans="1:3" x14ac:dyDescent="0.25">
      <c r="A453" s="162">
        <v>50655</v>
      </c>
      <c r="B453" s="163" t="s">
        <v>133</v>
      </c>
      <c r="C453" s="163" t="s">
        <v>141</v>
      </c>
    </row>
    <row r="454" spans="1:3" x14ac:dyDescent="0.25">
      <c r="A454" s="162">
        <v>50690</v>
      </c>
      <c r="B454" s="163" t="s">
        <v>133</v>
      </c>
      <c r="C454" s="163" t="s">
        <v>142</v>
      </c>
    </row>
    <row r="455" spans="1:3" x14ac:dyDescent="0.25">
      <c r="A455" s="162">
        <v>50711</v>
      </c>
      <c r="B455" s="163" t="s">
        <v>133</v>
      </c>
      <c r="C455" s="163" t="s">
        <v>143</v>
      </c>
    </row>
    <row r="456" spans="1:3" x14ac:dyDescent="0.25">
      <c r="A456" s="162">
        <v>50724</v>
      </c>
      <c r="B456" s="163" t="s">
        <v>130</v>
      </c>
      <c r="C456" s="163" t="s">
        <v>144</v>
      </c>
    </row>
    <row r="457" spans="1:3" x14ac:dyDescent="0.25">
      <c r="A457" s="162">
        <v>50764</v>
      </c>
      <c r="B457" s="163" t="s">
        <v>136</v>
      </c>
      <c r="C457" s="163" t="s">
        <v>145</v>
      </c>
    </row>
    <row r="458" spans="1:3" x14ac:dyDescent="0.25">
      <c r="A458" s="160">
        <v>50771</v>
      </c>
      <c r="B458" s="161" t="s">
        <v>136</v>
      </c>
      <c r="C458" s="161" t="s">
        <v>131</v>
      </c>
    </row>
    <row r="459" spans="1:3" x14ac:dyDescent="0.25">
      <c r="A459" s="160">
        <v>50822</v>
      </c>
      <c r="B459" s="161" t="s">
        <v>130</v>
      </c>
      <c r="C459" s="161" t="s">
        <v>132</v>
      </c>
    </row>
    <row r="460" spans="1:3" x14ac:dyDescent="0.25">
      <c r="A460" s="160">
        <v>50823</v>
      </c>
      <c r="B460" s="161" t="s">
        <v>133</v>
      </c>
      <c r="C460" s="161" t="s">
        <v>132</v>
      </c>
    </row>
    <row r="461" spans="1:3" x14ac:dyDescent="0.25">
      <c r="A461" s="160">
        <v>50868</v>
      </c>
      <c r="B461" s="161" t="s">
        <v>134</v>
      </c>
      <c r="C461" s="161" t="s">
        <v>135</v>
      </c>
    </row>
    <row r="462" spans="1:3" x14ac:dyDescent="0.25">
      <c r="A462" s="160">
        <v>50881</v>
      </c>
      <c r="B462" s="161" t="s">
        <v>139</v>
      </c>
      <c r="C462" s="161" t="s">
        <v>137</v>
      </c>
    </row>
    <row r="463" spans="1:3" x14ac:dyDescent="0.25">
      <c r="A463" s="160">
        <v>50891</v>
      </c>
      <c r="B463" s="161" t="s">
        <v>146</v>
      </c>
      <c r="C463" s="161" t="s">
        <v>138</v>
      </c>
    </row>
    <row r="464" spans="1:3" x14ac:dyDescent="0.25">
      <c r="A464" s="160">
        <v>50930</v>
      </c>
      <c r="B464" s="161" t="s">
        <v>139</v>
      </c>
      <c r="C464" s="161" t="s">
        <v>140</v>
      </c>
    </row>
    <row r="465" spans="1:3" x14ac:dyDescent="0.25">
      <c r="A465" s="160">
        <v>51020</v>
      </c>
      <c r="B465" s="161" t="s">
        <v>147</v>
      </c>
      <c r="C465" s="161" t="s">
        <v>141</v>
      </c>
    </row>
    <row r="466" spans="1:3" x14ac:dyDescent="0.25">
      <c r="A466" s="160">
        <v>51055</v>
      </c>
      <c r="B466" s="161" t="s">
        <v>147</v>
      </c>
      <c r="C466" s="161" t="s">
        <v>142</v>
      </c>
    </row>
    <row r="467" spans="1:3" x14ac:dyDescent="0.25">
      <c r="A467" s="160">
        <v>51076</v>
      </c>
      <c r="B467" s="161" t="s">
        <v>147</v>
      </c>
      <c r="C467" s="161" t="s">
        <v>143</v>
      </c>
    </row>
    <row r="468" spans="1:3" x14ac:dyDescent="0.25">
      <c r="A468" s="160">
        <v>51089</v>
      </c>
      <c r="B468" s="161" t="s">
        <v>133</v>
      </c>
      <c r="C468" s="161" t="s">
        <v>144</v>
      </c>
    </row>
    <row r="469" spans="1:3" x14ac:dyDescent="0.25">
      <c r="A469" s="160">
        <v>51129</v>
      </c>
      <c r="B469" s="161" t="s">
        <v>146</v>
      </c>
      <c r="C469" s="161" t="s">
        <v>145</v>
      </c>
    </row>
    <row r="470" spans="1:3" x14ac:dyDescent="0.25">
      <c r="A470" s="162">
        <v>51136</v>
      </c>
      <c r="B470" s="163" t="s">
        <v>146</v>
      </c>
      <c r="C470" s="163" t="s">
        <v>131</v>
      </c>
    </row>
    <row r="471" spans="1:3" x14ac:dyDescent="0.25">
      <c r="A471" s="162">
        <v>51179</v>
      </c>
      <c r="B471" s="163" t="s">
        <v>130</v>
      </c>
      <c r="C471" s="163" t="s">
        <v>132</v>
      </c>
    </row>
    <row r="472" spans="1:3" x14ac:dyDescent="0.25">
      <c r="A472" s="162">
        <v>51180</v>
      </c>
      <c r="B472" s="163" t="s">
        <v>133</v>
      </c>
      <c r="C472" s="163" t="s">
        <v>132</v>
      </c>
    </row>
    <row r="473" spans="1:3" x14ac:dyDescent="0.25">
      <c r="A473" s="162">
        <v>51225</v>
      </c>
      <c r="B473" s="163" t="s">
        <v>134</v>
      </c>
      <c r="C473" s="163" t="s">
        <v>135</v>
      </c>
    </row>
    <row r="474" spans="1:3" x14ac:dyDescent="0.25">
      <c r="A474" s="162">
        <v>51247</v>
      </c>
      <c r="B474" s="163" t="s">
        <v>136</v>
      </c>
      <c r="C474" s="163" t="s">
        <v>137</v>
      </c>
    </row>
    <row r="475" spans="1:3" x14ac:dyDescent="0.25">
      <c r="A475" s="162">
        <v>51257</v>
      </c>
      <c r="B475" s="163" t="s">
        <v>133</v>
      </c>
      <c r="C475" s="163" t="s">
        <v>138</v>
      </c>
    </row>
    <row r="476" spans="1:3" x14ac:dyDescent="0.25">
      <c r="A476" s="162">
        <v>51287</v>
      </c>
      <c r="B476" s="163" t="s">
        <v>139</v>
      </c>
      <c r="C476" s="163" t="s">
        <v>140</v>
      </c>
    </row>
    <row r="477" spans="1:3" x14ac:dyDescent="0.25">
      <c r="A477" s="162">
        <v>51386</v>
      </c>
      <c r="B477" s="163" t="s">
        <v>134</v>
      </c>
      <c r="C477" s="163" t="s">
        <v>141</v>
      </c>
    </row>
    <row r="478" spans="1:3" x14ac:dyDescent="0.25">
      <c r="A478" s="162">
        <v>51421</v>
      </c>
      <c r="B478" s="163" t="s">
        <v>134</v>
      </c>
      <c r="C478" s="163" t="s">
        <v>142</v>
      </c>
    </row>
    <row r="479" spans="1:3" x14ac:dyDescent="0.25">
      <c r="A479" s="162">
        <v>51442</v>
      </c>
      <c r="B479" s="163" t="s">
        <v>134</v>
      </c>
      <c r="C479" s="163" t="s">
        <v>143</v>
      </c>
    </row>
    <row r="480" spans="1:3" x14ac:dyDescent="0.25">
      <c r="A480" s="162">
        <v>51455</v>
      </c>
      <c r="B480" s="163" t="s">
        <v>139</v>
      </c>
      <c r="C480" s="163" t="s">
        <v>144</v>
      </c>
    </row>
    <row r="481" spans="1:3" x14ac:dyDescent="0.25">
      <c r="A481" s="162">
        <v>51495</v>
      </c>
      <c r="B481" s="163" t="s">
        <v>133</v>
      </c>
      <c r="C481" s="163" t="s">
        <v>145</v>
      </c>
    </row>
    <row r="482" spans="1:3" x14ac:dyDescent="0.25">
      <c r="A482" s="160">
        <v>51502</v>
      </c>
      <c r="B482" s="161" t="s">
        <v>133</v>
      </c>
      <c r="C482" s="161" t="s">
        <v>131</v>
      </c>
    </row>
    <row r="483" spans="1:3" x14ac:dyDescent="0.25">
      <c r="A483" s="160">
        <v>51564</v>
      </c>
      <c r="B483" s="161" t="s">
        <v>130</v>
      </c>
      <c r="C483" s="161" t="s">
        <v>132</v>
      </c>
    </row>
    <row r="484" spans="1:3" x14ac:dyDescent="0.25">
      <c r="A484" s="160">
        <v>51565</v>
      </c>
      <c r="B484" s="161" t="s">
        <v>133</v>
      </c>
      <c r="C484" s="161" t="s">
        <v>132</v>
      </c>
    </row>
    <row r="485" spans="1:3" x14ac:dyDescent="0.25">
      <c r="A485" s="160">
        <v>51610</v>
      </c>
      <c r="B485" s="161" t="s">
        <v>134</v>
      </c>
      <c r="C485" s="161" t="s">
        <v>135</v>
      </c>
    </row>
    <row r="486" spans="1:3" x14ac:dyDescent="0.25">
      <c r="A486" s="160">
        <v>51612</v>
      </c>
      <c r="B486" s="161" t="s">
        <v>146</v>
      </c>
      <c r="C486" s="161" t="s">
        <v>137</v>
      </c>
    </row>
    <row r="487" spans="1:3" x14ac:dyDescent="0.25">
      <c r="A487" s="160">
        <v>51622</v>
      </c>
      <c r="B487" s="161" t="s">
        <v>147</v>
      </c>
      <c r="C487" s="161" t="s">
        <v>138</v>
      </c>
    </row>
    <row r="488" spans="1:3" x14ac:dyDescent="0.25">
      <c r="A488" s="160">
        <v>51672</v>
      </c>
      <c r="B488" s="161" t="s">
        <v>139</v>
      </c>
      <c r="C488" s="161" t="s">
        <v>140</v>
      </c>
    </row>
    <row r="489" spans="1:3" x14ac:dyDescent="0.25">
      <c r="A489" s="160">
        <v>51751</v>
      </c>
      <c r="B489" s="161" t="s">
        <v>136</v>
      </c>
      <c r="C489" s="161" t="s">
        <v>141</v>
      </c>
    </row>
    <row r="490" spans="1:3" x14ac:dyDescent="0.25">
      <c r="A490" s="160">
        <v>51786</v>
      </c>
      <c r="B490" s="161" t="s">
        <v>136</v>
      </c>
      <c r="C490" s="161" t="s">
        <v>142</v>
      </c>
    </row>
    <row r="491" spans="1:3" x14ac:dyDescent="0.25">
      <c r="A491" s="160">
        <v>51807</v>
      </c>
      <c r="B491" s="161" t="s">
        <v>136</v>
      </c>
      <c r="C491" s="161" t="s">
        <v>143</v>
      </c>
    </row>
    <row r="492" spans="1:3" x14ac:dyDescent="0.25">
      <c r="A492" s="160">
        <v>51820</v>
      </c>
      <c r="B492" s="161" t="s">
        <v>134</v>
      </c>
      <c r="C492" s="161" t="s">
        <v>144</v>
      </c>
    </row>
    <row r="493" spans="1:3" x14ac:dyDescent="0.25">
      <c r="A493" s="160">
        <v>51860</v>
      </c>
      <c r="B493" s="161" t="s">
        <v>147</v>
      </c>
      <c r="C493" s="161" t="s">
        <v>145</v>
      </c>
    </row>
    <row r="494" spans="1:3" x14ac:dyDescent="0.25">
      <c r="A494" s="162">
        <v>51867</v>
      </c>
      <c r="B494" s="163" t="s">
        <v>147</v>
      </c>
      <c r="C494" s="163" t="s">
        <v>131</v>
      </c>
    </row>
    <row r="495" spans="1:3" x14ac:dyDescent="0.25">
      <c r="A495" s="162">
        <v>51914</v>
      </c>
      <c r="B495" s="163" t="s">
        <v>130</v>
      </c>
      <c r="C495" s="163" t="s">
        <v>132</v>
      </c>
    </row>
    <row r="496" spans="1:3" x14ac:dyDescent="0.25">
      <c r="A496" s="162">
        <v>51915</v>
      </c>
      <c r="B496" s="163" t="s">
        <v>133</v>
      </c>
      <c r="C496" s="163" t="s">
        <v>132</v>
      </c>
    </row>
    <row r="497" spans="1:3" x14ac:dyDescent="0.25">
      <c r="A497" s="162">
        <v>51960</v>
      </c>
      <c r="B497" s="163" t="s">
        <v>134</v>
      </c>
      <c r="C497" s="163" t="s">
        <v>135</v>
      </c>
    </row>
    <row r="498" spans="1:3" x14ac:dyDescent="0.25">
      <c r="A498" s="162">
        <v>51977</v>
      </c>
      <c r="B498" s="163" t="s">
        <v>130</v>
      </c>
      <c r="C498" s="163" t="s">
        <v>137</v>
      </c>
    </row>
    <row r="499" spans="1:3" x14ac:dyDescent="0.25">
      <c r="A499" s="162">
        <v>51987</v>
      </c>
      <c r="B499" s="163" t="s">
        <v>139</v>
      </c>
      <c r="C499" s="163" t="s">
        <v>138</v>
      </c>
    </row>
    <row r="500" spans="1:3" x14ac:dyDescent="0.25">
      <c r="A500" s="162">
        <v>52022</v>
      </c>
      <c r="B500" s="163" t="s">
        <v>139</v>
      </c>
      <c r="C500" s="163" t="s">
        <v>140</v>
      </c>
    </row>
    <row r="501" spans="1:3" x14ac:dyDescent="0.25">
      <c r="A501" s="162">
        <v>52116</v>
      </c>
      <c r="B501" s="163" t="s">
        <v>146</v>
      </c>
      <c r="C501" s="163" t="s">
        <v>141</v>
      </c>
    </row>
    <row r="502" spans="1:3" x14ac:dyDescent="0.25">
      <c r="A502" s="162">
        <v>52151</v>
      </c>
      <c r="B502" s="163" t="s">
        <v>146</v>
      </c>
      <c r="C502" s="163" t="s">
        <v>142</v>
      </c>
    </row>
    <row r="503" spans="1:3" x14ac:dyDescent="0.25">
      <c r="A503" s="162">
        <v>52172</v>
      </c>
      <c r="B503" s="163" t="s">
        <v>146</v>
      </c>
      <c r="C503" s="163" t="s">
        <v>143</v>
      </c>
    </row>
    <row r="504" spans="1:3" x14ac:dyDescent="0.25">
      <c r="A504" s="162">
        <v>52185</v>
      </c>
      <c r="B504" s="163" t="s">
        <v>136</v>
      </c>
      <c r="C504" s="163" t="s">
        <v>144</v>
      </c>
    </row>
    <row r="505" spans="1:3" x14ac:dyDescent="0.25">
      <c r="A505" s="162">
        <v>52225</v>
      </c>
      <c r="B505" s="163" t="s">
        <v>139</v>
      </c>
      <c r="C505" s="163" t="s">
        <v>145</v>
      </c>
    </row>
    <row r="506" spans="1:3" x14ac:dyDescent="0.25">
      <c r="A506" s="160">
        <v>52232</v>
      </c>
      <c r="B506" s="161" t="s">
        <v>139</v>
      </c>
      <c r="C506" s="161" t="s">
        <v>131</v>
      </c>
    </row>
    <row r="507" spans="1:3" x14ac:dyDescent="0.25">
      <c r="A507" s="160">
        <v>52271</v>
      </c>
      <c r="B507" s="161" t="s">
        <v>130</v>
      </c>
      <c r="C507" s="161" t="s">
        <v>132</v>
      </c>
    </row>
    <row r="508" spans="1:3" x14ac:dyDescent="0.25">
      <c r="A508" s="160">
        <v>52272</v>
      </c>
      <c r="B508" s="161" t="s">
        <v>133</v>
      </c>
      <c r="C508" s="161" t="s">
        <v>132</v>
      </c>
    </row>
    <row r="509" spans="1:3" x14ac:dyDescent="0.25">
      <c r="A509" s="160">
        <v>52317</v>
      </c>
      <c r="B509" s="161" t="s">
        <v>134</v>
      </c>
      <c r="C509" s="161" t="s">
        <v>135</v>
      </c>
    </row>
    <row r="510" spans="1:3" x14ac:dyDescent="0.25">
      <c r="A510" s="160">
        <v>52342</v>
      </c>
      <c r="B510" s="161" t="s">
        <v>133</v>
      </c>
      <c r="C510" s="161" t="s">
        <v>137</v>
      </c>
    </row>
    <row r="511" spans="1:3" x14ac:dyDescent="0.25">
      <c r="A511" s="160">
        <v>52352</v>
      </c>
      <c r="B511" s="161" t="s">
        <v>134</v>
      </c>
      <c r="C511" s="161" t="s">
        <v>138</v>
      </c>
    </row>
    <row r="512" spans="1:3" x14ac:dyDescent="0.25">
      <c r="A512" s="160">
        <v>52379</v>
      </c>
      <c r="B512" s="161" t="s">
        <v>139</v>
      </c>
      <c r="C512" s="161" t="s">
        <v>140</v>
      </c>
    </row>
    <row r="513" spans="1:3" x14ac:dyDescent="0.25">
      <c r="A513" s="160">
        <v>52481</v>
      </c>
      <c r="B513" s="161" t="s">
        <v>130</v>
      </c>
      <c r="C513" s="161" t="s">
        <v>141</v>
      </c>
    </row>
    <row r="514" spans="1:3" x14ac:dyDescent="0.25">
      <c r="A514" s="160">
        <v>52516</v>
      </c>
      <c r="B514" s="161" t="s">
        <v>130</v>
      </c>
      <c r="C514" s="161" t="s">
        <v>142</v>
      </c>
    </row>
    <row r="515" spans="1:3" x14ac:dyDescent="0.25">
      <c r="A515" s="160">
        <v>52537</v>
      </c>
      <c r="B515" s="161" t="s">
        <v>130</v>
      </c>
      <c r="C515" s="161" t="s">
        <v>143</v>
      </c>
    </row>
    <row r="516" spans="1:3" x14ac:dyDescent="0.25">
      <c r="A516" s="160">
        <v>52550</v>
      </c>
      <c r="B516" s="161" t="s">
        <v>146</v>
      </c>
      <c r="C516" s="161" t="s">
        <v>144</v>
      </c>
    </row>
    <row r="517" spans="1:3" x14ac:dyDescent="0.25">
      <c r="A517" s="160">
        <v>52590</v>
      </c>
      <c r="B517" s="161" t="s">
        <v>134</v>
      </c>
      <c r="C517" s="161" t="s">
        <v>145</v>
      </c>
    </row>
    <row r="518" spans="1:3" x14ac:dyDescent="0.25">
      <c r="A518" s="162">
        <v>52597</v>
      </c>
      <c r="B518" s="163" t="s">
        <v>134</v>
      </c>
      <c r="C518" s="163" t="s">
        <v>131</v>
      </c>
    </row>
    <row r="519" spans="1:3" x14ac:dyDescent="0.25">
      <c r="A519" s="162">
        <v>52656</v>
      </c>
      <c r="B519" s="163" t="s">
        <v>130</v>
      </c>
      <c r="C519" s="163" t="s">
        <v>132</v>
      </c>
    </row>
    <row r="520" spans="1:3" x14ac:dyDescent="0.25">
      <c r="A520" s="162">
        <v>52657</v>
      </c>
      <c r="B520" s="163" t="s">
        <v>133</v>
      </c>
      <c r="C520" s="163" t="s">
        <v>132</v>
      </c>
    </row>
    <row r="521" spans="1:3" x14ac:dyDescent="0.25">
      <c r="A521" s="162">
        <v>52702</v>
      </c>
      <c r="B521" s="163" t="s">
        <v>134</v>
      </c>
      <c r="C521" s="163" t="s">
        <v>135</v>
      </c>
    </row>
    <row r="522" spans="1:3" x14ac:dyDescent="0.25">
      <c r="A522" s="162">
        <v>52708</v>
      </c>
      <c r="B522" s="163" t="s">
        <v>139</v>
      </c>
      <c r="C522" s="163" t="s">
        <v>137</v>
      </c>
    </row>
    <row r="523" spans="1:3" x14ac:dyDescent="0.25">
      <c r="A523" s="162">
        <v>52718</v>
      </c>
      <c r="B523" s="163" t="s">
        <v>146</v>
      </c>
      <c r="C523" s="163" t="s">
        <v>138</v>
      </c>
    </row>
    <row r="524" spans="1:3" x14ac:dyDescent="0.25">
      <c r="A524" s="162">
        <v>52764</v>
      </c>
      <c r="B524" s="163" t="s">
        <v>139</v>
      </c>
      <c r="C524" s="163" t="s">
        <v>140</v>
      </c>
    </row>
    <row r="525" spans="1:3" x14ac:dyDescent="0.25">
      <c r="A525" s="162">
        <v>52847</v>
      </c>
      <c r="B525" s="163" t="s">
        <v>147</v>
      </c>
      <c r="C525" s="163" t="s">
        <v>141</v>
      </c>
    </row>
    <row r="526" spans="1:3" x14ac:dyDescent="0.25">
      <c r="A526" s="162">
        <v>52882</v>
      </c>
      <c r="B526" s="163" t="s">
        <v>147</v>
      </c>
      <c r="C526" s="163" t="s">
        <v>142</v>
      </c>
    </row>
    <row r="527" spans="1:3" x14ac:dyDescent="0.25">
      <c r="A527" s="162">
        <v>52903</v>
      </c>
      <c r="B527" s="163" t="s">
        <v>147</v>
      </c>
      <c r="C527" s="163" t="s">
        <v>143</v>
      </c>
    </row>
    <row r="528" spans="1:3" x14ac:dyDescent="0.25">
      <c r="A528" s="162">
        <v>52916</v>
      </c>
      <c r="B528" s="163" t="s">
        <v>133</v>
      </c>
      <c r="C528" s="163" t="s">
        <v>144</v>
      </c>
    </row>
    <row r="529" spans="1:3" x14ac:dyDescent="0.25">
      <c r="A529" s="162">
        <v>52956</v>
      </c>
      <c r="B529" s="163" t="s">
        <v>146</v>
      </c>
      <c r="C529" s="163" t="s">
        <v>145</v>
      </c>
    </row>
    <row r="530" spans="1:3" x14ac:dyDescent="0.25">
      <c r="A530" s="160">
        <v>52963</v>
      </c>
      <c r="B530" s="161" t="s">
        <v>146</v>
      </c>
      <c r="C530" s="161" t="s">
        <v>131</v>
      </c>
    </row>
    <row r="531" spans="1:3" x14ac:dyDescent="0.25">
      <c r="A531" s="160">
        <v>53013</v>
      </c>
      <c r="B531" s="161" t="s">
        <v>130</v>
      </c>
      <c r="C531" s="161" t="s">
        <v>132</v>
      </c>
    </row>
    <row r="532" spans="1:3" x14ac:dyDescent="0.25">
      <c r="A532" s="160">
        <v>53014</v>
      </c>
      <c r="B532" s="161" t="s">
        <v>133</v>
      </c>
      <c r="C532" s="161" t="s">
        <v>132</v>
      </c>
    </row>
    <row r="533" spans="1:3" x14ac:dyDescent="0.25">
      <c r="A533" s="160">
        <v>53059</v>
      </c>
      <c r="B533" s="161" t="s">
        <v>134</v>
      </c>
      <c r="C533" s="161" t="s">
        <v>135</v>
      </c>
    </row>
    <row r="534" spans="1:3" x14ac:dyDescent="0.25">
      <c r="A534" s="160">
        <v>53073</v>
      </c>
      <c r="B534" s="161" t="s">
        <v>134</v>
      </c>
      <c r="C534" s="161" t="s">
        <v>137</v>
      </c>
    </row>
    <row r="535" spans="1:3" x14ac:dyDescent="0.25">
      <c r="A535" s="160">
        <v>53083</v>
      </c>
      <c r="B535" s="161" t="s">
        <v>130</v>
      </c>
      <c r="C535" s="161" t="s">
        <v>138</v>
      </c>
    </row>
    <row r="536" spans="1:3" x14ac:dyDescent="0.25">
      <c r="A536" s="160">
        <v>53121</v>
      </c>
      <c r="B536" s="161" t="s">
        <v>139</v>
      </c>
      <c r="C536" s="161" t="s">
        <v>140</v>
      </c>
    </row>
    <row r="537" spans="1:3" x14ac:dyDescent="0.25">
      <c r="A537" s="160">
        <v>53212</v>
      </c>
      <c r="B537" s="161" t="s">
        <v>139</v>
      </c>
      <c r="C537" s="161" t="s">
        <v>141</v>
      </c>
    </row>
    <row r="538" spans="1:3" x14ac:dyDescent="0.25">
      <c r="A538" s="160">
        <v>53247</v>
      </c>
      <c r="B538" s="161" t="s">
        <v>139</v>
      </c>
      <c r="C538" s="161" t="s">
        <v>142</v>
      </c>
    </row>
    <row r="539" spans="1:3" x14ac:dyDescent="0.25">
      <c r="A539" s="160">
        <v>53268</v>
      </c>
      <c r="B539" s="161" t="s">
        <v>139</v>
      </c>
      <c r="C539" s="161" t="s">
        <v>143</v>
      </c>
    </row>
    <row r="540" spans="1:3" x14ac:dyDescent="0.25">
      <c r="A540" s="160">
        <v>53281</v>
      </c>
      <c r="B540" s="161" t="s">
        <v>147</v>
      </c>
      <c r="C540" s="161" t="s">
        <v>144</v>
      </c>
    </row>
    <row r="541" spans="1:3" x14ac:dyDescent="0.25">
      <c r="A541" s="160">
        <v>53321</v>
      </c>
      <c r="B541" s="161" t="s">
        <v>130</v>
      </c>
      <c r="C541" s="161" t="s">
        <v>145</v>
      </c>
    </row>
    <row r="542" spans="1:3" x14ac:dyDescent="0.25">
      <c r="A542" s="162">
        <v>53328</v>
      </c>
      <c r="B542" s="163" t="s">
        <v>130</v>
      </c>
      <c r="C542" s="163" t="s">
        <v>131</v>
      </c>
    </row>
    <row r="543" spans="1:3" x14ac:dyDescent="0.25">
      <c r="A543" s="162">
        <v>53363</v>
      </c>
      <c r="B543" s="163" t="s">
        <v>130</v>
      </c>
      <c r="C543" s="163" t="s">
        <v>132</v>
      </c>
    </row>
    <row r="544" spans="1:3" x14ac:dyDescent="0.25">
      <c r="A544" s="162">
        <v>53364</v>
      </c>
      <c r="B544" s="163" t="s">
        <v>133</v>
      </c>
      <c r="C544" s="163" t="s">
        <v>132</v>
      </c>
    </row>
    <row r="545" spans="1:3" x14ac:dyDescent="0.25">
      <c r="A545" s="162">
        <v>53409</v>
      </c>
      <c r="B545" s="163" t="s">
        <v>134</v>
      </c>
      <c r="C545" s="163" t="s">
        <v>135</v>
      </c>
    </row>
    <row r="546" spans="1:3" x14ac:dyDescent="0.25">
      <c r="A546" s="162">
        <v>53438</v>
      </c>
      <c r="B546" s="163" t="s">
        <v>136</v>
      </c>
      <c r="C546" s="163" t="s">
        <v>137</v>
      </c>
    </row>
    <row r="547" spans="1:3" x14ac:dyDescent="0.25">
      <c r="A547" s="162">
        <v>53448</v>
      </c>
      <c r="B547" s="163" t="s">
        <v>133</v>
      </c>
      <c r="C547" s="163" t="s">
        <v>138</v>
      </c>
    </row>
    <row r="548" spans="1:3" x14ac:dyDescent="0.25">
      <c r="A548" s="162">
        <v>53471</v>
      </c>
      <c r="B548" s="163" t="s">
        <v>139</v>
      </c>
      <c r="C548" s="163" t="s">
        <v>140</v>
      </c>
    </row>
    <row r="549" spans="1:3" x14ac:dyDescent="0.25">
      <c r="A549" s="162">
        <v>53577</v>
      </c>
      <c r="B549" s="163" t="s">
        <v>134</v>
      </c>
      <c r="C549" s="163" t="s">
        <v>141</v>
      </c>
    </row>
    <row r="550" spans="1:3" x14ac:dyDescent="0.25">
      <c r="A550" s="162">
        <v>53612</v>
      </c>
      <c r="B550" s="163" t="s">
        <v>134</v>
      </c>
      <c r="C550" s="163" t="s">
        <v>142</v>
      </c>
    </row>
    <row r="551" spans="1:3" x14ac:dyDescent="0.25">
      <c r="A551" s="162">
        <v>53633</v>
      </c>
      <c r="B551" s="163" t="s">
        <v>134</v>
      </c>
      <c r="C551" s="163" t="s">
        <v>143</v>
      </c>
    </row>
    <row r="552" spans="1:3" x14ac:dyDescent="0.25">
      <c r="A552" s="162">
        <v>53646</v>
      </c>
      <c r="B552" s="163" t="s">
        <v>139</v>
      </c>
      <c r="C552" s="163" t="s">
        <v>144</v>
      </c>
    </row>
    <row r="553" spans="1:3" x14ac:dyDescent="0.25">
      <c r="A553" s="162">
        <v>53686</v>
      </c>
      <c r="B553" s="163" t="s">
        <v>133</v>
      </c>
      <c r="C553" s="163" t="s">
        <v>145</v>
      </c>
    </row>
    <row r="554" spans="1:3" x14ac:dyDescent="0.25">
      <c r="A554" s="160">
        <v>53693</v>
      </c>
      <c r="B554" s="161" t="s">
        <v>133</v>
      </c>
      <c r="C554" s="161" t="s">
        <v>131</v>
      </c>
    </row>
    <row r="555" spans="1:3" x14ac:dyDescent="0.25">
      <c r="A555" s="160">
        <v>53748</v>
      </c>
      <c r="B555" s="161" t="s">
        <v>130</v>
      </c>
      <c r="C555" s="161" t="s">
        <v>132</v>
      </c>
    </row>
    <row r="556" spans="1:3" x14ac:dyDescent="0.25">
      <c r="A556" s="160">
        <v>53749</v>
      </c>
      <c r="B556" s="161" t="s">
        <v>133</v>
      </c>
      <c r="C556" s="161" t="s">
        <v>132</v>
      </c>
    </row>
    <row r="557" spans="1:3" x14ac:dyDescent="0.25">
      <c r="A557" s="160">
        <v>53794</v>
      </c>
      <c r="B557" s="161" t="s">
        <v>134</v>
      </c>
      <c r="C557" s="161" t="s">
        <v>135</v>
      </c>
    </row>
    <row r="558" spans="1:3" x14ac:dyDescent="0.25">
      <c r="A558" s="160">
        <v>53803</v>
      </c>
      <c r="B558" s="161" t="s">
        <v>146</v>
      </c>
      <c r="C558" s="161" t="s">
        <v>137</v>
      </c>
    </row>
    <row r="559" spans="1:3" x14ac:dyDescent="0.25">
      <c r="A559" s="160">
        <v>53813</v>
      </c>
      <c r="B559" s="161" t="s">
        <v>147</v>
      </c>
      <c r="C559" s="161" t="s">
        <v>138</v>
      </c>
    </row>
    <row r="560" spans="1:3" x14ac:dyDescent="0.25">
      <c r="A560" s="160">
        <v>53856</v>
      </c>
      <c r="B560" s="161" t="s">
        <v>139</v>
      </c>
      <c r="C560" s="161" t="s">
        <v>140</v>
      </c>
    </row>
    <row r="561" spans="1:3" x14ac:dyDescent="0.25">
      <c r="A561" s="160">
        <v>53942</v>
      </c>
      <c r="B561" s="161" t="s">
        <v>136</v>
      </c>
      <c r="C561" s="161" t="s">
        <v>141</v>
      </c>
    </row>
    <row r="562" spans="1:3" x14ac:dyDescent="0.25">
      <c r="A562" s="160">
        <v>53977</v>
      </c>
      <c r="B562" s="161" t="s">
        <v>136</v>
      </c>
      <c r="C562" s="161" t="s">
        <v>142</v>
      </c>
    </row>
    <row r="563" spans="1:3" x14ac:dyDescent="0.25">
      <c r="A563" s="160">
        <v>53998</v>
      </c>
      <c r="B563" s="161" t="s">
        <v>136</v>
      </c>
      <c r="C563" s="161" t="s">
        <v>143</v>
      </c>
    </row>
    <row r="564" spans="1:3" x14ac:dyDescent="0.25">
      <c r="A564" s="160">
        <v>54011</v>
      </c>
      <c r="B564" s="161" t="s">
        <v>134</v>
      </c>
      <c r="C564" s="161" t="s">
        <v>144</v>
      </c>
    </row>
    <row r="565" spans="1:3" x14ac:dyDescent="0.25">
      <c r="A565" s="160">
        <v>54051</v>
      </c>
      <c r="B565" s="161" t="s">
        <v>147</v>
      </c>
      <c r="C565" s="161" t="s">
        <v>145</v>
      </c>
    </row>
    <row r="566" spans="1:3" x14ac:dyDescent="0.25">
      <c r="A566" s="162">
        <v>54058</v>
      </c>
      <c r="B566" s="163" t="s">
        <v>147</v>
      </c>
      <c r="C566" s="163" t="s">
        <v>131</v>
      </c>
    </row>
    <row r="567" spans="1:3" x14ac:dyDescent="0.25">
      <c r="A567" s="162">
        <v>54105</v>
      </c>
      <c r="B567" s="163" t="s">
        <v>130</v>
      </c>
      <c r="C567" s="163" t="s">
        <v>132</v>
      </c>
    </row>
    <row r="568" spans="1:3" x14ac:dyDescent="0.25">
      <c r="A568" s="162">
        <v>54106</v>
      </c>
      <c r="B568" s="163" t="s">
        <v>133</v>
      </c>
      <c r="C568" s="163" t="s">
        <v>132</v>
      </c>
    </row>
    <row r="569" spans="1:3" x14ac:dyDescent="0.25">
      <c r="A569" s="162">
        <v>54151</v>
      </c>
      <c r="B569" s="163" t="s">
        <v>134</v>
      </c>
      <c r="C569" s="163" t="s">
        <v>135</v>
      </c>
    </row>
    <row r="570" spans="1:3" x14ac:dyDescent="0.25">
      <c r="A570" s="162">
        <v>54169</v>
      </c>
      <c r="B570" s="163" t="s">
        <v>133</v>
      </c>
      <c r="C570" s="163" t="s">
        <v>137</v>
      </c>
    </row>
    <row r="571" spans="1:3" x14ac:dyDescent="0.25">
      <c r="A571" s="162">
        <v>54179</v>
      </c>
      <c r="B571" s="163" t="s">
        <v>134</v>
      </c>
      <c r="C571" s="163" t="s">
        <v>138</v>
      </c>
    </row>
    <row r="572" spans="1:3" x14ac:dyDescent="0.25">
      <c r="A572" s="162">
        <v>54213</v>
      </c>
      <c r="B572" s="163" t="s">
        <v>139</v>
      </c>
      <c r="C572" s="163" t="s">
        <v>140</v>
      </c>
    </row>
    <row r="573" spans="1:3" x14ac:dyDescent="0.25">
      <c r="A573" s="162">
        <v>54308</v>
      </c>
      <c r="B573" s="163" t="s">
        <v>130</v>
      </c>
      <c r="C573" s="163" t="s">
        <v>141</v>
      </c>
    </row>
    <row r="574" spans="1:3" x14ac:dyDescent="0.25">
      <c r="A574" s="162">
        <v>54343</v>
      </c>
      <c r="B574" s="163" t="s">
        <v>130</v>
      </c>
      <c r="C574" s="163" t="s">
        <v>142</v>
      </c>
    </row>
    <row r="575" spans="1:3" x14ac:dyDescent="0.25">
      <c r="A575" s="162">
        <v>54364</v>
      </c>
      <c r="B575" s="163" t="s">
        <v>130</v>
      </c>
      <c r="C575" s="163" t="s">
        <v>143</v>
      </c>
    </row>
    <row r="576" spans="1:3" x14ac:dyDescent="0.25">
      <c r="A576" s="162">
        <v>54377</v>
      </c>
      <c r="B576" s="163" t="s">
        <v>146</v>
      </c>
      <c r="C576" s="163" t="s">
        <v>144</v>
      </c>
    </row>
    <row r="577" spans="1:3" x14ac:dyDescent="0.25">
      <c r="A577" s="162">
        <v>54417</v>
      </c>
      <c r="B577" s="163" t="s">
        <v>134</v>
      </c>
      <c r="C577" s="163" t="s">
        <v>145</v>
      </c>
    </row>
    <row r="578" spans="1:3" x14ac:dyDescent="0.25">
      <c r="A578" s="160">
        <v>54424</v>
      </c>
      <c r="B578" s="161" t="s">
        <v>134</v>
      </c>
      <c r="C578" s="161" t="s">
        <v>131</v>
      </c>
    </row>
    <row r="579" spans="1:3" x14ac:dyDescent="0.25">
      <c r="A579" s="160">
        <v>54483</v>
      </c>
      <c r="B579" s="161" t="s">
        <v>130</v>
      </c>
      <c r="C579" s="161" t="s">
        <v>132</v>
      </c>
    </row>
    <row r="580" spans="1:3" x14ac:dyDescent="0.25">
      <c r="A580" s="160">
        <v>54484</v>
      </c>
      <c r="B580" s="161" t="s">
        <v>133</v>
      </c>
      <c r="C580" s="161" t="s">
        <v>132</v>
      </c>
    </row>
    <row r="581" spans="1:3" x14ac:dyDescent="0.25">
      <c r="A581" s="160">
        <v>54529</v>
      </c>
      <c r="B581" s="161" t="s">
        <v>134</v>
      </c>
      <c r="C581" s="161" t="s">
        <v>135</v>
      </c>
    </row>
    <row r="582" spans="1:3" x14ac:dyDescent="0.25">
      <c r="A582" s="160">
        <v>54534</v>
      </c>
      <c r="B582" s="161" t="s">
        <v>147</v>
      </c>
      <c r="C582" s="161" t="s">
        <v>137</v>
      </c>
    </row>
    <row r="583" spans="1:3" x14ac:dyDescent="0.25">
      <c r="A583" s="160">
        <v>54544</v>
      </c>
      <c r="B583" s="161" t="s">
        <v>136</v>
      </c>
      <c r="C583" s="161" t="s">
        <v>138</v>
      </c>
    </row>
    <row r="584" spans="1:3" x14ac:dyDescent="0.25">
      <c r="A584" s="160">
        <v>54591</v>
      </c>
      <c r="B584" s="161" t="s">
        <v>139</v>
      </c>
      <c r="C584" s="161" t="s">
        <v>140</v>
      </c>
    </row>
    <row r="585" spans="1:3" x14ac:dyDescent="0.25">
      <c r="A585" s="160">
        <v>54673</v>
      </c>
      <c r="B585" s="161" t="s">
        <v>133</v>
      </c>
      <c r="C585" s="161" t="s">
        <v>141</v>
      </c>
    </row>
    <row r="586" spans="1:3" x14ac:dyDescent="0.25">
      <c r="A586" s="160">
        <v>54708</v>
      </c>
      <c r="B586" s="161" t="s">
        <v>133</v>
      </c>
      <c r="C586" s="161" t="s">
        <v>142</v>
      </c>
    </row>
    <row r="587" spans="1:3" x14ac:dyDescent="0.25">
      <c r="A587" s="160">
        <v>54729</v>
      </c>
      <c r="B587" s="161" t="s">
        <v>133</v>
      </c>
      <c r="C587" s="161" t="s">
        <v>143</v>
      </c>
    </row>
    <row r="588" spans="1:3" x14ac:dyDescent="0.25">
      <c r="A588" s="160">
        <v>54742</v>
      </c>
      <c r="B588" s="161" t="s">
        <v>130</v>
      </c>
      <c r="C588" s="161" t="s">
        <v>144</v>
      </c>
    </row>
    <row r="589" spans="1:3" x14ac:dyDescent="0.25">
      <c r="A589" s="160">
        <v>54782</v>
      </c>
      <c r="B589" s="161" t="s">
        <v>136</v>
      </c>
      <c r="C589" s="161" t="s">
        <v>145</v>
      </c>
    </row>
    <row r="590" spans="1:3" x14ac:dyDescent="0.25">
      <c r="A590" s="162">
        <v>54789</v>
      </c>
      <c r="B590" s="163" t="s">
        <v>136</v>
      </c>
      <c r="C590" s="163" t="s">
        <v>131</v>
      </c>
    </row>
    <row r="591" spans="1:3" x14ac:dyDescent="0.25">
      <c r="A591" s="162">
        <v>54840</v>
      </c>
      <c r="B591" s="163" t="s">
        <v>130</v>
      </c>
      <c r="C591" s="163" t="s">
        <v>132</v>
      </c>
    </row>
    <row r="592" spans="1:3" x14ac:dyDescent="0.25">
      <c r="A592" s="162">
        <v>54841</v>
      </c>
      <c r="B592" s="163" t="s">
        <v>133</v>
      </c>
      <c r="C592" s="163" t="s">
        <v>132</v>
      </c>
    </row>
    <row r="593" spans="1:3" x14ac:dyDescent="0.25">
      <c r="A593" s="162">
        <v>54886</v>
      </c>
      <c r="B593" s="163" t="s">
        <v>134</v>
      </c>
      <c r="C593" s="163" t="s">
        <v>135</v>
      </c>
    </row>
    <row r="594" spans="1:3" x14ac:dyDescent="0.25">
      <c r="A594" s="162">
        <v>54899</v>
      </c>
      <c r="B594" s="163" t="s">
        <v>139</v>
      </c>
      <c r="C594" s="163" t="s">
        <v>137</v>
      </c>
    </row>
    <row r="595" spans="1:3" x14ac:dyDescent="0.25">
      <c r="A595" s="162">
        <v>54909</v>
      </c>
      <c r="B595" s="163" t="s">
        <v>146</v>
      </c>
      <c r="C595" s="163" t="s">
        <v>138</v>
      </c>
    </row>
    <row r="596" spans="1:3" x14ac:dyDescent="0.25">
      <c r="A596" s="162">
        <v>54948</v>
      </c>
      <c r="B596" s="163" t="s">
        <v>139</v>
      </c>
      <c r="C596" s="163" t="s">
        <v>140</v>
      </c>
    </row>
    <row r="597" spans="1:3" x14ac:dyDescent="0.25">
      <c r="A597" s="162">
        <v>55038</v>
      </c>
      <c r="B597" s="163" t="s">
        <v>147</v>
      </c>
      <c r="C597" s="163" t="s">
        <v>141</v>
      </c>
    </row>
    <row r="598" spans="1:3" x14ac:dyDescent="0.25">
      <c r="A598" s="162">
        <v>55073</v>
      </c>
      <c r="B598" s="163" t="s">
        <v>147</v>
      </c>
      <c r="C598" s="163" t="s">
        <v>142</v>
      </c>
    </row>
    <row r="599" spans="1:3" x14ac:dyDescent="0.25">
      <c r="A599" s="162">
        <v>55094</v>
      </c>
      <c r="B599" s="163" t="s">
        <v>147</v>
      </c>
      <c r="C599" s="163" t="s">
        <v>143</v>
      </c>
    </row>
    <row r="600" spans="1:3" x14ac:dyDescent="0.25">
      <c r="A600" s="162">
        <v>55107</v>
      </c>
      <c r="B600" s="163" t="s">
        <v>133</v>
      </c>
      <c r="C600" s="163" t="s">
        <v>144</v>
      </c>
    </row>
    <row r="601" spans="1:3" x14ac:dyDescent="0.25">
      <c r="A601" s="162">
        <v>55147</v>
      </c>
      <c r="B601" s="163" t="s">
        <v>146</v>
      </c>
      <c r="C601" s="163" t="s">
        <v>145</v>
      </c>
    </row>
    <row r="602" spans="1:3" x14ac:dyDescent="0.25">
      <c r="A602" s="160">
        <v>55154</v>
      </c>
      <c r="B602" s="161" t="s">
        <v>146</v>
      </c>
      <c r="C602" s="161" t="s">
        <v>131</v>
      </c>
    </row>
    <row r="603" spans="1:3" x14ac:dyDescent="0.25">
      <c r="A603" s="160">
        <v>55197</v>
      </c>
      <c r="B603" s="161" t="s">
        <v>130</v>
      </c>
      <c r="C603" s="161" t="s">
        <v>132</v>
      </c>
    </row>
    <row r="604" spans="1:3" x14ac:dyDescent="0.25">
      <c r="A604" s="160">
        <v>55198</v>
      </c>
      <c r="B604" s="161" t="s">
        <v>133</v>
      </c>
      <c r="C604" s="161" t="s">
        <v>132</v>
      </c>
    </row>
    <row r="605" spans="1:3" x14ac:dyDescent="0.25">
      <c r="A605" s="160">
        <v>55243</v>
      </c>
      <c r="B605" s="161" t="s">
        <v>134</v>
      </c>
      <c r="C605" s="161" t="s">
        <v>135</v>
      </c>
    </row>
    <row r="606" spans="1:3" x14ac:dyDescent="0.25">
      <c r="A606" s="160">
        <v>55264</v>
      </c>
      <c r="B606" s="161" t="s">
        <v>134</v>
      </c>
      <c r="C606" s="161" t="s">
        <v>137</v>
      </c>
    </row>
    <row r="607" spans="1:3" x14ac:dyDescent="0.25">
      <c r="A607" s="160">
        <v>55274</v>
      </c>
      <c r="B607" s="161" t="s">
        <v>130</v>
      </c>
      <c r="C607" s="161" t="s">
        <v>138</v>
      </c>
    </row>
    <row r="608" spans="1:3" x14ac:dyDescent="0.25">
      <c r="A608" s="160">
        <v>55305</v>
      </c>
      <c r="B608" s="161" t="s">
        <v>139</v>
      </c>
      <c r="C608" s="161" t="s">
        <v>140</v>
      </c>
    </row>
    <row r="609" spans="1:3" x14ac:dyDescent="0.25">
      <c r="A609" s="160">
        <v>55403</v>
      </c>
      <c r="B609" s="161" t="s">
        <v>139</v>
      </c>
      <c r="C609" s="161" t="s">
        <v>141</v>
      </c>
    </row>
    <row r="610" spans="1:3" x14ac:dyDescent="0.25">
      <c r="A610" s="160">
        <v>55438</v>
      </c>
      <c r="B610" s="161" t="s">
        <v>139</v>
      </c>
      <c r="C610" s="161" t="s">
        <v>142</v>
      </c>
    </row>
    <row r="611" spans="1:3" x14ac:dyDescent="0.25">
      <c r="A611" s="160">
        <v>55459</v>
      </c>
      <c r="B611" s="161" t="s">
        <v>139</v>
      </c>
      <c r="C611" s="161" t="s">
        <v>143</v>
      </c>
    </row>
    <row r="612" spans="1:3" x14ac:dyDescent="0.25">
      <c r="A612" s="160">
        <v>55472</v>
      </c>
      <c r="B612" s="161" t="s">
        <v>147</v>
      </c>
      <c r="C612" s="161" t="s">
        <v>144</v>
      </c>
    </row>
    <row r="613" spans="1:3" x14ac:dyDescent="0.25">
      <c r="A613" s="160">
        <v>55512</v>
      </c>
      <c r="B613" s="161" t="s">
        <v>130</v>
      </c>
      <c r="C613" s="161" t="s">
        <v>145</v>
      </c>
    </row>
    <row r="614" spans="1:3" x14ac:dyDescent="0.25">
      <c r="A614" s="162">
        <v>55519</v>
      </c>
      <c r="B614" s="163" t="s">
        <v>130</v>
      </c>
      <c r="C614" s="163" t="s">
        <v>131</v>
      </c>
    </row>
    <row r="615" spans="1:3" x14ac:dyDescent="0.25">
      <c r="A615" s="162">
        <v>55582</v>
      </c>
      <c r="B615" s="163" t="s">
        <v>130</v>
      </c>
      <c r="C615" s="163" t="s">
        <v>132</v>
      </c>
    </row>
    <row r="616" spans="1:3" x14ac:dyDescent="0.25">
      <c r="A616" s="162">
        <v>55583</v>
      </c>
      <c r="B616" s="163" t="s">
        <v>133</v>
      </c>
      <c r="C616" s="163" t="s">
        <v>132</v>
      </c>
    </row>
    <row r="617" spans="1:3" x14ac:dyDescent="0.25">
      <c r="A617" s="162">
        <v>55628</v>
      </c>
      <c r="B617" s="163" t="s">
        <v>134</v>
      </c>
      <c r="C617" s="163" t="s">
        <v>135</v>
      </c>
    </row>
    <row r="618" spans="1:3" x14ac:dyDescent="0.25">
      <c r="A618" s="162">
        <v>55630</v>
      </c>
      <c r="B618" s="163" t="s">
        <v>146</v>
      </c>
      <c r="C618" s="163" t="s">
        <v>137</v>
      </c>
    </row>
    <row r="619" spans="1:3" x14ac:dyDescent="0.25">
      <c r="A619" s="162">
        <v>55640</v>
      </c>
      <c r="B619" s="163" t="s">
        <v>147</v>
      </c>
      <c r="C619" s="163" t="s">
        <v>138</v>
      </c>
    </row>
    <row r="620" spans="1:3" x14ac:dyDescent="0.25">
      <c r="A620" s="162">
        <v>55690</v>
      </c>
      <c r="B620" s="163" t="s">
        <v>139</v>
      </c>
      <c r="C620" s="163" t="s">
        <v>140</v>
      </c>
    </row>
    <row r="621" spans="1:3" x14ac:dyDescent="0.25">
      <c r="A621" s="162">
        <v>55769</v>
      </c>
      <c r="B621" s="163" t="s">
        <v>136</v>
      </c>
      <c r="C621" s="163" t="s">
        <v>141</v>
      </c>
    </row>
    <row r="622" spans="1:3" x14ac:dyDescent="0.25">
      <c r="A622" s="162">
        <v>55804</v>
      </c>
      <c r="B622" s="163" t="s">
        <v>136</v>
      </c>
      <c r="C622" s="163" t="s">
        <v>142</v>
      </c>
    </row>
    <row r="623" spans="1:3" x14ac:dyDescent="0.25">
      <c r="A623" s="162">
        <v>55825</v>
      </c>
      <c r="B623" s="163" t="s">
        <v>136</v>
      </c>
      <c r="C623" s="163" t="s">
        <v>143</v>
      </c>
    </row>
    <row r="624" spans="1:3" x14ac:dyDescent="0.25">
      <c r="A624" s="162">
        <v>55838</v>
      </c>
      <c r="B624" s="163" t="s">
        <v>134</v>
      </c>
      <c r="C624" s="163" t="s">
        <v>144</v>
      </c>
    </row>
    <row r="625" spans="1:3" x14ac:dyDescent="0.25">
      <c r="A625" s="162">
        <v>55878</v>
      </c>
      <c r="B625" s="163" t="s">
        <v>147</v>
      </c>
      <c r="C625" s="163" t="s">
        <v>145</v>
      </c>
    </row>
    <row r="626" spans="1:3" x14ac:dyDescent="0.25">
      <c r="A626" s="160">
        <v>55885</v>
      </c>
      <c r="B626" s="161" t="s">
        <v>147</v>
      </c>
      <c r="C626" s="161" t="s">
        <v>131</v>
      </c>
    </row>
    <row r="627" spans="1:3" x14ac:dyDescent="0.25">
      <c r="A627" s="160">
        <v>55932</v>
      </c>
      <c r="B627" s="161" t="s">
        <v>130</v>
      </c>
      <c r="C627" s="161" t="s">
        <v>132</v>
      </c>
    </row>
    <row r="628" spans="1:3" x14ac:dyDescent="0.25">
      <c r="A628" s="160">
        <v>55933</v>
      </c>
      <c r="B628" s="161" t="s">
        <v>133</v>
      </c>
      <c r="C628" s="161" t="s">
        <v>132</v>
      </c>
    </row>
    <row r="629" spans="1:3" x14ac:dyDescent="0.25">
      <c r="A629" s="160">
        <v>55978</v>
      </c>
      <c r="B629" s="161" t="s">
        <v>134</v>
      </c>
      <c r="C629" s="161" t="s">
        <v>135</v>
      </c>
    </row>
    <row r="630" spans="1:3" x14ac:dyDescent="0.25">
      <c r="A630" s="160">
        <v>55995</v>
      </c>
      <c r="B630" s="161" t="s">
        <v>130</v>
      </c>
      <c r="C630" s="161" t="s">
        <v>137</v>
      </c>
    </row>
    <row r="631" spans="1:3" x14ac:dyDescent="0.25">
      <c r="A631" s="160">
        <v>56005</v>
      </c>
      <c r="B631" s="161" t="s">
        <v>139</v>
      </c>
      <c r="C631" s="161" t="s">
        <v>138</v>
      </c>
    </row>
    <row r="632" spans="1:3" x14ac:dyDescent="0.25">
      <c r="A632" s="160">
        <v>56040</v>
      </c>
      <c r="B632" s="161" t="s">
        <v>139</v>
      </c>
      <c r="C632" s="161" t="s">
        <v>140</v>
      </c>
    </row>
    <row r="633" spans="1:3" x14ac:dyDescent="0.25">
      <c r="A633" s="160">
        <v>56134</v>
      </c>
      <c r="B633" s="161" t="s">
        <v>146</v>
      </c>
      <c r="C633" s="161" t="s">
        <v>141</v>
      </c>
    </row>
    <row r="634" spans="1:3" x14ac:dyDescent="0.25">
      <c r="A634" s="160">
        <v>56169</v>
      </c>
      <c r="B634" s="161" t="s">
        <v>146</v>
      </c>
      <c r="C634" s="161" t="s">
        <v>142</v>
      </c>
    </row>
    <row r="635" spans="1:3" x14ac:dyDescent="0.25">
      <c r="A635" s="160">
        <v>56190</v>
      </c>
      <c r="B635" s="161" t="s">
        <v>146</v>
      </c>
      <c r="C635" s="161" t="s">
        <v>143</v>
      </c>
    </row>
    <row r="636" spans="1:3" x14ac:dyDescent="0.25">
      <c r="A636" s="160">
        <v>56203</v>
      </c>
      <c r="B636" s="161" t="s">
        <v>136</v>
      </c>
      <c r="C636" s="161" t="s">
        <v>144</v>
      </c>
    </row>
    <row r="637" spans="1:3" x14ac:dyDescent="0.25">
      <c r="A637" s="160">
        <v>56243</v>
      </c>
      <c r="B637" s="161" t="s">
        <v>139</v>
      </c>
      <c r="C637" s="161" t="s">
        <v>145</v>
      </c>
    </row>
    <row r="638" spans="1:3" x14ac:dyDescent="0.25">
      <c r="A638" s="162">
        <v>56250</v>
      </c>
      <c r="B638" s="163" t="s">
        <v>139</v>
      </c>
      <c r="C638" s="163" t="s">
        <v>131</v>
      </c>
    </row>
    <row r="639" spans="1:3" x14ac:dyDescent="0.25">
      <c r="A639" s="162">
        <v>56289</v>
      </c>
      <c r="B639" s="163" t="s">
        <v>130</v>
      </c>
      <c r="C639" s="163" t="s">
        <v>132</v>
      </c>
    </row>
    <row r="640" spans="1:3" x14ac:dyDescent="0.25">
      <c r="A640" s="162">
        <v>56290</v>
      </c>
      <c r="B640" s="163" t="s">
        <v>133</v>
      </c>
      <c r="C640" s="163" t="s">
        <v>132</v>
      </c>
    </row>
    <row r="641" spans="1:3" x14ac:dyDescent="0.25">
      <c r="A641" s="162">
        <v>56335</v>
      </c>
      <c r="B641" s="163" t="s">
        <v>134</v>
      </c>
      <c r="C641" s="163" t="s">
        <v>135</v>
      </c>
    </row>
    <row r="642" spans="1:3" x14ac:dyDescent="0.25">
      <c r="A642" s="162">
        <v>56360</v>
      </c>
      <c r="B642" s="163" t="s">
        <v>133</v>
      </c>
      <c r="C642" s="163" t="s">
        <v>137</v>
      </c>
    </row>
    <row r="643" spans="1:3" x14ac:dyDescent="0.25">
      <c r="A643" s="162">
        <v>56370</v>
      </c>
      <c r="B643" s="163" t="s">
        <v>134</v>
      </c>
      <c r="C643" s="163" t="s">
        <v>138</v>
      </c>
    </row>
    <row r="644" spans="1:3" x14ac:dyDescent="0.25">
      <c r="A644" s="162">
        <v>56397</v>
      </c>
      <c r="B644" s="163" t="s">
        <v>139</v>
      </c>
      <c r="C644" s="163" t="s">
        <v>140</v>
      </c>
    </row>
    <row r="645" spans="1:3" x14ac:dyDescent="0.25">
      <c r="A645" s="162">
        <v>56499</v>
      </c>
      <c r="B645" s="163" t="s">
        <v>130</v>
      </c>
      <c r="C645" s="163" t="s">
        <v>141</v>
      </c>
    </row>
    <row r="646" spans="1:3" x14ac:dyDescent="0.25">
      <c r="A646" s="162">
        <v>56534</v>
      </c>
      <c r="B646" s="163" t="s">
        <v>130</v>
      </c>
      <c r="C646" s="163" t="s">
        <v>142</v>
      </c>
    </row>
    <row r="647" spans="1:3" x14ac:dyDescent="0.25">
      <c r="A647" s="162">
        <v>56555</v>
      </c>
      <c r="B647" s="163" t="s">
        <v>130</v>
      </c>
      <c r="C647" s="163" t="s">
        <v>143</v>
      </c>
    </row>
    <row r="648" spans="1:3" x14ac:dyDescent="0.25">
      <c r="A648" s="162">
        <v>56568</v>
      </c>
      <c r="B648" s="163" t="s">
        <v>146</v>
      </c>
      <c r="C648" s="163" t="s">
        <v>144</v>
      </c>
    </row>
    <row r="649" spans="1:3" x14ac:dyDescent="0.25">
      <c r="A649" s="162">
        <v>56608</v>
      </c>
      <c r="B649" s="163" t="s">
        <v>134</v>
      </c>
      <c r="C649" s="163" t="s">
        <v>145</v>
      </c>
    </row>
    <row r="650" spans="1:3" x14ac:dyDescent="0.25">
      <c r="A650" s="160">
        <v>56615</v>
      </c>
      <c r="B650" s="161" t="s">
        <v>134</v>
      </c>
      <c r="C650" s="161" t="s">
        <v>131</v>
      </c>
    </row>
    <row r="651" spans="1:3" x14ac:dyDescent="0.25">
      <c r="A651" s="160">
        <v>56674</v>
      </c>
      <c r="B651" s="161" t="s">
        <v>130</v>
      </c>
      <c r="C651" s="161" t="s">
        <v>132</v>
      </c>
    </row>
    <row r="652" spans="1:3" x14ac:dyDescent="0.25">
      <c r="A652" s="160">
        <v>56675</v>
      </c>
      <c r="B652" s="161" t="s">
        <v>133</v>
      </c>
      <c r="C652" s="161" t="s">
        <v>132</v>
      </c>
    </row>
    <row r="653" spans="1:3" x14ac:dyDescent="0.25">
      <c r="A653" s="160">
        <v>56720</v>
      </c>
      <c r="B653" s="161" t="s">
        <v>134</v>
      </c>
      <c r="C653" s="161" t="s">
        <v>135</v>
      </c>
    </row>
    <row r="654" spans="1:3" x14ac:dyDescent="0.25">
      <c r="A654" s="160">
        <v>56725</v>
      </c>
      <c r="B654" s="161" t="s">
        <v>147</v>
      </c>
      <c r="C654" s="161" t="s">
        <v>137</v>
      </c>
    </row>
    <row r="655" spans="1:3" x14ac:dyDescent="0.25">
      <c r="A655" s="160">
        <v>56735</v>
      </c>
      <c r="B655" s="161" t="s">
        <v>136</v>
      </c>
      <c r="C655" s="161" t="s">
        <v>138</v>
      </c>
    </row>
    <row r="656" spans="1:3" x14ac:dyDescent="0.25">
      <c r="A656" s="160">
        <v>56782</v>
      </c>
      <c r="B656" s="161" t="s">
        <v>139</v>
      </c>
      <c r="C656" s="161" t="s">
        <v>140</v>
      </c>
    </row>
    <row r="657" spans="1:3" x14ac:dyDescent="0.25">
      <c r="A657" s="160">
        <v>56864</v>
      </c>
      <c r="B657" s="161" t="s">
        <v>133</v>
      </c>
      <c r="C657" s="161" t="s">
        <v>141</v>
      </c>
    </row>
    <row r="658" spans="1:3" x14ac:dyDescent="0.25">
      <c r="A658" s="160">
        <v>56899</v>
      </c>
      <c r="B658" s="161" t="s">
        <v>133</v>
      </c>
      <c r="C658" s="161" t="s">
        <v>142</v>
      </c>
    </row>
    <row r="659" spans="1:3" x14ac:dyDescent="0.25">
      <c r="A659" s="160">
        <v>56920</v>
      </c>
      <c r="B659" s="161" t="s">
        <v>133</v>
      </c>
      <c r="C659" s="161" t="s">
        <v>143</v>
      </c>
    </row>
    <row r="660" spans="1:3" x14ac:dyDescent="0.25">
      <c r="A660" s="160">
        <v>56933</v>
      </c>
      <c r="B660" s="161" t="s">
        <v>130</v>
      </c>
      <c r="C660" s="161" t="s">
        <v>144</v>
      </c>
    </row>
    <row r="661" spans="1:3" x14ac:dyDescent="0.25">
      <c r="A661" s="160">
        <v>56973</v>
      </c>
      <c r="B661" s="161" t="s">
        <v>136</v>
      </c>
      <c r="C661" s="161" t="s">
        <v>145</v>
      </c>
    </row>
    <row r="662" spans="1:3" x14ac:dyDescent="0.25">
      <c r="A662" s="162">
        <v>56980</v>
      </c>
      <c r="B662" s="163" t="s">
        <v>136</v>
      </c>
      <c r="C662" s="163" t="s">
        <v>131</v>
      </c>
    </row>
    <row r="663" spans="1:3" x14ac:dyDescent="0.25">
      <c r="A663" s="162">
        <v>57024</v>
      </c>
      <c r="B663" s="163" t="s">
        <v>130</v>
      </c>
      <c r="C663" s="163" t="s">
        <v>132</v>
      </c>
    </row>
    <row r="664" spans="1:3" x14ac:dyDescent="0.25">
      <c r="A664" s="162">
        <v>57025</v>
      </c>
      <c r="B664" s="163" t="s">
        <v>133</v>
      </c>
      <c r="C664" s="163" t="s">
        <v>132</v>
      </c>
    </row>
    <row r="665" spans="1:3" x14ac:dyDescent="0.25">
      <c r="A665" s="162">
        <v>57070</v>
      </c>
      <c r="B665" s="163" t="s">
        <v>134</v>
      </c>
      <c r="C665" s="163" t="s">
        <v>135</v>
      </c>
    </row>
    <row r="666" spans="1:3" x14ac:dyDescent="0.25">
      <c r="A666" s="162">
        <v>57091</v>
      </c>
      <c r="B666" s="163" t="s">
        <v>134</v>
      </c>
      <c r="C666" s="163" t="s">
        <v>137</v>
      </c>
    </row>
    <row r="667" spans="1:3" x14ac:dyDescent="0.25">
      <c r="A667" s="162">
        <v>57101</v>
      </c>
      <c r="B667" s="163" t="s">
        <v>130</v>
      </c>
      <c r="C667" s="163" t="s">
        <v>138</v>
      </c>
    </row>
    <row r="668" spans="1:3" x14ac:dyDescent="0.25">
      <c r="A668" s="162">
        <v>57132</v>
      </c>
      <c r="B668" s="163" t="s">
        <v>139</v>
      </c>
      <c r="C668" s="163" t="s">
        <v>140</v>
      </c>
    </row>
    <row r="669" spans="1:3" x14ac:dyDescent="0.25">
      <c r="A669" s="162">
        <v>57230</v>
      </c>
      <c r="B669" s="163" t="s">
        <v>139</v>
      </c>
      <c r="C669" s="163" t="s">
        <v>141</v>
      </c>
    </row>
    <row r="670" spans="1:3" x14ac:dyDescent="0.25">
      <c r="A670" s="162">
        <v>57265</v>
      </c>
      <c r="B670" s="163" t="s">
        <v>139</v>
      </c>
      <c r="C670" s="163" t="s">
        <v>142</v>
      </c>
    </row>
    <row r="671" spans="1:3" x14ac:dyDescent="0.25">
      <c r="A671" s="162">
        <v>57286</v>
      </c>
      <c r="B671" s="163" t="s">
        <v>139</v>
      </c>
      <c r="C671" s="163" t="s">
        <v>143</v>
      </c>
    </row>
    <row r="672" spans="1:3" x14ac:dyDescent="0.25">
      <c r="A672" s="162">
        <v>57299</v>
      </c>
      <c r="B672" s="163" t="s">
        <v>147</v>
      </c>
      <c r="C672" s="163" t="s">
        <v>144</v>
      </c>
    </row>
    <row r="673" spans="1:3" x14ac:dyDescent="0.25">
      <c r="A673" s="162">
        <v>57339</v>
      </c>
      <c r="B673" s="163" t="s">
        <v>130</v>
      </c>
      <c r="C673" s="163" t="s">
        <v>145</v>
      </c>
    </row>
    <row r="674" spans="1:3" x14ac:dyDescent="0.25">
      <c r="A674" s="160">
        <v>57346</v>
      </c>
      <c r="B674" s="161" t="s">
        <v>130</v>
      </c>
      <c r="C674" s="161" t="s">
        <v>131</v>
      </c>
    </row>
    <row r="675" spans="1:3" x14ac:dyDescent="0.25">
      <c r="A675" s="160">
        <v>57409</v>
      </c>
      <c r="B675" s="161" t="s">
        <v>130</v>
      </c>
      <c r="C675" s="161" t="s">
        <v>132</v>
      </c>
    </row>
    <row r="676" spans="1:3" x14ac:dyDescent="0.25">
      <c r="A676" s="160">
        <v>57410</v>
      </c>
      <c r="B676" s="161" t="s">
        <v>133</v>
      </c>
      <c r="C676" s="161" t="s">
        <v>132</v>
      </c>
    </row>
    <row r="677" spans="1:3" x14ac:dyDescent="0.25">
      <c r="A677" s="160">
        <v>57455</v>
      </c>
      <c r="B677" s="161" t="s">
        <v>134</v>
      </c>
      <c r="C677" s="161" t="s">
        <v>135</v>
      </c>
    </row>
    <row r="678" spans="1:3" x14ac:dyDescent="0.25">
      <c r="A678" s="160">
        <v>57456</v>
      </c>
      <c r="B678" s="161" t="s">
        <v>136</v>
      </c>
      <c r="C678" s="161" t="s">
        <v>137</v>
      </c>
    </row>
    <row r="679" spans="1:3" x14ac:dyDescent="0.25">
      <c r="A679" s="160">
        <v>57466</v>
      </c>
      <c r="B679" s="161" t="s">
        <v>133</v>
      </c>
      <c r="C679" s="161" t="s">
        <v>138</v>
      </c>
    </row>
    <row r="680" spans="1:3" x14ac:dyDescent="0.25">
      <c r="A680" s="160">
        <v>57517</v>
      </c>
      <c r="B680" s="161" t="s">
        <v>139</v>
      </c>
      <c r="C680" s="161" t="s">
        <v>140</v>
      </c>
    </row>
    <row r="681" spans="1:3" x14ac:dyDescent="0.25">
      <c r="A681" s="160">
        <v>57595</v>
      </c>
      <c r="B681" s="161" t="s">
        <v>134</v>
      </c>
      <c r="C681" s="161" t="s">
        <v>141</v>
      </c>
    </row>
    <row r="682" spans="1:3" x14ac:dyDescent="0.25">
      <c r="A682" s="160">
        <v>57630</v>
      </c>
      <c r="B682" s="161" t="s">
        <v>134</v>
      </c>
      <c r="C682" s="161" t="s">
        <v>142</v>
      </c>
    </row>
    <row r="683" spans="1:3" x14ac:dyDescent="0.25">
      <c r="A683" s="160">
        <v>57651</v>
      </c>
      <c r="B683" s="161" t="s">
        <v>134</v>
      </c>
      <c r="C683" s="161" t="s">
        <v>143</v>
      </c>
    </row>
    <row r="684" spans="1:3" x14ac:dyDescent="0.25">
      <c r="A684" s="160">
        <v>57664</v>
      </c>
      <c r="B684" s="161" t="s">
        <v>139</v>
      </c>
      <c r="C684" s="161" t="s">
        <v>144</v>
      </c>
    </row>
    <row r="685" spans="1:3" x14ac:dyDescent="0.25">
      <c r="A685" s="160">
        <v>57704</v>
      </c>
      <c r="B685" s="161" t="s">
        <v>133</v>
      </c>
      <c r="C685" s="161" t="s">
        <v>145</v>
      </c>
    </row>
    <row r="686" spans="1:3" x14ac:dyDescent="0.25">
      <c r="A686" s="162">
        <v>57711</v>
      </c>
      <c r="B686" s="163" t="s">
        <v>133</v>
      </c>
      <c r="C686" s="163" t="s">
        <v>131</v>
      </c>
    </row>
    <row r="687" spans="1:3" x14ac:dyDescent="0.25">
      <c r="A687" s="162">
        <v>57766</v>
      </c>
      <c r="B687" s="163" t="s">
        <v>130</v>
      </c>
      <c r="C687" s="163" t="s">
        <v>132</v>
      </c>
    </row>
    <row r="688" spans="1:3" x14ac:dyDescent="0.25">
      <c r="A688" s="162">
        <v>57767</v>
      </c>
      <c r="B688" s="163" t="s">
        <v>133</v>
      </c>
      <c r="C688" s="163" t="s">
        <v>132</v>
      </c>
    </row>
    <row r="689" spans="1:3" x14ac:dyDescent="0.25">
      <c r="A689" s="162">
        <v>57812</v>
      </c>
      <c r="B689" s="163" t="s">
        <v>134</v>
      </c>
      <c r="C689" s="163" t="s">
        <v>135</v>
      </c>
    </row>
    <row r="690" spans="1:3" x14ac:dyDescent="0.25">
      <c r="A690" s="162">
        <v>57821</v>
      </c>
      <c r="B690" s="163" t="s">
        <v>146</v>
      </c>
      <c r="C690" s="163" t="s">
        <v>137</v>
      </c>
    </row>
    <row r="691" spans="1:3" x14ac:dyDescent="0.25">
      <c r="A691" s="162">
        <v>57831</v>
      </c>
      <c r="B691" s="163" t="s">
        <v>147</v>
      </c>
      <c r="C691" s="163" t="s">
        <v>138</v>
      </c>
    </row>
    <row r="692" spans="1:3" x14ac:dyDescent="0.25">
      <c r="A692" s="162">
        <v>57874</v>
      </c>
      <c r="B692" s="163" t="s">
        <v>139</v>
      </c>
      <c r="C692" s="163" t="s">
        <v>140</v>
      </c>
    </row>
    <row r="693" spans="1:3" x14ac:dyDescent="0.25">
      <c r="A693" s="162">
        <v>57960</v>
      </c>
      <c r="B693" s="163" t="s">
        <v>136</v>
      </c>
      <c r="C693" s="163" t="s">
        <v>141</v>
      </c>
    </row>
    <row r="694" spans="1:3" x14ac:dyDescent="0.25">
      <c r="A694" s="162">
        <v>57995</v>
      </c>
      <c r="B694" s="163" t="s">
        <v>136</v>
      </c>
      <c r="C694" s="163" t="s">
        <v>142</v>
      </c>
    </row>
    <row r="695" spans="1:3" x14ac:dyDescent="0.25">
      <c r="A695" s="162">
        <v>58016</v>
      </c>
      <c r="B695" s="163" t="s">
        <v>136</v>
      </c>
      <c r="C695" s="163" t="s">
        <v>143</v>
      </c>
    </row>
    <row r="696" spans="1:3" x14ac:dyDescent="0.25">
      <c r="A696" s="162">
        <v>58029</v>
      </c>
      <c r="B696" s="163" t="s">
        <v>134</v>
      </c>
      <c r="C696" s="163" t="s">
        <v>144</v>
      </c>
    </row>
    <row r="697" spans="1:3" x14ac:dyDescent="0.25">
      <c r="A697" s="162">
        <v>58069</v>
      </c>
      <c r="B697" s="163" t="s">
        <v>147</v>
      </c>
      <c r="C697" s="163" t="s">
        <v>145</v>
      </c>
    </row>
    <row r="698" spans="1:3" x14ac:dyDescent="0.25">
      <c r="A698" s="160">
        <v>58076</v>
      </c>
      <c r="B698" s="161" t="s">
        <v>147</v>
      </c>
      <c r="C698" s="161" t="s">
        <v>131</v>
      </c>
    </row>
    <row r="699" spans="1:3" x14ac:dyDescent="0.25">
      <c r="A699" s="160">
        <v>58116</v>
      </c>
      <c r="B699" s="161" t="s">
        <v>130</v>
      </c>
      <c r="C699" s="161" t="s">
        <v>132</v>
      </c>
    </row>
    <row r="700" spans="1:3" x14ac:dyDescent="0.25">
      <c r="A700" s="160">
        <v>58117</v>
      </c>
      <c r="B700" s="161" t="s">
        <v>133</v>
      </c>
      <c r="C700" s="161" t="s">
        <v>132</v>
      </c>
    </row>
    <row r="701" spans="1:3" x14ac:dyDescent="0.25">
      <c r="A701" s="160">
        <v>58162</v>
      </c>
      <c r="B701" s="161" t="s">
        <v>134</v>
      </c>
      <c r="C701" s="161" t="s">
        <v>135</v>
      </c>
    </row>
    <row r="702" spans="1:3" x14ac:dyDescent="0.25">
      <c r="A702" s="160">
        <v>58186</v>
      </c>
      <c r="B702" s="161" t="s">
        <v>130</v>
      </c>
      <c r="C702" s="161" t="s">
        <v>137</v>
      </c>
    </row>
    <row r="703" spans="1:3" x14ac:dyDescent="0.25">
      <c r="A703" s="160">
        <v>58196</v>
      </c>
      <c r="B703" s="161" t="s">
        <v>139</v>
      </c>
      <c r="C703" s="161" t="s">
        <v>138</v>
      </c>
    </row>
    <row r="704" spans="1:3" x14ac:dyDescent="0.25">
      <c r="A704" s="160">
        <v>58224</v>
      </c>
      <c r="B704" s="161" t="s">
        <v>139</v>
      </c>
      <c r="C704" s="161" t="s">
        <v>140</v>
      </c>
    </row>
    <row r="705" spans="1:3" x14ac:dyDescent="0.25">
      <c r="A705" s="160">
        <v>58325</v>
      </c>
      <c r="B705" s="161" t="s">
        <v>146</v>
      </c>
      <c r="C705" s="161" t="s">
        <v>141</v>
      </c>
    </row>
    <row r="706" spans="1:3" x14ac:dyDescent="0.25">
      <c r="A706" s="160">
        <v>58360</v>
      </c>
      <c r="B706" s="161" t="s">
        <v>146</v>
      </c>
      <c r="C706" s="161" t="s">
        <v>142</v>
      </c>
    </row>
    <row r="707" spans="1:3" x14ac:dyDescent="0.25">
      <c r="A707" s="160">
        <v>58381</v>
      </c>
      <c r="B707" s="161" t="s">
        <v>146</v>
      </c>
      <c r="C707" s="161" t="s">
        <v>143</v>
      </c>
    </row>
    <row r="708" spans="1:3" x14ac:dyDescent="0.25">
      <c r="A708" s="160">
        <v>58394</v>
      </c>
      <c r="B708" s="161" t="s">
        <v>136</v>
      </c>
      <c r="C708" s="161" t="s">
        <v>144</v>
      </c>
    </row>
    <row r="709" spans="1:3" x14ac:dyDescent="0.25">
      <c r="A709" s="160">
        <v>58434</v>
      </c>
      <c r="B709" s="161" t="s">
        <v>139</v>
      </c>
      <c r="C709" s="161" t="s">
        <v>145</v>
      </c>
    </row>
    <row r="710" spans="1:3" x14ac:dyDescent="0.25">
      <c r="A710" s="162">
        <v>58441</v>
      </c>
      <c r="B710" s="163" t="s">
        <v>139</v>
      </c>
      <c r="C710" s="163" t="s">
        <v>131</v>
      </c>
    </row>
    <row r="711" spans="1:3" x14ac:dyDescent="0.25">
      <c r="A711" s="162">
        <v>58501</v>
      </c>
      <c r="B711" s="163" t="s">
        <v>130</v>
      </c>
      <c r="C711" s="163" t="s">
        <v>132</v>
      </c>
    </row>
    <row r="712" spans="1:3" x14ac:dyDescent="0.25">
      <c r="A712" s="162">
        <v>58502</v>
      </c>
      <c r="B712" s="163" t="s">
        <v>133</v>
      </c>
      <c r="C712" s="163" t="s">
        <v>132</v>
      </c>
    </row>
    <row r="713" spans="1:3" x14ac:dyDescent="0.25">
      <c r="A713" s="162">
        <v>58547</v>
      </c>
      <c r="B713" s="163" t="s">
        <v>134</v>
      </c>
      <c r="C713" s="163" t="s">
        <v>135</v>
      </c>
    </row>
    <row r="714" spans="1:3" x14ac:dyDescent="0.25">
      <c r="A714" s="162">
        <v>58552</v>
      </c>
      <c r="B714" s="163" t="s">
        <v>147</v>
      </c>
      <c r="C714" s="163" t="s">
        <v>137</v>
      </c>
    </row>
    <row r="715" spans="1:3" x14ac:dyDescent="0.25">
      <c r="A715" s="162">
        <v>58562</v>
      </c>
      <c r="B715" s="163" t="s">
        <v>136</v>
      </c>
      <c r="C715" s="163" t="s">
        <v>138</v>
      </c>
    </row>
    <row r="716" spans="1:3" x14ac:dyDescent="0.25">
      <c r="A716" s="162">
        <v>58609</v>
      </c>
      <c r="B716" s="163" t="s">
        <v>139</v>
      </c>
      <c r="C716" s="163" t="s">
        <v>140</v>
      </c>
    </row>
    <row r="717" spans="1:3" x14ac:dyDescent="0.25">
      <c r="A717" s="162">
        <v>58691</v>
      </c>
      <c r="B717" s="163" t="s">
        <v>133</v>
      </c>
      <c r="C717" s="163" t="s">
        <v>141</v>
      </c>
    </row>
    <row r="718" spans="1:3" x14ac:dyDescent="0.25">
      <c r="A718" s="162">
        <v>58726</v>
      </c>
      <c r="B718" s="163" t="s">
        <v>133</v>
      </c>
      <c r="C718" s="163" t="s">
        <v>142</v>
      </c>
    </row>
    <row r="719" spans="1:3" x14ac:dyDescent="0.25">
      <c r="A719" s="162">
        <v>58747</v>
      </c>
      <c r="B719" s="163" t="s">
        <v>133</v>
      </c>
      <c r="C719" s="163" t="s">
        <v>143</v>
      </c>
    </row>
    <row r="720" spans="1:3" x14ac:dyDescent="0.25">
      <c r="A720" s="162">
        <v>58760</v>
      </c>
      <c r="B720" s="163" t="s">
        <v>130</v>
      </c>
      <c r="C720" s="163" t="s">
        <v>144</v>
      </c>
    </row>
    <row r="721" spans="1:3" x14ac:dyDescent="0.25">
      <c r="A721" s="162">
        <v>58800</v>
      </c>
      <c r="B721" s="163" t="s">
        <v>136</v>
      </c>
      <c r="C721" s="163" t="s">
        <v>145</v>
      </c>
    </row>
    <row r="722" spans="1:3" x14ac:dyDescent="0.25">
      <c r="A722" s="160">
        <v>58807</v>
      </c>
      <c r="B722" s="161" t="s">
        <v>136</v>
      </c>
      <c r="C722" s="161" t="s">
        <v>131</v>
      </c>
    </row>
    <row r="723" spans="1:3" x14ac:dyDescent="0.25">
      <c r="A723" s="160">
        <v>58858</v>
      </c>
      <c r="B723" s="161" t="s">
        <v>130</v>
      </c>
      <c r="C723" s="161" t="s">
        <v>132</v>
      </c>
    </row>
    <row r="724" spans="1:3" x14ac:dyDescent="0.25">
      <c r="A724" s="160">
        <v>58859</v>
      </c>
      <c r="B724" s="161" t="s">
        <v>133</v>
      </c>
      <c r="C724" s="161" t="s">
        <v>132</v>
      </c>
    </row>
    <row r="725" spans="1:3" x14ac:dyDescent="0.25">
      <c r="A725" s="160">
        <v>58904</v>
      </c>
      <c r="B725" s="161" t="s">
        <v>134</v>
      </c>
      <c r="C725" s="161" t="s">
        <v>135</v>
      </c>
    </row>
    <row r="726" spans="1:3" x14ac:dyDescent="0.25">
      <c r="A726" s="160">
        <v>58917</v>
      </c>
      <c r="B726" s="161" t="s">
        <v>139</v>
      </c>
      <c r="C726" s="161" t="s">
        <v>137</v>
      </c>
    </row>
    <row r="727" spans="1:3" x14ac:dyDescent="0.25">
      <c r="A727" s="160">
        <v>58927</v>
      </c>
      <c r="B727" s="161" t="s">
        <v>146</v>
      </c>
      <c r="C727" s="161" t="s">
        <v>138</v>
      </c>
    </row>
    <row r="728" spans="1:3" x14ac:dyDescent="0.25">
      <c r="A728" s="160">
        <v>58966</v>
      </c>
      <c r="B728" s="161" t="s">
        <v>139</v>
      </c>
      <c r="C728" s="161" t="s">
        <v>140</v>
      </c>
    </row>
    <row r="729" spans="1:3" x14ac:dyDescent="0.25">
      <c r="A729" s="160">
        <v>59056</v>
      </c>
      <c r="B729" s="161" t="s">
        <v>147</v>
      </c>
      <c r="C729" s="161" t="s">
        <v>141</v>
      </c>
    </row>
    <row r="730" spans="1:3" x14ac:dyDescent="0.25">
      <c r="A730" s="160">
        <v>59091</v>
      </c>
      <c r="B730" s="161" t="s">
        <v>147</v>
      </c>
      <c r="C730" s="161" t="s">
        <v>142</v>
      </c>
    </row>
    <row r="731" spans="1:3" x14ac:dyDescent="0.25">
      <c r="A731" s="160">
        <v>59112</v>
      </c>
      <c r="B731" s="161" t="s">
        <v>147</v>
      </c>
      <c r="C731" s="161" t="s">
        <v>143</v>
      </c>
    </row>
    <row r="732" spans="1:3" x14ac:dyDescent="0.25">
      <c r="A732" s="160">
        <v>59125</v>
      </c>
      <c r="B732" s="161" t="s">
        <v>133</v>
      </c>
      <c r="C732" s="161" t="s">
        <v>144</v>
      </c>
    </row>
    <row r="733" spans="1:3" x14ac:dyDescent="0.25">
      <c r="A733" s="160">
        <v>59165</v>
      </c>
      <c r="B733" s="161" t="s">
        <v>146</v>
      </c>
      <c r="C733" s="161" t="s">
        <v>145</v>
      </c>
    </row>
    <row r="734" spans="1:3" x14ac:dyDescent="0.25">
      <c r="A734" s="162">
        <v>59172</v>
      </c>
      <c r="B734" s="163" t="s">
        <v>146</v>
      </c>
      <c r="C734" s="163" t="s">
        <v>131</v>
      </c>
    </row>
    <row r="735" spans="1:3" x14ac:dyDescent="0.25">
      <c r="A735" s="162">
        <v>59208</v>
      </c>
      <c r="B735" s="163" t="s">
        <v>130</v>
      </c>
      <c r="C735" s="163" t="s">
        <v>132</v>
      </c>
    </row>
    <row r="736" spans="1:3" x14ac:dyDescent="0.25">
      <c r="A736" s="162">
        <v>59209</v>
      </c>
      <c r="B736" s="163" t="s">
        <v>133</v>
      </c>
      <c r="C736" s="163" t="s">
        <v>132</v>
      </c>
    </row>
    <row r="737" spans="1:3" x14ac:dyDescent="0.25">
      <c r="A737" s="162">
        <v>59254</v>
      </c>
      <c r="B737" s="163" t="s">
        <v>134</v>
      </c>
      <c r="C737" s="163" t="s">
        <v>135</v>
      </c>
    </row>
    <row r="738" spans="1:3" x14ac:dyDescent="0.25">
      <c r="A738" s="162">
        <v>59282</v>
      </c>
      <c r="B738" s="163" t="s">
        <v>134</v>
      </c>
      <c r="C738" s="163" t="s">
        <v>137</v>
      </c>
    </row>
    <row r="739" spans="1:3" x14ac:dyDescent="0.25">
      <c r="A739" s="162">
        <v>59292</v>
      </c>
      <c r="B739" s="163" t="s">
        <v>130</v>
      </c>
      <c r="C739" s="163" t="s">
        <v>138</v>
      </c>
    </row>
    <row r="740" spans="1:3" x14ac:dyDescent="0.25">
      <c r="A740" s="162">
        <v>59316</v>
      </c>
      <c r="B740" s="163" t="s">
        <v>139</v>
      </c>
      <c r="C740" s="163" t="s">
        <v>140</v>
      </c>
    </row>
    <row r="741" spans="1:3" x14ac:dyDescent="0.25">
      <c r="A741" s="162">
        <v>59421</v>
      </c>
      <c r="B741" s="163" t="s">
        <v>139</v>
      </c>
      <c r="C741" s="163" t="s">
        <v>141</v>
      </c>
    </row>
    <row r="742" spans="1:3" x14ac:dyDescent="0.25">
      <c r="A742" s="162">
        <v>59456</v>
      </c>
      <c r="B742" s="163" t="s">
        <v>139</v>
      </c>
      <c r="C742" s="163" t="s">
        <v>142</v>
      </c>
    </row>
    <row r="743" spans="1:3" x14ac:dyDescent="0.25">
      <c r="A743" s="162">
        <v>59477</v>
      </c>
      <c r="B743" s="163" t="s">
        <v>139</v>
      </c>
      <c r="C743" s="163" t="s">
        <v>143</v>
      </c>
    </row>
    <row r="744" spans="1:3" x14ac:dyDescent="0.25">
      <c r="A744" s="162">
        <v>59490</v>
      </c>
      <c r="B744" s="163" t="s">
        <v>147</v>
      </c>
      <c r="C744" s="163" t="s">
        <v>144</v>
      </c>
    </row>
    <row r="745" spans="1:3" x14ac:dyDescent="0.25">
      <c r="A745" s="162">
        <v>59530</v>
      </c>
      <c r="B745" s="163" t="s">
        <v>130</v>
      </c>
      <c r="C745" s="163" t="s">
        <v>145</v>
      </c>
    </row>
    <row r="746" spans="1:3" x14ac:dyDescent="0.25">
      <c r="A746" s="160">
        <v>59537</v>
      </c>
      <c r="B746" s="161" t="s">
        <v>130</v>
      </c>
      <c r="C746" s="161" t="s">
        <v>131</v>
      </c>
    </row>
    <row r="747" spans="1:3" x14ac:dyDescent="0.25">
      <c r="A747" s="160">
        <v>59593</v>
      </c>
      <c r="B747" s="161" t="s">
        <v>130</v>
      </c>
      <c r="C747" s="161" t="s">
        <v>132</v>
      </c>
    </row>
    <row r="748" spans="1:3" x14ac:dyDescent="0.25">
      <c r="A748" s="160">
        <v>59594</v>
      </c>
      <c r="B748" s="161" t="s">
        <v>133</v>
      </c>
      <c r="C748" s="161" t="s">
        <v>132</v>
      </c>
    </row>
    <row r="749" spans="1:3" x14ac:dyDescent="0.25">
      <c r="A749" s="160">
        <v>59639</v>
      </c>
      <c r="B749" s="161" t="s">
        <v>134</v>
      </c>
      <c r="C749" s="161" t="s">
        <v>135</v>
      </c>
    </row>
    <row r="750" spans="1:3" x14ac:dyDescent="0.25">
      <c r="A750" s="160">
        <v>59647</v>
      </c>
      <c r="B750" s="161" t="s">
        <v>136</v>
      </c>
      <c r="C750" s="161" t="s">
        <v>137</v>
      </c>
    </row>
    <row r="751" spans="1:3" x14ac:dyDescent="0.25">
      <c r="A751" s="160">
        <v>59657</v>
      </c>
      <c r="B751" s="161" t="s">
        <v>133</v>
      </c>
      <c r="C751" s="161" t="s">
        <v>138</v>
      </c>
    </row>
    <row r="752" spans="1:3" x14ac:dyDescent="0.25">
      <c r="A752" s="160">
        <v>59701</v>
      </c>
      <c r="B752" s="161" t="s">
        <v>139</v>
      </c>
      <c r="C752" s="161" t="s">
        <v>140</v>
      </c>
    </row>
    <row r="753" spans="1:3" x14ac:dyDescent="0.25">
      <c r="A753" s="160">
        <v>59786</v>
      </c>
      <c r="B753" s="161" t="s">
        <v>134</v>
      </c>
      <c r="C753" s="161" t="s">
        <v>141</v>
      </c>
    </row>
    <row r="754" spans="1:3" x14ac:dyDescent="0.25">
      <c r="A754" s="160">
        <v>59821</v>
      </c>
      <c r="B754" s="161" t="s">
        <v>134</v>
      </c>
      <c r="C754" s="161" t="s">
        <v>142</v>
      </c>
    </row>
    <row r="755" spans="1:3" x14ac:dyDescent="0.25">
      <c r="A755" s="160">
        <v>59842</v>
      </c>
      <c r="B755" s="161" t="s">
        <v>134</v>
      </c>
      <c r="C755" s="161" t="s">
        <v>143</v>
      </c>
    </row>
    <row r="756" spans="1:3" x14ac:dyDescent="0.25">
      <c r="A756" s="160">
        <v>59855</v>
      </c>
      <c r="B756" s="161" t="s">
        <v>139</v>
      </c>
      <c r="C756" s="161" t="s">
        <v>144</v>
      </c>
    </row>
    <row r="757" spans="1:3" x14ac:dyDescent="0.25">
      <c r="A757" s="160">
        <v>59895</v>
      </c>
      <c r="B757" s="161" t="s">
        <v>133</v>
      </c>
      <c r="C757" s="161" t="s">
        <v>145</v>
      </c>
    </row>
    <row r="758" spans="1:3" x14ac:dyDescent="0.25">
      <c r="A758" s="162">
        <v>59902</v>
      </c>
      <c r="B758" s="163" t="s">
        <v>133</v>
      </c>
      <c r="C758" s="163" t="s">
        <v>131</v>
      </c>
    </row>
    <row r="759" spans="1:3" x14ac:dyDescent="0.25">
      <c r="A759" s="162">
        <v>59950</v>
      </c>
      <c r="B759" s="163" t="s">
        <v>130</v>
      </c>
      <c r="C759" s="163" t="s">
        <v>132</v>
      </c>
    </row>
    <row r="760" spans="1:3" x14ac:dyDescent="0.25">
      <c r="A760" s="162">
        <v>59951</v>
      </c>
      <c r="B760" s="163" t="s">
        <v>133</v>
      </c>
      <c r="C760" s="163" t="s">
        <v>132</v>
      </c>
    </row>
    <row r="761" spans="1:3" x14ac:dyDescent="0.25">
      <c r="A761" s="162">
        <v>59996</v>
      </c>
      <c r="B761" s="163" t="s">
        <v>134</v>
      </c>
      <c r="C761" s="163" t="s">
        <v>135</v>
      </c>
    </row>
    <row r="762" spans="1:3" x14ac:dyDescent="0.25">
      <c r="A762" s="162">
        <v>60013</v>
      </c>
      <c r="B762" s="163" t="s">
        <v>130</v>
      </c>
      <c r="C762" s="163" t="s">
        <v>137</v>
      </c>
    </row>
    <row r="763" spans="1:3" x14ac:dyDescent="0.25">
      <c r="A763" s="162">
        <v>60023</v>
      </c>
      <c r="B763" s="163" t="s">
        <v>139</v>
      </c>
      <c r="C763" s="163" t="s">
        <v>138</v>
      </c>
    </row>
    <row r="764" spans="1:3" x14ac:dyDescent="0.25">
      <c r="A764" s="162">
        <v>60058</v>
      </c>
      <c r="B764" s="163" t="s">
        <v>139</v>
      </c>
      <c r="C764" s="163" t="s">
        <v>140</v>
      </c>
    </row>
    <row r="765" spans="1:3" x14ac:dyDescent="0.25">
      <c r="A765" s="162">
        <v>60152</v>
      </c>
      <c r="B765" s="163" t="s">
        <v>146</v>
      </c>
      <c r="C765" s="163" t="s">
        <v>141</v>
      </c>
    </row>
    <row r="766" spans="1:3" x14ac:dyDescent="0.25">
      <c r="A766" s="162">
        <v>60187</v>
      </c>
      <c r="B766" s="163" t="s">
        <v>146</v>
      </c>
      <c r="C766" s="163" t="s">
        <v>142</v>
      </c>
    </row>
    <row r="767" spans="1:3" x14ac:dyDescent="0.25">
      <c r="A767" s="162">
        <v>60208</v>
      </c>
      <c r="B767" s="163" t="s">
        <v>146</v>
      </c>
      <c r="C767" s="163" t="s">
        <v>143</v>
      </c>
    </row>
    <row r="768" spans="1:3" x14ac:dyDescent="0.25">
      <c r="A768" s="162">
        <v>60221</v>
      </c>
      <c r="B768" s="163" t="s">
        <v>136</v>
      </c>
      <c r="C768" s="163" t="s">
        <v>144</v>
      </c>
    </row>
    <row r="769" spans="1:3" x14ac:dyDescent="0.25">
      <c r="A769" s="162">
        <v>60261</v>
      </c>
      <c r="B769" s="163" t="s">
        <v>139</v>
      </c>
      <c r="C769" s="163" t="s">
        <v>145</v>
      </c>
    </row>
    <row r="770" spans="1:3" x14ac:dyDescent="0.25">
      <c r="A770" s="160">
        <v>60268</v>
      </c>
      <c r="B770" s="161" t="s">
        <v>139</v>
      </c>
      <c r="C770" s="161" t="s">
        <v>131</v>
      </c>
    </row>
    <row r="771" spans="1:3" x14ac:dyDescent="0.25">
      <c r="A771" s="160">
        <v>60307</v>
      </c>
      <c r="B771" s="161" t="s">
        <v>130</v>
      </c>
      <c r="C771" s="161" t="s">
        <v>132</v>
      </c>
    </row>
    <row r="772" spans="1:3" x14ac:dyDescent="0.25">
      <c r="A772" s="160">
        <v>60308</v>
      </c>
      <c r="B772" s="161" t="s">
        <v>133</v>
      </c>
      <c r="C772" s="161" t="s">
        <v>132</v>
      </c>
    </row>
    <row r="773" spans="1:3" x14ac:dyDescent="0.25">
      <c r="A773" s="160">
        <v>60353</v>
      </c>
      <c r="B773" s="161" t="s">
        <v>134</v>
      </c>
      <c r="C773" s="161" t="s">
        <v>135</v>
      </c>
    </row>
    <row r="774" spans="1:3" x14ac:dyDescent="0.25">
      <c r="A774" s="160">
        <v>60378</v>
      </c>
      <c r="B774" s="161" t="s">
        <v>133</v>
      </c>
      <c r="C774" s="161" t="s">
        <v>137</v>
      </c>
    </row>
    <row r="775" spans="1:3" x14ac:dyDescent="0.25">
      <c r="A775" s="160">
        <v>60388</v>
      </c>
      <c r="B775" s="161" t="s">
        <v>134</v>
      </c>
      <c r="C775" s="161" t="s">
        <v>138</v>
      </c>
    </row>
    <row r="776" spans="1:3" x14ac:dyDescent="0.25">
      <c r="A776" s="160">
        <v>60415</v>
      </c>
      <c r="B776" s="161" t="s">
        <v>139</v>
      </c>
      <c r="C776" s="161" t="s">
        <v>140</v>
      </c>
    </row>
    <row r="777" spans="1:3" x14ac:dyDescent="0.25">
      <c r="A777" s="160">
        <v>60517</v>
      </c>
      <c r="B777" s="161" t="s">
        <v>130</v>
      </c>
      <c r="C777" s="161" t="s">
        <v>141</v>
      </c>
    </row>
    <row r="778" spans="1:3" x14ac:dyDescent="0.25">
      <c r="A778" s="160">
        <v>60552</v>
      </c>
      <c r="B778" s="161" t="s">
        <v>130</v>
      </c>
      <c r="C778" s="161" t="s">
        <v>142</v>
      </c>
    </row>
    <row r="779" spans="1:3" x14ac:dyDescent="0.25">
      <c r="A779" s="160">
        <v>60573</v>
      </c>
      <c r="B779" s="161" t="s">
        <v>130</v>
      </c>
      <c r="C779" s="161" t="s">
        <v>143</v>
      </c>
    </row>
    <row r="780" spans="1:3" x14ac:dyDescent="0.25">
      <c r="A780" s="160">
        <v>60586</v>
      </c>
      <c r="B780" s="161" t="s">
        <v>146</v>
      </c>
      <c r="C780" s="161" t="s">
        <v>144</v>
      </c>
    </row>
    <row r="781" spans="1:3" x14ac:dyDescent="0.25">
      <c r="A781" s="160">
        <v>60626</v>
      </c>
      <c r="B781" s="161" t="s">
        <v>134</v>
      </c>
      <c r="C781" s="161" t="s">
        <v>145</v>
      </c>
    </row>
    <row r="782" spans="1:3" x14ac:dyDescent="0.25">
      <c r="A782" s="162">
        <v>60633</v>
      </c>
      <c r="B782" s="163" t="s">
        <v>134</v>
      </c>
      <c r="C782" s="163" t="s">
        <v>131</v>
      </c>
    </row>
    <row r="783" spans="1:3" x14ac:dyDescent="0.25">
      <c r="A783" s="162">
        <v>60685</v>
      </c>
      <c r="B783" s="163" t="s">
        <v>130</v>
      </c>
      <c r="C783" s="163" t="s">
        <v>132</v>
      </c>
    </row>
    <row r="784" spans="1:3" x14ac:dyDescent="0.25">
      <c r="A784" s="162">
        <v>60686</v>
      </c>
      <c r="B784" s="163" t="s">
        <v>133</v>
      </c>
      <c r="C784" s="163" t="s">
        <v>132</v>
      </c>
    </row>
    <row r="785" spans="1:3" x14ac:dyDescent="0.25">
      <c r="A785" s="162">
        <v>60731</v>
      </c>
      <c r="B785" s="163" t="s">
        <v>134</v>
      </c>
      <c r="C785" s="163" t="s">
        <v>135</v>
      </c>
    </row>
    <row r="786" spans="1:3" x14ac:dyDescent="0.25">
      <c r="A786" s="162">
        <v>60743</v>
      </c>
      <c r="B786" s="163" t="s">
        <v>147</v>
      </c>
      <c r="C786" s="163" t="s">
        <v>137</v>
      </c>
    </row>
    <row r="787" spans="1:3" x14ac:dyDescent="0.25">
      <c r="A787" s="162">
        <v>60753</v>
      </c>
      <c r="B787" s="163" t="s">
        <v>136</v>
      </c>
      <c r="C787" s="163" t="s">
        <v>138</v>
      </c>
    </row>
    <row r="788" spans="1:3" x14ac:dyDescent="0.25">
      <c r="A788" s="162">
        <v>60793</v>
      </c>
      <c r="B788" s="163" t="s">
        <v>139</v>
      </c>
      <c r="C788" s="163" t="s">
        <v>140</v>
      </c>
    </row>
    <row r="789" spans="1:3" x14ac:dyDescent="0.25">
      <c r="A789" s="162">
        <v>60882</v>
      </c>
      <c r="B789" s="163" t="s">
        <v>133</v>
      </c>
      <c r="C789" s="163" t="s">
        <v>141</v>
      </c>
    </row>
    <row r="790" spans="1:3" x14ac:dyDescent="0.25">
      <c r="A790" s="162">
        <v>60917</v>
      </c>
      <c r="B790" s="163" t="s">
        <v>133</v>
      </c>
      <c r="C790" s="163" t="s">
        <v>142</v>
      </c>
    </row>
    <row r="791" spans="1:3" x14ac:dyDescent="0.25">
      <c r="A791" s="162">
        <v>60938</v>
      </c>
      <c r="B791" s="163" t="s">
        <v>133</v>
      </c>
      <c r="C791" s="163" t="s">
        <v>143</v>
      </c>
    </row>
    <row r="792" spans="1:3" x14ac:dyDescent="0.25">
      <c r="A792" s="162">
        <v>60951</v>
      </c>
      <c r="B792" s="163" t="s">
        <v>130</v>
      </c>
      <c r="C792" s="163" t="s">
        <v>144</v>
      </c>
    </row>
    <row r="793" spans="1:3" x14ac:dyDescent="0.25">
      <c r="A793" s="162">
        <v>60991</v>
      </c>
      <c r="B793" s="163" t="s">
        <v>136</v>
      </c>
      <c r="C793" s="163" t="s">
        <v>145</v>
      </c>
    </row>
    <row r="794" spans="1:3" x14ac:dyDescent="0.25">
      <c r="A794" s="160">
        <v>60998</v>
      </c>
      <c r="B794" s="161" t="s">
        <v>136</v>
      </c>
      <c r="C794" s="161" t="s">
        <v>131</v>
      </c>
    </row>
    <row r="795" spans="1:3" x14ac:dyDescent="0.25">
      <c r="A795" s="160">
        <v>61042</v>
      </c>
      <c r="B795" s="161" t="s">
        <v>130</v>
      </c>
      <c r="C795" s="161" t="s">
        <v>132</v>
      </c>
    </row>
    <row r="796" spans="1:3" x14ac:dyDescent="0.25">
      <c r="A796" s="160">
        <v>61043</v>
      </c>
      <c r="B796" s="161" t="s">
        <v>133</v>
      </c>
      <c r="C796" s="161" t="s">
        <v>132</v>
      </c>
    </row>
    <row r="797" spans="1:3" x14ac:dyDescent="0.25">
      <c r="A797" s="160">
        <v>61088</v>
      </c>
      <c r="B797" s="161" t="s">
        <v>134</v>
      </c>
      <c r="C797" s="161" t="s">
        <v>135</v>
      </c>
    </row>
    <row r="798" spans="1:3" x14ac:dyDescent="0.25">
      <c r="A798" s="160">
        <v>61108</v>
      </c>
      <c r="B798" s="161" t="s">
        <v>139</v>
      </c>
      <c r="C798" s="161" t="s">
        <v>137</v>
      </c>
    </row>
    <row r="799" spans="1:3" x14ac:dyDescent="0.25">
      <c r="A799" s="160">
        <v>61118</v>
      </c>
      <c r="B799" s="161" t="s">
        <v>146</v>
      </c>
      <c r="C799" s="161" t="s">
        <v>138</v>
      </c>
    </row>
    <row r="800" spans="1:3" x14ac:dyDescent="0.25">
      <c r="A800" s="160">
        <v>61150</v>
      </c>
      <c r="B800" s="161" t="s">
        <v>139</v>
      </c>
      <c r="C800" s="161" t="s">
        <v>140</v>
      </c>
    </row>
    <row r="801" spans="1:3" x14ac:dyDescent="0.25">
      <c r="A801" s="160">
        <v>61247</v>
      </c>
      <c r="B801" s="161" t="s">
        <v>147</v>
      </c>
      <c r="C801" s="161" t="s">
        <v>141</v>
      </c>
    </row>
    <row r="802" spans="1:3" x14ac:dyDescent="0.25">
      <c r="A802" s="160">
        <v>61282</v>
      </c>
      <c r="B802" s="161" t="s">
        <v>147</v>
      </c>
      <c r="C802" s="161" t="s">
        <v>142</v>
      </c>
    </row>
    <row r="803" spans="1:3" x14ac:dyDescent="0.25">
      <c r="A803" s="160">
        <v>61303</v>
      </c>
      <c r="B803" s="161" t="s">
        <v>147</v>
      </c>
      <c r="C803" s="161" t="s">
        <v>143</v>
      </c>
    </row>
    <row r="804" spans="1:3" x14ac:dyDescent="0.25">
      <c r="A804" s="160">
        <v>61316</v>
      </c>
      <c r="B804" s="161" t="s">
        <v>133</v>
      </c>
      <c r="C804" s="161" t="s">
        <v>144</v>
      </c>
    </row>
    <row r="805" spans="1:3" x14ac:dyDescent="0.25">
      <c r="A805" s="160">
        <v>61356</v>
      </c>
      <c r="B805" s="161" t="s">
        <v>146</v>
      </c>
      <c r="C805" s="161" t="s">
        <v>145</v>
      </c>
    </row>
    <row r="806" spans="1:3" x14ac:dyDescent="0.25">
      <c r="A806" s="162">
        <v>61363</v>
      </c>
      <c r="B806" s="163" t="s">
        <v>146</v>
      </c>
      <c r="C806" s="163" t="s">
        <v>131</v>
      </c>
    </row>
    <row r="807" spans="1:3" x14ac:dyDescent="0.25">
      <c r="A807" s="162">
        <v>61427</v>
      </c>
      <c r="B807" s="163" t="s">
        <v>130</v>
      </c>
      <c r="C807" s="163" t="s">
        <v>132</v>
      </c>
    </row>
    <row r="808" spans="1:3" x14ac:dyDescent="0.25">
      <c r="A808" s="162">
        <v>61428</v>
      </c>
      <c r="B808" s="163" t="s">
        <v>133</v>
      </c>
      <c r="C808" s="163" t="s">
        <v>132</v>
      </c>
    </row>
    <row r="809" spans="1:3" x14ac:dyDescent="0.25">
      <c r="A809" s="162">
        <v>61473</v>
      </c>
      <c r="B809" s="163" t="s">
        <v>134</v>
      </c>
      <c r="C809" s="163" t="s">
        <v>135</v>
      </c>
    </row>
    <row r="810" spans="1:3" x14ac:dyDescent="0.25">
      <c r="A810" s="162">
        <v>61474</v>
      </c>
      <c r="B810" s="163" t="s">
        <v>136</v>
      </c>
      <c r="C810" s="163" t="s">
        <v>137</v>
      </c>
    </row>
    <row r="811" spans="1:3" x14ac:dyDescent="0.25">
      <c r="A811" s="162">
        <v>61484</v>
      </c>
      <c r="B811" s="163" t="s">
        <v>133</v>
      </c>
      <c r="C811" s="163" t="s">
        <v>138</v>
      </c>
    </row>
    <row r="812" spans="1:3" x14ac:dyDescent="0.25">
      <c r="A812" s="162">
        <v>61535</v>
      </c>
      <c r="B812" s="163" t="s">
        <v>139</v>
      </c>
      <c r="C812" s="163" t="s">
        <v>140</v>
      </c>
    </row>
    <row r="813" spans="1:3" x14ac:dyDescent="0.25">
      <c r="A813" s="162">
        <v>61613</v>
      </c>
      <c r="B813" s="163" t="s">
        <v>134</v>
      </c>
      <c r="C813" s="163" t="s">
        <v>141</v>
      </c>
    </row>
    <row r="814" spans="1:3" x14ac:dyDescent="0.25">
      <c r="A814" s="162">
        <v>61648</v>
      </c>
      <c r="B814" s="163" t="s">
        <v>134</v>
      </c>
      <c r="C814" s="163" t="s">
        <v>142</v>
      </c>
    </row>
    <row r="815" spans="1:3" x14ac:dyDescent="0.25">
      <c r="A815" s="162">
        <v>61669</v>
      </c>
      <c r="B815" s="163" t="s">
        <v>134</v>
      </c>
      <c r="C815" s="163" t="s">
        <v>143</v>
      </c>
    </row>
    <row r="816" spans="1:3" x14ac:dyDescent="0.25">
      <c r="A816" s="162">
        <v>61682</v>
      </c>
      <c r="B816" s="163" t="s">
        <v>139</v>
      </c>
      <c r="C816" s="163" t="s">
        <v>144</v>
      </c>
    </row>
    <row r="817" spans="1:3" x14ac:dyDescent="0.25">
      <c r="A817" s="162">
        <v>61722</v>
      </c>
      <c r="B817" s="163" t="s">
        <v>133</v>
      </c>
      <c r="C817" s="163" t="s">
        <v>145</v>
      </c>
    </row>
    <row r="818" spans="1:3" x14ac:dyDescent="0.25">
      <c r="A818" s="160">
        <v>61729</v>
      </c>
      <c r="B818" s="161" t="s">
        <v>133</v>
      </c>
      <c r="C818" s="161" t="s">
        <v>131</v>
      </c>
    </row>
    <row r="819" spans="1:3" x14ac:dyDescent="0.25">
      <c r="A819" s="160">
        <v>61784</v>
      </c>
      <c r="B819" s="161" t="s">
        <v>130</v>
      </c>
      <c r="C819" s="161" t="s">
        <v>132</v>
      </c>
    </row>
    <row r="820" spans="1:3" x14ac:dyDescent="0.25">
      <c r="A820" s="160">
        <v>61785</v>
      </c>
      <c r="B820" s="161" t="s">
        <v>133</v>
      </c>
      <c r="C820" s="161" t="s">
        <v>132</v>
      </c>
    </row>
    <row r="821" spans="1:3" x14ac:dyDescent="0.25">
      <c r="A821" s="160">
        <v>61830</v>
      </c>
      <c r="B821" s="161" t="s">
        <v>134</v>
      </c>
      <c r="C821" s="161" t="s">
        <v>135</v>
      </c>
    </row>
    <row r="822" spans="1:3" x14ac:dyDescent="0.25">
      <c r="A822" s="160">
        <v>61839</v>
      </c>
      <c r="B822" s="161" t="s">
        <v>146</v>
      </c>
      <c r="C822" s="161" t="s">
        <v>137</v>
      </c>
    </row>
    <row r="823" spans="1:3" x14ac:dyDescent="0.25">
      <c r="A823" s="160">
        <v>61849</v>
      </c>
      <c r="B823" s="161" t="s">
        <v>147</v>
      </c>
      <c r="C823" s="161" t="s">
        <v>138</v>
      </c>
    </row>
    <row r="824" spans="1:3" x14ac:dyDescent="0.25">
      <c r="A824" s="160">
        <v>61892</v>
      </c>
      <c r="B824" s="161" t="s">
        <v>139</v>
      </c>
      <c r="C824" s="161" t="s">
        <v>140</v>
      </c>
    </row>
    <row r="825" spans="1:3" x14ac:dyDescent="0.25">
      <c r="A825" s="160">
        <v>61978</v>
      </c>
      <c r="B825" s="161" t="s">
        <v>136</v>
      </c>
      <c r="C825" s="161" t="s">
        <v>141</v>
      </c>
    </row>
    <row r="826" spans="1:3" x14ac:dyDescent="0.25">
      <c r="A826" s="160">
        <v>62013</v>
      </c>
      <c r="B826" s="161" t="s">
        <v>136</v>
      </c>
      <c r="C826" s="161" t="s">
        <v>142</v>
      </c>
    </row>
    <row r="827" spans="1:3" x14ac:dyDescent="0.25">
      <c r="A827" s="160">
        <v>62034</v>
      </c>
      <c r="B827" s="161" t="s">
        <v>136</v>
      </c>
      <c r="C827" s="161" t="s">
        <v>143</v>
      </c>
    </row>
    <row r="828" spans="1:3" x14ac:dyDescent="0.25">
      <c r="A828" s="160">
        <v>62047</v>
      </c>
      <c r="B828" s="161" t="s">
        <v>134</v>
      </c>
      <c r="C828" s="161" t="s">
        <v>144</v>
      </c>
    </row>
    <row r="829" spans="1:3" x14ac:dyDescent="0.25">
      <c r="A829" s="160">
        <v>62087</v>
      </c>
      <c r="B829" s="161" t="s">
        <v>147</v>
      </c>
      <c r="C829" s="161" t="s">
        <v>145</v>
      </c>
    </row>
    <row r="830" spans="1:3" x14ac:dyDescent="0.25">
      <c r="A830" s="162">
        <v>62094</v>
      </c>
      <c r="B830" s="163" t="s">
        <v>147</v>
      </c>
      <c r="C830" s="163" t="s">
        <v>131</v>
      </c>
    </row>
    <row r="831" spans="1:3" x14ac:dyDescent="0.25">
      <c r="A831" s="162">
        <v>62134</v>
      </c>
      <c r="B831" s="163" t="s">
        <v>130</v>
      </c>
      <c r="C831" s="163" t="s">
        <v>132</v>
      </c>
    </row>
    <row r="832" spans="1:3" x14ac:dyDescent="0.25">
      <c r="A832" s="162">
        <v>62135</v>
      </c>
      <c r="B832" s="163" t="s">
        <v>133</v>
      </c>
      <c r="C832" s="163" t="s">
        <v>132</v>
      </c>
    </row>
    <row r="833" spans="1:3" x14ac:dyDescent="0.25">
      <c r="A833" s="162">
        <v>62180</v>
      </c>
      <c r="B833" s="163" t="s">
        <v>134</v>
      </c>
      <c r="C833" s="163" t="s">
        <v>135</v>
      </c>
    </row>
    <row r="834" spans="1:3" x14ac:dyDescent="0.25">
      <c r="A834" s="162">
        <v>62204</v>
      </c>
      <c r="B834" s="163" t="s">
        <v>130</v>
      </c>
      <c r="C834" s="163" t="s">
        <v>137</v>
      </c>
    </row>
    <row r="835" spans="1:3" x14ac:dyDescent="0.25">
      <c r="A835" s="162">
        <v>62214</v>
      </c>
      <c r="B835" s="163" t="s">
        <v>139</v>
      </c>
      <c r="C835" s="163" t="s">
        <v>138</v>
      </c>
    </row>
    <row r="836" spans="1:3" x14ac:dyDescent="0.25">
      <c r="A836" s="162">
        <v>62242</v>
      </c>
      <c r="B836" s="163" t="s">
        <v>139</v>
      </c>
      <c r="C836" s="163" t="s">
        <v>140</v>
      </c>
    </row>
    <row r="837" spans="1:3" x14ac:dyDescent="0.25">
      <c r="A837" s="162">
        <v>62343</v>
      </c>
      <c r="B837" s="163" t="s">
        <v>146</v>
      </c>
      <c r="C837" s="163" t="s">
        <v>141</v>
      </c>
    </row>
    <row r="838" spans="1:3" x14ac:dyDescent="0.25">
      <c r="A838" s="162">
        <v>62378</v>
      </c>
      <c r="B838" s="163" t="s">
        <v>146</v>
      </c>
      <c r="C838" s="163" t="s">
        <v>142</v>
      </c>
    </row>
    <row r="839" spans="1:3" x14ac:dyDescent="0.25">
      <c r="A839" s="162">
        <v>62399</v>
      </c>
      <c r="B839" s="163" t="s">
        <v>146</v>
      </c>
      <c r="C839" s="163" t="s">
        <v>143</v>
      </c>
    </row>
    <row r="840" spans="1:3" x14ac:dyDescent="0.25">
      <c r="A840" s="162">
        <v>62412</v>
      </c>
      <c r="B840" s="163" t="s">
        <v>136</v>
      </c>
      <c r="C840" s="163" t="s">
        <v>144</v>
      </c>
    </row>
    <row r="841" spans="1:3" x14ac:dyDescent="0.25">
      <c r="A841" s="162">
        <v>62452</v>
      </c>
      <c r="B841" s="163" t="s">
        <v>139</v>
      </c>
      <c r="C841" s="163" t="s">
        <v>145</v>
      </c>
    </row>
    <row r="842" spans="1:3" x14ac:dyDescent="0.25">
      <c r="A842" s="160">
        <v>62459</v>
      </c>
      <c r="B842" s="161" t="s">
        <v>139</v>
      </c>
      <c r="C842" s="161" t="s">
        <v>131</v>
      </c>
    </row>
    <row r="843" spans="1:3" x14ac:dyDescent="0.25">
      <c r="A843" s="160">
        <v>62519</v>
      </c>
      <c r="B843" s="161" t="s">
        <v>130</v>
      </c>
      <c r="C843" s="161" t="s">
        <v>132</v>
      </c>
    </row>
    <row r="844" spans="1:3" x14ac:dyDescent="0.25">
      <c r="A844" s="160">
        <v>62520</v>
      </c>
      <c r="B844" s="161" t="s">
        <v>133</v>
      </c>
      <c r="C844" s="161" t="s">
        <v>132</v>
      </c>
    </row>
    <row r="845" spans="1:3" x14ac:dyDescent="0.25">
      <c r="A845" s="160">
        <v>62565</v>
      </c>
      <c r="B845" s="161" t="s">
        <v>134</v>
      </c>
      <c r="C845" s="161" t="s">
        <v>135</v>
      </c>
    </row>
    <row r="846" spans="1:3" x14ac:dyDescent="0.25">
      <c r="A846" s="160">
        <v>62569</v>
      </c>
      <c r="B846" s="161" t="s">
        <v>133</v>
      </c>
      <c r="C846" s="161" t="s">
        <v>137</v>
      </c>
    </row>
    <row r="847" spans="1:3" x14ac:dyDescent="0.25">
      <c r="A847" s="160">
        <v>62579</v>
      </c>
      <c r="B847" s="161" t="s">
        <v>134</v>
      </c>
      <c r="C847" s="161" t="s">
        <v>138</v>
      </c>
    </row>
    <row r="848" spans="1:3" x14ac:dyDescent="0.25">
      <c r="A848" s="160">
        <v>62627</v>
      </c>
      <c r="B848" s="161" t="s">
        <v>139</v>
      </c>
      <c r="C848" s="161" t="s">
        <v>140</v>
      </c>
    </row>
    <row r="849" spans="1:3" x14ac:dyDescent="0.25">
      <c r="A849" s="160">
        <v>62708</v>
      </c>
      <c r="B849" s="161" t="s">
        <v>130</v>
      </c>
      <c r="C849" s="161" t="s">
        <v>141</v>
      </c>
    </row>
    <row r="850" spans="1:3" x14ac:dyDescent="0.25">
      <c r="A850" s="160">
        <v>62743</v>
      </c>
      <c r="B850" s="161" t="s">
        <v>130</v>
      </c>
      <c r="C850" s="161" t="s">
        <v>142</v>
      </c>
    </row>
    <row r="851" spans="1:3" x14ac:dyDescent="0.25">
      <c r="A851" s="160">
        <v>62764</v>
      </c>
      <c r="B851" s="161" t="s">
        <v>130</v>
      </c>
      <c r="C851" s="161" t="s">
        <v>143</v>
      </c>
    </row>
    <row r="852" spans="1:3" x14ac:dyDescent="0.25">
      <c r="A852" s="160">
        <v>62777</v>
      </c>
      <c r="B852" s="161" t="s">
        <v>146</v>
      </c>
      <c r="C852" s="161" t="s">
        <v>144</v>
      </c>
    </row>
    <row r="853" spans="1:3" x14ac:dyDescent="0.25">
      <c r="A853" s="160">
        <v>62817</v>
      </c>
      <c r="B853" s="161" t="s">
        <v>134</v>
      </c>
      <c r="C853" s="161" t="s">
        <v>145</v>
      </c>
    </row>
    <row r="854" spans="1:3" x14ac:dyDescent="0.25">
      <c r="A854" s="162">
        <v>62824</v>
      </c>
      <c r="B854" s="163" t="s">
        <v>134</v>
      </c>
      <c r="C854" s="163" t="s">
        <v>131</v>
      </c>
    </row>
    <row r="855" spans="1:3" x14ac:dyDescent="0.25">
      <c r="A855" s="162">
        <v>62876</v>
      </c>
      <c r="B855" s="163" t="s">
        <v>130</v>
      </c>
      <c r="C855" s="163" t="s">
        <v>132</v>
      </c>
    </row>
    <row r="856" spans="1:3" x14ac:dyDescent="0.25">
      <c r="A856" s="162">
        <v>62877</v>
      </c>
      <c r="B856" s="163" t="s">
        <v>133</v>
      </c>
      <c r="C856" s="163" t="s">
        <v>132</v>
      </c>
    </row>
    <row r="857" spans="1:3" x14ac:dyDescent="0.25">
      <c r="A857" s="162">
        <v>62922</v>
      </c>
      <c r="B857" s="163" t="s">
        <v>134</v>
      </c>
      <c r="C857" s="163" t="s">
        <v>135</v>
      </c>
    </row>
    <row r="858" spans="1:3" x14ac:dyDescent="0.25">
      <c r="A858" s="162">
        <v>62935</v>
      </c>
      <c r="B858" s="163" t="s">
        <v>139</v>
      </c>
      <c r="C858" s="163" t="s">
        <v>137</v>
      </c>
    </row>
    <row r="859" spans="1:3" x14ac:dyDescent="0.25">
      <c r="A859" s="162">
        <v>62945</v>
      </c>
      <c r="B859" s="163" t="s">
        <v>146</v>
      </c>
      <c r="C859" s="163" t="s">
        <v>138</v>
      </c>
    </row>
    <row r="860" spans="1:3" x14ac:dyDescent="0.25">
      <c r="A860" s="162">
        <v>62984</v>
      </c>
      <c r="B860" s="163" t="s">
        <v>139</v>
      </c>
      <c r="C860" s="163" t="s">
        <v>140</v>
      </c>
    </row>
    <row r="861" spans="1:3" x14ac:dyDescent="0.25">
      <c r="A861" s="162">
        <v>63074</v>
      </c>
      <c r="B861" s="163" t="s">
        <v>147</v>
      </c>
      <c r="C861" s="163" t="s">
        <v>141</v>
      </c>
    </row>
    <row r="862" spans="1:3" x14ac:dyDescent="0.25">
      <c r="A862" s="162">
        <v>63109</v>
      </c>
      <c r="B862" s="163" t="s">
        <v>147</v>
      </c>
      <c r="C862" s="163" t="s">
        <v>142</v>
      </c>
    </row>
    <row r="863" spans="1:3" x14ac:dyDescent="0.25">
      <c r="A863" s="162">
        <v>63130</v>
      </c>
      <c r="B863" s="163" t="s">
        <v>147</v>
      </c>
      <c r="C863" s="163" t="s">
        <v>143</v>
      </c>
    </row>
    <row r="864" spans="1:3" x14ac:dyDescent="0.25">
      <c r="A864" s="162">
        <v>63143</v>
      </c>
      <c r="B864" s="163" t="s">
        <v>133</v>
      </c>
      <c r="C864" s="163" t="s">
        <v>144</v>
      </c>
    </row>
    <row r="865" spans="1:3" x14ac:dyDescent="0.25">
      <c r="A865" s="162">
        <v>63183</v>
      </c>
      <c r="B865" s="163" t="s">
        <v>146</v>
      </c>
      <c r="C865" s="163" t="s">
        <v>145</v>
      </c>
    </row>
    <row r="866" spans="1:3" x14ac:dyDescent="0.25">
      <c r="A866" s="160">
        <v>63190</v>
      </c>
      <c r="B866" s="161" t="s">
        <v>146</v>
      </c>
      <c r="C866" s="161" t="s">
        <v>131</v>
      </c>
    </row>
    <row r="867" spans="1:3" x14ac:dyDescent="0.25">
      <c r="A867" s="160">
        <v>63226</v>
      </c>
      <c r="B867" s="161" t="s">
        <v>130</v>
      </c>
      <c r="C867" s="161" t="s">
        <v>132</v>
      </c>
    </row>
    <row r="868" spans="1:3" x14ac:dyDescent="0.25">
      <c r="A868" s="160">
        <v>63227</v>
      </c>
      <c r="B868" s="161" t="s">
        <v>133</v>
      </c>
      <c r="C868" s="161" t="s">
        <v>132</v>
      </c>
    </row>
    <row r="869" spans="1:3" x14ac:dyDescent="0.25">
      <c r="A869" s="160">
        <v>63272</v>
      </c>
      <c r="B869" s="161" t="s">
        <v>134</v>
      </c>
      <c r="C869" s="161" t="s">
        <v>135</v>
      </c>
    </row>
    <row r="870" spans="1:3" x14ac:dyDescent="0.25">
      <c r="A870" s="160">
        <v>63300</v>
      </c>
      <c r="B870" s="161" t="s">
        <v>134</v>
      </c>
      <c r="C870" s="161" t="s">
        <v>137</v>
      </c>
    </row>
    <row r="871" spans="1:3" x14ac:dyDescent="0.25">
      <c r="A871" s="160">
        <v>63310</v>
      </c>
      <c r="B871" s="161" t="s">
        <v>130</v>
      </c>
      <c r="C871" s="161" t="s">
        <v>138</v>
      </c>
    </row>
    <row r="872" spans="1:3" x14ac:dyDescent="0.25">
      <c r="A872" s="160">
        <v>63334</v>
      </c>
      <c r="B872" s="161" t="s">
        <v>139</v>
      </c>
      <c r="C872" s="161" t="s">
        <v>140</v>
      </c>
    </row>
    <row r="873" spans="1:3" x14ac:dyDescent="0.25">
      <c r="A873" s="160">
        <v>63439</v>
      </c>
      <c r="B873" s="161" t="s">
        <v>139</v>
      </c>
      <c r="C873" s="161" t="s">
        <v>141</v>
      </c>
    </row>
    <row r="874" spans="1:3" x14ac:dyDescent="0.25">
      <c r="A874" s="160">
        <v>63474</v>
      </c>
      <c r="B874" s="161" t="s">
        <v>139</v>
      </c>
      <c r="C874" s="161" t="s">
        <v>142</v>
      </c>
    </row>
    <row r="875" spans="1:3" x14ac:dyDescent="0.25">
      <c r="A875" s="160">
        <v>63495</v>
      </c>
      <c r="B875" s="161" t="s">
        <v>139</v>
      </c>
      <c r="C875" s="161" t="s">
        <v>143</v>
      </c>
    </row>
    <row r="876" spans="1:3" x14ac:dyDescent="0.25">
      <c r="A876" s="160">
        <v>63508</v>
      </c>
      <c r="B876" s="161" t="s">
        <v>147</v>
      </c>
      <c r="C876" s="161" t="s">
        <v>144</v>
      </c>
    </row>
    <row r="877" spans="1:3" x14ac:dyDescent="0.25">
      <c r="A877" s="160">
        <v>63548</v>
      </c>
      <c r="B877" s="161" t="s">
        <v>130</v>
      </c>
      <c r="C877" s="161" t="s">
        <v>145</v>
      </c>
    </row>
    <row r="878" spans="1:3" x14ac:dyDescent="0.25">
      <c r="A878" s="162">
        <v>63555</v>
      </c>
      <c r="B878" s="163" t="s">
        <v>130</v>
      </c>
      <c r="C878" s="163" t="s">
        <v>131</v>
      </c>
    </row>
    <row r="879" spans="1:3" x14ac:dyDescent="0.25">
      <c r="A879" s="162">
        <v>63611</v>
      </c>
      <c r="B879" s="163" t="s">
        <v>130</v>
      </c>
      <c r="C879" s="163" t="s">
        <v>132</v>
      </c>
    </row>
    <row r="880" spans="1:3" x14ac:dyDescent="0.25">
      <c r="A880" s="162">
        <v>63612</v>
      </c>
      <c r="B880" s="163" t="s">
        <v>133</v>
      </c>
      <c r="C880" s="163" t="s">
        <v>132</v>
      </c>
    </row>
    <row r="881" spans="1:3" x14ac:dyDescent="0.25">
      <c r="A881" s="162">
        <v>63657</v>
      </c>
      <c r="B881" s="163" t="s">
        <v>134</v>
      </c>
      <c r="C881" s="163" t="s">
        <v>135</v>
      </c>
    </row>
    <row r="882" spans="1:3" x14ac:dyDescent="0.25">
      <c r="A882" s="162">
        <v>63665</v>
      </c>
      <c r="B882" s="163" t="s">
        <v>136</v>
      </c>
      <c r="C882" s="163" t="s">
        <v>137</v>
      </c>
    </row>
    <row r="883" spans="1:3" x14ac:dyDescent="0.25">
      <c r="A883" s="162">
        <v>63675</v>
      </c>
      <c r="B883" s="163" t="s">
        <v>133</v>
      </c>
      <c r="C883" s="163" t="s">
        <v>138</v>
      </c>
    </row>
    <row r="884" spans="1:3" x14ac:dyDescent="0.25">
      <c r="A884" s="162">
        <v>63719</v>
      </c>
      <c r="B884" s="163" t="s">
        <v>139</v>
      </c>
      <c r="C884" s="163" t="s">
        <v>140</v>
      </c>
    </row>
    <row r="885" spans="1:3" x14ac:dyDescent="0.25">
      <c r="A885" s="162">
        <v>63804</v>
      </c>
      <c r="B885" s="163" t="s">
        <v>134</v>
      </c>
      <c r="C885" s="163" t="s">
        <v>141</v>
      </c>
    </row>
    <row r="886" spans="1:3" x14ac:dyDescent="0.25">
      <c r="A886" s="162">
        <v>63839</v>
      </c>
      <c r="B886" s="163" t="s">
        <v>134</v>
      </c>
      <c r="C886" s="163" t="s">
        <v>142</v>
      </c>
    </row>
    <row r="887" spans="1:3" x14ac:dyDescent="0.25">
      <c r="A887" s="162">
        <v>63860</v>
      </c>
      <c r="B887" s="163" t="s">
        <v>134</v>
      </c>
      <c r="C887" s="163" t="s">
        <v>143</v>
      </c>
    </row>
    <row r="888" spans="1:3" x14ac:dyDescent="0.25">
      <c r="A888" s="162">
        <v>63873</v>
      </c>
      <c r="B888" s="163" t="s">
        <v>139</v>
      </c>
      <c r="C888" s="163" t="s">
        <v>144</v>
      </c>
    </row>
    <row r="889" spans="1:3" x14ac:dyDescent="0.25">
      <c r="A889" s="162">
        <v>63913</v>
      </c>
      <c r="B889" s="163" t="s">
        <v>133</v>
      </c>
      <c r="C889" s="163" t="s">
        <v>145</v>
      </c>
    </row>
    <row r="890" spans="1:3" x14ac:dyDescent="0.25">
      <c r="A890" s="160">
        <v>63920</v>
      </c>
      <c r="B890" s="161" t="s">
        <v>133</v>
      </c>
      <c r="C890" s="161" t="s">
        <v>131</v>
      </c>
    </row>
    <row r="891" spans="1:3" x14ac:dyDescent="0.25">
      <c r="A891" s="160">
        <v>63968</v>
      </c>
      <c r="B891" s="161" t="s">
        <v>130</v>
      </c>
      <c r="C891" s="161" t="s">
        <v>132</v>
      </c>
    </row>
    <row r="892" spans="1:3" x14ac:dyDescent="0.25">
      <c r="A892" s="160">
        <v>63969</v>
      </c>
      <c r="B892" s="161" t="s">
        <v>133</v>
      </c>
      <c r="C892" s="161" t="s">
        <v>132</v>
      </c>
    </row>
    <row r="893" spans="1:3" x14ac:dyDescent="0.25">
      <c r="A893" s="160">
        <v>64014</v>
      </c>
      <c r="B893" s="161" t="s">
        <v>134</v>
      </c>
      <c r="C893" s="161" t="s">
        <v>135</v>
      </c>
    </row>
    <row r="894" spans="1:3" x14ac:dyDescent="0.25">
      <c r="A894" s="160">
        <v>64030</v>
      </c>
      <c r="B894" s="161" t="s">
        <v>146</v>
      </c>
      <c r="C894" s="161" t="s">
        <v>137</v>
      </c>
    </row>
    <row r="895" spans="1:3" x14ac:dyDescent="0.25">
      <c r="A895" s="160">
        <v>64040</v>
      </c>
      <c r="B895" s="161" t="s">
        <v>147</v>
      </c>
      <c r="C895" s="161" t="s">
        <v>138</v>
      </c>
    </row>
    <row r="896" spans="1:3" x14ac:dyDescent="0.25">
      <c r="A896" s="160">
        <v>64076</v>
      </c>
      <c r="B896" s="161" t="s">
        <v>139</v>
      </c>
      <c r="C896" s="161" t="s">
        <v>140</v>
      </c>
    </row>
    <row r="897" spans="1:3" x14ac:dyDescent="0.25">
      <c r="A897" s="160">
        <v>64169</v>
      </c>
      <c r="B897" s="161" t="s">
        <v>136</v>
      </c>
      <c r="C897" s="161" t="s">
        <v>141</v>
      </c>
    </row>
    <row r="898" spans="1:3" x14ac:dyDescent="0.25">
      <c r="A898" s="160">
        <v>64204</v>
      </c>
      <c r="B898" s="161" t="s">
        <v>136</v>
      </c>
      <c r="C898" s="161" t="s">
        <v>142</v>
      </c>
    </row>
    <row r="899" spans="1:3" x14ac:dyDescent="0.25">
      <c r="A899" s="160">
        <v>64225</v>
      </c>
      <c r="B899" s="161" t="s">
        <v>136</v>
      </c>
      <c r="C899" s="161" t="s">
        <v>143</v>
      </c>
    </row>
    <row r="900" spans="1:3" x14ac:dyDescent="0.25">
      <c r="A900" s="160">
        <v>64238</v>
      </c>
      <c r="B900" s="161" t="s">
        <v>134</v>
      </c>
      <c r="C900" s="161" t="s">
        <v>144</v>
      </c>
    </row>
    <row r="901" spans="1:3" x14ac:dyDescent="0.25">
      <c r="A901" s="160">
        <v>64278</v>
      </c>
      <c r="B901" s="161" t="s">
        <v>147</v>
      </c>
      <c r="C901" s="161" t="s">
        <v>145</v>
      </c>
    </row>
    <row r="902" spans="1:3" x14ac:dyDescent="0.25">
      <c r="A902" s="162">
        <v>64285</v>
      </c>
      <c r="B902" s="163" t="s">
        <v>147</v>
      </c>
      <c r="C902" s="163" t="s">
        <v>131</v>
      </c>
    </row>
    <row r="903" spans="1:3" x14ac:dyDescent="0.25">
      <c r="A903" s="162">
        <v>64346</v>
      </c>
      <c r="B903" s="163" t="s">
        <v>130</v>
      </c>
      <c r="C903" s="163" t="s">
        <v>132</v>
      </c>
    </row>
    <row r="904" spans="1:3" x14ac:dyDescent="0.25">
      <c r="A904" s="162">
        <v>64347</v>
      </c>
      <c r="B904" s="163" t="s">
        <v>133</v>
      </c>
      <c r="C904" s="163" t="s">
        <v>132</v>
      </c>
    </row>
    <row r="905" spans="1:3" x14ac:dyDescent="0.25">
      <c r="A905" s="162">
        <v>64392</v>
      </c>
      <c r="B905" s="163" t="s">
        <v>134</v>
      </c>
      <c r="C905" s="163" t="s">
        <v>135</v>
      </c>
    </row>
    <row r="906" spans="1:3" x14ac:dyDescent="0.25">
      <c r="A906" s="162">
        <v>64396</v>
      </c>
      <c r="B906" s="163" t="s">
        <v>133</v>
      </c>
      <c r="C906" s="163" t="s">
        <v>137</v>
      </c>
    </row>
    <row r="907" spans="1:3" x14ac:dyDescent="0.25">
      <c r="A907" s="162">
        <v>64406</v>
      </c>
      <c r="B907" s="163" t="s">
        <v>134</v>
      </c>
      <c r="C907" s="163" t="s">
        <v>138</v>
      </c>
    </row>
    <row r="908" spans="1:3" x14ac:dyDescent="0.25">
      <c r="A908" s="162">
        <v>64454</v>
      </c>
      <c r="B908" s="163" t="s">
        <v>139</v>
      </c>
      <c r="C908" s="163" t="s">
        <v>140</v>
      </c>
    </row>
    <row r="909" spans="1:3" x14ac:dyDescent="0.25">
      <c r="A909" s="162">
        <v>64535</v>
      </c>
      <c r="B909" s="163" t="s">
        <v>130</v>
      </c>
      <c r="C909" s="163" t="s">
        <v>141</v>
      </c>
    </row>
    <row r="910" spans="1:3" x14ac:dyDescent="0.25">
      <c r="A910" s="162">
        <v>64570</v>
      </c>
      <c r="B910" s="163" t="s">
        <v>130</v>
      </c>
      <c r="C910" s="163" t="s">
        <v>142</v>
      </c>
    </row>
    <row r="911" spans="1:3" x14ac:dyDescent="0.25">
      <c r="A911" s="162">
        <v>64591</v>
      </c>
      <c r="B911" s="163" t="s">
        <v>130</v>
      </c>
      <c r="C911" s="163" t="s">
        <v>143</v>
      </c>
    </row>
    <row r="912" spans="1:3" x14ac:dyDescent="0.25">
      <c r="A912" s="162">
        <v>64604</v>
      </c>
      <c r="B912" s="163" t="s">
        <v>146</v>
      </c>
      <c r="C912" s="163" t="s">
        <v>144</v>
      </c>
    </row>
    <row r="913" spans="1:3" x14ac:dyDescent="0.25">
      <c r="A913" s="162">
        <v>64644</v>
      </c>
      <c r="B913" s="163" t="s">
        <v>134</v>
      </c>
      <c r="C913" s="163" t="s">
        <v>145</v>
      </c>
    </row>
    <row r="914" spans="1:3" x14ac:dyDescent="0.25">
      <c r="A914" s="160">
        <v>64651</v>
      </c>
      <c r="B914" s="161" t="s">
        <v>134</v>
      </c>
      <c r="C914" s="161" t="s">
        <v>131</v>
      </c>
    </row>
    <row r="915" spans="1:3" x14ac:dyDescent="0.25">
      <c r="A915" s="160">
        <v>64703</v>
      </c>
      <c r="B915" s="161" t="s">
        <v>130</v>
      </c>
      <c r="C915" s="161" t="s">
        <v>132</v>
      </c>
    </row>
    <row r="916" spans="1:3" x14ac:dyDescent="0.25">
      <c r="A916" s="160">
        <v>64704</v>
      </c>
      <c r="B916" s="161" t="s">
        <v>133</v>
      </c>
      <c r="C916" s="161" t="s">
        <v>132</v>
      </c>
    </row>
    <row r="917" spans="1:3" x14ac:dyDescent="0.25">
      <c r="A917" s="160">
        <v>64749</v>
      </c>
      <c r="B917" s="161" t="s">
        <v>134</v>
      </c>
      <c r="C917" s="161" t="s">
        <v>135</v>
      </c>
    </row>
    <row r="918" spans="1:3" x14ac:dyDescent="0.25">
      <c r="A918" s="160">
        <v>64761</v>
      </c>
      <c r="B918" s="161" t="s">
        <v>147</v>
      </c>
      <c r="C918" s="161" t="s">
        <v>137</v>
      </c>
    </row>
    <row r="919" spans="1:3" x14ac:dyDescent="0.25">
      <c r="A919" s="160">
        <v>64771</v>
      </c>
      <c r="B919" s="161" t="s">
        <v>136</v>
      </c>
      <c r="C919" s="161" t="s">
        <v>138</v>
      </c>
    </row>
    <row r="920" spans="1:3" x14ac:dyDescent="0.25">
      <c r="A920" s="160">
        <v>64811</v>
      </c>
      <c r="B920" s="161" t="s">
        <v>139</v>
      </c>
      <c r="C920" s="161" t="s">
        <v>140</v>
      </c>
    </row>
    <row r="921" spans="1:3" x14ac:dyDescent="0.25">
      <c r="A921" s="160">
        <v>64900</v>
      </c>
      <c r="B921" s="161" t="s">
        <v>133</v>
      </c>
      <c r="C921" s="161" t="s">
        <v>141</v>
      </c>
    </row>
    <row r="922" spans="1:3" x14ac:dyDescent="0.25">
      <c r="A922" s="160">
        <v>64935</v>
      </c>
      <c r="B922" s="161" t="s">
        <v>133</v>
      </c>
      <c r="C922" s="161" t="s">
        <v>142</v>
      </c>
    </row>
    <row r="923" spans="1:3" x14ac:dyDescent="0.25">
      <c r="A923" s="160">
        <v>64956</v>
      </c>
      <c r="B923" s="161" t="s">
        <v>133</v>
      </c>
      <c r="C923" s="161" t="s">
        <v>143</v>
      </c>
    </row>
    <row r="924" spans="1:3" x14ac:dyDescent="0.25">
      <c r="A924" s="160">
        <v>64969</v>
      </c>
      <c r="B924" s="161" t="s">
        <v>130</v>
      </c>
      <c r="C924" s="161" t="s">
        <v>144</v>
      </c>
    </row>
    <row r="925" spans="1:3" x14ac:dyDescent="0.25">
      <c r="A925" s="160">
        <v>65009</v>
      </c>
      <c r="B925" s="161" t="s">
        <v>136</v>
      </c>
      <c r="C925" s="161" t="s">
        <v>145</v>
      </c>
    </row>
    <row r="926" spans="1:3" x14ac:dyDescent="0.25">
      <c r="A926" s="162">
        <v>65016</v>
      </c>
      <c r="B926" s="163" t="s">
        <v>136</v>
      </c>
      <c r="C926" s="163" t="s">
        <v>131</v>
      </c>
    </row>
    <row r="927" spans="1:3" x14ac:dyDescent="0.25">
      <c r="A927" s="162">
        <v>65060</v>
      </c>
      <c r="B927" s="163" t="s">
        <v>130</v>
      </c>
      <c r="C927" s="163" t="s">
        <v>132</v>
      </c>
    </row>
    <row r="928" spans="1:3" x14ac:dyDescent="0.25">
      <c r="A928" s="162">
        <v>65061</v>
      </c>
      <c r="B928" s="163" t="s">
        <v>133</v>
      </c>
      <c r="C928" s="163" t="s">
        <v>132</v>
      </c>
    </row>
    <row r="929" spans="1:3" x14ac:dyDescent="0.25">
      <c r="A929" s="162">
        <v>65106</v>
      </c>
      <c r="B929" s="163" t="s">
        <v>134</v>
      </c>
      <c r="C929" s="163" t="s">
        <v>135</v>
      </c>
    </row>
    <row r="930" spans="1:3" x14ac:dyDescent="0.25">
      <c r="A930" s="162">
        <v>65126</v>
      </c>
      <c r="B930" s="163" t="s">
        <v>139</v>
      </c>
      <c r="C930" s="163" t="s">
        <v>137</v>
      </c>
    </row>
    <row r="931" spans="1:3" x14ac:dyDescent="0.25">
      <c r="A931" s="162">
        <v>65136</v>
      </c>
      <c r="B931" s="163" t="s">
        <v>146</v>
      </c>
      <c r="C931" s="163" t="s">
        <v>138</v>
      </c>
    </row>
    <row r="932" spans="1:3" x14ac:dyDescent="0.25">
      <c r="A932" s="162">
        <v>65168</v>
      </c>
      <c r="B932" s="163" t="s">
        <v>139</v>
      </c>
      <c r="C932" s="163" t="s">
        <v>140</v>
      </c>
    </row>
    <row r="933" spans="1:3" x14ac:dyDescent="0.25">
      <c r="A933" s="162">
        <v>65265</v>
      </c>
      <c r="B933" s="163" t="s">
        <v>147</v>
      </c>
      <c r="C933" s="163" t="s">
        <v>141</v>
      </c>
    </row>
    <row r="934" spans="1:3" x14ac:dyDescent="0.25">
      <c r="A934" s="162">
        <v>65300</v>
      </c>
      <c r="B934" s="163" t="s">
        <v>147</v>
      </c>
      <c r="C934" s="163" t="s">
        <v>142</v>
      </c>
    </row>
    <row r="935" spans="1:3" x14ac:dyDescent="0.25">
      <c r="A935" s="162">
        <v>65321</v>
      </c>
      <c r="B935" s="163" t="s">
        <v>147</v>
      </c>
      <c r="C935" s="163" t="s">
        <v>143</v>
      </c>
    </row>
    <row r="936" spans="1:3" x14ac:dyDescent="0.25">
      <c r="A936" s="162">
        <v>65334</v>
      </c>
      <c r="B936" s="163" t="s">
        <v>133</v>
      </c>
      <c r="C936" s="163" t="s">
        <v>144</v>
      </c>
    </row>
    <row r="937" spans="1:3" x14ac:dyDescent="0.25">
      <c r="A937" s="162">
        <v>65374</v>
      </c>
      <c r="B937" s="163" t="s">
        <v>146</v>
      </c>
      <c r="C937" s="163" t="s">
        <v>145</v>
      </c>
    </row>
    <row r="938" spans="1:3" x14ac:dyDescent="0.25">
      <c r="A938" s="160">
        <v>65381</v>
      </c>
      <c r="B938" s="161" t="s">
        <v>146</v>
      </c>
      <c r="C938" s="161" t="s">
        <v>131</v>
      </c>
    </row>
    <row r="939" spans="1:3" x14ac:dyDescent="0.25">
      <c r="A939" s="160">
        <v>65445</v>
      </c>
      <c r="B939" s="161" t="s">
        <v>130</v>
      </c>
      <c r="C939" s="161" t="s">
        <v>132</v>
      </c>
    </row>
    <row r="940" spans="1:3" x14ac:dyDescent="0.25">
      <c r="A940" s="160">
        <v>65446</v>
      </c>
      <c r="B940" s="161" t="s">
        <v>133</v>
      </c>
      <c r="C940" s="161" t="s">
        <v>132</v>
      </c>
    </row>
    <row r="941" spans="1:3" x14ac:dyDescent="0.25">
      <c r="A941" s="160">
        <v>65491</v>
      </c>
      <c r="B941" s="161" t="s">
        <v>134</v>
      </c>
      <c r="C941" s="161" t="s">
        <v>135</v>
      </c>
    </row>
    <row r="942" spans="1:3" x14ac:dyDescent="0.25">
      <c r="A942" s="160">
        <v>65491</v>
      </c>
      <c r="B942" s="161" t="s">
        <v>134</v>
      </c>
      <c r="C942" s="161" t="s">
        <v>137</v>
      </c>
    </row>
    <row r="943" spans="1:3" x14ac:dyDescent="0.25">
      <c r="A943" s="160">
        <v>65501</v>
      </c>
      <c r="B943" s="161" t="s">
        <v>130</v>
      </c>
      <c r="C943" s="161" t="s">
        <v>138</v>
      </c>
    </row>
    <row r="944" spans="1:3" x14ac:dyDescent="0.25">
      <c r="A944" s="160">
        <v>65553</v>
      </c>
      <c r="B944" s="161" t="s">
        <v>139</v>
      </c>
      <c r="C944" s="161" t="s">
        <v>140</v>
      </c>
    </row>
    <row r="945" spans="1:3" x14ac:dyDescent="0.25">
      <c r="A945" s="160">
        <v>65630</v>
      </c>
      <c r="B945" s="161" t="s">
        <v>139</v>
      </c>
      <c r="C945" s="161" t="s">
        <v>141</v>
      </c>
    </row>
    <row r="946" spans="1:3" x14ac:dyDescent="0.25">
      <c r="A946" s="160">
        <v>65665</v>
      </c>
      <c r="B946" s="161" t="s">
        <v>139</v>
      </c>
      <c r="C946" s="161" t="s">
        <v>142</v>
      </c>
    </row>
    <row r="947" spans="1:3" x14ac:dyDescent="0.25">
      <c r="A947" s="160">
        <v>65686</v>
      </c>
      <c r="B947" s="161" t="s">
        <v>139</v>
      </c>
      <c r="C947" s="161" t="s">
        <v>143</v>
      </c>
    </row>
    <row r="948" spans="1:3" x14ac:dyDescent="0.25">
      <c r="A948" s="160">
        <v>65699</v>
      </c>
      <c r="B948" s="161" t="s">
        <v>147</v>
      </c>
      <c r="C948" s="161" t="s">
        <v>144</v>
      </c>
    </row>
    <row r="949" spans="1:3" x14ac:dyDescent="0.25">
      <c r="A949" s="160">
        <v>65739</v>
      </c>
      <c r="B949" s="161" t="s">
        <v>130</v>
      </c>
      <c r="C949" s="161" t="s">
        <v>145</v>
      </c>
    </row>
    <row r="950" spans="1:3" x14ac:dyDescent="0.25">
      <c r="A950" s="162">
        <v>65746</v>
      </c>
      <c r="B950" s="163" t="s">
        <v>130</v>
      </c>
      <c r="C950" s="163" t="s">
        <v>131</v>
      </c>
    </row>
    <row r="951" spans="1:3" x14ac:dyDescent="0.25">
      <c r="A951" s="162">
        <v>65795</v>
      </c>
      <c r="B951" s="163" t="s">
        <v>130</v>
      </c>
      <c r="C951" s="163" t="s">
        <v>132</v>
      </c>
    </row>
    <row r="952" spans="1:3" x14ac:dyDescent="0.25">
      <c r="A952" s="162">
        <v>65796</v>
      </c>
      <c r="B952" s="163" t="s">
        <v>133</v>
      </c>
      <c r="C952" s="163" t="s">
        <v>132</v>
      </c>
    </row>
    <row r="953" spans="1:3" x14ac:dyDescent="0.25">
      <c r="A953" s="162">
        <v>65841</v>
      </c>
      <c r="B953" s="163" t="s">
        <v>134</v>
      </c>
      <c r="C953" s="163" t="s">
        <v>135</v>
      </c>
    </row>
    <row r="954" spans="1:3" x14ac:dyDescent="0.25">
      <c r="A954" s="162">
        <v>65857</v>
      </c>
      <c r="B954" s="163" t="s">
        <v>146</v>
      </c>
      <c r="C954" s="163" t="s">
        <v>137</v>
      </c>
    </row>
    <row r="955" spans="1:3" x14ac:dyDescent="0.25">
      <c r="A955" s="162">
        <v>65867</v>
      </c>
      <c r="B955" s="163" t="s">
        <v>147</v>
      </c>
      <c r="C955" s="163" t="s">
        <v>138</v>
      </c>
    </row>
    <row r="956" spans="1:3" x14ac:dyDescent="0.25">
      <c r="A956" s="162">
        <v>65903</v>
      </c>
      <c r="B956" s="163" t="s">
        <v>139</v>
      </c>
      <c r="C956" s="163" t="s">
        <v>140</v>
      </c>
    </row>
    <row r="957" spans="1:3" x14ac:dyDescent="0.25">
      <c r="A957" s="162">
        <v>65996</v>
      </c>
      <c r="B957" s="163" t="s">
        <v>136</v>
      </c>
      <c r="C957" s="163" t="s">
        <v>141</v>
      </c>
    </row>
    <row r="958" spans="1:3" x14ac:dyDescent="0.25">
      <c r="A958" s="162">
        <v>66031</v>
      </c>
      <c r="B958" s="163" t="s">
        <v>136</v>
      </c>
      <c r="C958" s="163" t="s">
        <v>142</v>
      </c>
    </row>
    <row r="959" spans="1:3" x14ac:dyDescent="0.25">
      <c r="A959" s="162">
        <v>66052</v>
      </c>
      <c r="B959" s="163" t="s">
        <v>136</v>
      </c>
      <c r="C959" s="163" t="s">
        <v>143</v>
      </c>
    </row>
    <row r="960" spans="1:3" x14ac:dyDescent="0.25">
      <c r="A960" s="162">
        <v>66065</v>
      </c>
      <c r="B960" s="163" t="s">
        <v>134</v>
      </c>
      <c r="C960" s="163" t="s">
        <v>144</v>
      </c>
    </row>
    <row r="961" spans="1:3" x14ac:dyDescent="0.25">
      <c r="A961" s="162">
        <v>66105</v>
      </c>
      <c r="B961" s="163" t="s">
        <v>147</v>
      </c>
      <c r="C961" s="163" t="s">
        <v>145</v>
      </c>
    </row>
    <row r="962" spans="1:3" x14ac:dyDescent="0.25">
      <c r="A962" s="160">
        <v>66112</v>
      </c>
      <c r="B962" s="161" t="s">
        <v>147</v>
      </c>
      <c r="C962" s="161" t="s">
        <v>131</v>
      </c>
    </row>
    <row r="963" spans="1:3" x14ac:dyDescent="0.25">
      <c r="A963" s="160">
        <v>66152</v>
      </c>
      <c r="B963" s="161" t="s">
        <v>130</v>
      </c>
      <c r="C963" s="161" t="s">
        <v>132</v>
      </c>
    </row>
    <row r="964" spans="1:3" x14ac:dyDescent="0.25">
      <c r="A964" s="160">
        <v>66153</v>
      </c>
      <c r="B964" s="161" t="s">
        <v>133</v>
      </c>
      <c r="C964" s="161" t="s">
        <v>132</v>
      </c>
    </row>
    <row r="965" spans="1:3" x14ac:dyDescent="0.25">
      <c r="A965" s="160">
        <v>66198</v>
      </c>
      <c r="B965" s="161" t="s">
        <v>134</v>
      </c>
      <c r="C965" s="161" t="s">
        <v>135</v>
      </c>
    </row>
    <row r="966" spans="1:3" x14ac:dyDescent="0.25">
      <c r="A966" s="160">
        <v>66222</v>
      </c>
      <c r="B966" s="161" t="s">
        <v>130</v>
      </c>
      <c r="C966" s="161" t="s">
        <v>137</v>
      </c>
    </row>
    <row r="967" spans="1:3" x14ac:dyDescent="0.25">
      <c r="A967" s="160">
        <v>66232</v>
      </c>
      <c r="B967" s="161" t="s">
        <v>139</v>
      </c>
      <c r="C967" s="161" t="s">
        <v>138</v>
      </c>
    </row>
    <row r="968" spans="1:3" x14ac:dyDescent="0.25">
      <c r="A968" s="160">
        <v>66260</v>
      </c>
      <c r="B968" s="161" t="s">
        <v>139</v>
      </c>
      <c r="C968" s="161" t="s">
        <v>140</v>
      </c>
    </row>
    <row r="969" spans="1:3" x14ac:dyDescent="0.25">
      <c r="A969" s="160">
        <v>66361</v>
      </c>
      <c r="B969" s="161" t="s">
        <v>146</v>
      </c>
      <c r="C969" s="161" t="s">
        <v>141</v>
      </c>
    </row>
    <row r="970" spans="1:3" x14ac:dyDescent="0.25">
      <c r="A970" s="160">
        <v>66396</v>
      </c>
      <c r="B970" s="161" t="s">
        <v>146</v>
      </c>
      <c r="C970" s="161" t="s">
        <v>142</v>
      </c>
    </row>
    <row r="971" spans="1:3" x14ac:dyDescent="0.25">
      <c r="A971" s="160">
        <v>66417</v>
      </c>
      <c r="B971" s="161" t="s">
        <v>146</v>
      </c>
      <c r="C971" s="161" t="s">
        <v>143</v>
      </c>
    </row>
    <row r="972" spans="1:3" x14ac:dyDescent="0.25">
      <c r="A972" s="160">
        <v>66430</v>
      </c>
      <c r="B972" s="161" t="s">
        <v>136</v>
      </c>
      <c r="C972" s="161" t="s">
        <v>144</v>
      </c>
    </row>
    <row r="973" spans="1:3" x14ac:dyDescent="0.25">
      <c r="A973" s="160">
        <v>66470</v>
      </c>
      <c r="B973" s="161" t="s">
        <v>139</v>
      </c>
      <c r="C973" s="161" t="s">
        <v>145</v>
      </c>
    </row>
    <row r="974" spans="1:3" x14ac:dyDescent="0.25">
      <c r="A974" s="162">
        <v>66477</v>
      </c>
      <c r="B974" s="163" t="s">
        <v>139</v>
      </c>
      <c r="C974" s="163" t="s">
        <v>131</v>
      </c>
    </row>
    <row r="975" spans="1:3" x14ac:dyDescent="0.25">
      <c r="A975" s="162">
        <v>66537</v>
      </c>
      <c r="B975" s="163" t="s">
        <v>130</v>
      </c>
      <c r="C975" s="163" t="s">
        <v>132</v>
      </c>
    </row>
    <row r="976" spans="1:3" x14ac:dyDescent="0.25">
      <c r="A976" s="162">
        <v>66538</v>
      </c>
      <c r="B976" s="163" t="s">
        <v>133</v>
      </c>
      <c r="C976" s="163" t="s">
        <v>132</v>
      </c>
    </row>
    <row r="977" spans="1:3" x14ac:dyDescent="0.25">
      <c r="A977" s="162">
        <v>66583</v>
      </c>
      <c r="B977" s="163" t="s">
        <v>134</v>
      </c>
      <c r="C977" s="163" t="s">
        <v>135</v>
      </c>
    </row>
    <row r="978" spans="1:3" x14ac:dyDescent="0.25">
      <c r="A978" s="162">
        <v>66587</v>
      </c>
      <c r="B978" s="163" t="s">
        <v>133</v>
      </c>
      <c r="C978" s="163" t="s">
        <v>137</v>
      </c>
    </row>
    <row r="979" spans="1:3" x14ac:dyDescent="0.25">
      <c r="A979" s="162">
        <v>66597</v>
      </c>
      <c r="B979" s="163" t="s">
        <v>134</v>
      </c>
      <c r="C979" s="163" t="s">
        <v>138</v>
      </c>
    </row>
    <row r="980" spans="1:3" x14ac:dyDescent="0.25">
      <c r="A980" s="162">
        <v>66645</v>
      </c>
      <c r="B980" s="163" t="s">
        <v>139</v>
      </c>
      <c r="C980" s="163" t="s">
        <v>140</v>
      </c>
    </row>
    <row r="981" spans="1:3" x14ac:dyDescent="0.25">
      <c r="A981" s="162">
        <v>66726</v>
      </c>
      <c r="B981" s="163" t="s">
        <v>130</v>
      </c>
      <c r="C981" s="163" t="s">
        <v>141</v>
      </c>
    </row>
    <row r="982" spans="1:3" x14ac:dyDescent="0.25">
      <c r="A982" s="162">
        <v>66761</v>
      </c>
      <c r="B982" s="163" t="s">
        <v>130</v>
      </c>
      <c r="C982" s="163" t="s">
        <v>142</v>
      </c>
    </row>
    <row r="983" spans="1:3" x14ac:dyDescent="0.25">
      <c r="A983" s="162">
        <v>66782</v>
      </c>
      <c r="B983" s="163" t="s">
        <v>130</v>
      </c>
      <c r="C983" s="163" t="s">
        <v>143</v>
      </c>
    </row>
    <row r="984" spans="1:3" x14ac:dyDescent="0.25">
      <c r="A984" s="162">
        <v>66795</v>
      </c>
      <c r="B984" s="163" t="s">
        <v>146</v>
      </c>
      <c r="C984" s="163" t="s">
        <v>144</v>
      </c>
    </row>
    <row r="985" spans="1:3" x14ac:dyDescent="0.25">
      <c r="A985" s="162">
        <v>66835</v>
      </c>
      <c r="B985" s="163" t="s">
        <v>134</v>
      </c>
      <c r="C985" s="163" t="s">
        <v>145</v>
      </c>
    </row>
    <row r="986" spans="1:3" x14ac:dyDescent="0.25">
      <c r="A986" s="160">
        <v>66842</v>
      </c>
      <c r="B986" s="161" t="s">
        <v>134</v>
      </c>
      <c r="C986" s="161" t="s">
        <v>131</v>
      </c>
    </row>
    <row r="987" spans="1:3" x14ac:dyDescent="0.25">
      <c r="A987" s="160">
        <v>66887</v>
      </c>
      <c r="B987" s="161" t="s">
        <v>130</v>
      </c>
      <c r="C987" s="161" t="s">
        <v>132</v>
      </c>
    </row>
    <row r="988" spans="1:3" x14ac:dyDescent="0.25">
      <c r="A988" s="160">
        <v>66888</v>
      </c>
      <c r="B988" s="161" t="s">
        <v>133</v>
      </c>
      <c r="C988" s="161" t="s">
        <v>132</v>
      </c>
    </row>
    <row r="989" spans="1:3" x14ac:dyDescent="0.25">
      <c r="A989" s="160">
        <v>66933</v>
      </c>
      <c r="B989" s="161" t="s">
        <v>134</v>
      </c>
      <c r="C989" s="161" t="s">
        <v>135</v>
      </c>
    </row>
    <row r="990" spans="1:3" x14ac:dyDescent="0.25">
      <c r="A990" s="160">
        <v>66952</v>
      </c>
      <c r="B990" s="161" t="s">
        <v>147</v>
      </c>
      <c r="C990" s="161" t="s">
        <v>137</v>
      </c>
    </row>
    <row r="991" spans="1:3" x14ac:dyDescent="0.25">
      <c r="A991" s="160">
        <v>66962</v>
      </c>
      <c r="B991" s="161" t="s">
        <v>136</v>
      </c>
      <c r="C991" s="161" t="s">
        <v>138</v>
      </c>
    </row>
    <row r="992" spans="1:3" x14ac:dyDescent="0.25">
      <c r="A992" s="160">
        <v>66995</v>
      </c>
      <c r="B992" s="161" t="s">
        <v>139</v>
      </c>
      <c r="C992" s="161" t="s">
        <v>140</v>
      </c>
    </row>
    <row r="993" spans="1:3" x14ac:dyDescent="0.25">
      <c r="A993" s="160">
        <v>67091</v>
      </c>
      <c r="B993" s="161" t="s">
        <v>133</v>
      </c>
      <c r="C993" s="161" t="s">
        <v>141</v>
      </c>
    </row>
    <row r="994" spans="1:3" x14ac:dyDescent="0.25">
      <c r="A994" s="160">
        <v>67126</v>
      </c>
      <c r="B994" s="161" t="s">
        <v>133</v>
      </c>
      <c r="C994" s="161" t="s">
        <v>142</v>
      </c>
    </row>
    <row r="995" spans="1:3" x14ac:dyDescent="0.25">
      <c r="A995" s="160">
        <v>67147</v>
      </c>
      <c r="B995" s="161" t="s">
        <v>133</v>
      </c>
      <c r="C995" s="161" t="s">
        <v>143</v>
      </c>
    </row>
    <row r="996" spans="1:3" x14ac:dyDescent="0.25">
      <c r="A996" s="160">
        <v>67160</v>
      </c>
      <c r="B996" s="161" t="s">
        <v>130</v>
      </c>
      <c r="C996" s="161" t="s">
        <v>144</v>
      </c>
    </row>
    <row r="997" spans="1:3" x14ac:dyDescent="0.25">
      <c r="A997" s="160">
        <v>67200</v>
      </c>
      <c r="B997" s="161" t="s">
        <v>136</v>
      </c>
      <c r="C997" s="161" t="s">
        <v>145</v>
      </c>
    </row>
    <row r="998" spans="1:3" x14ac:dyDescent="0.25">
      <c r="A998" s="162">
        <v>67207</v>
      </c>
      <c r="B998" s="163" t="s">
        <v>136</v>
      </c>
      <c r="C998" s="163" t="s">
        <v>131</v>
      </c>
    </row>
    <row r="999" spans="1:3" x14ac:dyDescent="0.25">
      <c r="A999" s="162">
        <v>67244</v>
      </c>
      <c r="B999" s="163" t="s">
        <v>130</v>
      </c>
      <c r="C999" s="163" t="s">
        <v>132</v>
      </c>
    </row>
    <row r="1000" spans="1:3" x14ac:dyDescent="0.25">
      <c r="A1000" s="162">
        <v>67245</v>
      </c>
      <c r="B1000" s="163" t="s">
        <v>133</v>
      </c>
      <c r="C1000" s="163" t="s">
        <v>132</v>
      </c>
    </row>
    <row r="1001" spans="1:3" x14ac:dyDescent="0.25">
      <c r="A1001" s="162">
        <v>67290</v>
      </c>
      <c r="B1001" s="163" t="s">
        <v>134</v>
      </c>
      <c r="C1001" s="163" t="s">
        <v>135</v>
      </c>
    </row>
    <row r="1002" spans="1:3" x14ac:dyDescent="0.25">
      <c r="A1002" s="162">
        <v>67318</v>
      </c>
      <c r="B1002" s="163" t="s">
        <v>134</v>
      </c>
      <c r="C1002" s="163" t="s">
        <v>137</v>
      </c>
    </row>
    <row r="1003" spans="1:3" x14ac:dyDescent="0.25">
      <c r="A1003" s="162">
        <v>67328</v>
      </c>
      <c r="B1003" s="163" t="s">
        <v>130</v>
      </c>
      <c r="C1003" s="163" t="s">
        <v>138</v>
      </c>
    </row>
    <row r="1004" spans="1:3" x14ac:dyDescent="0.25">
      <c r="A1004" s="162">
        <v>67352</v>
      </c>
      <c r="B1004" s="163" t="s">
        <v>139</v>
      </c>
      <c r="C1004" s="163" t="s">
        <v>140</v>
      </c>
    </row>
    <row r="1005" spans="1:3" x14ac:dyDescent="0.25">
      <c r="A1005" s="162">
        <v>67457</v>
      </c>
      <c r="B1005" s="163" t="s">
        <v>139</v>
      </c>
      <c r="C1005" s="163" t="s">
        <v>141</v>
      </c>
    </row>
    <row r="1006" spans="1:3" x14ac:dyDescent="0.25">
      <c r="A1006" s="162">
        <v>67492</v>
      </c>
      <c r="B1006" s="163" t="s">
        <v>139</v>
      </c>
      <c r="C1006" s="163" t="s">
        <v>142</v>
      </c>
    </row>
    <row r="1007" spans="1:3" x14ac:dyDescent="0.25">
      <c r="A1007" s="162">
        <v>67513</v>
      </c>
      <c r="B1007" s="163" t="s">
        <v>139</v>
      </c>
      <c r="C1007" s="163" t="s">
        <v>143</v>
      </c>
    </row>
    <row r="1008" spans="1:3" x14ac:dyDescent="0.25">
      <c r="A1008" s="162">
        <v>67526</v>
      </c>
      <c r="B1008" s="163" t="s">
        <v>147</v>
      </c>
      <c r="C1008" s="163" t="s">
        <v>144</v>
      </c>
    </row>
    <row r="1009" spans="1:3" x14ac:dyDescent="0.25">
      <c r="A1009" s="162">
        <v>67566</v>
      </c>
      <c r="B1009" s="163" t="s">
        <v>130</v>
      </c>
      <c r="C1009" s="163" t="s">
        <v>145</v>
      </c>
    </row>
    <row r="1010" spans="1:3" x14ac:dyDescent="0.25">
      <c r="A1010" s="160">
        <v>67573</v>
      </c>
      <c r="B1010" s="161" t="s">
        <v>130</v>
      </c>
      <c r="C1010" s="161" t="s">
        <v>131</v>
      </c>
    </row>
    <row r="1011" spans="1:3" x14ac:dyDescent="0.25">
      <c r="A1011" s="160">
        <v>67629</v>
      </c>
      <c r="B1011" s="161" t="s">
        <v>130</v>
      </c>
      <c r="C1011" s="161" t="s">
        <v>132</v>
      </c>
    </row>
    <row r="1012" spans="1:3" x14ac:dyDescent="0.25">
      <c r="A1012" s="160">
        <v>67630</v>
      </c>
      <c r="B1012" s="161" t="s">
        <v>133</v>
      </c>
      <c r="C1012" s="161" t="s">
        <v>132</v>
      </c>
    </row>
    <row r="1013" spans="1:3" x14ac:dyDescent="0.25">
      <c r="A1013" s="160">
        <v>67675</v>
      </c>
      <c r="B1013" s="161" t="s">
        <v>134</v>
      </c>
      <c r="C1013" s="161" t="s">
        <v>135</v>
      </c>
    </row>
    <row r="1014" spans="1:3" x14ac:dyDescent="0.25">
      <c r="A1014" s="160">
        <v>67683</v>
      </c>
      <c r="B1014" s="161" t="s">
        <v>136</v>
      </c>
      <c r="C1014" s="161" t="s">
        <v>137</v>
      </c>
    </row>
    <row r="1015" spans="1:3" x14ac:dyDescent="0.25">
      <c r="A1015" s="160">
        <v>67693</v>
      </c>
      <c r="B1015" s="161" t="s">
        <v>133</v>
      </c>
      <c r="C1015" s="161" t="s">
        <v>138</v>
      </c>
    </row>
    <row r="1016" spans="1:3" x14ac:dyDescent="0.25">
      <c r="A1016" s="160">
        <v>67737</v>
      </c>
      <c r="B1016" s="161" t="s">
        <v>139</v>
      </c>
      <c r="C1016" s="161" t="s">
        <v>140</v>
      </c>
    </row>
    <row r="1017" spans="1:3" x14ac:dyDescent="0.25">
      <c r="A1017" s="160">
        <v>67822</v>
      </c>
      <c r="B1017" s="161" t="s">
        <v>134</v>
      </c>
      <c r="C1017" s="161" t="s">
        <v>141</v>
      </c>
    </row>
    <row r="1018" spans="1:3" x14ac:dyDescent="0.25">
      <c r="A1018" s="160">
        <v>67857</v>
      </c>
      <c r="B1018" s="161" t="s">
        <v>134</v>
      </c>
      <c r="C1018" s="161" t="s">
        <v>142</v>
      </c>
    </row>
    <row r="1019" spans="1:3" x14ac:dyDescent="0.25">
      <c r="A1019" s="160">
        <v>67878</v>
      </c>
      <c r="B1019" s="161" t="s">
        <v>134</v>
      </c>
      <c r="C1019" s="161" t="s">
        <v>143</v>
      </c>
    </row>
    <row r="1020" spans="1:3" x14ac:dyDescent="0.25">
      <c r="A1020" s="160">
        <v>67891</v>
      </c>
      <c r="B1020" s="161" t="s">
        <v>139</v>
      </c>
      <c r="C1020" s="161" t="s">
        <v>144</v>
      </c>
    </row>
    <row r="1021" spans="1:3" x14ac:dyDescent="0.25">
      <c r="A1021" s="160">
        <v>67931</v>
      </c>
      <c r="B1021" s="161" t="s">
        <v>133</v>
      </c>
      <c r="C1021" s="161" t="s">
        <v>145</v>
      </c>
    </row>
    <row r="1022" spans="1:3" x14ac:dyDescent="0.25">
      <c r="A1022" s="162">
        <v>67938</v>
      </c>
      <c r="B1022" s="163" t="s">
        <v>133</v>
      </c>
      <c r="C1022" s="163" t="s">
        <v>131</v>
      </c>
    </row>
    <row r="1023" spans="1:3" x14ac:dyDescent="0.25">
      <c r="A1023" s="162">
        <v>67979</v>
      </c>
      <c r="B1023" s="163" t="s">
        <v>130</v>
      </c>
      <c r="C1023" s="163" t="s">
        <v>132</v>
      </c>
    </row>
    <row r="1024" spans="1:3" x14ac:dyDescent="0.25">
      <c r="A1024" s="162">
        <v>67980</v>
      </c>
      <c r="B1024" s="163" t="s">
        <v>133</v>
      </c>
      <c r="C1024" s="163" t="s">
        <v>132</v>
      </c>
    </row>
    <row r="1025" spans="1:3" x14ac:dyDescent="0.25">
      <c r="A1025" s="162">
        <v>68025</v>
      </c>
      <c r="B1025" s="163" t="s">
        <v>134</v>
      </c>
      <c r="C1025" s="163" t="s">
        <v>135</v>
      </c>
    </row>
    <row r="1026" spans="1:3" x14ac:dyDescent="0.25">
      <c r="A1026" s="162">
        <v>68048</v>
      </c>
      <c r="B1026" s="163" t="s">
        <v>146</v>
      </c>
      <c r="C1026" s="163" t="s">
        <v>137</v>
      </c>
    </row>
    <row r="1027" spans="1:3" x14ac:dyDescent="0.25">
      <c r="A1027" s="162">
        <v>68058</v>
      </c>
      <c r="B1027" s="163" t="s">
        <v>147</v>
      </c>
      <c r="C1027" s="163" t="s">
        <v>138</v>
      </c>
    </row>
    <row r="1028" spans="1:3" x14ac:dyDescent="0.25">
      <c r="A1028" s="162">
        <v>68087</v>
      </c>
      <c r="B1028" s="163" t="s">
        <v>139</v>
      </c>
      <c r="C1028" s="163" t="s">
        <v>140</v>
      </c>
    </row>
    <row r="1029" spans="1:3" x14ac:dyDescent="0.25">
      <c r="A1029" s="162">
        <v>68187</v>
      </c>
      <c r="B1029" s="163" t="s">
        <v>136</v>
      </c>
      <c r="C1029" s="163" t="s">
        <v>141</v>
      </c>
    </row>
    <row r="1030" spans="1:3" x14ac:dyDescent="0.25">
      <c r="A1030" s="162">
        <v>68222</v>
      </c>
      <c r="B1030" s="163" t="s">
        <v>136</v>
      </c>
      <c r="C1030" s="163" t="s">
        <v>142</v>
      </c>
    </row>
    <row r="1031" spans="1:3" x14ac:dyDescent="0.25">
      <c r="A1031" s="162">
        <v>68243</v>
      </c>
      <c r="B1031" s="163" t="s">
        <v>136</v>
      </c>
      <c r="C1031" s="163" t="s">
        <v>143</v>
      </c>
    </row>
    <row r="1032" spans="1:3" x14ac:dyDescent="0.25">
      <c r="A1032" s="162">
        <v>68256</v>
      </c>
      <c r="B1032" s="163" t="s">
        <v>134</v>
      </c>
      <c r="C1032" s="163" t="s">
        <v>144</v>
      </c>
    </row>
    <row r="1033" spans="1:3" x14ac:dyDescent="0.25">
      <c r="A1033" s="162">
        <v>68296</v>
      </c>
      <c r="B1033" s="163" t="s">
        <v>147</v>
      </c>
      <c r="C1033" s="163" t="s">
        <v>145</v>
      </c>
    </row>
    <row r="1034" spans="1:3" x14ac:dyDescent="0.25">
      <c r="A1034" s="160">
        <v>68303</v>
      </c>
      <c r="B1034" s="161" t="s">
        <v>147</v>
      </c>
      <c r="C1034" s="161" t="s">
        <v>131</v>
      </c>
    </row>
    <row r="1035" spans="1:3" x14ac:dyDescent="0.25">
      <c r="A1035" s="160">
        <v>68364</v>
      </c>
      <c r="B1035" s="161" t="s">
        <v>130</v>
      </c>
      <c r="C1035" s="161" t="s">
        <v>132</v>
      </c>
    </row>
    <row r="1036" spans="1:3" x14ac:dyDescent="0.25">
      <c r="A1036" s="160">
        <v>68365</v>
      </c>
      <c r="B1036" s="161" t="s">
        <v>133</v>
      </c>
      <c r="C1036" s="161" t="s">
        <v>132</v>
      </c>
    </row>
    <row r="1037" spans="1:3" x14ac:dyDescent="0.25">
      <c r="A1037" s="160">
        <v>68410</v>
      </c>
      <c r="B1037" s="161" t="s">
        <v>134</v>
      </c>
      <c r="C1037" s="161" t="s">
        <v>135</v>
      </c>
    </row>
    <row r="1038" spans="1:3" x14ac:dyDescent="0.25">
      <c r="A1038" s="160">
        <v>68413</v>
      </c>
      <c r="B1038" s="161" t="s">
        <v>130</v>
      </c>
      <c r="C1038" s="161" t="s">
        <v>137</v>
      </c>
    </row>
    <row r="1039" spans="1:3" x14ac:dyDescent="0.25">
      <c r="A1039" s="160">
        <v>68423</v>
      </c>
      <c r="B1039" s="161" t="s">
        <v>139</v>
      </c>
      <c r="C1039" s="161" t="s">
        <v>138</v>
      </c>
    </row>
    <row r="1040" spans="1:3" x14ac:dyDescent="0.25">
      <c r="A1040" s="160">
        <v>68472</v>
      </c>
      <c r="B1040" s="161" t="s">
        <v>139</v>
      </c>
      <c r="C1040" s="161" t="s">
        <v>140</v>
      </c>
    </row>
    <row r="1041" spans="1:3" x14ac:dyDescent="0.25">
      <c r="A1041" s="160">
        <v>68552</v>
      </c>
      <c r="B1041" s="161" t="s">
        <v>146</v>
      </c>
      <c r="C1041" s="161" t="s">
        <v>141</v>
      </c>
    </row>
    <row r="1042" spans="1:3" x14ac:dyDescent="0.25">
      <c r="A1042" s="160">
        <v>68587</v>
      </c>
      <c r="B1042" s="161" t="s">
        <v>146</v>
      </c>
      <c r="C1042" s="161" t="s">
        <v>142</v>
      </c>
    </row>
    <row r="1043" spans="1:3" x14ac:dyDescent="0.25">
      <c r="A1043" s="160">
        <v>68608</v>
      </c>
      <c r="B1043" s="161" t="s">
        <v>146</v>
      </c>
      <c r="C1043" s="161" t="s">
        <v>143</v>
      </c>
    </row>
    <row r="1044" spans="1:3" x14ac:dyDescent="0.25">
      <c r="A1044" s="160">
        <v>68621</v>
      </c>
      <c r="B1044" s="161" t="s">
        <v>136</v>
      </c>
      <c r="C1044" s="161" t="s">
        <v>144</v>
      </c>
    </row>
    <row r="1045" spans="1:3" x14ac:dyDescent="0.25">
      <c r="A1045" s="160">
        <v>68661</v>
      </c>
      <c r="B1045" s="161" t="s">
        <v>139</v>
      </c>
      <c r="C1045" s="161" t="s">
        <v>145</v>
      </c>
    </row>
    <row r="1046" spans="1:3" x14ac:dyDescent="0.25">
      <c r="A1046" s="162">
        <v>68668</v>
      </c>
      <c r="B1046" s="163" t="s">
        <v>139</v>
      </c>
      <c r="C1046" s="163" t="s">
        <v>131</v>
      </c>
    </row>
    <row r="1047" spans="1:3" x14ac:dyDescent="0.25">
      <c r="A1047" s="162">
        <v>68721</v>
      </c>
      <c r="B1047" s="163" t="s">
        <v>130</v>
      </c>
      <c r="C1047" s="163" t="s">
        <v>132</v>
      </c>
    </row>
    <row r="1048" spans="1:3" x14ac:dyDescent="0.25">
      <c r="A1048" s="162">
        <v>68722</v>
      </c>
      <c r="B1048" s="163" t="s">
        <v>133</v>
      </c>
      <c r="C1048" s="163" t="s">
        <v>132</v>
      </c>
    </row>
    <row r="1049" spans="1:3" x14ac:dyDescent="0.25">
      <c r="A1049" s="162">
        <v>68767</v>
      </c>
      <c r="B1049" s="163" t="s">
        <v>134</v>
      </c>
      <c r="C1049" s="163" t="s">
        <v>135</v>
      </c>
    </row>
    <row r="1050" spans="1:3" x14ac:dyDescent="0.25">
      <c r="A1050" s="162">
        <v>68779</v>
      </c>
      <c r="B1050" s="163" t="s">
        <v>147</v>
      </c>
      <c r="C1050" s="163" t="s">
        <v>137</v>
      </c>
    </row>
    <row r="1051" spans="1:3" x14ac:dyDescent="0.25">
      <c r="A1051" s="162">
        <v>68789</v>
      </c>
      <c r="B1051" s="163" t="s">
        <v>136</v>
      </c>
      <c r="C1051" s="163" t="s">
        <v>138</v>
      </c>
    </row>
    <row r="1052" spans="1:3" x14ac:dyDescent="0.25">
      <c r="A1052" s="162">
        <v>68829</v>
      </c>
      <c r="B1052" s="163" t="s">
        <v>139</v>
      </c>
      <c r="C1052" s="163" t="s">
        <v>140</v>
      </c>
    </row>
    <row r="1053" spans="1:3" x14ac:dyDescent="0.25">
      <c r="A1053" s="162">
        <v>68918</v>
      </c>
      <c r="B1053" s="163" t="s">
        <v>133</v>
      </c>
      <c r="C1053" s="163" t="s">
        <v>141</v>
      </c>
    </row>
    <row r="1054" spans="1:3" x14ac:dyDescent="0.25">
      <c r="A1054" s="162">
        <v>68953</v>
      </c>
      <c r="B1054" s="163" t="s">
        <v>133</v>
      </c>
      <c r="C1054" s="163" t="s">
        <v>142</v>
      </c>
    </row>
    <row r="1055" spans="1:3" x14ac:dyDescent="0.25">
      <c r="A1055" s="162">
        <v>68974</v>
      </c>
      <c r="B1055" s="163" t="s">
        <v>133</v>
      </c>
      <c r="C1055" s="163" t="s">
        <v>143</v>
      </c>
    </row>
    <row r="1056" spans="1:3" x14ac:dyDescent="0.25">
      <c r="A1056" s="162">
        <v>68987</v>
      </c>
      <c r="B1056" s="163" t="s">
        <v>130</v>
      </c>
      <c r="C1056" s="163" t="s">
        <v>144</v>
      </c>
    </row>
    <row r="1057" spans="1:3" x14ac:dyDescent="0.25">
      <c r="A1057" s="162">
        <v>69027</v>
      </c>
      <c r="B1057" s="163" t="s">
        <v>136</v>
      </c>
      <c r="C1057" s="163" t="s">
        <v>145</v>
      </c>
    </row>
    <row r="1058" spans="1:3" x14ac:dyDescent="0.25">
      <c r="A1058" s="160">
        <v>69034</v>
      </c>
      <c r="B1058" s="161" t="s">
        <v>136</v>
      </c>
      <c r="C1058" s="161" t="s">
        <v>131</v>
      </c>
    </row>
    <row r="1059" spans="1:3" x14ac:dyDescent="0.25">
      <c r="A1059" s="160">
        <v>69078</v>
      </c>
      <c r="B1059" s="161" t="s">
        <v>130</v>
      </c>
      <c r="C1059" s="161" t="s">
        <v>132</v>
      </c>
    </row>
    <row r="1060" spans="1:3" x14ac:dyDescent="0.25">
      <c r="A1060" s="160">
        <v>69079</v>
      </c>
      <c r="B1060" s="161" t="s">
        <v>133</v>
      </c>
      <c r="C1060" s="161" t="s">
        <v>132</v>
      </c>
    </row>
    <row r="1061" spans="1:3" x14ac:dyDescent="0.25">
      <c r="A1061" s="160">
        <v>69124</v>
      </c>
      <c r="B1061" s="161" t="s">
        <v>134</v>
      </c>
      <c r="C1061" s="161" t="s">
        <v>135</v>
      </c>
    </row>
    <row r="1062" spans="1:3" x14ac:dyDescent="0.25">
      <c r="A1062" s="160">
        <v>69144</v>
      </c>
      <c r="B1062" s="161" t="s">
        <v>139</v>
      </c>
      <c r="C1062" s="161" t="s">
        <v>137</v>
      </c>
    </row>
    <row r="1063" spans="1:3" x14ac:dyDescent="0.25">
      <c r="A1063" s="160">
        <v>69154</v>
      </c>
      <c r="B1063" s="161" t="s">
        <v>146</v>
      </c>
      <c r="C1063" s="161" t="s">
        <v>138</v>
      </c>
    </row>
    <row r="1064" spans="1:3" x14ac:dyDescent="0.25">
      <c r="A1064" s="160">
        <v>69186</v>
      </c>
      <c r="B1064" s="161" t="s">
        <v>139</v>
      </c>
      <c r="C1064" s="161" t="s">
        <v>140</v>
      </c>
    </row>
    <row r="1065" spans="1:3" x14ac:dyDescent="0.25">
      <c r="A1065" s="160">
        <v>69283</v>
      </c>
      <c r="B1065" s="161" t="s">
        <v>147</v>
      </c>
      <c r="C1065" s="161" t="s">
        <v>141</v>
      </c>
    </row>
    <row r="1066" spans="1:3" x14ac:dyDescent="0.25">
      <c r="A1066" s="160">
        <v>69318</v>
      </c>
      <c r="B1066" s="161" t="s">
        <v>147</v>
      </c>
      <c r="C1066" s="161" t="s">
        <v>142</v>
      </c>
    </row>
    <row r="1067" spans="1:3" x14ac:dyDescent="0.25">
      <c r="A1067" s="160">
        <v>69339</v>
      </c>
      <c r="B1067" s="161" t="s">
        <v>147</v>
      </c>
      <c r="C1067" s="161" t="s">
        <v>143</v>
      </c>
    </row>
    <row r="1068" spans="1:3" x14ac:dyDescent="0.25">
      <c r="A1068" s="160">
        <v>69352</v>
      </c>
      <c r="B1068" s="161" t="s">
        <v>133</v>
      </c>
      <c r="C1068" s="161" t="s">
        <v>144</v>
      </c>
    </row>
    <row r="1069" spans="1:3" x14ac:dyDescent="0.25">
      <c r="A1069" s="160">
        <v>69392</v>
      </c>
      <c r="B1069" s="161" t="s">
        <v>146</v>
      </c>
      <c r="C1069" s="161" t="s">
        <v>145</v>
      </c>
    </row>
    <row r="1070" spans="1:3" x14ac:dyDescent="0.25">
      <c r="A1070" s="162">
        <v>69399</v>
      </c>
      <c r="B1070" s="163" t="s">
        <v>146</v>
      </c>
      <c r="C1070" s="163" t="s">
        <v>131</v>
      </c>
    </row>
    <row r="1071" spans="1:3" x14ac:dyDescent="0.25">
      <c r="A1071" s="162">
        <v>69456</v>
      </c>
      <c r="B1071" s="163" t="s">
        <v>130</v>
      </c>
      <c r="C1071" s="163" t="s">
        <v>132</v>
      </c>
    </row>
    <row r="1072" spans="1:3" x14ac:dyDescent="0.25">
      <c r="A1072" s="162">
        <v>69457</v>
      </c>
      <c r="B1072" s="163" t="s">
        <v>133</v>
      </c>
      <c r="C1072" s="163" t="s">
        <v>132</v>
      </c>
    </row>
    <row r="1073" spans="1:3" x14ac:dyDescent="0.25">
      <c r="A1073" s="162">
        <v>69502</v>
      </c>
      <c r="B1073" s="163" t="s">
        <v>134</v>
      </c>
      <c r="C1073" s="163" t="s">
        <v>135</v>
      </c>
    </row>
    <row r="1074" spans="1:3" x14ac:dyDescent="0.25">
      <c r="A1074" s="162">
        <v>69509</v>
      </c>
      <c r="B1074" s="163" t="s">
        <v>134</v>
      </c>
      <c r="C1074" s="163" t="s">
        <v>137</v>
      </c>
    </row>
    <row r="1075" spans="1:3" x14ac:dyDescent="0.25">
      <c r="A1075" s="162">
        <v>69519</v>
      </c>
      <c r="B1075" s="163" t="s">
        <v>130</v>
      </c>
      <c r="C1075" s="163" t="s">
        <v>138</v>
      </c>
    </row>
    <row r="1076" spans="1:3" x14ac:dyDescent="0.25">
      <c r="A1076" s="162">
        <v>69564</v>
      </c>
      <c r="B1076" s="163" t="s">
        <v>139</v>
      </c>
      <c r="C1076" s="163" t="s">
        <v>140</v>
      </c>
    </row>
    <row r="1077" spans="1:3" x14ac:dyDescent="0.25">
      <c r="A1077" s="162">
        <v>69648</v>
      </c>
      <c r="B1077" s="163" t="s">
        <v>139</v>
      </c>
      <c r="C1077" s="163" t="s">
        <v>141</v>
      </c>
    </row>
    <row r="1078" spans="1:3" x14ac:dyDescent="0.25">
      <c r="A1078" s="162">
        <v>69683</v>
      </c>
      <c r="B1078" s="163" t="s">
        <v>139</v>
      </c>
      <c r="C1078" s="163" t="s">
        <v>142</v>
      </c>
    </row>
    <row r="1079" spans="1:3" x14ac:dyDescent="0.25">
      <c r="A1079" s="162">
        <v>69704</v>
      </c>
      <c r="B1079" s="163" t="s">
        <v>139</v>
      </c>
      <c r="C1079" s="163" t="s">
        <v>143</v>
      </c>
    </row>
    <row r="1080" spans="1:3" x14ac:dyDescent="0.25">
      <c r="A1080" s="162">
        <v>69717</v>
      </c>
      <c r="B1080" s="163" t="s">
        <v>147</v>
      </c>
      <c r="C1080" s="163" t="s">
        <v>144</v>
      </c>
    </row>
    <row r="1081" spans="1:3" x14ac:dyDescent="0.25">
      <c r="A1081" s="162">
        <v>69757</v>
      </c>
      <c r="B1081" s="163" t="s">
        <v>130</v>
      </c>
      <c r="C1081" s="163" t="s">
        <v>145</v>
      </c>
    </row>
    <row r="1082" spans="1:3" x14ac:dyDescent="0.25">
      <c r="A1082" s="160">
        <v>69764</v>
      </c>
      <c r="B1082" s="161" t="s">
        <v>130</v>
      </c>
      <c r="C1082" s="161" t="s">
        <v>131</v>
      </c>
    </row>
    <row r="1083" spans="1:3" x14ac:dyDescent="0.25">
      <c r="A1083" s="160">
        <v>69813</v>
      </c>
      <c r="B1083" s="161" t="s">
        <v>130</v>
      </c>
      <c r="C1083" s="161" t="s">
        <v>132</v>
      </c>
    </row>
    <row r="1084" spans="1:3" x14ac:dyDescent="0.25">
      <c r="A1084" s="160">
        <v>69814</v>
      </c>
      <c r="B1084" s="161" t="s">
        <v>133</v>
      </c>
      <c r="C1084" s="161" t="s">
        <v>132</v>
      </c>
    </row>
    <row r="1085" spans="1:3" x14ac:dyDescent="0.25">
      <c r="A1085" s="160">
        <v>69859</v>
      </c>
      <c r="B1085" s="161" t="s">
        <v>134</v>
      </c>
      <c r="C1085" s="161" t="s">
        <v>135</v>
      </c>
    </row>
    <row r="1086" spans="1:3" x14ac:dyDescent="0.25">
      <c r="A1086" s="160">
        <v>69874</v>
      </c>
      <c r="B1086" s="161" t="s">
        <v>136</v>
      </c>
      <c r="C1086" s="161" t="s">
        <v>137</v>
      </c>
    </row>
    <row r="1087" spans="1:3" x14ac:dyDescent="0.25">
      <c r="A1087" s="160">
        <v>69884</v>
      </c>
      <c r="B1087" s="161" t="s">
        <v>133</v>
      </c>
      <c r="C1087" s="161" t="s">
        <v>138</v>
      </c>
    </row>
    <row r="1088" spans="1:3" x14ac:dyDescent="0.25">
      <c r="A1088" s="160">
        <v>69921</v>
      </c>
      <c r="B1088" s="161" t="s">
        <v>139</v>
      </c>
      <c r="C1088" s="161" t="s">
        <v>140</v>
      </c>
    </row>
    <row r="1089" spans="1:3" x14ac:dyDescent="0.25">
      <c r="A1089" s="160">
        <v>70013</v>
      </c>
      <c r="B1089" s="161" t="s">
        <v>134</v>
      </c>
      <c r="C1089" s="161" t="s">
        <v>141</v>
      </c>
    </row>
    <row r="1090" spans="1:3" x14ac:dyDescent="0.25">
      <c r="A1090" s="160">
        <v>70048</v>
      </c>
      <c r="B1090" s="161" t="s">
        <v>134</v>
      </c>
      <c r="C1090" s="161" t="s">
        <v>142</v>
      </c>
    </row>
    <row r="1091" spans="1:3" x14ac:dyDescent="0.25">
      <c r="A1091" s="160">
        <v>70069</v>
      </c>
      <c r="B1091" s="161" t="s">
        <v>134</v>
      </c>
      <c r="C1091" s="161" t="s">
        <v>143</v>
      </c>
    </row>
    <row r="1092" spans="1:3" x14ac:dyDescent="0.25">
      <c r="A1092" s="160">
        <v>70082</v>
      </c>
      <c r="B1092" s="161" t="s">
        <v>139</v>
      </c>
      <c r="C1092" s="161" t="s">
        <v>144</v>
      </c>
    </row>
    <row r="1093" spans="1:3" x14ac:dyDescent="0.25">
      <c r="A1093" s="160">
        <v>70122</v>
      </c>
      <c r="B1093" s="161" t="s">
        <v>133</v>
      </c>
      <c r="C1093" s="161" t="s">
        <v>145</v>
      </c>
    </row>
    <row r="1094" spans="1:3" x14ac:dyDescent="0.25">
      <c r="A1094" s="162">
        <v>70129</v>
      </c>
      <c r="B1094" s="163" t="s">
        <v>133</v>
      </c>
      <c r="C1094" s="163" t="s">
        <v>131</v>
      </c>
    </row>
    <row r="1095" spans="1:3" x14ac:dyDescent="0.25">
      <c r="A1095" s="162">
        <v>70170</v>
      </c>
      <c r="B1095" s="163" t="s">
        <v>130</v>
      </c>
      <c r="C1095" s="163" t="s">
        <v>132</v>
      </c>
    </row>
    <row r="1096" spans="1:3" x14ac:dyDescent="0.25">
      <c r="A1096" s="162">
        <v>70171</v>
      </c>
      <c r="B1096" s="163" t="s">
        <v>133</v>
      </c>
      <c r="C1096" s="163" t="s">
        <v>132</v>
      </c>
    </row>
    <row r="1097" spans="1:3" x14ac:dyDescent="0.25">
      <c r="A1097" s="162">
        <v>70216</v>
      </c>
      <c r="B1097" s="163" t="s">
        <v>134</v>
      </c>
      <c r="C1097" s="163" t="s">
        <v>135</v>
      </c>
    </row>
    <row r="1098" spans="1:3" x14ac:dyDescent="0.25">
      <c r="A1098" s="162">
        <v>70240</v>
      </c>
      <c r="B1098" s="163" t="s">
        <v>130</v>
      </c>
      <c r="C1098" s="163" t="s">
        <v>137</v>
      </c>
    </row>
    <row r="1099" spans="1:3" x14ac:dyDescent="0.25">
      <c r="A1099" s="162">
        <v>70250</v>
      </c>
      <c r="B1099" s="163" t="s">
        <v>139</v>
      </c>
      <c r="C1099" s="163" t="s">
        <v>138</v>
      </c>
    </row>
    <row r="1100" spans="1:3" x14ac:dyDescent="0.25">
      <c r="A1100" s="162">
        <v>70278</v>
      </c>
      <c r="B1100" s="163" t="s">
        <v>139</v>
      </c>
      <c r="C1100" s="163" t="s">
        <v>140</v>
      </c>
    </row>
    <row r="1101" spans="1:3" x14ac:dyDescent="0.25">
      <c r="A1101" s="162">
        <v>70379</v>
      </c>
      <c r="B1101" s="163" t="s">
        <v>146</v>
      </c>
      <c r="C1101" s="163" t="s">
        <v>141</v>
      </c>
    </row>
    <row r="1102" spans="1:3" x14ac:dyDescent="0.25">
      <c r="A1102" s="162">
        <v>70414</v>
      </c>
      <c r="B1102" s="163" t="s">
        <v>146</v>
      </c>
      <c r="C1102" s="163" t="s">
        <v>142</v>
      </c>
    </row>
    <row r="1103" spans="1:3" x14ac:dyDescent="0.25">
      <c r="A1103" s="162">
        <v>70435</v>
      </c>
      <c r="B1103" s="163" t="s">
        <v>146</v>
      </c>
      <c r="C1103" s="163" t="s">
        <v>143</v>
      </c>
    </row>
    <row r="1104" spans="1:3" x14ac:dyDescent="0.25">
      <c r="A1104" s="162">
        <v>70448</v>
      </c>
      <c r="B1104" s="163" t="s">
        <v>136</v>
      </c>
      <c r="C1104" s="163" t="s">
        <v>144</v>
      </c>
    </row>
    <row r="1105" spans="1:3" x14ac:dyDescent="0.25">
      <c r="A1105" s="162">
        <v>70488</v>
      </c>
      <c r="B1105" s="163" t="s">
        <v>139</v>
      </c>
      <c r="C1105" s="163" t="s">
        <v>145</v>
      </c>
    </row>
    <row r="1106" spans="1:3" x14ac:dyDescent="0.25">
      <c r="A1106" s="160">
        <v>70495</v>
      </c>
      <c r="B1106" s="161" t="s">
        <v>139</v>
      </c>
      <c r="C1106" s="161" t="s">
        <v>131</v>
      </c>
    </row>
    <row r="1107" spans="1:3" x14ac:dyDescent="0.25">
      <c r="A1107" s="160">
        <v>70548</v>
      </c>
      <c r="B1107" s="161" t="s">
        <v>130</v>
      </c>
      <c r="C1107" s="161" t="s">
        <v>132</v>
      </c>
    </row>
    <row r="1108" spans="1:3" x14ac:dyDescent="0.25">
      <c r="A1108" s="160">
        <v>70549</v>
      </c>
      <c r="B1108" s="161" t="s">
        <v>133</v>
      </c>
      <c r="C1108" s="161" t="s">
        <v>132</v>
      </c>
    </row>
    <row r="1109" spans="1:3" x14ac:dyDescent="0.25">
      <c r="A1109" s="160">
        <v>70594</v>
      </c>
      <c r="B1109" s="161" t="s">
        <v>134</v>
      </c>
      <c r="C1109" s="161" t="s">
        <v>135</v>
      </c>
    </row>
    <row r="1110" spans="1:3" x14ac:dyDescent="0.25">
      <c r="A1110" s="160">
        <v>70605</v>
      </c>
      <c r="B1110" s="161" t="s">
        <v>133</v>
      </c>
      <c r="C1110" s="161" t="s">
        <v>137</v>
      </c>
    </row>
    <row r="1111" spans="1:3" x14ac:dyDescent="0.25">
      <c r="A1111" s="160">
        <v>70615</v>
      </c>
      <c r="B1111" s="161" t="s">
        <v>134</v>
      </c>
      <c r="C1111" s="161" t="s">
        <v>138</v>
      </c>
    </row>
    <row r="1112" spans="1:3" x14ac:dyDescent="0.25">
      <c r="A1112" s="160">
        <v>70656</v>
      </c>
      <c r="B1112" s="161" t="s">
        <v>139</v>
      </c>
      <c r="C1112" s="161" t="s">
        <v>140</v>
      </c>
    </row>
    <row r="1113" spans="1:3" x14ac:dyDescent="0.25">
      <c r="A1113" s="160">
        <v>70744</v>
      </c>
      <c r="B1113" s="161" t="s">
        <v>130</v>
      </c>
      <c r="C1113" s="161" t="s">
        <v>141</v>
      </c>
    </row>
    <row r="1114" spans="1:3" x14ac:dyDescent="0.25">
      <c r="A1114" s="160">
        <v>70779</v>
      </c>
      <c r="B1114" s="161" t="s">
        <v>130</v>
      </c>
      <c r="C1114" s="161" t="s">
        <v>142</v>
      </c>
    </row>
    <row r="1115" spans="1:3" x14ac:dyDescent="0.25">
      <c r="A1115" s="160">
        <v>70800</v>
      </c>
      <c r="B1115" s="161" t="s">
        <v>130</v>
      </c>
      <c r="C1115" s="161" t="s">
        <v>143</v>
      </c>
    </row>
    <row r="1116" spans="1:3" x14ac:dyDescent="0.25">
      <c r="A1116" s="160">
        <v>70813</v>
      </c>
      <c r="B1116" s="161" t="s">
        <v>146</v>
      </c>
      <c r="C1116" s="161" t="s">
        <v>144</v>
      </c>
    </row>
    <row r="1117" spans="1:3" x14ac:dyDescent="0.25">
      <c r="A1117" s="160">
        <v>70853</v>
      </c>
      <c r="B1117" s="161" t="s">
        <v>134</v>
      </c>
      <c r="C1117" s="161" t="s">
        <v>145</v>
      </c>
    </row>
    <row r="1118" spans="1:3" x14ac:dyDescent="0.25">
      <c r="A1118" s="162">
        <v>70860</v>
      </c>
      <c r="B1118" s="163" t="s">
        <v>134</v>
      </c>
      <c r="C1118" s="163" t="s">
        <v>131</v>
      </c>
    </row>
    <row r="1119" spans="1:3" x14ac:dyDescent="0.25">
      <c r="A1119" s="162">
        <v>70905</v>
      </c>
      <c r="B1119" s="163" t="s">
        <v>130</v>
      </c>
      <c r="C1119" s="163" t="s">
        <v>132</v>
      </c>
    </row>
    <row r="1120" spans="1:3" x14ac:dyDescent="0.25">
      <c r="A1120" s="162">
        <v>70906</v>
      </c>
      <c r="B1120" s="163" t="s">
        <v>133</v>
      </c>
      <c r="C1120" s="163" t="s">
        <v>132</v>
      </c>
    </row>
    <row r="1121" spans="1:3" x14ac:dyDescent="0.25">
      <c r="A1121" s="162">
        <v>70951</v>
      </c>
      <c r="B1121" s="163" t="s">
        <v>134</v>
      </c>
      <c r="C1121" s="163" t="s">
        <v>135</v>
      </c>
    </row>
    <row r="1122" spans="1:3" x14ac:dyDescent="0.25">
      <c r="A1122" s="162">
        <v>70970</v>
      </c>
      <c r="B1122" s="163" t="s">
        <v>147</v>
      </c>
      <c r="C1122" s="163" t="s">
        <v>137</v>
      </c>
    </row>
    <row r="1123" spans="1:3" x14ac:dyDescent="0.25">
      <c r="A1123" s="162">
        <v>70980</v>
      </c>
      <c r="B1123" s="163" t="s">
        <v>136</v>
      </c>
      <c r="C1123" s="163" t="s">
        <v>138</v>
      </c>
    </row>
    <row r="1124" spans="1:3" x14ac:dyDescent="0.25">
      <c r="A1124" s="162">
        <v>71013</v>
      </c>
      <c r="B1124" s="163" t="s">
        <v>139</v>
      </c>
      <c r="C1124" s="163" t="s">
        <v>140</v>
      </c>
    </row>
    <row r="1125" spans="1:3" x14ac:dyDescent="0.25">
      <c r="A1125" s="162">
        <v>71109</v>
      </c>
      <c r="B1125" s="163" t="s">
        <v>133</v>
      </c>
      <c r="C1125" s="163" t="s">
        <v>141</v>
      </c>
    </row>
    <row r="1126" spans="1:3" x14ac:dyDescent="0.25">
      <c r="A1126" s="162">
        <v>71144</v>
      </c>
      <c r="B1126" s="163" t="s">
        <v>133</v>
      </c>
      <c r="C1126" s="163" t="s">
        <v>142</v>
      </c>
    </row>
    <row r="1127" spans="1:3" x14ac:dyDescent="0.25">
      <c r="A1127" s="162">
        <v>71165</v>
      </c>
      <c r="B1127" s="163" t="s">
        <v>133</v>
      </c>
      <c r="C1127" s="163" t="s">
        <v>143</v>
      </c>
    </row>
    <row r="1128" spans="1:3" x14ac:dyDescent="0.25">
      <c r="A1128" s="162">
        <v>71178</v>
      </c>
      <c r="B1128" s="163" t="s">
        <v>130</v>
      </c>
      <c r="C1128" s="163" t="s">
        <v>144</v>
      </c>
    </row>
    <row r="1129" spans="1:3" x14ac:dyDescent="0.25">
      <c r="A1129" s="162">
        <v>71218</v>
      </c>
      <c r="B1129" s="163" t="s">
        <v>136</v>
      </c>
      <c r="C1129" s="163" t="s">
        <v>145</v>
      </c>
    </row>
    <row r="1130" spans="1:3" x14ac:dyDescent="0.25">
      <c r="A1130" s="160">
        <v>71225</v>
      </c>
      <c r="B1130" s="161" t="s">
        <v>136</v>
      </c>
      <c r="C1130" s="161" t="s">
        <v>131</v>
      </c>
    </row>
    <row r="1131" spans="1:3" x14ac:dyDescent="0.25">
      <c r="A1131" s="160">
        <v>71290</v>
      </c>
      <c r="B1131" s="161" t="s">
        <v>130</v>
      </c>
      <c r="C1131" s="161" t="s">
        <v>132</v>
      </c>
    </row>
    <row r="1132" spans="1:3" x14ac:dyDescent="0.25">
      <c r="A1132" s="160">
        <v>71291</v>
      </c>
      <c r="B1132" s="161" t="s">
        <v>133</v>
      </c>
      <c r="C1132" s="161" t="s">
        <v>132</v>
      </c>
    </row>
    <row r="1133" spans="1:3" x14ac:dyDescent="0.25">
      <c r="A1133" s="160">
        <v>71335</v>
      </c>
      <c r="B1133" s="161" t="s">
        <v>139</v>
      </c>
      <c r="C1133" s="161" t="s">
        <v>137</v>
      </c>
    </row>
    <row r="1134" spans="1:3" x14ac:dyDescent="0.25">
      <c r="A1134" s="160">
        <v>71336</v>
      </c>
      <c r="B1134" s="161" t="s">
        <v>134</v>
      </c>
      <c r="C1134" s="161" t="s">
        <v>135</v>
      </c>
    </row>
    <row r="1135" spans="1:3" x14ac:dyDescent="0.25">
      <c r="A1135" s="160">
        <v>71345</v>
      </c>
      <c r="B1135" s="161" t="s">
        <v>146</v>
      </c>
      <c r="C1135" s="161" t="s">
        <v>138</v>
      </c>
    </row>
    <row r="1136" spans="1:3" x14ac:dyDescent="0.25">
      <c r="A1136" s="160">
        <v>71398</v>
      </c>
      <c r="B1136" s="161" t="s">
        <v>139</v>
      </c>
      <c r="C1136" s="161" t="s">
        <v>140</v>
      </c>
    </row>
    <row r="1137" spans="1:3" x14ac:dyDescent="0.25">
      <c r="A1137" s="160">
        <v>71474</v>
      </c>
      <c r="B1137" s="161" t="s">
        <v>147</v>
      </c>
      <c r="C1137" s="161" t="s">
        <v>141</v>
      </c>
    </row>
    <row r="1138" spans="1:3" x14ac:dyDescent="0.25">
      <c r="A1138" s="160">
        <v>71509</v>
      </c>
      <c r="B1138" s="161" t="s">
        <v>147</v>
      </c>
      <c r="C1138" s="161" t="s">
        <v>142</v>
      </c>
    </row>
    <row r="1139" spans="1:3" x14ac:dyDescent="0.25">
      <c r="A1139" s="160">
        <v>71530</v>
      </c>
      <c r="B1139" s="161" t="s">
        <v>147</v>
      </c>
      <c r="C1139" s="161" t="s">
        <v>143</v>
      </c>
    </row>
    <row r="1140" spans="1:3" x14ac:dyDescent="0.25">
      <c r="A1140" s="160">
        <v>71543</v>
      </c>
      <c r="B1140" s="161" t="s">
        <v>133</v>
      </c>
      <c r="C1140" s="161" t="s">
        <v>144</v>
      </c>
    </row>
    <row r="1141" spans="1:3" x14ac:dyDescent="0.25">
      <c r="A1141" s="160">
        <v>71583</v>
      </c>
      <c r="B1141" s="161" t="s">
        <v>146</v>
      </c>
      <c r="C1141" s="161" t="s">
        <v>145</v>
      </c>
    </row>
    <row r="1142" spans="1:3" x14ac:dyDescent="0.25">
      <c r="A1142" s="162">
        <v>71590</v>
      </c>
      <c r="B1142" s="163" t="s">
        <v>146</v>
      </c>
      <c r="C1142" s="163" t="s">
        <v>131</v>
      </c>
    </row>
    <row r="1143" spans="1:3" x14ac:dyDescent="0.25">
      <c r="A1143" s="162">
        <v>71647</v>
      </c>
      <c r="B1143" s="163" t="s">
        <v>130</v>
      </c>
      <c r="C1143" s="163" t="s">
        <v>132</v>
      </c>
    </row>
    <row r="1144" spans="1:3" x14ac:dyDescent="0.25">
      <c r="A1144" s="162">
        <v>71648</v>
      </c>
      <c r="B1144" s="163" t="s">
        <v>133</v>
      </c>
      <c r="C1144" s="163" t="s">
        <v>132</v>
      </c>
    </row>
    <row r="1145" spans="1:3" x14ac:dyDescent="0.25">
      <c r="A1145" s="162">
        <v>71693</v>
      </c>
      <c r="B1145" s="163" t="s">
        <v>134</v>
      </c>
      <c r="C1145" s="163" t="s">
        <v>135</v>
      </c>
    </row>
    <row r="1146" spans="1:3" x14ac:dyDescent="0.25">
      <c r="A1146" s="162">
        <v>71701</v>
      </c>
      <c r="B1146" s="163" t="s">
        <v>136</v>
      </c>
      <c r="C1146" s="163" t="s">
        <v>137</v>
      </c>
    </row>
    <row r="1147" spans="1:3" x14ac:dyDescent="0.25">
      <c r="A1147" s="162">
        <v>71711</v>
      </c>
      <c r="B1147" s="163" t="s">
        <v>133</v>
      </c>
      <c r="C1147" s="163" t="s">
        <v>138</v>
      </c>
    </row>
    <row r="1148" spans="1:3" x14ac:dyDescent="0.25">
      <c r="A1148" s="162">
        <v>71755</v>
      </c>
      <c r="B1148" s="163" t="s">
        <v>139</v>
      </c>
      <c r="C1148" s="163" t="s">
        <v>140</v>
      </c>
    </row>
    <row r="1149" spans="1:3" x14ac:dyDescent="0.25">
      <c r="A1149" s="162">
        <v>71840</v>
      </c>
      <c r="B1149" s="163" t="s">
        <v>134</v>
      </c>
      <c r="C1149" s="163" t="s">
        <v>141</v>
      </c>
    </row>
    <row r="1150" spans="1:3" x14ac:dyDescent="0.25">
      <c r="A1150" s="162">
        <v>71875</v>
      </c>
      <c r="B1150" s="163" t="s">
        <v>134</v>
      </c>
      <c r="C1150" s="163" t="s">
        <v>142</v>
      </c>
    </row>
    <row r="1151" spans="1:3" x14ac:dyDescent="0.25">
      <c r="A1151" s="162">
        <v>71896</v>
      </c>
      <c r="B1151" s="163" t="s">
        <v>134</v>
      </c>
      <c r="C1151" s="163" t="s">
        <v>143</v>
      </c>
    </row>
    <row r="1152" spans="1:3" x14ac:dyDescent="0.25">
      <c r="A1152" s="162">
        <v>71909</v>
      </c>
      <c r="B1152" s="163" t="s">
        <v>139</v>
      </c>
      <c r="C1152" s="163" t="s">
        <v>144</v>
      </c>
    </row>
    <row r="1153" spans="1:3" x14ac:dyDescent="0.25">
      <c r="A1153" s="162">
        <v>71949</v>
      </c>
      <c r="B1153" s="163" t="s">
        <v>133</v>
      </c>
      <c r="C1153" s="163" t="s">
        <v>145</v>
      </c>
    </row>
    <row r="1154" spans="1:3" x14ac:dyDescent="0.25">
      <c r="A1154" s="160">
        <v>71956</v>
      </c>
      <c r="B1154" s="161" t="s">
        <v>133</v>
      </c>
      <c r="C1154" s="161" t="s">
        <v>131</v>
      </c>
    </row>
    <row r="1155" spans="1:3" x14ac:dyDescent="0.25">
      <c r="A1155" s="160">
        <v>71997</v>
      </c>
      <c r="B1155" s="161" t="s">
        <v>130</v>
      </c>
      <c r="C1155" s="161" t="s">
        <v>132</v>
      </c>
    </row>
    <row r="1156" spans="1:3" x14ac:dyDescent="0.25">
      <c r="A1156" s="160">
        <v>71998</v>
      </c>
      <c r="B1156" s="161" t="s">
        <v>133</v>
      </c>
      <c r="C1156" s="161" t="s">
        <v>132</v>
      </c>
    </row>
    <row r="1157" spans="1:3" x14ac:dyDescent="0.25">
      <c r="A1157" s="160">
        <v>72043</v>
      </c>
      <c r="B1157" s="161" t="s">
        <v>134</v>
      </c>
      <c r="C1157" s="161" t="s">
        <v>135</v>
      </c>
    </row>
    <row r="1158" spans="1:3" x14ac:dyDescent="0.25">
      <c r="A1158" s="160">
        <v>72066</v>
      </c>
      <c r="B1158" s="161" t="s">
        <v>146</v>
      </c>
      <c r="C1158" s="161" t="s">
        <v>137</v>
      </c>
    </row>
    <row r="1159" spans="1:3" x14ac:dyDescent="0.25">
      <c r="A1159" s="160">
        <v>72076</v>
      </c>
      <c r="B1159" s="161" t="s">
        <v>147</v>
      </c>
      <c r="C1159" s="161" t="s">
        <v>138</v>
      </c>
    </row>
    <row r="1160" spans="1:3" x14ac:dyDescent="0.25">
      <c r="A1160" s="160">
        <v>72105</v>
      </c>
      <c r="B1160" s="161" t="s">
        <v>139</v>
      </c>
      <c r="C1160" s="161" t="s">
        <v>140</v>
      </c>
    </row>
    <row r="1161" spans="1:3" x14ac:dyDescent="0.25">
      <c r="A1161" s="160">
        <v>72205</v>
      </c>
      <c r="B1161" s="161" t="s">
        <v>136</v>
      </c>
      <c r="C1161" s="161" t="s">
        <v>141</v>
      </c>
    </row>
    <row r="1162" spans="1:3" x14ac:dyDescent="0.25">
      <c r="A1162" s="160">
        <v>72240</v>
      </c>
      <c r="B1162" s="161" t="s">
        <v>136</v>
      </c>
      <c r="C1162" s="161" t="s">
        <v>142</v>
      </c>
    </row>
    <row r="1163" spans="1:3" x14ac:dyDescent="0.25">
      <c r="A1163" s="160">
        <v>72261</v>
      </c>
      <c r="B1163" s="161" t="s">
        <v>136</v>
      </c>
      <c r="C1163" s="161" t="s">
        <v>143</v>
      </c>
    </row>
    <row r="1164" spans="1:3" x14ac:dyDescent="0.25">
      <c r="A1164" s="160">
        <v>72274</v>
      </c>
      <c r="B1164" s="161" t="s">
        <v>134</v>
      </c>
      <c r="C1164" s="161" t="s">
        <v>144</v>
      </c>
    </row>
    <row r="1165" spans="1:3" x14ac:dyDescent="0.25">
      <c r="A1165" s="160">
        <v>72314</v>
      </c>
      <c r="B1165" s="161" t="s">
        <v>147</v>
      </c>
      <c r="C1165" s="161" t="s">
        <v>145</v>
      </c>
    </row>
    <row r="1166" spans="1:3" x14ac:dyDescent="0.25">
      <c r="A1166" s="162">
        <v>72321</v>
      </c>
      <c r="B1166" s="163" t="s">
        <v>147</v>
      </c>
      <c r="C1166" s="163" t="s">
        <v>131</v>
      </c>
    </row>
    <row r="1167" spans="1:3" x14ac:dyDescent="0.25">
      <c r="A1167" s="162">
        <v>72382</v>
      </c>
      <c r="B1167" s="163" t="s">
        <v>130</v>
      </c>
      <c r="C1167" s="163" t="s">
        <v>132</v>
      </c>
    </row>
    <row r="1168" spans="1:3" x14ac:dyDescent="0.25">
      <c r="A1168" s="162">
        <v>72383</v>
      </c>
      <c r="B1168" s="163" t="s">
        <v>133</v>
      </c>
      <c r="C1168" s="163" t="s">
        <v>132</v>
      </c>
    </row>
    <row r="1169" spans="1:3" x14ac:dyDescent="0.25">
      <c r="A1169" s="162">
        <v>72428</v>
      </c>
      <c r="B1169" s="163" t="s">
        <v>134</v>
      </c>
      <c r="C1169" s="163" t="s">
        <v>135</v>
      </c>
    </row>
    <row r="1170" spans="1:3" x14ac:dyDescent="0.25">
      <c r="A1170" s="162">
        <v>72431</v>
      </c>
      <c r="B1170" s="163" t="s">
        <v>130</v>
      </c>
      <c r="C1170" s="163" t="s">
        <v>137</v>
      </c>
    </row>
    <row r="1171" spans="1:3" x14ac:dyDescent="0.25">
      <c r="A1171" s="162">
        <v>72441</v>
      </c>
      <c r="B1171" s="163" t="s">
        <v>139</v>
      </c>
      <c r="C1171" s="163" t="s">
        <v>138</v>
      </c>
    </row>
    <row r="1172" spans="1:3" x14ac:dyDescent="0.25">
      <c r="A1172" s="162">
        <v>72490</v>
      </c>
      <c r="B1172" s="163" t="s">
        <v>139</v>
      </c>
      <c r="C1172" s="163" t="s">
        <v>140</v>
      </c>
    </row>
    <row r="1173" spans="1:3" x14ac:dyDescent="0.25">
      <c r="A1173" s="162">
        <v>72570</v>
      </c>
      <c r="B1173" s="163" t="s">
        <v>146</v>
      </c>
      <c r="C1173" s="163" t="s">
        <v>141</v>
      </c>
    </row>
    <row r="1174" spans="1:3" x14ac:dyDescent="0.25">
      <c r="A1174" s="162">
        <v>72605</v>
      </c>
      <c r="B1174" s="163" t="s">
        <v>146</v>
      </c>
      <c r="C1174" s="163" t="s">
        <v>142</v>
      </c>
    </row>
    <row r="1175" spans="1:3" x14ac:dyDescent="0.25">
      <c r="A1175" s="162">
        <v>72626</v>
      </c>
      <c r="B1175" s="163" t="s">
        <v>146</v>
      </c>
      <c r="C1175" s="163" t="s">
        <v>143</v>
      </c>
    </row>
    <row r="1176" spans="1:3" x14ac:dyDescent="0.25">
      <c r="A1176" s="162">
        <v>72639</v>
      </c>
      <c r="B1176" s="163" t="s">
        <v>136</v>
      </c>
      <c r="C1176" s="163" t="s">
        <v>144</v>
      </c>
    </row>
    <row r="1177" spans="1:3" x14ac:dyDescent="0.25">
      <c r="A1177" s="162">
        <v>72679</v>
      </c>
      <c r="B1177" s="163" t="s">
        <v>139</v>
      </c>
      <c r="C1177" s="163" t="s">
        <v>145</v>
      </c>
    </row>
    <row r="1178" spans="1:3" x14ac:dyDescent="0.25">
      <c r="A1178" s="160">
        <v>72686</v>
      </c>
      <c r="B1178" s="161" t="s">
        <v>139</v>
      </c>
      <c r="C1178" s="161" t="s">
        <v>131</v>
      </c>
    </row>
    <row r="1179" spans="1:3" x14ac:dyDescent="0.25">
      <c r="A1179" s="160">
        <v>72739</v>
      </c>
      <c r="B1179" s="161" t="s">
        <v>130</v>
      </c>
      <c r="C1179" s="161" t="s">
        <v>132</v>
      </c>
    </row>
    <row r="1180" spans="1:3" x14ac:dyDescent="0.25">
      <c r="A1180" s="160">
        <v>72740</v>
      </c>
      <c r="B1180" s="161" t="s">
        <v>133</v>
      </c>
      <c r="C1180" s="161" t="s">
        <v>132</v>
      </c>
    </row>
    <row r="1181" spans="1:3" x14ac:dyDescent="0.25">
      <c r="A1181" s="160">
        <v>72785</v>
      </c>
      <c r="B1181" s="161" t="s">
        <v>134</v>
      </c>
      <c r="C1181" s="161" t="s">
        <v>135</v>
      </c>
    </row>
    <row r="1182" spans="1:3" x14ac:dyDescent="0.25">
      <c r="A1182" s="160">
        <v>72796</v>
      </c>
      <c r="B1182" s="161" t="s">
        <v>133</v>
      </c>
      <c r="C1182" s="161" t="s">
        <v>137</v>
      </c>
    </row>
    <row r="1183" spans="1:3" x14ac:dyDescent="0.25">
      <c r="A1183" s="160">
        <v>72806</v>
      </c>
      <c r="B1183" s="161" t="s">
        <v>134</v>
      </c>
      <c r="C1183" s="161" t="s">
        <v>138</v>
      </c>
    </row>
    <row r="1184" spans="1:3" x14ac:dyDescent="0.25">
      <c r="A1184" s="160">
        <v>72847</v>
      </c>
      <c r="B1184" s="161" t="s">
        <v>139</v>
      </c>
      <c r="C1184" s="161" t="s">
        <v>140</v>
      </c>
    </row>
    <row r="1185" spans="1:3" x14ac:dyDescent="0.25">
      <c r="A1185" s="160">
        <v>72935</v>
      </c>
      <c r="B1185" s="161" t="s">
        <v>130</v>
      </c>
      <c r="C1185" s="161" t="s">
        <v>141</v>
      </c>
    </row>
    <row r="1186" spans="1:3" x14ac:dyDescent="0.25">
      <c r="A1186" s="160">
        <v>72970</v>
      </c>
      <c r="B1186" s="161" t="s">
        <v>130</v>
      </c>
      <c r="C1186" s="161" t="s">
        <v>142</v>
      </c>
    </row>
    <row r="1187" spans="1:3" x14ac:dyDescent="0.25">
      <c r="A1187" s="160">
        <v>72991</v>
      </c>
      <c r="B1187" s="161" t="s">
        <v>130</v>
      </c>
      <c r="C1187" s="161" t="s">
        <v>143</v>
      </c>
    </row>
    <row r="1188" spans="1:3" x14ac:dyDescent="0.25">
      <c r="A1188" s="160">
        <v>73004</v>
      </c>
      <c r="B1188" s="161" t="s">
        <v>146</v>
      </c>
      <c r="C1188" s="161" t="s">
        <v>144</v>
      </c>
    </row>
    <row r="1189" spans="1:3" x14ac:dyDescent="0.25">
      <c r="A1189" s="160">
        <v>73044</v>
      </c>
      <c r="B1189" s="161" t="s">
        <v>134</v>
      </c>
      <c r="C1189" s="161" t="s">
        <v>145</v>
      </c>
    </row>
    <row r="1190" spans="1:3" x14ac:dyDescent="0.25">
      <c r="A1190" s="164" t="s">
        <v>148</v>
      </c>
    </row>
    <row r="1192" spans="1:3" x14ac:dyDescent="0.25">
      <c r="A1192" s="165" t="s">
        <v>149</v>
      </c>
    </row>
    <row r="1194" spans="1:3" x14ac:dyDescent="0.25">
      <c r="A1194" s="165" t="s">
        <v>150</v>
      </c>
    </row>
    <row r="1196" spans="1:3" x14ac:dyDescent="0.25">
      <c r="A1196" s="165" t="s">
        <v>151</v>
      </c>
    </row>
    <row r="1198" spans="1:3" x14ac:dyDescent="0.25">
      <c r="A1198" s="165" t="s">
        <v>152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72FFC-FDD7-4353-9A3C-161A1F59E514}">
  <sheetPr>
    <tabColor rgb="FFFF0000"/>
  </sheetPr>
  <dimension ref="B1:BN36"/>
  <sheetViews>
    <sheetView topLeftCell="A12" zoomScale="130" zoomScaleNormal="130" workbookViewId="0">
      <selection activeCell="R24" sqref="R24"/>
    </sheetView>
  </sheetViews>
  <sheetFormatPr defaultRowHeight="15" x14ac:dyDescent="0.25"/>
  <cols>
    <col min="1" max="1" width="6" customWidth="1"/>
    <col min="2" max="2" width="6.140625" customWidth="1"/>
    <col min="3" max="3" width="9.5703125" style="115" customWidth="1"/>
    <col min="4" max="4" width="18.7109375" style="115" customWidth="1"/>
    <col min="5" max="5" width="3.28515625" customWidth="1"/>
    <col min="6" max="6" width="2.5703125" customWidth="1"/>
    <col min="7" max="7" width="10.42578125" customWidth="1"/>
    <col min="8" max="8" width="6.42578125" customWidth="1"/>
    <col min="9" max="9" width="5.42578125" hidden="1" customWidth="1"/>
    <col min="10" max="10" width="2.28515625" hidden="1" customWidth="1"/>
    <col min="11" max="11" width="7" hidden="1" customWidth="1"/>
    <col min="12" max="12" width="14" hidden="1" customWidth="1"/>
    <col min="13" max="13" width="6" hidden="1" customWidth="1"/>
    <col min="14" max="14" width="5.42578125" style="87" hidden="1" customWidth="1"/>
    <col min="15" max="15" width="8.42578125" hidden="1" customWidth="1"/>
    <col min="16" max="16" width="18" hidden="1" customWidth="1"/>
    <col min="17" max="17" width="7.140625" customWidth="1"/>
    <col min="20" max="20" width="2" hidden="1" customWidth="1"/>
    <col min="21" max="21" width="2.140625" hidden="1" customWidth="1"/>
    <col min="22" max="22" width="2.85546875" hidden="1" customWidth="1"/>
    <col min="23" max="23" width="13.28515625" hidden="1" customWidth="1"/>
    <col min="24" max="24" width="4" hidden="1" customWidth="1"/>
    <col min="25" max="25" width="12.7109375" style="115" hidden="1" customWidth="1"/>
    <col min="26" max="26" width="6.85546875" hidden="1" customWidth="1"/>
    <col min="27" max="27" width="9.42578125" hidden="1" customWidth="1"/>
    <col min="28" max="28" width="7" customWidth="1"/>
    <col min="31" max="33" width="0" hidden="1" customWidth="1"/>
    <col min="35" max="35" width="9.140625" customWidth="1"/>
    <col min="36" max="37" width="0" hidden="1" customWidth="1"/>
    <col min="38" max="38" width="8.5703125" hidden="1" customWidth="1"/>
    <col min="39" max="39" width="7.7109375" hidden="1" customWidth="1"/>
    <col min="40" max="40" width="3.85546875" hidden="1" customWidth="1"/>
    <col min="41" max="41" width="0.140625" customWidth="1"/>
    <col min="44" max="47" width="0" hidden="1" customWidth="1"/>
    <col min="48" max="48" width="7" hidden="1" customWidth="1"/>
    <col min="49" max="49" width="11.5703125" hidden="1" customWidth="1"/>
    <col min="50" max="50" width="10.28515625" hidden="1" customWidth="1"/>
    <col min="51" max="51" width="7" hidden="1" customWidth="1"/>
    <col min="52" max="52" width="8" hidden="1" customWidth="1"/>
    <col min="53" max="53" width="7.85546875" customWidth="1"/>
    <col min="56" max="59" width="0" hidden="1" customWidth="1"/>
    <col min="60" max="60" width="15" hidden="1" customWidth="1"/>
    <col min="61" max="61" width="13.28515625" hidden="1" customWidth="1"/>
    <col min="62" max="62" width="44.5703125" hidden="1" customWidth="1"/>
    <col min="63" max="63" width="0" hidden="1" customWidth="1"/>
    <col min="64" max="64" width="8" customWidth="1"/>
  </cols>
  <sheetData>
    <row r="1" spans="2:66" ht="11.25" customHeight="1" x14ac:dyDescent="0.25">
      <c r="G1" s="218" t="s">
        <v>96</v>
      </c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20"/>
      <c r="AL1" s="115"/>
      <c r="AM1" s="115"/>
      <c r="AP1" s="224" t="s">
        <v>97</v>
      </c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6"/>
    </row>
    <row r="2" spans="2:66" ht="15.75" thickBot="1" x14ac:dyDescent="0.3">
      <c r="G2" s="221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3"/>
      <c r="AL2" s="115"/>
      <c r="AM2" s="115"/>
      <c r="AP2" s="227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9"/>
    </row>
    <row r="3" spans="2:66" ht="11.25" customHeight="1" x14ac:dyDescent="0.25">
      <c r="C3" s="116">
        <v>5192</v>
      </c>
      <c r="D3" s="115" t="s">
        <v>77</v>
      </c>
      <c r="G3" s="230" t="s">
        <v>78</v>
      </c>
      <c r="H3" s="231"/>
      <c r="J3" s="100"/>
      <c r="N3" s="140">
        <v>5229</v>
      </c>
      <c r="O3" t="s">
        <v>77</v>
      </c>
      <c r="R3" s="234" t="s">
        <v>79</v>
      </c>
      <c r="S3" s="235"/>
      <c r="Y3" s="141">
        <f>'Atualizar Dados'!C20</f>
        <v>5066</v>
      </c>
      <c r="Z3" t="s">
        <v>77</v>
      </c>
      <c r="AC3" s="238" t="s">
        <v>80</v>
      </c>
      <c r="AD3" s="239"/>
      <c r="AL3" s="116">
        <f>'Atualizar Dados'!C26</f>
        <v>127975</v>
      </c>
      <c r="AM3" s="115" t="s">
        <v>77</v>
      </c>
      <c r="AP3" s="242" t="s">
        <v>78</v>
      </c>
      <c r="AQ3" s="243"/>
      <c r="AS3" s="100"/>
      <c r="AW3" s="117">
        <f>'Atualizar Dados'!C28</f>
        <v>127720</v>
      </c>
      <c r="AX3" t="s">
        <v>77</v>
      </c>
      <c r="BB3" s="244" t="s">
        <v>79</v>
      </c>
      <c r="BC3" s="245"/>
      <c r="BI3" s="116">
        <f>'Atualizar Dados'!C30</f>
        <v>127795</v>
      </c>
      <c r="BJ3" t="s">
        <v>77</v>
      </c>
      <c r="BM3" s="246" t="s">
        <v>80</v>
      </c>
      <c r="BN3" s="247"/>
    </row>
    <row r="4" spans="2:66" ht="15.75" thickBot="1" x14ac:dyDescent="0.3">
      <c r="C4" s="118">
        <v>5121</v>
      </c>
      <c r="D4" s="115" t="s">
        <v>81</v>
      </c>
      <c r="G4" s="232"/>
      <c r="H4" s="233"/>
      <c r="N4" s="119">
        <v>5112</v>
      </c>
      <c r="O4" t="s">
        <v>81</v>
      </c>
      <c r="R4" s="236"/>
      <c r="S4" s="237"/>
      <c r="Y4" s="118">
        <f>'Atualizar Dados'!C21</f>
        <v>4950</v>
      </c>
      <c r="Z4" t="s">
        <v>81</v>
      </c>
      <c r="AC4" s="240"/>
      <c r="AD4" s="241"/>
      <c r="AL4" s="118">
        <f>'Atualizar Dados'!C27</f>
        <v>126630</v>
      </c>
      <c r="AM4" s="115" t="s">
        <v>81</v>
      </c>
      <c r="AP4" s="232"/>
      <c r="AQ4" s="233"/>
      <c r="AW4" s="117">
        <f>'Atualizar Dados'!C29</f>
        <v>125850</v>
      </c>
      <c r="AX4" t="s">
        <v>81</v>
      </c>
      <c r="BB4" s="236"/>
      <c r="BC4" s="237"/>
      <c r="BI4" s="116">
        <f>'Atualizar Dados'!C31</f>
        <v>114230</v>
      </c>
      <c r="BJ4" t="s">
        <v>81</v>
      </c>
      <c r="BM4" s="240"/>
      <c r="BN4" s="241"/>
    </row>
    <row r="5" spans="2:66" ht="11.25" customHeight="1" x14ac:dyDescent="0.25">
      <c r="B5">
        <v>100</v>
      </c>
      <c r="C5" s="115">
        <f>C3-C4</f>
        <v>71</v>
      </c>
      <c r="G5" s="120">
        <f>C3+C5</f>
        <v>5263</v>
      </c>
      <c r="H5" s="121" t="s">
        <v>82</v>
      </c>
      <c r="M5">
        <v>100</v>
      </c>
      <c r="N5" s="87">
        <f>N3-N4</f>
        <v>117</v>
      </c>
      <c r="R5" s="120">
        <f>N3+N5</f>
        <v>5346</v>
      </c>
      <c r="S5" s="121" t="s">
        <v>82</v>
      </c>
      <c r="X5">
        <v>100</v>
      </c>
      <c r="Y5" s="115">
        <f>Y3-Y4</f>
        <v>116</v>
      </c>
      <c r="AC5" s="120">
        <f>Y3+Y5</f>
        <v>5182</v>
      </c>
      <c r="AD5" s="121" t="s">
        <v>82</v>
      </c>
      <c r="AK5">
        <v>100</v>
      </c>
      <c r="AL5" s="115">
        <f>AL3-AL4</f>
        <v>1345</v>
      </c>
      <c r="AM5" s="115"/>
      <c r="AP5" s="120">
        <f>AL3+AL5</f>
        <v>129320</v>
      </c>
      <c r="AQ5" s="121" t="s">
        <v>82</v>
      </c>
      <c r="AV5">
        <v>100</v>
      </c>
      <c r="AW5" s="83">
        <f>AW3-AW4</f>
        <v>1870</v>
      </c>
      <c r="BB5" s="120">
        <f>AW3+AW5</f>
        <v>129590</v>
      </c>
      <c r="BC5" s="121" t="s">
        <v>82</v>
      </c>
      <c r="BH5">
        <v>100</v>
      </c>
      <c r="BI5" s="115">
        <f>BI3-BI4</f>
        <v>13565</v>
      </c>
      <c r="BM5" s="120">
        <f>BI3+BI5</f>
        <v>141360</v>
      </c>
      <c r="BN5" s="121" t="s">
        <v>82</v>
      </c>
    </row>
    <row r="6" spans="2:66" ht="11.25" customHeight="1" x14ac:dyDescent="0.25">
      <c r="B6">
        <v>50</v>
      </c>
      <c r="G6" s="122">
        <f>G7+B7</f>
        <v>5248.6579999999967</v>
      </c>
      <c r="H6" s="123"/>
      <c r="M6">
        <v>50</v>
      </c>
      <c r="N6" s="124"/>
      <c r="R6" s="122">
        <f>R7+M7</f>
        <v>5322.3659999999954</v>
      </c>
      <c r="S6" s="123"/>
      <c r="X6">
        <v>50</v>
      </c>
      <c r="AC6" s="122">
        <f>AC7+X7</f>
        <v>5158.5680000000011</v>
      </c>
      <c r="AD6" s="123"/>
      <c r="AK6">
        <v>50</v>
      </c>
      <c r="AL6" s="115"/>
      <c r="AM6" s="115"/>
      <c r="AP6" s="122">
        <f>AP7+AK7</f>
        <v>129048.31000000007</v>
      </c>
      <c r="AQ6" s="123"/>
      <c r="AV6">
        <v>50</v>
      </c>
      <c r="AW6" s="124"/>
      <c r="BB6" s="122">
        <f>BB7+AV7</f>
        <v>129212.26000000004</v>
      </c>
      <c r="BC6" s="123"/>
      <c r="BH6">
        <v>50</v>
      </c>
      <c r="BI6" s="115"/>
      <c r="BM6" s="122">
        <f>BM7+BH7</f>
        <v>138619.87000000005</v>
      </c>
      <c r="BN6" s="123"/>
    </row>
    <row r="7" spans="2:66" ht="11.25" customHeight="1" x14ac:dyDescent="0.25">
      <c r="B7" s="125">
        <f>(C5/100)*11.8</f>
        <v>8.3780000000000001</v>
      </c>
      <c r="G7" s="122">
        <f>G8+B7</f>
        <v>5240.279999999997</v>
      </c>
      <c r="H7" s="123"/>
      <c r="M7" s="125">
        <f>(N5/100)*11.8</f>
        <v>13.805999999999999</v>
      </c>
      <c r="N7" s="87" t="s">
        <v>83</v>
      </c>
      <c r="R7" s="122">
        <f>R8+M7</f>
        <v>5308.5599999999959</v>
      </c>
      <c r="S7" s="123"/>
      <c r="X7" s="125">
        <f>(Y5/100)*11.8</f>
        <v>13.688000000000001</v>
      </c>
      <c r="AC7" s="122">
        <f>AC8+X7</f>
        <v>5144.880000000001</v>
      </c>
      <c r="AD7" s="123"/>
      <c r="AK7" s="125">
        <f>(AL5/100)*11.8</f>
        <v>158.71</v>
      </c>
      <c r="AL7" s="115"/>
      <c r="AM7" s="115"/>
      <c r="AP7" s="122">
        <f>AP8+AK7</f>
        <v>128889.60000000006</v>
      </c>
      <c r="AQ7" s="123"/>
      <c r="AV7" s="125">
        <f>(AW5/100)*11.8</f>
        <v>220.66</v>
      </c>
      <c r="AW7" s="87" t="s">
        <v>83</v>
      </c>
      <c r="BB7" s="122">
        <f>BB8+AV7</f>
        <v>128991.60000000003</v>
      </c>
      <c r="BC7" s="123"/>
      <c r="BH7" s="125">
        <f>(BI5/100)*11.8</f>
        <v>1600.67</v>
      </c>
      <c r="BI7" s="115"/>
      <c r="BM7" s="122">
        <f>BM8+BH7</f>
        <v>137019.20000000004</v>
      </c>
      <c r="BN7" s="123"/>
    </row>
    <row r="8" spans="2:66" ht="11.25" customHeight="1" x14ac:dyDescent="0.25">
      <c r="G8" s="126">
        <f>G9+B7</f>
        <v>5231.9019999999973</v>
      </c>
      <c r="H8" s="127" t="s">
        <v>84</v>
      </c>
      <c r="R8" s="126">
        <f>R9+M7</f>
        <v>5294.7539999999963</v>
      </c>
      <c r="S8" s="127" t="s">
        <v>84</v>
      </c>
      <c r="AC8" s="126">
        <f>AC9+X7</f>
        <v>5131.1920000000009</v>
      </c>
      <c r="AD8" s="127" t="s">
        <v>84</v>
      </c>
      <c r="AL8" s="115"/>
      <c r="AM8" s="115"/>
      <c r="AP8" s="126">
        <f>AP9+AK7</f>
        <v>128730.89000000006</v>
      </c>
      <c r="AQ8" s="127" t="s">
        <v>84</v>
      </c>
      <c r="AW8" s="87"/>
      <c r="BB8" s="126">
        <f>BB9+AV7</f>
        <v>128770.94000000003</v>
      </c>
      <c r="BC8" s="127" t="s">
        <v>84</v>
      </c>
      <c r="BI8" s="115"/>
      <c r="BM8" s="126">
        <f>BM9+BH7</f>
        <v>135418.53000000003</v>
      </c>
      <c r="BN8" s="127" t="s">
        <v>84</v>
      </c>
    </row>
    <row r="9" spans="2:66" ht="11.25" customHeight="1" x14ac:dyDescent="0.25">
      <c r="G9" s="126">
        <f>G10+B7</f>
        <v>5223.5239999999976</v>
      </c>
      <c r="H9" s="127" t="s">
        <v>85</v>
      </c>
      <c r="I9" t="s">
        <v>86</v>
      </c>
      <c r="N9" s="124"/>
      <c r="R9" s="126">
        <f>R10+M7</f>
        <v>5280.9479999999967</v>
      </c>
      <c r="S9" s="127" t="s">
        <v>85</v>
      </c>
      <c r="T9" t="s">
        <v>86</v>
      </c>
      <c r="AC9" s="126">
        <f>AC10+X7</f>
        <v>5117.5040000000008</v>
      </c>
      <c r="AD9" s="127" t="s">
        <v>85</v>
      </c>
      <c r="AE9" t="s">
        <v>86</v>
      </c>
      <c r="AL9" s="115"/>
      <c r="AM9" s="115"/>
      <c r="AP9" s="126">
        <f>AP10+AK7</f>
        <v>128572.18000000005</v>
      </c>
      <c r="AQ9" s="127" t="s">
        <v>85</v>
      </c>
      <c r="AR9" t="s">
        <v>86</v>
      </c>
      <c r="AW9" s="124"/>
      <c r="BB9" s="126">
        <f>BB10+AV7</f>
        <v>128550.28000000003</v>
      </c>
      <c r="BC9" s="127" t="s">
        <v>85</v>
      </c>
      <c r="BD9" t="s">
        <v>86</v>
      </c>
      <c r="BI9" s="115"/>
      <c r="BM9" s="126">
        <f>BM10+BH7</f>
        <v>133817.86000000002</v>
      </c>
      <c r="BN9" s="127" t="s">
        <v>85</v>
      </c>
    </row>
    <row r="10" spans="2:66" ht="11.25" customHeight="1" x14ac:dyDescent="0.25">
      <c r="G10" s="126">
        <f>G11+B7</f>
        <v>5215.1459999999979</v>
      </c>
      <c r="H10" s="127" t="s">
        <v>87</v>
      </c>
      <c r="R10" s="126">
        <f>R11+M7</f>
        <v>5267.1419999999971</v>
      </c>
      <c r="S10" s="127" t="s">
        <v>87</v>
      </c>
      <c r="AC10" s="126">
        <f>AC11+X7</f>
        <v>5103.8160000000007</v>
      </c>
      <c r="AD10" s="127" t="s">
        <v>87</v>
      </c>
      <c r="AL10" s="115"/>
      <c r="AM10" s="115"/>
      <c r="AP10" s="126">
        <f>AP11+AK7</f>
        <v>128413.47000000004</v>
      </c>
      <c r="AQ10" s="127" t="s">
        <v>87</v>
      </c>
      <c r="AW10" s="87"/>
      <c r="BB10" s="126">
        <f>BB11+AV7</f>
        <v>128329.62000000002</v>
      </c>
      <c r="BC10" s="127" t="s">
        <v>87</v>
      </c>
      <c r="BI10" s="115"/>
      <c r="BM10" s="126">
        <f>BM11+BH7</f>
        <v>132217.19</v>
      </c>
      <c r="BN10" s="127" t="s">
        <v>87</v>
      </c>
    </row>
    <row r="11" spans="2:66" ht="11.25" customHeight="1" x14ac:dyDescent="0.25">
      <c r="G11" s="122">
        <f>G12+B7</f>
        <v>5206.7679999999982</v>
      </c>
      <c r="H11" s="123"/>
      <c r="R11" s="122">
        <f>R12+M7</f>
        <v>5253.3359999999975</v>
      </c>
      <c r="S11" s="123"/>
      <c r="AC11" s="122">
        <f>AC12+X7</f>
        <v>5090.1280000000006</v>
      </c>
      <c r="AD11" s="123"/>
      <c r="AL11" s="115"/>
      <c r="AM11" s="115"/>
      <c r="AP11" s="122">
        <f>AP12+AK7</f>
        <v>128254.76000000004</v>
      </c>
      <c r="AQ11" s="123"/>
      <c r="AW11" s="87"/>
      <c r="BB11" s="122">
        <f>BB12+AV7</f>
        <v>128108.96000000002</v>
      </c>
      <c r="BC11" s="123"/>
      <c r="BI11" s="115"/>
      <c r="BM11" s="122">
        <f>BM12+BH7</f>
        <v>130616.51999999999</v>
      </c>
      <c r="BN11" s="123"/>
    </row>
    <row r="12" spans="2:66" ht="11.25" customHeight="1" x14ac:dyDescent="0.25">
      <c r="G12" s="122">
        <f>G13+B7</f>
        <v>5198.3899999999985</v>
      </c>
      <c r="H12" s="123"/>
      <c r="R12" s="122">
        <f>R13+M7</f>
        <v>5239.5299999999979</v>
      </c>
      <c r="S12" s="123"/>
      <c r="AC12" s="122">
        <f>AC13+X7</f>
        <v>5076.4400000000005</v>
      </c>
      <c r="AD12" s="123"/>
      <c r="AL12" s="115"/>
      <c r="AM12" s="115"/>
      <c r="AP12" s="122">
        <f>AP13+AK7</f>
        <v>128096.05000000003</v>
      </c>
      <c r="AQ12" s="123"/>
      <c r="AW12" s="87"/>
      <c r="BB12" s="122">
        <f>BB13+AV7</f>
        <v>127888.30000000002</v>
      </c>
      <c r="BC12" s="123"/>
      <c r="BI12" s="115"/>
      <c r="BM12" s="122">
        <f>BM13+BH7</f>
        <v>129015.84999999999</v>
      </c>
      <c r="BN12" s="123"/>
    </row>
    <row r="13" spans="2:66" ht="11.25" customHeight="1" x14ac:dyDescent="0.25">
      <c r="G13" s="128">
        <f>G14+B7</f>
        <v>5190.0119999999988</v>
      </c>
      <c r="H13" s="123" t="s">
        <v>87</v>
      </c>
      <c r="N13" s="124"/>
      <c r="R13" s="128">
        <f>R14+M7</f>
        <v>5225.7239999999983</v>
      </c>
      <c r="S13" s="123" t="s">
        <v>87</v>
      </c>
      <c r="AC13" s="128">
        <f>AC14+X7</f>
        <v>5062.7520000000004</v>
      </c>
      <c r="AD13" s="123" t="s">
        <v>87</v>
      </c>
      <c r="AL13" s="115"/>
      <c r="AM13" s="115"/>
      <c r="AP13" s="128">
        <f>AP14+AK7</f>
        <v>127937.34000000003</v>
      </c>
      <c r="AQ13" s="123" t="s">
        <v>87</v>
      </c>
      <c r="AW13" s="124"/>
      <c r="BB13" s="128">
        <f>BB14+AV7</f>
        <v>127667.64000000001</v>
      </c>
      <c r="BC13" s="123" t="s">
        <v>87</v>
      </c>
      <c r="BI13" s="115"/>
      <c r="BM13" s="128">
        <f>BM14+BH7</f>
        <v>127415.18</v>
      </c>
      <c r="BN13" s="123" t="s">
        <v>87</v>
      </c>
    </row>
    <row r="14" spans="2:66" ht="11.25" customHeight="1" x14ac:dyDescent="0.25">
      <c r="G14" s="122">
        <f>G15+B7</f>
        <v>5181.6339999999991</v>
      </c>
      <c r="H14" s="123"/>
      <c r="R14" s="122">
        <f>R15+M7</f>
        <v>5211.9179999999988</v>
      </c>
      <c r="S14" s="123"/>
      <c r="AC14" s="122">
        <f>AC15+X7</f>
        <v>5049.0640000000003</v>
      </c>
      <c r="AD14" s="123"/>
      <c r="AL14" s="115"/>
      <c r="AM14" s="115"/>
      <c r="AP14" s="122">
        <f>AP15+AK7</f>
        <v>127778.63000000002</v>
      </c>
      <c r="AQ14" s="123"/>
      <c r="AW14" s="87"/>
      <c r="BB14" s="122">
        <f>BB15+AV7</f>
        <v>127446.98000000001</v>
      </c>
      <c r="BC14" s="123"/>
      <c r="BI14" s="115"/>
      <c r="BM14" s="122">
        <f>BM15+BH7</f>
        <v>125814.51</v>
      </c>
      <c r="BN14" s="123"/>
    </row>
    <row r="15" spans="2:66" ht="15.75" thickBot="1" x14ac:dyDescent="0.3">
      <c r="G15" s="132">
        <f>G16+B7</f>
        <v>5173.2559999999994</v>
      </c>
      <c r="H15" s="123"/>
      <c r="R15" s="122">
        <f>R16+M7</f>
        <v>5198.1119999999992</v>
      </c>
      <c r="S15" s="123"/>
      <c r="AC15" s="122">
        <f>AC16+X7</f>
        <v>5035.3760000000002</v>
      </c>
      <c r="AD15" s="123"/>
      <c r="AL15" s="115"/>
      <c r="AM15" s="115"/>
      <c r="AP15" s="122">
        <f>AP16+AK7</f>
        <v>127619.92000000001</v>
      </c>
      <c r="AQ15" s="123"/>
      <c r="AW15" s="87"/>
      <c r="BB15" s="122">
        <f>BB16+AV7</f>
        <v>127226.32</v>
      </c>
      <c r="BC15" s="123"/>
      <c r="BI15" s="115"/>
      <c r="BM15" s="122">
        <f>BM16+BH7</f>
        <v>124213.84</v>
      </c>
      <c r="BN15" s="123"/>
    </row>
    <row r="16" spans="2:66" ht="11.25" customHeight="1" x14ac:dyDescent="0.25">
      <c r="D16" s="129"/>
      <c r="G16" s="130">
        <f>G17+B7</f>
        <v>5164.8779999999997</v>
      </c>
      <c r="H16" s="121" t="s">
        <v>87</v>
      </c>
      <c r="I16" s="3" t="s">
        <v>88</v>
      </c>
      <c r="N16" s="124"/>
      <c r="O16" s="131"/>
      <c r="R16" s="130">
        <f>R17+M7</f>
        <v>5184.3059999999996</v>
      </c>
      <c r="S16" s="121" t="s">
        <v>87</v>
      </c>
      <c r="T16" s="3" t="s">
        <v>88</v>
      </c>
      <c r="Z16" s="131"/>
      <c r="AC16" s="130">
        <f>AC17+X7</f>
        <v>5021.6880000000001</v>
      </c>
      <c r="AD16" s="121" t="s">
        <v>87</v>
      </c>
      <c r="AE16" s="3" t="s">
        <v>88</v>
      </c>
      <c r="AL16" s="115"/>
      <c r="AM16" s="129"/>
      <c r="AP16" s="130">
        <f>AP17+AK7</f>
        <v>127461.21</v>
      </c>
      <c r="AQ16" s="121" t="s">
        <v>87</v>
      </c>
      <c r="AR16" s="3" t="s">
        <v>88</v>
      </c>
      <c r="AW16" s="124"/>
      <c r="AX16" s="131"/>
      <c r="AY16" s="131"/>
      <c r="BB16" s="130">
        <f>BB17+AV7</f>
        <v>127005.66</v>
      </c>
      <c r="BC16" s="121" t="s">
        <v>87</v>
      </c>
      <c r="BD16" s="3" t="s">
        <v>88</v>
      </c>
      <c r="BI16" s="115"/>
      <c r="BJ16" s="131"/>
      <c r="BM16" s="130">
        <f>BM17+BH7</f>
        <v>122613.17</v>
      </c>
      <c r="BN16" s="121" t="s">
        <v>87</v>
      </c>
    </row>
    <row r="17" spans="5:66" ht="11.25" customHeight="1" x14ac:dyDescent="0.25">
      <c r="G17" s="132">
        <f>(C3+C4)/2</f>
        <v>5156.5</v>
      </c>
      <c r="H17" s="123" t="s">
        <v>87</v>
      </c>
      <c r="I17" s="5" t="s">
        <v>89</v>
      </c>
      <c r="N17" s="142"/>
      <c r="R17" s="132">
        <f>(N3+N4)/2</f>
        <v>5170.5</v>
      </c>
      <c r="S17" s="123" t="s">
        <v>87</v>
      </c>
      <c r="T17" s="5" t="s">
        <v>89</v>
      </c>
      <c r="AC17" s="132">
        <f>(Y3+Y4)/2</f>
        <v>5008</v>
      </c>
      <c r="AD17" s="123" t="s">
        <v>87</v>
      </c>
      <c r="AE17" s="5" t="s">
        <v>89</v>
      </c>
      <c r="AL17" s="115"/>
      <c r="AM17" s="115"/>
      <c r="AP17" s="132">
        <f>(AL3+AL4)/2</f>
        <v>127302.5</v>
      </c>
      <c r="AQ17" s="123" t="s">
        <v>87</v>
      </c>
      <c r="AR17" s="5" t="s">
        <v>89</v>
      </c>
      <c r="AW17" s="142"/>
      <c r="BB17" s="132">
        <f>(AW3+AW4)/2</f>
        <v>126785</v>
      </c>
      <c r="BC17" s="123" t="s">
        <v>87</v>
      </c>
      <c r="BD17" s="5" t="s">
        <v>89</v>
      </c>
      <c r="BI17" s="115"/>
      <c r="BM17" s="132">
        <f>(BI3+BI4)/2</f>
        <v>121012.5</v>
      </c>
      <c r="BN17" s="123" t="s">
        <v>87</v>
      </c>
    </row>
    <row r="18" spans="5:66" ht="15.75" thickBot="1" x14ac:dyDescent="0.3">
      <c r="G18" s="133">
        <f>G17-B7</f>
        <v>5148.1220000000003</v>
      </c>
      <c r="H18" s="134" t="s">
        <v>87</v>
      </c>
      <c r="I18" s="6" t="s">
        <v>88</v>
      </c>
      <c r="R18" s="133">
        <f>R17-M7</f>
        <v>5156.6940000000004</v>
      </c>
      <c r="S18" s="134" t="s">
        <v>87</v>
      </c>
      <c r="T18" s="6" t="s">
        <v>88</v>
      </c>
      <c r="AC18" s="133">
        <f>AC17-X7</f>
        <v>4994.3119999999999</v>
      </c>
      <c r="AD18" s="134" t="s">
        <v>87</v>
      </c>
      <c r="AE18" s="6" t="s">
        <v>88</v>
      </c>
      <c r="AL18" s="115"/>
      <c r="AM18" s="115"/>
      <c r="AP18" s="133">
        <f>AP17-AK7</f>
        <v>127143.79</v>
      </c>
      <c r="AQ18" s="134" t="s">
        <v>87</v>
      </c>
      <c r="AR18" s="6" t="s">
        <v>88</v>
      </c>
      <c r="AW18" s="87"/>
      <c r="BB18" s="133">
        <f>BB17-AV7</f>
        <v>126564.34</v>
      </c>
      <c r="BC18" s="134" t="s">
        <v>87</v>
      </c>
      <c r="BD18" s="6" t="s">
        <v>88</v>
      </c>
      <c r="BI18" s="115"/>
      <c r="BM18" s="133">
        <f>BM17-BH7</f>
        <v>119411.83</v>
      </c>
      <c r="BN18" s="134" t="s">
        <v>87</v>
      </c>
    </row>
    <row r="19" spans="5:66" ht="11.25" customHeight="1" x14ac:dyDescent="0.25">
      <c r="G19" s="132">
        <f>G18-B7</f>
        <v>5139.7440000000006</v>
      </c>
      <c r="H19" s="123"/>
      <c r="R19" s="122">
        <f>R18-M7</f>
        <v>5142.8880000000008</v>
      </c>
      <c r="S19" s="123"/>
      <c r="AC19" s="122">
        <f>AC18-X7</f>
        <v>4980.6239999999998</v>
      </c>
      <c r="AD19" s="123"/>
      <c r="AL19" s="115"/>
      <c r="AM19" s="115"/>
      <c r="AP19" s="122">
        <f>AP18-AK7</f>
        <v>126985.07999999999</v>
      </c>
      <c r="AQ19" s="123"/>
      <c r="AW19" s="87"/>
      <c r="BB19" s="122">
        <f>BB18-AV7</f>
        <v>126343.67999999999</v>
      </c>
      <c r="BC19" s="123"/>
      <c r="BI19" s="115"/>
      <c r="BM19" s="122">
        <f>BM18-BH7</f>
        <v>117811.16</v>
      </c>
      <c r="BN19" s="123"/>
    </row>
    <row r="20" spans="5:66" ht="11.25" customHeight="1" x14ac:dyDescent="0.25">
      <c r="G20" s="122">
        <f>G19-B7</f>
        <v>5131.3660000000009</v>
      </c>
      <c r="H20" s="123"/>
      <c r="R20" s="122">
        <f>R19-M7</f>
        <v>5129.0820000000012</v>
      </c>
      <c r="S20" s="123"/>
      <c r="AC20" s="122">
        <f>AC19-X7</f>
        <v>4966.9359999999997</v>
      </c>
      <c r="AD20" s="123"/>
      <c r="AL20" s="115"/>
      <c r="AM20" s="115"/>
      <c r="AP20" s="122">
        <f>AP19-AK7</f>
        <v>126826.36999999998</v>
      </c>
      <c r="AQ20" s="123"/>
      <c r="AW20" s="87"/>
      <c r="BB20" s="122">
        <f>BB19-AV7</f>
        <v>126123.01999999999</v>
      </c>
      <c r="BC20" s="123"/>
      <c r="BI20" s="115"/>
      <c r="BM20" s="122">
        <f>BM19-BH7</f>
        <v>116210.49</v>
      </c>
      <c r="BN20" s="123"/>
    </row>
    <row r="21" spans="5:66" ht="11.25" customHeight="1" x14ac:dyDescent="0.25">
      <c r="G21" s="135">
        <f>G20-B7</f>
        <v>5122.9880000000012</v>
      </c>
      <c r="H21" s="123" t="s">
        <v>87</v>
      </c>
      <c r="R21" s="135">
        <f>R20-M7</f>
        <v>5115.2760000000017</v>
      </c>
      <c r="S21" s="123" t="s">
        <v>87</v>
      </c>
      <c r="AC21" s="135">
        <f>AC20-X7</f>
        <v>4953.2479999999996</v>
      </c>
      <c r="AD21" s="123" t="s">
        <v>87</v>
      </c>
      <c r="AL21" s="115"/>
      <c r="AM21" s="115"/>
      <c r="AP21" s="135">
        <f>AP20-AK7</f>
        <v>126667.65999999997</v>
      </c>
      <c r="AQ21" s="123" t="s">
        <v>87</v>
      </c>
      <c r="AW21" s="87"/>
      <c r="BB21" s="135">
        <f>BB20-AV7</f>
        <v>125902.35999999999</v>
      </c>
      <c r="BC21" s="123" t="s">
        <v>87</v>
      </c>
      <c r="BI21" s="115"/>
      <c r="BM21" s="135">
        <f>BM20-BH7</f>
        <v>114609.82</v>
      </c>
      <c r="BN21" s="123" t="s">
        <v>87</v>
      </c>
    </row>
    <row r="22" spans="5:66" ht="11.25" customHeight="1" x14ac:dyDescent="0.25">
      <c r="E22" s="131"/>
      <c r="F22" s="136"/>
      <c r="G22" s="122">
        <f>G21-B7</f>
        <v>5114.6100000000015</v>
      </c>
      <c r="H22" s="123"/>
      <c r="P22" s="131"/>
      <c r="Q22" s="136"/>
      <c r="R22" s="122">
        <f>R21-M7</f>
        <v>5101.4700000000021</v>
      </c>
      <c r="S22" s="123"/>
      <c r="AA22" s="131"/>
      <c r="AB22" s="136"/>
      <c r="AC22" s="122">
        <f>AC21-X7</f>
        <v>4939.5599999999995</v>
      </c>
      <c r="AD22" s="123"/>
      <c r="AL22" s="115"/>
      <c r="AM22" s="115"/>
      <c r="AN22" s="131"/>
      <c r="AO22" s="136"/>
      <c r="AP22" s="122">
        <f>AP21-AK7</f>
        <v>126508.94999999997</v>
      </c>
      <c r="AQ22" s="123"/>
      <c r="AW22" s="87"/>
      <c r="AZ22" s="131"/>
      <c r="BA22" s="136"/>
      <c r="BB22" s="122">
        <f>BB21-AV7</f>
        <v>125681.69999999998</v>
      </c>
      <c r="BC22" s="123"/>
      <c r="BI22" s="115"/>
      <c r="BK22" s="131"/>
      <c r="BL22" s="136"/>
      <c r="BM22" s="122">
        <f>BM21-BH7</f>
        <v>113009.15000000001</v>
      </c>
      <c r="BN22" s="123"/>
    </row>
    <row r="23" spans="5:66" ht="11.25" customHeight="1" x14ac:dyDescent="0.25">
      <c r="G23" s="122">
        <f>G22-B7</f>
        <v>5106.2320000000018</v>
      </c>
      <c r="H23" s="123"/>
      <c r="R23" s="122">
        <f>R22-M7</f>
        <v>5087.6640000000025</v>
      </c>
      <c r="S23" s="123"/>
      <c r="AC23" s="122">
        <f>AC22-X7</f>
        <v>4925.8719999999994</v>
      </c>
      <c r="AD23" s="123"/>
      <c r="AL23" s="115"/>
      <c r="AM23" s="115"/>
      <c r="AP23" s="122">
        <f>AP22-AK7</f>
        <v>126350.23999999996</v>
      </c>
      <c r="AQ23" s="123"/>
      <c r="AW23" s="87"/>
      <c r="BB23" s="122">
        <f>BB22-AV7</f>
        <v>125461.03999999998</v>
      </c>
      <c r="BC23" s="123"/>
      <c r="BI23" s="115"/>
      <c r="BM23" s="122">
        <f>BM22-BH7</f>
        <v>111408.48000000001</v>
      </c>
      <c r="BN23" s="123"/>
    </row>
    <row r="24" spans="5:66" x14ac:dyDescent="0.25">
      <c r="G24" s="137">
        <f>G23-B7</f>
        <v>5097.8540000000021</v>
      </c>
      <c r="H24" s="138" t="s">
        <v>87</v>
      </c>
      <c r="R24" s="137">
        <f>R23-M7</f>
        <v>5073.8580000000029</v>
      </c>
      <c r="S24" s="138" t="s">
        <v>87</v>
      </c>
      <c r="AC24" s="137">
        <f>AC23-X7</f>
        <v>4912.1839999999993</v>
      </c>
      <c r="AD24" s="138" t="s">
        <v>87</v>
      </c>
      <c r="AL24" s="115"/>
      <c r="AM24" s="115"/>
      <c r="AP24" s="137">
        <f>AP23-AK7</f>
        <v>126191.52999999996</v>
      </c>
      <c r="AQ24" s="138" t="s">
        <v>87</v>
      </c>
      <c r="AW24" s="87"/>
      <c r="BB24" s="137">
        <f>BB23-AV7</f>
        <v>125240.37999999998</v>
      </c>
      <c r="BC24" s="138" t="s">
        <v>87</v>
      </c>
      <c r="BI24" s="115"/>
      <c r="BM24" s="137">
        <f>BM23-BH7</f>
        <v>109807.81000000001</v>
      </c>
      <c r="BN24" s="138" t="s">
        <v>87</v>
      </c>
    </row>
    <row r="25" spans="5:66" x14ac:dyDescent="0.25">
      <c r="G25" s="137">
        <f>G24-B7</f>
        <v>5089.4760000000024</v>
      </c>
      <c r="H25" s="138" t="s">
        <v>85</v>
      </c>
      <c r="I25" t="s">
        <v>86</v>
      </c>
      <c r="N25" s="124"/>
      <c r="R25" s="137">
        <f>R24-M7</f>
        <v>5060.0520000000033</v>
      </c>
      <c r="S25" s="138" t="s">
        <v>85</v>
      </c>
      <c r="T25" t="s">
        <v>86</v>
      </c>
      <c r="AC25" s="137">
        <f>AC24-X7</f>
        <v>4898.4959999999992</v>
      </c>
      <c r="AD25" s="138" t="s">
        <v>85</v>
      </c>
      <c r="AE25" t="s">
        <v>86</v>
      </c>
      <c r="AL25" s="115"/>
      <c r="AM25" s="115"/>
      <c r="AP25" s="137">
        <f>AP24-AK7</f>
        <v>126032.81999999995</v>
      </c>
      <c r="AQ25" s="138" t="s">
        <v>85</v>
      </c>
      <c r="AR25" t="s">
        <v>86</v>
      </c>
      <c r="AW25" s="124"/>
      <c r="BB25" s="137">
        <f>BB24-AV7</f>
        <v>125019.71999999997</v>
      </c>
      <c r="BC25" s="138" t="s">
        <v>85</v>
      </c>
      <c r="BD25" t="s">
        <v>86</v>
      </c>
      <c r="BI25" s="115"/>
      <c r="BM25" s="137">
        <f>BM24-BH7</f>
        <v>108207.14000000001</v>
      </c>
      <c r="BN25" s="138" t="s">
        <v>85</v>
      </c>
    </row>
    <row r="26" spans="5:66" x14ac:dyDescent="0.25">
      <c r="G26" s="137">
        <f>G25-B7</f>
        <v>5081.0980000000027</v>
      </c>
      <c r="H26" s="138" t="s">
        <v>84</v>
      </c>
      <c r="R26" s="137">
        <f>R25-M7</f>
        <v>5046.2460000000037</v>
      </c>
      <c r="S26" s="138" t="s">
        <v>84</v>
      </c>
      <c r="AC26" s="137">
        <f>AC25-X7</f>
        <v>4884.8079999999991</v>
      </c>
      <c r="AD26" s="138" t="s">
        <v>84</v>
      </c>
      <c r="AL26" s="115"/>
      <c r="AM26" s="115"/>
      <c r="AP26" s="137">
        <f>AP25-AK7</f>
        <v>125874.10999999994</v>
      </c>
      <c r="AQ26" s="138" t="s">
        <v>84</v>
      </c>
      <c r="AW26" s="87"/>
      <c r="BB26" s="137">
        <f>BB25-AV7</f>
        <v>124799.05999999997</v>
      </c>
      <c r="BC26" s="138" t="s">
        <v>84</v>
      </c>
      <c r="BI26" s="115"/>
      <c r="BM26" s="137">
        <f>BM25-BH7</f>
        <v>106606.47000000002</v>
      </c>
      <c r="BN26" s="138" t="s">
        <v>84</v>
      </c>
    </row>
    <row r="27" spans="5:66" x14ac:dyDescent="0.25">
      <c r="G27" s="122">
        <f>G26-B7</f>
        <v>5072.720000000003</v>
      </c>
      <c r="H27" s="123"/>
      <c r="R27" s="122">
        <f>R26-M7</f>
        <v>5032.4400000000041</v>
      </c>
      <c r="S27" s="123"/>
      <c r="AC27" s="122">
        <f>AC26-X7</f>
        <v>4871.119999999999</v>
      </c>
      <c r="AD27" s="123"/>
      <c r="AL27" s="115"/>
      <c r="AM27" s="115"/>
      <c r="AP27" s="122">
        <f>AP26-AK7</f>
        <v>125715.39999999994</v>
      </c>
      <c r="AQ27" s="123"/>
      <c r="AW27" s="87"/>
      <c r="BB27" s="122">
        <f>BB26-AV7</f>
        <v>124578.39999999997</v>
      </c>
      <c r="BC27" s="123"/>
      <c r="BI27" s="115"/>
      <c r="BM27" s="122">
        <f>BM26-BH7</f>
        <v>105005.80000000002</v>
      </c>
      <c r="BN27" s="123"/>
    </row>
    <row r="28" spans="5:66" x14ac:dyDescent="0.25">
      <c r="G28" s="122">
        <f>G27-B7</f>
        <v>5064.3420000000033</v>
      </c>
      <c r="H28" s="123"/>
      <c r="N28" s="124"/>
      <c r="R28" s="122">
        <f>R27-M7</f>
        <v>5018.6340000000046</v>
      </c>
      <c r="S28" s="123"/>
      <c r="AC28" s="122">
        <f>AC27-X7</f>
        <v>4857.4319999999989</v>
      </c>
      <c r="AD28" s="123"/>
      <c r="AL28" s="115"/>
      <c r="AM28" s="115"/>
      <c r="AP28" s="122">
        <f>AP27-AK7</f>
        <v>125556.68999999993</v>
      </c>
      <c r="AQ28" s="123"/>
      <c r="AW28" s="124"/>
      <c r="BB28" s="122">
        <f>BB27-AV7</f>
        <v>124357.73999999996</v>
      </c>
      <c r="BC28" s="123"/>
      <c r="BI28" s="115"/>
      <c r="BM28" s="122">
        <f>BM27-BH7</f>
        <v>103405.13000000002</v>
      </c>
      <c r="BN28" s="123"/>
    </row>
    <row r="29" spans="5:66" ht="15.75" thickBot="1" x14ac:dyDescent="0.3">
      <c r="G29" s="139">
        <f>C4-C5</f>
        <v>5050</v>
      </c>
      <c r="H29" s="134" t="s">
        <v>82</v>
      </c>
      <c r="I29" s="29"/>
      <c r="J29" s="29"/>
      <c r="K29" s="29"/>
      <c r="L29" s="29"/>
      <c r="M29" s="29"/>
      <c r="N29" s="143"/>
      <c r="O29" s="29"/>
      <c r="P29" s="29"/>
      <c r="Q29" s="29"/>
      <c r="R29" s="139">
        <f>N4-N5</f>
        <v>4995</v>
      </c>
      <c r="S29" s="134" t="s">
        <v>82</v>
      </c>
      <c r="T29" s="29"/>
      <c r="U29" s="29"/>
      <c r="V29" s="29"/>
      <c r="W29" s="29"/>
      <c r="X29" s="29"/>
      <c r="Y29" s="144"/>
      <c r="Z29" s="29"/>
      <c r="AA29" s="29"/>
      <c r="AB29" s="29"/>
      <c r="AC29" s="139">
        <f>Y4-Y5</f>
        <v>4834</v>
      </c>
      <c r="AD29" s="134" t="s">
        <v>82</v>
      </c>
      <c r="AL29" s="115"/>
      <c r="AM29" s="115"/>
      <c r="AP29" s="139">
        <f>AL4-AL5</f>
        <v>125285</v>
      </c>
      <c r="AQ29" s="134" t="s">
        <v>82</v>
      </c>
      <c r="AR29" s="29"/>
      <c r="AS29" s="29"/>
      <c r="AT29" s="29"/>
      <c r="AU29" s="29"/>
      <c r="AV29" s="29"/>
      <c r="AW29" s="143"/>
      <c r="AX29" s="29"/>
      <c r="AY29" s="29"/>
      <c r="AZ29" s="29"/>
      <c r="BA29" s="29"/>
      <c r="BB29" s="139">
        <f>AW4-AW5</f>
        <v>123980</v>
      </c>
      <c r="BC29" s="134" t="s">
        <v>82</v>
      </c>
      <c r="BD29" s="29"/>
      <c r="BE29" s="29"/>
      <c r="BF29" s="29"/>
      <c r="BG29" s="29"/>
      <c r="BH29" s="29"/>
      <c r="BI29" s="144"/>
      <c r="BJ29" s="29"/>
      <c r="BK29" s="29"/>
      <c r="BL29" s="29"/>
      <c r="BM29" s="139">
        <f>BI4-BI5</f>
        <v>100665</v>
      </c>
      <c r="BN29" s="134" t="s">
        <v>82</v>
      </c>
    </row>
    <row r="32" spans="5:66" x14ac:dyDescent="0.25">
      <c r="N32" s="124"/>
    </row>
    <row r="33" spans="14:14" x14ac:dyDescent="0.25">
      <c r="N33" s="124"/>
    </row>
    <row r="36" spans="14:14" x14ac:dyDescent="0.25">
      <c r="N36" s="124"/>
    </row>
  </sheetData>
  <mergeCells count="8">
    <mergeCell ref="G1:AD2"/>
    <mergeCell ref="AP1:BN2"/>
    <mergeCell ref="G3:H4"/>
    <mergeCell ref="R3:S4"/>
    <mergeCell ref="AC3:AD4"/>
    <mergeCell ref="AP3:AQ4"/>
    <mergeCell ref="BB3:BC4"/>
    <mergeCell ref="BM3:BN4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D31CE-9966-496F-B5F8-D3B07A9722DB}">
  <sheetPr>
    <tabColor rgb="FFFF0000"/>
  </sheetPr>
  <dimension ref="A1:H29"/>
  <sheetViews>
    <sheetView zoomScale="90" zoomScaleNormal="90" workbookViewId="0">
      <selection activeCell="K7" sqref="K7"/>
    </sheetView>
  </sheetViews>
  <sheetFormatPr defaultRowHeight="15" x14ac:dyDescent="0.25"/>
  <cols>
    <col min="1" max="1" width="31.28515625" customWidth="1"/>
    <col min="2" max="2" width="13.28515625" bestFit="1" customWidth="1"/>
  </cols>
  <sheetData>
    <row r="1" spans="1:8" x14ac:dyDescent="0.25">
      <c r="A1" s="2" t="s">
        <v>48</v>
      </c>
      <c r="B1" s="16" t="s">
        <v>2</v>
      </c>
      <c r="C1" s="16" t="s">
        <v>3</v>
      </c>
      <c r="D1" s="91" t="s">
        <v>49</v>
      </c>
      <c r="E1" s="91" t="s">
        <v>50</v>
      </c>
      <c r="F1" s="3"/>
    </row>
    <row r="2" spans="1:8" x14ac:dyDescent="0.25">
      <c r="A2" s="4" t="s">
        <v>51</v>
      </c>
      <c r="B2" s="92">
        <f>'Atualizar Dados'!C4</f>
        <v>10.65</v>
      </c>
      <c r="C2" s="92">
        <f>'Atualizar Dados'!C5</f>
        <v>5.32</v>
      </c>
      <c r="D2">
        <v>252</v>
      </c>
      <c r="E2">
        <v>360</v>
      </c>
      <c r="F2" s="5"/>
    </row>
    <row r="3" spans="1:8" x14ac:dyDescent="0.25">
      <c r="A3" s="4" t="s">
        <v>52</v>
      </c>
      <c r="B3">
        <f>(((1+B2/100)^(1/252))-1)*100</f>
        <v>4.0167541389757311E-2</v>
      </c>
      <c r="C3">
        <f>(((1+C2/100)^(1/360))-1)*100</f>
        <v>1.439913342016208E-2</v>
      </c>
      <c r="D3" s="92">
        <f>'Atualizar Dados'!C6</f>
        <v>23</v>
      </c>
      <c r="E3" s="92">
        <f>'Atualizar Dados'!C7</f>
        <v>32</v>
      </c>
      <c r="F3" s="5"/>
    </row>
    <row r="4" spans="1:8" x14ac:dyDescent="0.25">
      <c r="A4" s="4" t="s">
        <v>53</v>
      </c>
      <c r="B4">
        <f>((B3/100+1)^D3)-1</f>
        <v>9.2794693386637483E-3</v>
      </c>
      <c r="C4">
        <f>((C3/100+1)^E3)-1</f>
        <v>4.6180213358730793E-3</v>
      </c>
      <c r="F4" s="5"/>
    </row>
    <row r="5" spans="1:8" x14ac:dyDescent="0.25">
      <c r="A5" s="4" t="s">
        <v>54</v>
      </c>
      <c r="B5" s="93">
        <f>(((1+B4)/(1+C4))-1)*100</f>
        <v>0.46400202900922505</v>
      </c>
      <c r="F5" s="5"/>
    </row>
    <row r="6" spans="1:8" x14ac:dyDescent="0.25">
      <c r="A6" s="4" t="s">
        <v>55</v>
      </c>
      <c r="B6" s="94">
        <f>((B3+1)/(C3+1))-1</f>
        <v>2.5402632081036991E-2</v>
      </c>
      <c r="D6" s="94"/>
      <c r="F6" s="5"/>
    </row>
    <row r="7" spans="1:8" x14ac:dyDescent="0.25">
      <c r="A7" s="95" t="s">
        <v>56</v>
      </c>
      <c r="B7" s="210">
        <f>'Atualizar Dados'!C2</f>
        <v>5195.8999999999996</v>
      </c>
      <c r="F7" s="5"/>
    </row>
    <row r="8" spans="1:8" x14ac:dyDescent="0.25">
      <c r="A8" s="95" t="s">
        <v>1</v>
      </c>
      <c r="B8" s="96">
        <f>'Atualizar Dados'!C3/100</f>
        <v>-4.5999999999999999E-3</v>
      </c>
      <c r="F8" s="5"/>
    </row>
    <row r="9" spans="1:8" x14ac:dyDescent="0.25">
      <c r="A9" s="95" t="s">
        <v>57</v>
      </c>
      <c r="B9" s="97">
        <f>(B7+B7*B6%)</f>
        <v>5197.2198953602983</v>
      </c>
      <c r="E9" s="94"/>
      <c r="F9" s="98"/>
    </row>
    <row r="10" spans="1:8" x14ac:dyDescent="0.25">
      <c r="A10" s="95" t="s">
        <v>58</v>
      </c>
      <c r="B10" s="99">
        <f>B7+(B7*B5%)</f>
        <v>5220.0090814252899</v>
      </c>
      <c r="D10" s="100"/>
      <c r="F10" s="5"/>
    </row>
    <row r="11" spans="1:8" x14ac:dyDescent="0.25">
      <c r="A11" s="95" t="s">
        <v>59</v>
      </c>
      <c r="B11" s="97">
        <f>B9+(B9*B8)</f>
        <v>5173.312683841641</v>
      </c>
      <c r="C11" s="100"/>
      <c r="F11" s="5"/>
      <c r="H11" s="155"/>
    </row>
    <row r="12" spans="1:8" x14ac:dyDescent="0.25">
      <c r="A12" s="107" t="s">
        <v>60</v>
      </c>
      <c r="B12" s="108">
        <f>B10+(B10*B8)</f>
        <v>5195.9970396507333</v>
      </c>
      <c r="C12" s="100"/>
      <c r="F12" s="5"/>
    </row>
    <row r="13" spans="1:8" x14ac:dyDescent="0.25">
      <c r="A13" s="105" t="s">
        <v>61</v>
      </c>
      <c r="B13" s="106">
        <f>B11+B14</f>
        <v>5188.7698009152655</v>
      </c>
      <c r="F13" s="5"/>
    </row>
    <row r="14" spans="1:8" ht="15.75" thickBot="1" x14ac:dyDescent="0.3">
      <c r="A14" s="101" t="s">
        <v>62</v>
      </c>
      <c r="B14" s="30">
        <f>B25</f>
        <v>15.457117073624364</v>
      </c>
      <c r="C14" s="29"/>
      <c r="D14" s="29"/>
      <c r="E14" s="29"/>
      <c r="F14" s="6"/>
    </row>
    <row r="15" spans="1:8" x14ac:dyDescent="0.25">
      <c r="A15" s="83"/>
      <c r="B15" s="196"/>
    </row>
    <row r="16" spans="1:8" x14ac:dyDescent="0.25">
      <c r="A16" s="83"/>
      <c r="B16" s="196"/>
    </row>
    <row r="17" spans="1:4" x14ac:dyDescent="0.25">
      <c r="A17" s="83"/>
      <c r="B17" s="196"/>
    </row>
    <row r="18" spans="1:4" x14ac:dyDescent="0.25">
      <c r="A18" s="83"/>
      <c r="B18" s="196"/>
    </row>
    <row r="19" spans="1:4" x14ac:dyDescent="0.25">
      <c r="A19" s="83"/>
      <c r="B19" s="196"/>
    </row>
    <row r="20" spans="1:4" x14ac:dyDescent="0.25">
      <c r="A20" s="83"/>
      <c r="B20" s="196"/>
      <c r="C20" t="s">
        <v>178</v>
      </c>
      <c r="D20" t="s">
        <v>179</v>
      </c>
    </row>
    <row r="21" spans="1:4" ht="15.75" thickBot="1" x14ac:dyDescent="0.3">
      <c r="C21">
        <v>18</v>
      </c>
      <c r="D21">
        <v>26</v>
      </c>
    </row>
    <row r="22" spans="1:4" x14ac:dyDescent="0.25">
      <c r="A22" s="2" t="s">
        <v>177</v>
      </c>
      <c r="B22" s="102">
        <f>'Atualizar Dados'!C2</f>
        <v>5195.8999999999996</v>
      </c>
      <c r="C22" s="192">
        <f>D3-2</f>
        <v>21</v>
      </c>
      <c r="D22" s="193">
        <f>E3-2</f>
        <v>30</v>
      </c>
    </row>
    <row r="23" spans="1:4" x14ac:dyDescent="0.25">
      <c r="A23" s="4" t="s">
        <v>63</v>
      </c>
      <c r="B23" s="103">
        <f>'Atualizar Dados'!C12</f>
        <v>6.33</v>
      </c>
      <c r="C23">
        <f>B23/100</f>
        <v>6.3299999999999995E-2</v>
      </c>
      <c r="D23" s="5">
        <f>1+(C23*(D22/360))</f>
        <v>1.0052749999999999</v>
      </c>
    </row>
    <row r="24" spans="1:4" x14ac:dyDescent="0.25">
      <c r="A24" s="4" t="s">
        <v>64</v>
      </c>
      <c r="B24">
        <f>'Atualizar Dados'!C4</f>
        <v>10.65</v>
      </c>
      <c r="C24">
        <f>B24/100</f>
        <v>0.1065</v>
      </c>
      <c r="D24" s="5">
        <f>(1+C24)^(C22/252)</f>
        <v>1.0084691521009379</v>
      </c>
    </row>
    <row r="25" spans="1:4" ht="15.75" thickBot="1" x14ac:dyDescent="0.3">
      <c r="A25" s="190" t="s">
        <v>65</v>
      </c>
      <c r="B25" s="191">
        <f>B22*(1-(D23/D24))-1</f>
        <v>15.457117073624364</v>
      </c>
      <c r="C25" s="29"/>
      <c r="D25" s="6"/>
    </row>
    <row r="26" spans="1:4" x14ac:dyDescent="0.25">
      <c r="A26" s="202"/>
      <c r="B26" s="203"/>
    </row>
    <row r="28" spans="1:4" x14ac:dyDescent="0.25">
      <c r="A28" t="s">
        <v>175</v>
      </c>
      <c r="B28">
        <f>((('Atualizar Dados'!C4+1)^(1/'Atualizar Dados'!C14))-1)*'Atualizar Dados'!C6</f>
        <v>0.22519067156120554</v>
      </c>
    </row>
    <row r="29" spans="1:4" x14ac:dyDescent="0.25">
      <c r="A29" s="104" t="s">
        <v>32</v>
      </c>
      <c r="B29" s="148">
        <f>'Atualizar Dados'!C2*(1+('Cálculos de paridade'!B28/100))</f>
        <v>5207.600682103649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7FF0F-454D-4F41-B91B-30D07EA12CF9}">
  <dimension ref="E5:L18"/>
  <sheetViews>
    <sheetView workbookViewId="0">
      <selection activeCell="C17" sqref="C17"/>
    </sheetView>
  </sheetViews>
  <sheetFormatPr defaultRowHeight="15" x14ac:dyDescent="0.25"/>
  <cols>
    <col min="5" max="5" width="19.28515625" customWidth="1"/>
    <col min="7" max="7" width="21.85546875" customWidth="1"/>
    <col min="9" max="9" width="26" customWidth="1"/>
    <col min="10" max="10" width="12" bestFit="1" customWidth="1"/>
  </cols>
  <sheetData>
    <row r="5" spans="5:12" x14ac:dyDescent="0.25">
      <c r="H5" s="196"/>
    </row>
    <row r="7" spans="5:12" ht="15.75" thickBot="1" x14ac:dyDescent="0.3"/>
    <row r="8" spans="5:12" x14ac:dyDescent="0.25">
      <c r="E8" s="198" t="s">
        <v>171</v>
      </c>
      <c r="F8" s="16">
        <v>100000</v>
      </c>
      <c r="G8" s="3"/>
      <c r="I8" s="198" t="s">
        <v>171</v>
      </c>
      <c r="J8" s="16">
        <v>100000</v>
      </c>
      <c r="K8" s="91"/>
      <c r="L8" s="3"/>
    </row>
    <row r="9" spans="5:12" x14ac:dyDescent="0.25">
      <c r="E9" s="199" t="s">
        <v>172</v>
      </c>
      <c r="F9" s="197">
        <v>1.7302999999999999</v>
      </c>
      <c r="G9" s="5">
        <f>F9/100</f>
        <v>1.7302999999999999E-2</v>
      </c>
      <c r="I9" s="199" t="s">
        <v>172</v>
      </c>
      <c r="J9" s="197">
        <v>2.5</v>
      </c>
      <c r="K9">
        <f>J9/100</f>
        <v>2.5000000000000001E-2</v>
      </c>
      <c r="L9" s="5"/>
    </row>
    <row r="10" spans="5:12" x14ac:dyDescent="0.25">
      <c r="E10" s="199" t="s">
        <v>173</v>
      </c>
      <c r="F10" s="197">
        <v>34</v>
      </c>
      <c r="G10" s="5">
        <f>G9*(34/360)+1</f>
        <v>1.0016341722222222</v>
      </c>
      <c r="I10" s="199" t="s">
        <v>173</v>
      </c>
      <c r="J10" s="197">
        <v>34</v>
      </c>
      <c r="K10">
        <f>K9*(100/360)+1</f>
        <v>1.0069444444444444</v>
      </c>
      <c r="L10" s="5"/>
    </row>
    <row r="11" spans="5:12" ht="15.75" thickBot="1" x14ac:dyDescent="0.3">
      <c r="E11" s="200" t="s">
        <v>174</v>
      </c>
      <c r="F11" s="201">
        <v>360</v>
      </c>
      <c r="G11" s="6"/>
      <c r="I11" s="199" t="s">
        <v>174</v>
      </c>
      <c r="J11" s="197">
        <v>360</v>
      </c>
      <c r="L11" s="5"/>
    </row>
    <row r="12" spans="5:12" x14ac:dyDescent="0.25">
      <c r="I12" s="4"/>
      <c r="L12" s="5"/>
    </row>
    <row r="13" spans="5:12" ht="15.75" thickBot="1" x14ac:dyDescent="0.3">
      <c r="E13" s="197" t="s">
        <v>171</v>
      </c>
      <c r="F13">
        <f>F8/G10</f>
        <v>99836.8493939662</v>
      </c>
      <c r="I13" s="200" t="s">
        <v>171</v>
      </c>
      <c r="J13" s="29">
        <f>J8/K10</f>
        <v>99310.344827586203</v>
      </c>
      <c r="K13" s="29"/>
      <c r="L13" s="6"/>
    </row>
    <row r="15" spans="5:12" x14ac:dyDescent="0.25">
      <c r="E15" s="197" t="s">
        <v>175</v>
      </c>
      <c r="F15" s="195">
        <f>(((100000/99836.85)-1)*(360/34))*100</f>
        <v>1.730293562181906</v>
      </c>
    </row>
    <row r="17" spans="5:7" x14ac:dyDescent="0.25">
      <c r="E17" s="197" t="s">
        <v>172</v>
      </c>
      <c r="F17" s="195">
        <v>2.5</v>
      </c>
      <c r="G17" s="195">
        <f>F17-F15</f>
        <v>0.769706437818094</v>
      </c>
    </row>
    <row r="18" spans="5:7" x14ac:dyDescent="0.25">
      <c r="E18" t="s">
        <v>176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Atualizar Dados</vt:lpstr>
      <vt:lpstr>Principal</vt:lpstr>
      <vt:lpstr>di"s ponderados</vt:lpstr>
      <vt:lpstr>DOLAR AJUSTADO</vt:lpstr>
      <vt:lpstr>Planilha2</vt:lpstr>
      <vt:lpstr>CALENDÁRIO AMBIMA</vt:lpstr>
      <vt:lpstr>Pontos</vt:lpstr>
      <vt:lpstr>Cálculos de paridade</vt:lpstr>
      <vt:lpstr>FRC</vt:lpstr>
      <vt:lpstr>Planilha4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 D</dc:creator>
  <cp:lastModifiedBy>Milena Nicolau</cp:lastModifiedBy>
  <dcterms:created xsi:type="dcterms:W3CDTF">2023-12-01T15:07:41Z</dcterms:created>
  <dcterms:modified xsi:type="dcterms:W3CDTF">2024-05-03T16:51:58Z</dcterms:modified>
</cp:coreProperties>
</file>